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zwm96\Box\In progress\three phase paper\Unsteady state\"/>
    </mc:Choice>
  </mc:AlternateContent>
  <xr:revisionPtr revIDLastSave="0" documentId="13_ncr:1_{40F54C48-4DCF-4C0E-936F-38492F011674}" xr6:coauthVersionLast="36" xr6:coauthVersionMax="36" xr10:uidLastSave="{00000000-0000-0000-0000-000000000000}"/>
  <bookViews>
    <workbookView xWindow="0" yWindow="0" windowWidth="5220" windowHeight="5595" firstSheet="1" activeTab="2" xr2:uid="{00000000-000D-0000-FFFF-FFFF00000000}"/>
  </bookViews>
  <sheets>
    <sheet name="zachs model" sheetId="23" r:id="rId1"/>
    <sheet name="zachs model chart" sheetId="24" r:id="rId2"/>
    <sheet name="calculation with hydrate " sheetId="19" r:id="rId3"/>
    <sheet name="hydrate chart" sheetId="20" r:id="rId4"/>
    <sheet name="calculation no hydrate" sheetId="5" r:id="rId5"/>
    <sheet name="no hydrate" sheetId="18" r:id="rId6"/>
    <sheet name="no hydrate rel perm" sheetId="22" r:id="rId7"/>
    <sheet name="hydrate rel perms" sheetId="2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23" l="1"/>
  <c r="C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108" i="23"/>
  <c r="D109" i="23"/>
  <c r="D110" i="23"/>
  <c r="D111" i="23"/>
  <c r="D112" i="23"/>
  <c r="D113" i="23"/>
  <c r="D114" i="23"/>
  <c r="D115" i="23"/>
  <c r="D116" i="23"/>
  <c r="D117" i="23"/>
  <c r="D118" i="23"/>
  <c r="D119" i="23"/>
  <c r="D120" i="23"/>
  <c r="D121" i="23"/>
  <c r="D122" i="23"/>
  <c r="D123" i="23"/>
  <c r="D124" i="23"/>
  <c r="D125" i="23"/>
  <c r="D126" i="23"/>
  <c r="D127" i="23"/>
  <c r="D128" i="23"/>
  <c r="D129" i="23"/>
  <c r="D130" i="23"/>
  <c r="D131" i="23"/>
  <c r="D132" i="23"/>
  <c r="D133" i="23"/>
  <c r="D134" i="23"/>
  <c r="D135" i="23"/>
  <c r="D136" i="23"/>
  <c r="D137" i="23"/>
  <c r="D138" i="23"/>
  <c r="D139" i="23"/>
  <c r="D140" i="23"/>
  <c r="D141" i="23"/>
  <c r="D142" i="23"/>
  <c r="D143" i="23"/>
  <c r="D144" i="23"/>
  <c r="D145" i="23"/>
  <c r="D146" i="23"/>
  <c r="D147" i="23"/>
  <c r="D148" i="23"/>
  <c r="D149" i="23"/>
  <c r="D150" i="23"/>
  <c r="D151" i="23"/>
  <c r="D152" i="23"/>
  <c r="D153" i="23"/>
  <c r="D154" i="23"/>
  <c r="D155" i="23"/>
  <c r="D156" i="23"/>
  <c r="D157" i="23"/>
  <c r="D158" i="23"/>
  <c r="D159" i="23"/>
  <c r="D160" i="23"/>
  <c r="D161" i="23"/>
  <c r="D162" i="23"/>
  <c r="D163" i="23"/>
  <c r="D164" i="23"/>
  <c r="D165" i="23"/>
  <c r="D166" i="23"/>
  <c r="D167" i="23"/>
  <c r="D168" i="23"/>
  <c r="D169" i="23"/>
  <c r="D170" i="23"/>
  <c r="D171" i="23"/>
  <c r="D172" i="23"/>
  <c r="C13" i="23"/>
  <c r="E13" i="23" s="1"/>
  <c r="C14" i="23"/>
  <c r="E14" i="23" s="1"/>
  <c r="C15" i="23"/>
  <c r="E15" i="23" s="1"/>
  <c r="C16" i="23"/>
  <c r="E16" i="23" s="1"/>
  <c r="C17" i="23"/>
  <c r="E17" i="23" s="1"/>
  <c r="C18" i="23"/>
  <c r="E18" i="23" s="1"/>
  <c r="C19" i="23"/>
  <c r="E19" i="23" s="1"/>
  <c r="C20" i="23"/>
  <c r="E20" i="23" s="1"/>
  <c r="C21" i="23"/>
  <c r="E21" i="23" s="1"/>
  <c r="C22" i="23"/>
  <c r="E22" i="23" s="1"/>
  <c r="C23" i="23"/>
  <c r="E23" i="23" s="1"/>
  <c r="C24" i="23"/>
  <c r="E24" i="23" s="1"/>
  <c r="C25" i="23"/>
  <c r="E25" i="23" s="1"/>
  <c r="C26" i="23"/>
  <c r="E26" i="23" s="1"/>
  <c r="C27" i="23"/>
  <c r="E27" i="23" s="1"/>
  <c r="C28" i="23"/>
  <c r="E28" i="23" s="1"/>
  <c r="C29" i="23"/>
  <c r="E29" i="23" s="1"/>
  <c r="C30" i="23"/>
  <c r="E30" i="23" s="1"/>
  <c r="C31" i="23"/>
  <c r="E31" i="23" s="1"/>
  <c r="C32" i="23"/>
  <c r="E32" i="23" s="1"/>
  <c r="C33" i="23"/>
  <c r="E33" i="23" s="1"/>
  <c r="C34" i="23"/>
  <c r="E34" i="23" s="1"/>
  <c r="C35" i="23"/>
  <c r="E35" i="23" s="1"/>
  <c r="C36" i="23"/>
  <c r="E36" i="23" s="1"/>
  <c r="C37" i="23"/>
  <c r="E37" i="23" s="1"/>
  <c r="C38" i="23"/>
  <c r="E38" i="23" s="1"/>
  <c r="C39" i="23"/>
  <c r="E39" i="23" s="1"/>
  <c r="C40" i="23"/>
  <c r="E40" i="23" s="1"/>
  <c r="C41" i="23"/>
  <c r="E41" i="23" s="1"/>
  <c r="C42" i="23"/>
  <c r="E42" i="23" s="1"/>
  <c r="C43" i="23"/>
  <c r="E43" i="23" s="1"/>
  <c r="C44" i="23"/>
  <c r="E44" i="23" s="1"/>
  <c r="C45" i="23"/>
  <c r="E45" i="23" s="1"/>
  <c r="C46" i="23"/>
  <c r="E46" i="23" s="1"/>
  <c r="C47" i="23"/>
  <c r="E47" i="23" s="1"/>
  <c r="C48" i="23"/>
  <c r="E48" i="23" s="1"/>
  <c r="C49" i="23"/>
  <c r="E49" i="23" s="1"/>
  <c r="C50" i="23"/>
  <c r="E50" i="23" s="1"/>
  <c r="C51" i="23"/>
  <c r="E51" i="23" s="1"/>
  <c r="C52" i="23"/>
  <c r="E52" i="23" s="1"/>
  <c r="C53" i="23"/>
  <c r="E53" i="23" s="1"/>
  <c r="C54" i="23"/>
  <c r="E54" i="23" s="1"/>
  <c r="C55" i="23"/>
  <c r="E55" i="23" s="1"/>
  <c r="C56" i="23"/>
  <c r="E56" i="23" s="1"/>
  <c r="C57" i="23"/>
  <c r="E57" i="23" s="1"/>
  <c r="C58" i="23"/>
  <c r="E58" i="23" s="1"/>
  <c r="C59" i="23"/>
  <c r="E59" i="23" s="1"/>
  <c r="C60" i="23"/>
  <c r="E60" i="23" s="1"/>
  <c r="C61" i="23"/>
  <c r="E61" i="23" s="1"/>
  <c r="C62" i="23"/>
  <c r="E62" i="23" s="1"/>
  <c r="C63" i="23"/>
  <c r="E63" i="23" s="1"/>
  <c r="C64" i="23"/>
  <c r="E64" i="23" s="1"/>
  <c r="C65" i="23"/>
  <c r="E65" i="23" s="1"/>
  <c r="C66" i="23"/>
  <c r="E66" i="23" s="1"/>
  <c r="C67" i="23"/>
  <c r="E67" i="23" s="1"/>
  <c r="C68" i="23"/>
  <c r="E68" i="23" s="1"/>
  <c r="C69" i="23"/>
  <c r="E69" i="23" s="1"/>
  <c r="C70" i="23"/>
  <c r="E70" i="23" s="1"/>
  <c r="C71" i="23"/>
  <c r="E71" i="23" s="1"/>
  <c r="C72" i="23"/>
  <c r="E72" i="23" s="1"/>
  <c r="C73" i="23"/>
  <c r="E73" i="23" s="1"/>
  <c r="C74" i="23"/>
  <c r="E74" i="23" s="1"/>
  <c r="C75" i="23"/>
  <c r="E75" i="23" s="1"/>
  <c r="C76" i="23"/>
  <c r="E76" i="23" s="1"/>
  <c r="C77" i="23"/>
  <c r="E77" i="23" s="1"/>
  <c r="C78" i="23"/>
  <c r="E78" i="23" s="1"/>
  <c r="C79" i="23"/>
  <c r="E79" i="23" s="1"/>
  <c r="C80" i="23"/>
  <c r="E80" i="23" s="1"/>
  <c r="C81" i="23"/>
  <c r="E81" i="23" s="1"/>
  <c r="C82" i="23"/>
  <c r="E82" i="23" s="1"/>
  <c r="C83" i="23"/>
  <c r="E83" i="23" s="1"/>
  <c r="C84" i="23"/>
  <c r="E84" i="23" s="1"/>
  <c r="C85" i="23"/>
  <c r="E85" i="23" s="1"/>
  <c r="C86" i="23"/>
  <c r="E86" i="23" s="1"/>
  <c r="C87" i="23"/>
  <c r="E87" i="23" s="1"/>
  <c r="C88" i="23"/>
  <c r="E88" i="23" s="1"/>
  <c r="C89" i="23"/>
  <c r="E89" i="23" s="1"/>
  <c r="C90" i="23"/>
  <c r="E90" i="23" s="1"/>
  <c r="C91" i="23"/>
  <c r="E91" i="23" s="1"/>
  <c r="C92" i="23"/>
  <c r="E92" i="23" s="1"/>
  <c r="C93" i="23"/>
  <c r="E93" i="23" s="1"/>
  <c r="C94" i="23"/>
  <c r="E94" i="23" s="1"/>
  <c r="C95" i="23"/>
  <c r="E95" i="23" s="1"/>
  <c r="C96" i="23"/>
  <c r="E96" i="23" s="1"/>
  <c r="C97" i="23"/>
  <c r="E97" i="23" s="1"/>
  <c r="C98" i="23"/>
  <c r="E98" i="23" s="1"/>
  <c r="C99" i="23"/>
  <c r="E99" i="23" s="1"/>
  <c r="C100" i="23"/>
  <c r="E100" i="23" s="1"/>
  <c r="C101" i="23"/>
  <c r="E101" i="23" s="1"/>
  <c r="C102" i="23"/>
  <c r="E102" i="23" s="1"/>
  <c r="C103" i="23"/>
  <c r="E103" i="23" s="1"/>
  <c r="C104" i="23"/>
  <c r="E104" i="23" s="1"/>
  <c r="C105" i="23"/>
  <c r="E105" i="23" s="1"/>
  <c r="C106" i="23"/>
  <c r="E106" i="23" s="1"/>
  <c r="C107" i="23"/>
  <c r="E107" i="23" s="1"/>
  <c r="C108" i="23"/>
  <c r="E108" i="23" s="1"/>
  <c r="C109" i="23"/>
  <c r="E109" i="23" s="1"/>
  <c r="C110" i="23"/>
  <c r="E110" i="23" s="1"/>
  <c r="C111" i="23"/>
  <c r="E111" i="23" s="1"/>
  <c r="C112" i="23"/>
  <c r="E112" i="23" s="1"/>
  <c r="C113" i="23"/>
  <c r="E113" i="23" s="1"/>
  <c r="C114" i="23"/>
  <c r="E114" i="23" s="1"/>
  <c r="C115" i="23"/>
  <c r="E115" i="23" s="1"/>
  <c r="C116" i="23"/>
  <c r="E116" i="23" s="1"/>
  <c r="C117" i="23"/>
  <c r="E117" i="23" s="1"/>
  <c r="C118" i="23"/>
  <c r="E118" i="23" s="1"/>
  <c r="C119" i="23"/>
  <c r="E119" i="23" s="1"/>
  <c r="C120" i="23"/>
  <c r="E120" i="23" s="1"/>
  <c r="C121" i="23"/>
  <c r="E121" i="23" s="1"/>
  <c r="C122" i="23"/>
  <c r="E122" i="23" s="1"/>
  <c r="C123" i="23"/>
  <c r="E123" i="23" s="1"/>
  <c r="C124" i="23"/>
  <c r="E124" i="23" s="1"/>
  <c r="C125" i="23"/>
  <c r="E125" i="23" s="1"/>
  <c r="C126" i="23"/>
  <c r="E126" i="23" s="1"/>
  <c r="C127" i="23"/>
  <c r="E127" i="23" s="1"/>
  <c r="C128" i="23"/>
  <c r="E128" i="23" s="1"/>
  <c r="C129" i="23"/>
  <c r="E129" i="23" s="1"/>
  <c r="C130" i="23"/>
  <c r="E130" i="23" s="1"/>
  <c r="C131" i="23"/>
  <c r="E131" i="23" s="1"/>
  <c r="C132" i="23"/>
  <c r="E132" i="23" s="1"/>
  <c r="C133" i="23"/>
  <c r="E133" i="23" s="1"/>
  <c r="C134" i="23"/>
  <c r="E134" i="23" s="1"/>
  <c r="C135" i="23"/>
  <c r="E135" i="23" s="1"/>
  <c r="C136" i="23"/>
  <c r="E136" i="23" s="1"/>
  <c r="C137" i="23"/>
  <c r="E137" i="23" s="1"/>
  <c r="C138" i="23"/>
  <c r="E138" i="23" s="1"/>
  <c r="C139" i="23"/>
  <c r="E139" i="23" s="1"/>
  <c r="C140" i="23"/>
  <c r="E140" i="23" s="1"/>
  <c r="C141" i="23"/>
  <c r="E141" i="23" s="1"/>
  <c r="C142" i="23"/>
  <c r="E142" i="23" s="1"/>
  <c r="C143" i="23"/>
  <c r="E143" i="23" s="1"/>
  <c r="C144" i="23"/>
  <c r="E144" i="23" s="1"/>
  <c r="C145" i="23"/>
  <c r="E145" i="23" s="1"/>
  <c r="C146" i="23"/>
  <c r="E146" i="23" s="1"/>
  <c r="C147" i="23"/>
  <c r="E147" i="23" s="1"/>
  <c r="C148" i="23"/>
  <c r="E148" i="23" s="1"/>
  <c r="C149" i="23"/>
  <c r="E149" i="23" s="1"/>
  <c r="C150" i="23"/>
  <c r="E150" i="23" s="1"/>
  <c r="C151" i="23"/>
  <c r="E151" i="23" s="1"/>
  <c r="C152" i="23"/>
  <c r="E152" i="23" s="1"/>
  <c r="C153" i="23"/>
  <c r="E153" i="23" s="1"/>
  <c r="C154" i="23"/>
  <c r="E154" i="23" s="1"/>
  <c r="C155" i="23"/>
  <c r="E155" i="23" s="1"/>
  <c r="C156" i="23"/>
  <c r="E156" i="23" s="1"/>
  <c r="C157" i="23"/>
  <c r="E157" i="23" s="1"/>
  <c r="C158" i="23"/>
  <c r="E158" i="23" s="1"/>
  <c r="C159" i="23"/>
  <c r="E159" i="23" s="1"/>
  <c r="C160" i="23"/>
  <c r="E160" i="23" s="1"/>
  <c r="C161" i="23"/>
  <c r="E161" i="23" s="1"/>
  <c r="C162" i="23"/>
  <c r="E162" i="23" s="1"/>
  <c r="C163" i="23"/>
  <c r="E163" i="23" s="1"/>
  <c r="C164" i="23"/>
  <c r="E164" i="23" s="1"/>
  <c r="C165" i="23"/>
  <c r="E165" i="23" s="1"/>
  <c r="C166" i="23"/>
  <c r="E166" i="23" s="1"/>
  <c r="C167" i="23"/>
  <c r="E167" i="23" s="1"/>
  <c r="C168" i="23"/>
  <c r="E168" i="23" s="1"/>
  <c r="C169" i="23"/>
  <c r="E169" i="23" s="1"/>
  <c r="C170" i="23"/>
  <c r="E170" i="23" s="1"/>
  <c r="C171" i="23"/>
  <c r="E171" i="23" s="1"/>
  <c r="C172" i="23"/>
  <c r="E172" i="23" s="1"/>
  <c r="F12" i="23" l="1"/>
  <c r="E12" i="23"/>
  <c r="AF104" i="23"/>
  <c r="AE104" i="23"/>
  <c r="AF103" i="23"/>
  <c r="AE103" i="23"/>
  <c r="AF102" i="23"/>
  <c r="AE102" i="23"/>
  <c r="AF101" i="23"/>
  <c r="AE101" i="23"/>
  <c r="AF100" i="23"/>
  <c r="AE100" i="23"/>
  <c r="AF99" i="23"/>
  <c r="AE99" i="23"/>
  <c r="AF98" i="23"/>
  <c r="AE98" i="23"/>
  <c r="AF97" i="23"/>
  <c r="AE97" i="23"/>
  <c r="AF96" i="23"/>
  <c r="AE96" i="23"/>
  <c r="AF95" i="23"/>
  <c r="AE95" i="23"/>
  <c r="AF94" i="23"/>
  <c r="AE94" i="23"/>
  <c r="AF93" i="23"/>
  <c r="AE93" i="23"/>
  <c r="A13" i="23"/>
  <c r="P12" i="23"/>
  <c r="S11" i="23"/>
  <c r="P10" i="23"/>
  <c r="O2" i="23"/>
  <c r="G13" i="23" l="1"/>
  <c r="G12" i="23"/>
  <c r="H12" i="23" s="1"/>
  <c r="I12" i="23" s="1"/>
  <c r="A14" i="23"/>
  <c r="P13" i="23"/>
  <c r="F13" i="23"/>
  <c r="G14" i="23" l="1"/>
  <c r="F14" i="23"/>
  <c r="P14" i="23"/>
  <c r="A15" i="23"/>
  <c r="J12" i="23"/>
  <c r="K12" i="23" s="1"/>
  <c r="H13" i="23"/>
  <c r="I13" i="23" s="1"/>
  <c r="G15" i="23" l="1"/>
  <c r="F15" i="23"/>
  <c r="J13" i="23"/>
  <c r="K13" i="23" s="1"/>
  <c r="A16" i="23"/>
  <c r="P15" i="23"/>
  <c r="H14" i="23"/>
  <c r="I14" i="23" s="1"/>
  <c r="R11" i="19"/>
  <c r="AE104" i="19"/>
  <c r="AD104" i="19"/>
  <c r="AE103" i="19"/>
  <c r="AD103" i="19"/>
  <c r="AE102" i="19"/>
  <c r="AD102" i="19"/>
  <c r="AE101" i="19"/>
  <c r="AD101" i="19"/>
  <c r="AE100" i="19"/>
  <c r="AD100" i="19"/>
  <c r="AE99" i="19"/>
  <c r="AD99" i="19"/>
  <c r="AE98" i="19"/>
  <c r="AD98" i="19"/>
  <c r="AE97" i="19"/>
  <c r="AD97" i="19"/>
  <c r="AE96" i="19"/>
  <c r="AD96" i="19"/>
  <c r="AE95" i="19"/>
  <c r="AD95" i="19"/>
  <c r="AE94" i="19"/>
  <c r="AD94" i="19"/>
  <c r="AE93" i="19"/>
  <c r="AD93" i="19"/>
  <c r="C13" i="19"/>
  <c r="E13" i="19" s="1"/>
  <c r="A13" i="19"/>
  <c r="O13" i="19" s="1"/>
  <c r="O12" i="19"/>
  <c r="C12" i="19"/>
  <c r="E12" i="19" s="1"/>
  <c r="B12" i="19"/>
  <c r="D12" i="19" s="1"/>
  <c r="F12" i="19" s="1"/>
  <c r="O10" i="19"/>
  <c r="O2" i="19"/>
  <c r="A14" i="19" l="1"/>
  <c r="O14" i="19" s="1"/>
  <c r="F16" i="23"/>
  <c r="B13" i="19"/>
  <c r="D13" i="19" s="1"/>
  <c r="F13" i="19" s="1"/>
  <c r="G13" i="19" s="1"/>
  <c r="H13" i="19" s="1"/>
  <c r="J14" i="23"/>
  <c r="K14" i="23" s="1"/>
  <c r="M13" i="23"/>
  <c r="G16" i="23"/>
  <c r="P16" i="23"/>
  <c r="A17" i="23"/>
  <c r="H15" i="23"/>
  <c r="I15" i="23" s="1"/>
  <c r="G12" i="19"/>
  <c r="H12" i="19" s="1"/>
  <c r="A15" i="19"/>
  <c r="C11" i="5"/>
  <c r="A12" i="5"/>
  <c r="C12" i="5" s="1"/>
  <c r="E12" i="5" s="1"/>
  <c r="B12" i="5"/>
  <c r="D12" i="5" s="1"/>
  <c r="F12" i="5" s="1"/>
  <c r="B11" i="5"/>
  <c r="D11" i="5" s="1"/>
  <c r="C14" i="19" l="1"/>
  <c r="E14" i="19" s="1"/>
  <c r="G14" i="19" s="1"/>
  <c r="H14" i="19" s="1"/>
  <c r="B14" i="19"/>
  <c r="D14" i="19" s="1"/>
  <c r="F14" i="19" s="1"/>
  <c r="A13" i="5"/>
  <c r="B13" i="5" s="1"/>
  <c r="D13" i="5" s="1"/>
  <c r="F13" i="5" s="1"/>
  <c r="G17" i="23"/>
  <c r="F17" i="23"/>
  <c r="J15" i="23"/>
  <c r="K15" i="23" s="1"/>
  <c r="A18" i="23"/>
  <c r="P17" i="23"/>
  <c r="L13" i="23"/>
  <c r="M14" i="23"/>
  <c r="H16" i="23"/>
  <c r="I16" i="23" s="1"/>
  <c r="C13" i="5"/>
  <c r="E13" i="5" s="1"/>
  <c r="G13" i="5" s="1"/>
  <c r="A14" i="5"/>
  <c r="C14" i="5" s="1"/>
  <c r="E14" i="5" s="1"/>
  <c r="I12" i="19"/>
  <c r="J12" i="19" s="1"/>
  <c r="I13" i="19"/>
  <c r="J13" i="19" s="1"/>
  <c r="O15" i="19"/>
  <c r="C15" i="19"/>
  <c r="E15" i="19" s="1"/>
  <c r="A16" i="19"/>
  <c r="B15" i="19"/>
  <c r="D15" i="19" s="1"/>
  <c r="F15" i="19" s="1"/>
  <c r="G12" i="5"/>
  <c r="B14" i="5"/>
  <c r="D14" i="5" s="1"/>
  <c r="F14" i="5" s="1"/>
  <c r="A15" i="5"/>
  <c r="C15" i="5" s="1"/>
  <c r="E15" i="5" s="1"/>
  <c r="O14" i="5"/>
  <c r="O13" i="5"/>
  <c r="O12" i="5"/>
  <c r="O11" i="5"/>
  <c r="O10" i="5"/>
  <c r="G18" i="23" l="1"/>
  <c r="J16" i="23"/>
  <c r="K16" i="23" s="1"/>
  <c r="M15" i="23"/>
  <c r="L14" i="23"/>
  <c r="A19" i="23"/>
  <c r="F18" i="23"/>
  <c r="P18" i="23"/>
  <c r="H17" i="23"/>
  <c r="I17" i="23" s="1"/>
  <c r="G14" i="5"/>
  <c r="O15" i="5"/>
  <c r="I14" i="19"/>
  <c r="J14" i="19" s="1"/>
  <c r="L13" i="19"/>
  <c r="G15" i="19"/>
  <c r="H15" i="19" s="1"/>
  <c r="A17" i="19"/>
  <c r="B16" i="19"/>
  <c r="D16" i="19" s="1"/>
  <c r="F16" i="19" s="1"/>
  <c r="C16" i="19"/>
  <c r="E16" i="19" s="1"/>
  <c r="O16" i="19"/>
  <c r="A16" i="5"/>
  <c r="C16" i="5" s="1"/>
  <c r="E16" i="5" s="1"/>
  <c r="B15" i="5"/>
  <c r="D15" i="5" s="1"/>
  <c r="F15" i="5" s="1"/>
  <c r="G15" i="5" s="1"/>
  <c r="O2" i="5"/>
  <c r="F19" i="23" l="1"/>
  <c r="J17" i="23"/>
  <c r="K17" i="23" s="1"/>
  <c r="A20" i="23"/>
  <c r="P19" i="23"/>
  <c r="G19" i="23"/>
  <c r="L15" i="23"/>
  <c r="M16" i="23"/>
  <c r="H18" i="23"/>
  <c r="I18" i="23" s="1"/>
  <c r="L14" i="19"/>
  <c r="K13" i="19"/>
  <c r="C17" i="19"/>
  <c r="E17" i="19" s="1"/>
  <c r="A18" i="19"/>
  <c r="B17" i="19"/>
  <c r="D17" i="19" s="1"/>
  <c r="F17" i="19" s="1"/>
  <c r="O17" i="19"/>
  <c r="I15" i="19"/>
  <c r="J15" i="19" s="1"/>
  <c r="G16" i="19"/>
  <c r="H16" i="19" s="1"/>
  <c r="A17" i="5"/>
  <c r="C17" i="5" s="1"/>
  <c r="E17" i="5" s="1"/>
  <c r="B16" i="5"/>
  <c r="D16" i="5" s="1"/>
  <c r="F16" i="5" s="1"/>
  <c r="G16" i="5" s="1"/>
  <c r="H16" i="5" s="1"/>
  <c r="O16" i="5"/>
  <c r="E11" i="5"/>
  <c r="F11" i="5"/>
  <c r="H12" i="5"/>
  <c r="H14" i="5"/>
  <c r="H13" i="5"/>
  <c r="F20" i="23" l="1"/>
  <c r="G20" i="23"/>
  <c r="M17" i="23"/>
  <c r="L16" i="23"/>
  <c r="J18" i="23"/>
  <c r="K18" i="23" s="1"/>
  <c r="A21" i="23"/>
  <c r="P20" i="23"/>
  <c r="H19" i="23"/>
  <c r="I19" i="23" s="1"/>
  <c r="I16" i="19"/>
  <c r="J16" i="19" s="1"/>
  <c r="K14" i="19"/>
  <c r="L15" i="19"/>
  <c r="G17" i="19"/>
  <c r="H17" i="19" s="1"/>
  <c r="O18" i="19"/>
  <c r="C18" i="19"/>
  <c r="E18" i="19" s="1"/>
  <c r="A19" i="19"/>
  <c r="B18" i="19"/>
  <c r="D18" i="19" s="1"/>
  <c r="F18" i="19" s="1"/>
  <c r="G11" i="5"/>
  <c r="H11" i="5" s="1"/>
  <c r="I11" i="5" s="1"/>
  <c r="J11" i="5" s="1"/>
  <c r="B17" i="5"/>
  <c r="D17" i="5" s="1"/>
  <c r="F17" i="5" s="1"/>
  <c r="G17" i="5" s="1"/>
  <c r="A18" i="5"/>
  <c r="C18" i="5" s="1"/>
  <c r="E18" i="5" s="1"/>
  <c r="O17" i="5"/>
  <c r="H15" i="5"/>
  <c r="I15" i="5" s="1"/>
  <c r="J15" i="5" s="1"/>
  <c r="I12" i="5"/>
  <c r="J12" i="5" s="1"/>
  <c r="I16" i="5"/>
  <c r="J16" i="5" s="1"/>
  <c r="I14" i="5"/>
  <c r="J14" i="5" s="1"/>
  <c r="I13" i="5"/>
  <c r="J13" i="5" s="1"/>
  <c r="G21" i="23" l="1"/>
  <c r="J19" i="23"/>
  <c r="K19" i="23" s="1"/>
  <c r="L17" i="23"/>
  <c r="M18" i="23"/>
  <c r="H20" i="23"/>
  <c r="I20" i="23" s="1"/>
  <c r="A22" i="23"/>
  <c r="P21" i="23"/>
  <c r="F21" i="23"/>
  <c r="I17" i="19"/>
  <c r="J17" i="19" s="1"/>
  <c r="K15" i="19"/>
  <c r="L16" i="19"/>
  <c r="O19" i="19"/>
  <c r="C19" i="19"/>
  <c r="E19" i="19" s="1"/>
  <c r="A20" i="19"/>
  <c r="B19" i="19"/>
  <c r="D19" i="19" s="1"/>
  <c r="F19" i="19" s="1"/>
  <c r="G18" i="19"/>
  <c r="H18" i="19" s="1"/>
  <c r="L13" i="5"/>
  <c r="K13" i="5"/>
  <c r="L14" i="5"/>
  <c r="K15" i="5"/>
  <c r="L16" i="5"/>
  <c r="K14" i="5"/>
  <c r="L15" i="5"/>
  <c r="B18" i="5"/>
  <c r="D18" i="5" s="1"/>
  <c r="F18" i="5" s="1"/>
  <c r="G18" i="5" s="1"/>
  <c r="A19" i="5"/>
  <c r="C19" i="5" s="1"/>
  <c r="E19" i="5" s="1"/>
  <c r="O18" i="5"/>
  <c r="L12" i="5"/>
  <c r="K12" i="5"/>
  <c r="G22" i="23" l="1"/>
  <c r="M19" i="23"/>
  <c r="L18" i="23"/>
  <c r="P22" i="23"/>
  <c r="A23" i="23"/>
  <c r="F22" i="23"/>
  <c r="H21" i="23"/>
  <c r="I21" i="23" s="1"/>
  <c r="J20" i="23"/>
  <c r="K20" i="23" s="1"/>
  <c r="I18" i="19"/>
  <c r="J18" i="19" s="1"/>
  <c r="A21" i="19"/>
  <c r="B20" i="19"/>
  <c r="D20" i="19" s="1"/>
  <c r="F20" i="19" s="1"/>
  <c r="O20" i="19"/>
  <c r="C20" i="19"/>
  <c r="E20" i="19" s="1"/>
  <c r="G19" i="19"/>
  <c r="H19" i="19" s="1"/>
  <c r="L17" i="19"/>
  <c r="K16" i="19"/>
  <c r="H17" i="5"/>
  <c r="A20" i="5"/>
  <c r="C20" i="5" s="1"/>
  <c r="E20" i="5" s="1"/>
  <c r="B19" i="5"/>
  <c r="D19" i="5" s="1"/>
  <c r="F19" i="5" s="1"/>
  <c r="G19" i="5" s="1"/>
  <c r="O19" i="5"/>
  <c r="G23" i="23" l="1"/>
  <c r="F23" i="23"/>
  <c r="H22" i="23"/>
  <c r="I22" i="23" s="1"/>
  <c r="A24" i="23"/>
  <c r="P23" i="23"/>
  <c r="L19" i="23"/>
  <c r="M20" i="23"/>
  <c r="J21" i="23"/>
  <c r="K21" i="23" s="1"/>
  <c r="L18" i="19"/>
  <c r="K17" i="19"/>
  <c r="I19" i="19"/>
  <c r="J19" i="19" s="1"/>
  <c r="O21" i="19"/>
  <c r="C21" i="19"/>
  <c r="E21" i="19" s="1"/>
  <c r="A22" i="19"/>
  <c r="B21" i="19"/>
  <c r="D21" i="19" s="1"/>
  <c r="F21" i="19" s="1"/>
  <c r="G20" i="19"/>
  <c r="H20" i="19" s="1"/>
  <c r="H18" i="5"/>
  <c r="A21" i="5"/>
  <c r="C21" i="5" s="1"/>
  <c r="E21" i="5" s="1"/>
  <c r="B20" i="5"/>
  <c r="D20" i="5" s="1"/>
  <c r="F20" i="5" s="1"/>
  <c r="G20" i="5" s="1"/>
  <c r="O20" i="5"/>
  <c r="I17" i="5"/>
  <c r="J17" i="5" s="1"/>
  <c r="G24" i="23" l="1"/>
  <c r="M21" i="23"/>
  <c r="L20" i="23"/>
  <c r="J22" i="23"/>
  <c r="K22" i="23" s="1"/>
  <c r="A25" i="23"/>
  <c r="F24" i="23"/>
  <c r="P24" i="23"/>
  <c r="H23" i="23"/>
  <c r="I23" i="23" s="1"/>
  <c r="K18" i="19"/>
  <c r="L19" i="19"/>
  <c r="O22" i="19"/>
  <c r="C22" i="19"/>
  <c r="E22" i="19" s="1"/>
  <c r="A23" i="19"/>
  <c r="B22" i="19"/>
  <c r="D22" i="19" s="1"/>
  <c r="F22" i="19" s="1"/>
  <c r="G21" i="19"/>
  <c r="H21" i="19" s="1"/>
  <c r="I20" i="19"/>
  <c r="J20" i="19" s="1"/>
  <c r="K16" i="5"/>
  <c r="L17" i="5"/>
  <c r="H19" i="5"/>
  <c r="H20" i="5"/>
  <c r="I18" i="5"/>
  <c r="J18" i="5" s="1"/>
  <c r="B21" i="5"/>
  <c r="D21" i="5" s="1"/>
  <c r="F21" i="5" s="1"/>
  <c r="G21" i="5" s="1"/>
  <c r="A22" i="5"/>
  <c r="C22" i="5" s="1"/>
  <c r="E22" i="5" s="1"/>
  <c r="O21" i="5"/>
  <c r="G25" i="23" l="1"/>
  <c r="F25" i="23"/>
  <c r="J23" i="23"/>
  <c r="K23" i="23" s="1"/>
  <c r="L21" i="23"/>
  <c r="M22" i="23"/>
  <c r="H24" i="23"/>
  <c r="I24" i="23" s="1"/>
  <c r="A26" i="23"/>
  <c r="P25" i="23"/>
  <c r="I21" i="19"/>
  <c r="J21" i="19" s="1"/>
  <c r="O23" i="19"/>
  <c r="C23" i="19"/>
  <c r="E23" i="19" s="1"/>
  <c r="A24" i="19"/>
  <c r="B23" i="19"/>
  <c r="D23" i="19" s="1"/>
  <c r="F23" i="19" s="1"/>
  <c r="K19" i="19"/>
  <c r="L20" i="19"/>
  <c r="G22" i="19"/>
  <c r="H22" i="19" s="1"/>
  <c r="L18" i="5"/>
  <c r="K17" i="5"/>
  <c r="B22" i="5"/>
  <c r="D22" i="5" s="1"/>
  <c r="F22" i="5" s="1"/>
  <c r="G22" i="5" s="1"/>
  <c r="A23" i="5"/>
  <c r="C23" i="5" s="1"/>
  <c r="E23" i="5" s="1"/>
  <c r="O22" i="5"/>
  <c r="I20" i="5"/>
  <c r="J20" i="5" s="1"/>
  <c r="I19" i="5"/>
  <c r="J19" i="5" s="1"/>
  <c r="F26" i="23" l="1"/>
  <c r="M23" i="23"/>
  <c r="L22" i="23"/>
  <c r="H25" i="23"/>
  <c r="I25" i="23" s="1"/>
  <c r="J24" i="23"/>
  <c r="K24" i="23" s="1"/>
  <c r="G26" i="23"/>
  <c r="P26" i="23"/>
  <c r="A27" i="23"/>
  <c r="G23" i="19"/>
  <c r="H23" i="19" s="1"/>
  <c r="L21" i="19"/>
  <c r="K20" i="19"/>
  <c r="I22" i="19"/>
  <c r="J22" i="19" s="1"/>
  <c r="A25" i="19"/>
  <c r="B24" i="19"/>
  <c r="D24" i="19" s="1"/>
  <c r="F24" i="19" s="1"/>
  <c r="C24" i="19"/>
  <c r="E24" i="19" s="1"/>
  <c r="O24" i="19"/>
  <c r="K19" i="5"/>
  <c r="L20" i="5"/>
  <c r="K18" i="5"/>
  <c r="L19" i="5"/>
  <c r="A24" i="5"/>
  <c r="C24" i="5" s="1"/>
  <c r="E24" i="5" s="1"/>
  <c r="B23" i="5"/>
  <c r="D23" i="5" s="1"/>
  <c r="F23" i="5" s="1"/>
  <c r="G23" i="5" s="1"/>
  <c r="O23" i="5"/>
  <c r="H21" i="5"/>
  <c r="H22" i="5"/>
  <c r="F27" i="23" l="1"/>
  <c r="J25" i="23"/>
  <c r="K25" i="23" s="1"/>
  <c r="A28" i="23"/>
  <c r="P27" i="23"/>
  <c r="G27" i="23"/>
  <c r="L23" i="23"/>
  <c r="M24" i="23"/>
  <c r="H26" i="23"/>
  <c r="I26" i="23" s="1"/>
  <c r="L22" i="19"/>
  <c r="K21" i="19"/>
  <c r="I23" i="19"/>
  <c r="J23" i="19" s="1"/>
  <c r="G24" i="19"/>
  <c r="H24" i="19" s="1"/>
  <c r="C25" i="19"/>
  <c r="E25" i="19" s="1"/>
  <c r="A26" i="19"/>
  <c r="B25" i="19"/>
  <c r="D25" i="19" s="1"/>
  <c r="F25" i="19" s="1"/>
  <c r="O25" i="19"/>
  <c r="I21" i="5"/>
  <c r="J21" i="5" s="1"/>
  <c r="I22" i="5"/>
  <c r="J22" i="5" s="1"/>
  <c r="A25" i="5"/>
  <c r="C25" i="5" s="1"/>
  <c r="E25" i="5" s="1"/>
  <c r="B24" i="5"/>
  <c r="D24" i="5" s="1"/>
  <c r="F24" i="5" s="1"/>
  <c r="G24" i="5" s="1"/>
  <c r="O24" i="5"/>
  <c r="F28" i="23" l="1"/>
  <c r="G28" i="23"/>
  <c r="M25" i="23"/>
  <c r="L24" i="23"/>
  <c r="P28" i="23"/>
  <c r="A29" i="23"/>
  <c r="J26" i="23"/>
  <c r="K26" i="23" s="1"/>
  <c r="H27" i="23"/>
  <c r="I27" i="23" s="1"/>
  <c r="I24" i="19"/>
  <c r="J24" i="19" s="1"/>
  <c r="O26" i="19"/>
  <c r="C26" i="19"/>
  <c r="E26" i="19" s="1"/>
  <c r="A27" i="19"/>
  <c r="B26" i="19"/>
  <c r="D26" i="19" s="1"/>
  <c r="F26" i="19" s="1"/>
  <c r="K22" i="19"/>
  <c r="L23" i="19"/>
  <c r="G25" i="19"/>
  <c r="H25" i="19" s="1"/>
  <c r="K21" i="5"/>
  <c r="L22" i="5"/>
  <c r="K20" i="5"/>
  <c r="L21" i="5"/>
  <c r="H23" i="5"/>
  <c r="B25" i="5"/>
  <c r="D25" i="5" s="1"/>
  <c r="F25" i="5" s="1"/>
  <c r="G25" i="5" s="1"/>
  <c r="A26" i="5"/>
  <c r="C26" i="5" s="1"/>
  <c r="E26" i="5" s="1"/>
  <c r="O25" i="5"/>
  <c r="F29" i="23" l="1"/>
  <c r="J27" i="23"/>
  <c r="K27" i="23" s="1"/>
  <c r="A30" i="23"/>
  <c r="P29" i="23"/>
  <c r="G29" i="23"/>
  <c r="L25" i="23"/>
  <c r="M26" i="23"/>
  <c r="H28" i="23"/>
  <c r="I28" i="23" s="1"/>
  <c r="K23" i="19"/>
  <c r="L24" i="19"/>
  <c r="I25" i="19"/>
  <c r="J25" i="19" s="1"/>
  <c r="G26" i="19"/>
  <c r="H26" i="19" s="1"/>
  <c r="O27" i="19"/>
  <c r="C27" i="19"/>
  <c r="E27" i="19" s="1"/>
  <c r="A28" i="19"/>
  <c r="B27" i="19"/>
  <c r="D27" i="19" s="1"/>
  <c r="F27" i="19" s="1"/>
  <c r="I23" i="5"/>
  <c r="J23" i="5" s="1"/>
  <c r="H24" i="5"/>
  <c r="B26" i="5"/>
  <c r="D26" i="5" s="1"/>
  <c r="F26" i="5" s="1"/>
  <c r="G26" i="5" s="1"/>
  <c r="A27" i="5"/>
  <c r="C27" i="5" s="1"/>
  <c r="E27" i="5" s="1"/>
  <c r="O26" i="5"/>
  <c r="H25" i="5"/>
  <c r="G30" i="23" l="1"/>
  <c r="F30" i="23"/>
  <c r="M27" i="23"/>
  <c r="L26" i="23"/>
  <c r="A31" i="23"/>
  <c r="P30" i="23"/>
  <c r="J28" i="23"/>
  <c r="K28" i="23" s="1"/>
  <c r="H29" i="23"/>
  <c r="I29" i="23" s="1"/>
  <c r="I26" i="19"/>
  <c r="J26" i="19" s="1"/>
  <c r="A29" i="19"/>
  <c r="B28" i="19"/>
  <c r="D28" i="19" s="1"/>
  <c r="F28" i="19" s="1"/>
  <c r="O28" i="19"/>
  <c r="C28" i="19"/>
  <c r="E28" i="19" s="1"/>
  <c r="G27" i="19"/>
  <c r="H27" i="19" s="1"/>
  <c r="L25" i="19"/>
  <c r="K24" i="19"/>
  <c r="K22" i="5"/>
  <c r="L23" i="5"/>
  <c r="I24" i="5"/>
  <c r="J24" i="5" s="1"/>
  <c r="I25" i="5"/>
  <c r="J25" i="5" s="1"/>
  <c r="A28" i="5"/>
  <c r="C28" i="5" s="1"/>
  <c r="E28" i="5" s="1"/>
  <c r="B27" i="5"/>
  <c r="D27" i="5" s="1"/>
  <c r="F27" i="5" s="1"/>
  <c r="G27" i="5" s="1"/>
  <c r="O27" i="5"/>
  <c r="H26" i="5"/>
  <c r="G31" i="23" l="1"/>
  <c r="F31" i="23"/>
  <c r="J29" i="23"/>
  <c r="K29" i="23" s="1"/>
  <c r="L27" i="23"/>
  <c r="M28" i="23"/>
  <c r="H30" i="23"/>
  <c r="I30" i="23" s="1"/>
  <c r="A32" i="23"/>
  <c r="P31" i="23"/>
  <c r="L26" i="19"/>
  <c r="K25" i="19"/>
  <c r="O29" i="19"/>
  <c r="C29" i="19"/>
  <c r="E29" i="19" s="1"/>
  <c r="A30" i="19"/>
  <c r="B29" i="19"/>
  <c r="D29" i="19" s="1"/>
  <c r="F29" i="19" s="1"/>
  <c r="G28" i="19"/>
  <c r="H28" i="19" s="1"/>
  <c r="I27" i="19"/>
  <c r="J27" i="19" s="1"/>
  <c r="K23" i="5"/>
  <c r="L24" i="5"/>
  <c r="K24" i="5"/>
  <c r="L25" i="5"/>
  <c r="A29" i="5"/>
  <c r="C29" i="5" s="1"/>
  <c r="E29" i="5" s="1"/>
  <c r="B28" i="5"/>
  <c r="D28" i="5" s="1"/>
  <c r="F28" i="5" s="1"/>
  <c r="G28" i="5" s="1"/>
  <c r="O28" i="5"/>
  <c r="I26" i="5"/>
  <c r="J26" i="5" s="1"/>
  <c r="G32" i="23" l="1"/>
  <c r="F32" i="23"/>
  <c r="M29" i="23"/>
  <c r="L28" i="23"/>
  <c r="H31" i="23"/>
  <c r="I31" i="23" s="1"/>
  <c r="J30" i="23"/>
  <c r="K30" i="23" s="1"/>
  <c r="A33" i="23"/>
  <c r="P32" i="23"/>
  <c r="K26" i="19"/>
  <c r="L27" i="19"/>
  <c r="I28" i="19"/>
  <c r="J28" i="19" s="1"/>
  <c r="G29" i="19"/>
  <c r="H29" i="19" s="1"/>
  <c r="O30" i="19"/>
  <c r="C30" i="19"/>
  <c r="E30" i="19" s="1"/>
  <c r="A31" i="19"/>
  <c r="B30" i="19"/>
  <c r="D30" i="19" s="1"/>
  <c r="F30" i="19" s="1"/>
  <c r="L26" i="5"/>
  <c r="K25" i="5"/>
  <c r="H28" i="5"/>
  <c r="B29" i="5"/>
  <c r="D29" i="5" s="1"/>
  <c r="F29" i="5" s="1"/>
  <c r="G29" i="5" s="1"/>
  <c r="A30" i="5"/>
  <c r="C30" i="5" s="1"/>
  <c r="E30" i="5" s="1"/>
  <c r="O29" i="5"/>
  <c r="H27" i="5"/>
  <c r="G33" i="23" l="1"/>
  <c r="F33" i="23"/>
  <c r="J31" i="23"/>
  <c r="K31" i="23" s="1"/>
  <c r="H32" i="23"/>
  <c r="I32" i="23" s="1"/>
  <c r="L29" i="23"/>
  <c r="M30" i="23"/>
  <c r="A34" i="23"/>
  <c r="P33" i="23"/>
  <c r="K27" i="19"/>
  <c r="L28" i="19"/>
  <c r="I29" i="19"/>
  <c r="J29" i="19" s="1"/>
  <c r="O31" i="19"/>
  <c r="C31" i="19"/>
  <c r="E31" i="19" s="1"/>
  <c r="A32" i="19"/>
  <c r="B31" i="19"/>
  <c r="D31" i="19" s="1"/>
  <c r="F31" i="19" s="1"/>
  <c r="G30" i="19"/>
  <c r="H30" i="19" s="1"/>
  <c r="B30" i="5"/>
  <c r="D30" i="5" s="1"/>
  <c r="F30" i="5" s="1"/>
  <c r="G30" i="5" s="1"/>
  <c r="A31" i="5"/>
  <c r="C31" i="5" s="1"/>
  <c r="E31" i="5" s="1"/>
  <c r="O30" i="5"/>
  <c r="I27" i="5"/>
  <c r="J27" i="5" s="1"/>
  <c r="I28" i="5"/>
  <c r="J28" i="5" s="1"/>
  <c r="G34" i="23" l="1"/>
  <c r="F34" i="23"/>
  <c r="J32" i="23"/>
  <c r="K32" i="23" s="1"/>
  <c r="M31" i="23"/>
  <c r="L30" i="23"/>
  <c r="H33" i="23"/>
  <c r="I33" i="23" s="1"/>
  <c r="P34" i="23"/>
  <c r="A35" i="23"/>
  <c r="L29" i="19"/>
  <c r="K28" i="19"/>
  <c r="G31" i="19"/>
  <c r="H31" i="19" s="1"/>
  <c r="I30" i="19"/>
  <c r="J30" i="19" s="1"/>
  <c r="A33" i="19"/>
  <c r="B32" i="19"/>
  <c r="D32" i="19" s="1"/>
  <c r="F32" i="19" s="1"/>
  <c r="C32" i="19"/>
  <c r="E32" i="19" s="1"/>
  <c r="O32" i="19"/>
  <c r="K26" i="5"/>
  <c r="L27" i="5"/>
  <c r="K27" i="5"/>
  <c r="L28" i="5"/>
  <c r="H29" i="5"/>
  <c r="A32" i="5"/>
  <c r="C32" i="5" s="1"/>
  <c r="E32" i="5" s="1"/>
  <c r="B31" i="5"/>
  <c r="D31" i="5" s="1"/>
  <c r="F31" i="5" s="1"/>
  <c r="G31" i="5" s="1"/>
  <c r="O31" i="5"/>
  <c r="F35" i="23" l="1"/>
  <c r="G35" i="23"/>
  <c r="H34" i="23"/>
  <c r="I34" i="23" s="1"/>
  <c r="A36" i="23"/>
  <c r="P35" i="23"/>
  <c r="L31" i="23"/>
  <c r="M32" i="23"/>
  <c r="J33" i="23"/>
  <c r="K33" i="23" s="1"/>
  <c r="I31" i="19"/>
  <c r="J31" i="19" s="1"/>
  <c r="L30" i="19"/>
  <c r="K29" i="19"/>
  <c r="O33" i="19"/>
  <c r="C33" i="19"/>
  <c r="E33" i="19" s="1"/>
  <c r="A34" i="19"/>
  <c r="B33" i="19"/>
  <c r="D33" i="19" s="1"/>
  <c r="F33" i="19" s="1"/>
  <c r="G32" i="19"/>
  <c r="H32" i="19" s="1"/>
  <c r="A33" i="5"/>
  <c r="C33" i="5" s="1"/>
  <c r="E33" i="5" s="1"/>
  <c r="B32" i="5"/>
  <c r="D32" i="5" s="1"/>
  <c r="F32" i="5" s="1"/>
  <c r="G32" i="5" s="1"/>
  <c r="O32" i="5"/>
  <c r="H30" i="5"/>
  <c r="I29" i="5"/>
  <c r="J29" i="5" s="1"/>
  <c r="F36" i="23" l="1"/>
  <c r="M33" i="23"/>
  <c r="L32" i="23"/>
  <c r="J34" i="23"/>
  <c r="K34" i="23" s="1"/>
  <c r="H35" i="23"/>
  <c r="I35" i="23" s="1"/>
  <c r="G36" i="23"/>
  <c r="P36" i="23"/>
  <c r="A37" i="23"/>
  <c r="I32" i="19"/>
  <c r="J32" i="19" s="1"/>
  <c r="K30" i="19"/>
  <c r="L31" i="19"/>
  <c r="O34" i="19"/>
  <c r="C34" i="19"/>
  <c r="E34" i="19" s="1"/>
  <c r="A35" i="19"/>
  <c r="B34" i="19"/>
  <c r="D34" i="19" s="1"/>
  <c r="F34" i="19" s="1"/>
  <c r="G33" i="19"/>
  <c r="H33" i="19" s="1"/>
  <c r="K28" i="5"/>
  <c r="L29" i="5"/>
  <c r="H31" i="5"/>
  <c r="I30" i="5"/>
  <c r="J30" i="5" s="1"/>
  <c r="B33" i="5"/>
  <c r="D33" i="5" s="1"/>
  <c r="F33" i="5" s="1"/>
  <c r="G33" i="5" s="1"/>
  <c r="A34" i="5"/>
  <c r="C34" i="5" s="1"/>
  <c r="E34" i="5" s="1"/>
  <c r="O33" i="5"/>
  <c r="G37" i="23" l="1"/>
  <c r="F37" i="23"/>
  <c r="L33" i="23"/>
  <c r="M34" i="23"/>
  <c r="A38" i="23"/>
  <c r="P37" i="23"/>
  <c r="H36" i="23"/>
  <c r="I36" i="23" s="1"/>
  <c r="J35" i="23"/>
  <c r="K35" i="23" s="1"/>
  <c r="K31" i="19"/>
  <c r="L32" i="19"/>
  <c r="I33" i="19"/>
  <c r="J33" i="19" s="1"/>
  <c r="O35" i="19"/>
  <c r="C35" i="19"/>
  <c r="E35" i="19" s="1"/>
  <c r="A36" i="19"/>
  <c r="B35" i="19"/>
  <c r="D35" i="19" s="1"/>
  <c r="F35" i="19" s="1"/>
  <c r="G34" i="19"/>
  <c r="H34" i="19" s="1"/>
  <c r="K29" i="5"/>
  <c r="L30" i="5"/>
  <c r="H32" i="5"/>
  <c r="B34" i="5"/>
  <c r="D34" i="5" s="1"/>
  <c r="F34" i="5" s="1"/>
  <c r="G34" i="5" s="1"/>
  <c r="A35" i="5"/>
  <c r="C35" i="5" s="1"/>
  <c r="E35" i="5" s="1"/>
  <c r="O34" i="5"/>
  <c r="I31" i="5"/>
  <c r="J31" i="5" s="1"/>
  <c r="H33" i="5"/>
  <c r="G38" i="23" l="1"/>
  <c r="F38" i="23"/>
  <c r="A39" i="23"/>
  <c r="P38" i="23"/>
  <c r="J36" i="23"/>
  <c r="K36" i="23" s="1"/>
  <c r="H37" i="23"/>
  <c r="I37" i="23" s="1"/>
  <c r="M35" i="23"/>
  <c r="L34" i="23"/>
  <c r="L33" i="19"/>
  <c r="K32" i="19"/>
  <c r="I34" i="19"/>
  <c r="J34" i="19" s="1"/>
  <c r="A37" i="19"/>
  <c r="B36" i="19"/>
  <c r="D36" i="19" s="1"/>
  <c r="F36" i="19" s="1"/>
  <c r="C36" i="19"/>
  <c r="E36" i="19" s="1"/>
  <c r="O36" i="19"/>
  <c r="G35" i="19"/>
  <c r="H35" i="19" s="1"/>
  <c r="K30" i="5"/>
  <c r="L31" i="5"/>
  <c r="H34" i="5"/>
  <c r="I33" i="5"/>
  <c r="J33" i="5" s="1"/>
  <c r="I32" i="5"/>
  <c r="J32" i="5" s="1"/>
  <c r="A36" i="5"/>
  <c r="C36" i="5" s="1"/>
  <c r="E36" i="5" s="1"/>
  <c r="B35" i="5"/>
  <c r="D35" i="5" s="1"/>
  <c r="F35" i="5" s="1"/>
  <c r="G35" i="5" s="1"/>
  <c r="O35" i="5"/>
  <c r="F39" i="23" l="1"/>
  <c r="J37" i="23"/>
  <c r="K37" i="23" s="1"/>
  <c r="L35" i="23"/>
  <c r="M36" i="23"/>
  <c r="H38" i="23"/>
  <c r="I38" i="23" s="1"/>
  <c r="A40" i="23"/>
  <c r="P39" i="23"/>
  <c r="G39" i="23"/>
  <c r="G36" i="19"/>
  <c r="H36" i="19" s="1"/>
  <c r="L34" i="19"/>
  <c r="K33" i="19"/>
  <c r="I35" i="19"/>
  <c r="J35" i="19" s="1"/>
  <c r="O37" i="19"/>
  <c r="C37" i="19"/>
  <c r="E37" i="19" s="1"/>
  <c r="A38" i="19"/>
  <c r="B37" i="19"/>
  <c r="D37" i="19" s="1"/>
  <c r="F37" i="19" s="1"/>
  <c r="K32" i="5"/>
  <c r="L33" i="5"/>
  <c r="K31" i="5"/>
  <c r="L32" i="5"/>
  <c r="H35" i="5"/>
  <c r="A37" i="5"/>
  <c r="C37" i="5" s="1"/>
  <c r="E37" i="5" s="1"/>
  <c r="B36" i="5"/>
  <c r="D36" i="5" s="1"/>
  <c r="F36" i="5" s="1"/>
  <c r="G36" i="5" s="1"/>
  <c r="O36" i="5"/>
  <c r="I34" i="5"/>
  <c r="J34" i="5" s="1"/>
  <c r="G40" i="23" l="1"/>
  <c r="F40" i="23"/>
  <c r="M37" i="23"/>
  <c r="L36" i="23"/>
  <c r="H39" i="23"/>
  <c r="I39" i="23" s="1"/>
  <c r="J38" i="23"/>
  <c r="K38" i="23" s="1"/>
  <c r="A41" i="23"/>
  <c r="P40" i="23"/>
  <c r="I36" i="19"/>
  <c r="J36" i="19" s="1"/>
  <c r="O38" i="19"/>
  <c r="C38" i="19"/>
  <c r="E38" i="19" s="1"/>
  <c r="A39" i="19"/>
  <c r="B38" i="19"/>
  <c r="D38" i="19" s="1"/>
  <c r="F38" i="19" s="1"/>
  <c r="K34" i="19"/>
  <c r="L35" i="19"/>
  <c r="G37" i="19"/>
  <c r="H37" i="19" s="1"/>
  <c r="L34" i="5"/>
  <c r="K33" i="5"/>
  <c r="H36" i="5"/>
  <c r="B37" i="5"/>
  <c r="D37" i="5" s="1"/>
  <c r="F37" i="5" s="1"/>
  <c r="G37" i="5" s="1"/>
  <c r="A38" i="5"/>
  <c r="C38" i="5" s="1"/>
  <c r="E38" i="5" s="1"/>
  <c r="O37" i="5"/>
  <c r="I35" i="5"/>
  <c r="J35" i="5" s="1"/>
  <c r="G41" i="23" l="1"/>
  <c r="F41" i="23"/>
  <c r="J39" i="23"/>
  <c r="K39" i="23" s="1"/>
  <c r="H40" i="23"/>
  <c r="I40" i="23" s="1"/>
  <c r="L37" i="23"/>
  <c r="M38" i="23"/>
  <c r="A42" i="23"/>
  <c r="P41" i="23"/>
  <c r="I37" i="19"/>
  <c r="J37" i="19" s="1"/>
  <c r="K35" i="19"/>
  <c r="L36" i="19"/>
  <c r="O39" i="19"/>
  <c r="C39" i="19"/>
  <c r="E39" i="19" s="1"/>
  <c r="A40" i="19"/>
  <c r="B39" i="19"/>
  <c r="D39" i="19" s="1"/>
  <c r="F39" i="19" s="1"/>
  <c r="G38" i="19"/>
  <c r="H38" i="19" s="1"/>
  <c r="K34" i="5"/>
  <c r="L35" i="5"/>
  <c r="I36" i="5"/>
  <c r="J36" i="5" s="1"/>
  <c r="B38" i="5"/>
  <c r="D38" i="5" s="1"/>
  <c r="F38" i="5" s="1"/>
  <c r="G38" i="5" s="1"/>
  <c r="A39" i="5"/>
  <c r="C39" i="5" s="1"/>
  <c r="E39" i="5" s="1"/>
  <c r="O38" i="5"/>
  <c r="F42" i="23" l="1"/>
  <c r="M39" i="23"/>
  <c r="L38" i="23"/>
  <c r="J40" i="23"/>
  <c r="K40" i="23" s="1"/>
  <c r="H41" i="23"/>
  <c r="I41" i="23" s="1"/>
  <c r="G42" i="23"/>
  <c r="P42" i="23"/>
  <c r="A43" i="23"/>
  <c r="A41" i="19"/>
  <c r="B40" i="19"/>
  <c r="D40" i="19" s="1"/>
  <c r="F40" i="19" s="1"/>
  <c r="O40" i="19"/>
  <c r="C40" i="19"/>
  <c r="E40" i="19" s="1"/>
  <c r="G39" i="19"/>
  <c r="H39" i="19" s="1"/>
  <c r="I38" i="19"/>
  <c r="J38" i="19" s="1"/>
  <c r="L37" i="19"/>
  <c r="K36" i="19"/>
  <c r="K35" i="5"/>
  <c r="L36" i="5"/>
  <c r="A40" i="5"/>
  <c r="C40" i="5" s="1"/>
  <c r="E40" i="5" s="1"/>
  <c r="B39" i="5"/>
  <c r="D39" i="5" s="1"/>
  <c r="F39" i="5" s="1"/>
  <c r="G39" i="5" s="1"/>
  <c r="O39" i="5"/>
  <c r="H37" i="5"/>
  <c r="F43" i="23" l="1"/>
  <c r="L39" i="23"/>
  <c r="M40" i="23"/>
  <c r="A44" i="23"/>
  <c r="P43" i="23"/>
  <c r="G43" i="23"/>
  <c r="J41" i="23"/>
  <c r="K41" i="23" s="1"/>
  <c r="H42" i="23"/>
  <c r="I42" i="23" s="1"/>
  <c r="I39" i="19"/>
  <c r="J39" i="19" s="1"/>
  <c r="L38" i="19"/>
  <c r="K37" i="19"/>
  <c r="G40" i="19"/>
  <c r="H40" i="19" s="1"/>
  <c r="O41" i="19"/>
  <c r="C41" i="19"/>
  <c r="E41" i="19" s="1"/>
  <c r="A42" i="19"/>
  <c r="B41" i="19"/>
  <c r="D41" i="19" s="1"/>
  <c r="F41" i="19" s="1"/>
  <c r="H38" i="5"/>
  <c r="A41" i="5"/>
  <c r="C41" i="5" s="1"/>
  <c r="E41" i="5" s="1"/>
  <c r="B40" i="5"/>
  <c r="D40" i="5" s="1"/>
  <c r="F40" i="5" s="1"/>
  <c r="G40" i="5" s="1"/>
  <c r="O40" i="5"/>
  <c r="I37" i="5"/>
  <c r="J37" i="5" s="1"/>
  <c r="G44" i="23" l="1"/>
  <c r="M41" i="23"/>
  <c r="L40" i="23"/>
  <c r="J42" i="23"/>
  <c r="K42" i="23" s="1"/>
  <c r="H43" i="23"/>
  <c r="I43" i="23" s="1"/>
  <c r="P44" i="23"/>
  <c r="A45" i="23"/>
  <c r="F44" i="23"/>
  <c r="I40" i="19"/>
  <c r="J40" i="19" s="1"/>
  <c r="K38" i="19"/>
  <c r="L39" i="19"/>
  <c r="G41" i="19"/>
  <c r="H41" i="19" s="1"/>
  <c r="O42" i="19"/>
  <c r="C42" i="19"/>
  <c r="E42" i="19" s="1"/>
  <c r="A43" i="19"/>
  <c r="B42" i="19"/>
  <c r="D42" i="19" s="1"/>
  <c r="F42" i="19" s="1"/>
  <c r="K36" i="5"/>
  <c r="L37" i="5"/>
  <c r="B41" i="5"/>
  <c r="D41" i="5" s="1"/>
  <c r="F41" i="5" s="1"/>
  <c r="G41" i="5" s="1"/>
  <c r="A42" i="5"/>
  <c r="C42" i="5" s="1"/>
  <c r="E42" i="5" s="1"/>
  <c r="O41" i="5"/>
  <c r="I38" i="5"/>
  <c r="J38" i="5" s="1"/>
  <c r="H40" i="5"/>
  <c r="H39" i="5"/>
  <c r="F45" i="23" l="1"/>
  <c r="G45" i="23"/>
  <c r="L41" i="23"/>
  <c r="M42" i="23"/>
  <c r="A46" i="23"/>
  <c r="P45" i="23"/>
  <c r="H44" i="23"/>
  <c r="I44" i="23" s="1"/>
  <c r="J43" i="23"/>
  <c r="K43" i="23" s="1"/>
  <c r="K39" i="19"/>
  <c r="L40" i="19"/>
  <c r="I41" i="19"/>
  <c r="J41" i="19" s="1"/>
  <c r="G42" i="19"/>
  <c r="H42" i="19" s="1"/>
  <c r="O43" i="19"/>
  <c r="C43" i="19"/>
  <c r="E43" i="19" s="1"/>
  <c r="A44" i="19"/>
  <c r="B43" i="19"/>
  <c r="D43" i="19" s="1"/>
  <c r="F43" i="19" s="1"/>
  <c r="K37" i="5"/>
  <c r="L38" i="5"/>
  <c r="B42" i="5"/>
  <c r="D42" i="5" s="1"/>
  <c r="F42" i="5" s="1"/>
  <c r="G42" i="5" s="1"/>
  <c r="A43" i="5"/>
  <c r="C43" i="5" s="1"/>
  <c r="E43" i="5" s="1"/>
  <c r="O42" i="5"/>
  <c r="I39" i="5"/>
  <c r="J39" i="5" s="1"/>
  <c r="H41" i="5"/>
  <c r="I40" i="5"/>
  <c r="J40" i="5" s="1"/>
  <c r="G46" i="23" l="1"/>
  <c r="F46" i="23"/>
  <c r="M43" i="23"/>
  <c r="L42" i="23"/>
  <c r="J44" i="23"/>
  <c r="K44" i="23" s="1"/>
  <c r="H45" i="23"/>
  <c r="I45" i="23" s="1"/>
  <c r="A47" i="23"/>
  <c r="P46" i="23"/>
  <c r="I42" i="19"/>
  <c r="J42" i="19" s="1"/>
  <c r="A45" i="19"/>
  <c r="B44" i="19"/>
  <c r="D44" i="19" s="1"/>
  <c r="F44" i="19" s="1"/>
  <c r="C44" i="19"/>
  <c r="E44" i="19" s="1"/>
  <c r="O44" i="19"/>
  <c r="L41" i="19"/>
  <c r="K40" i="19"/>
  <c r="G43" i="19"/>
  <c r="H43" i="19" s="1"/>
  <c r="K38" i="5"/>
  <c r="L39" i="5"/>
  <c r="K39" i="5"/>
  <c r="L40" i="5"/>
  <c r="I41" i="5"/>
  <c r="J41" i="5" s="1"/>
  <c r="A44" i="5"/>
  <c r="C44" i="5" s="1"/>
  <c r="E44" i="5" s="1"/>
  <c r="B43" i="5"/>
  <c r="D43" i="5" s="1"/>
  <c r="F43" i="5" s="1"/>
  <c r="G43" i="5" s="1"/>
  <c r="O43" i="5"/>
  <c r="H42" i="5"/>
  <c r="G47" i="23" l="1"/>
  <c r="F47" i="23"/>
  <c r="L43" i="23"/>
  <c r="M44" i="23"/>
  <c r="H46" i="23"/>
  <c r="I46" i="23" s="1"/>
  <c r="J45" i="23"/>
  <c r="K45" i="23" s="1"/>
  <c r="A48" i="23"/>
  <c r="P47" i="23"/>
  <c r="I43" i="19"/>
  <c r="J43" i="19" s="1"/>
  <c r="L42" i="19"/>
  <c r="K41" i="19"/>
  <c r="O45" i="19"/>
  <c r="C45" i="19"/>
  <c r="E45" i="19" s="1"/>
  <c r="A46" i="19"/>
  <c r="B45" i="19"/>
  <c r="D45" i="19" s="1"/>
  <c r="F45" i="19" s="1"/>
  <c r="G44" i="19"/>
  <c r="H44" i="19" s="1"/>
  <c r="K40" i="5"/>
  <c r="L41" i="5"/>
  <c r="A45" i="5"/>
  <c r="C45" i="5" s="1"/>
  <c r="E45" i="5" s="1"/>
  <c r="B44" i="5"/>
  <c r="D44" i="5" s="1"/>
  <c r="F44" i="5" s="1"/>
  <c r="G44" i="5" s="1"/>
  <c r="O44" i="5"/>
  <c r="I42" i="5"/>
  <c r="J42" i="5" s="1"/>
  <c r="G48" i="23" l="1"/>
  <c r="F48" i="23"/>
  <c r="J46" i="23"/>
  <c r="K46" i="23" s="1"/>
  <c r="L44" i="23"/>
  <c r="M45" i="23"/>
  <c r="H47" i="23"/>
  <c r="I47" i="23" s="1"/>
  <c r="A49" i="23"/>
  <c r="P48" i="23"/>
  <c r="I44" i="19"/>
  <c r="J44" i="19" s="1"/>
  <c r="K42" i="19"/>
  <c r="L43" i="19"/>
  <c r="O46" i="19"/>
  <c r="C46" i="19"/>
  <c r="E46" i="19" s="1"/>
  <c r="A47" i="19"/>
  <c r="B46" i="19"/>
  <c r="D46" i="19" s="1"/>
  <c r="F46" i="19" s="1"/>
  <c r="G45" i="19"/>
  <c r="H45" i="19" s="1"/>
  <c r="L42" i="5"/>
  <c r="K41" i="5"/>
  <c r="H44" i="5"/>
  <c r="B45" i="5"/>
  <c r="D45" i="5" s="1"/>
  <c r="F45" i="5" s="1"/>
  <c r="G45" i="5" s="1"/>
  <c r="A46" i="5"/>
  <c r="C46" i="5" s="1"/>
  <c r="E46" i="5" s="1"/>
  <c r="O45" i="5"/>
  <c r="H43" i="5"/>
  <c r="F49" i="23" l="1"/>
  <c r="H48" i="23"/>
  <c r="I48" i="23" s="1"/>
  <c r="J47" i="23"/>
  <c r="K47" i="23" s="1"/>
  <c r="L45" i="23"/>
  <c r="M46" i="23"/>
  <c r="A50" i="23"/>
  <c r="P49" i="23"/>
  <c r="G49" i="23"/>
  <c r="K43" i="19"/>
  <c r="L44" i="19"/>
  <c r="G46" i="19"/>
  <c r="H46" i="19" s="1"/>
  <c r="I45" i="19"/>
  <c r="J45" i="19" s="1"/>
  <c r="O47" i="19"/>
  <c r="C47" i="19"/>
  <c r="E47" i="19" s="1"/>
  <c r="A48" i="19"/>
  <c r="B47" i="19"/>
  <c r="D47" i="19" s="1"/>
  <c r="F47" i="19" s="1"/>
  <c r="I44" i="5"/>
  <c r="J44" i="5" s="1"/>
  <c r="B46" i="5"/>
  <c r="D46" i="5" s="1"/>
  <c r="F46" i="5" s="1"/>
  <c r="G46" i="5" s="1"/>
  <c r="A47" i="5"/>
  <c r="C47" i="5" s="1"/>
  <c r="E47" i="5" s="1"/>
  <c r="O46" i="5"/>
  <c r="I43" i="5"/>
  <c r="J43" i="5" s="1"/>
  <c r="F50" i="23" l="1"/>
  <c r="M47" i="23"/>
  <c r="L46" i="23"/>
  <c r="H49" i="23"/>
  <c r="I49" i="23" s="1"/>
  <c r="P50" i="23"/>
  <c r="A51" i="23"/>
  <c r="G50" i="23"/>
  <c r="J48" i="23"/>
  <c r="K48" i="23" s="1"/>
  <c r="L45" i="19"/>
  <c r="K44" i="19"/>
  <c r="G47" i="19"/>
  <c r="H47" i="19" s="1"/>
  <c r="I46" i="19"/>
  <c r="J46" i="19" s="1"/>
  <c r="A49" i="19"/>
  <c r="B48" i="19"/>
  <c r="D48" i="19" s="1"/>
  <c r="F48" i="19" s="1"/>
  <c r="C48" i="19"/>
  <c r="E48" i="19" s="1"/>
  <c r="O48" i="19"/>
  <c r="K42" i="5"/>
  <c r="L43" i="5"/>
  <c r="K43" i="5"/>
  <c r="L44" i="5"/>
  <c r="A48" i="5"/>
  <c r="C48" i="5" s="1"/>
  <c r="E48" i="5" s="1"/>
  <c r="B47" i="5"/>
  <c r="D47" i="5" s="1"/>
  <c r="F47" i="5" s="1"/>
  <c r="G47" i="5" s="1"/>
  <c r="O47" i="5"/>
  <c r="H46" i="5"/>
  <c r="H45" i="5"/>
  <c r="G51" i="23" l="1"/>
  <c r="J49" i="23"/>
  <c r="K49" i="23" s="1"/>
  <c r="L47" i="23"/>
  <c r="M48" i="23"/>
  <c r="A52" i="23"/>
  <c r="P51" i="23"/>
  <c r="F51" i="23"/>
  <c r="H50" i="23"/>
  <c r="I50" i="23" s="1"/>
  <c r="L46" i="19"/>
  <c r="K45" i="19"/>
  <c r="I47" i="19"/>
  <c r="J47" i="19" s="1"/>
  <c r="G48" i="19"/>
  <c r="H48" i="19" s="1"/>
  <c r="O49" i="19"/>
  <c r="C49" i="19"/>
  <c r="E49" i="19" s="1"/>
  <c r="A50" i="19"/>
  <c r="B49" i="19"/>
  <c r="D49" i="19" s="1"/>
  <c r="F49" i="19" s="1"/>
  <c r="I46" i="5"/>
  <c r="J46" i="5" s="1"/>
  <c r="H47" i="5"/>
  <c r="I45" i="5"/>
  <c r="J45" i="5" s="1"/>
  <c r="A49" i="5"/>
  <c r="C49" i="5" s="1"/>
  <c r="E49" i="5" s="1"/>
  <c r="B48" i="5"/>
  <c r="D48" i="5" s="1"/>
  <c r="F48" i="5" s="1"/>
  <c r="G48" i="5" s="1"/>
  <c r="O48" i="5"/>
  <c r="F52" i="23" l="1"/>
  <c r="J50" i="23"/>
  <c r="K50" i="23" s="1"/>
  <c r="A53" i="23"/>
  <c r="P52" i="23"/>
  <c r="G52" i="23"/>
  <c r="H51" i="23"/>
  <c r="I51" i="23" s="1"/>
  <c r="L48" i="23"/>
  <c r="M49" i="23"/>
  <c r="I48" i="19"/>
  <c r="J48" i="19" s="1"/>
  <c r="G49" i="19"/>
  <c r="H49" i="19" s="1"/>
  <c r="K46" i="19"/>
  <c r="L47" i="19"/>
  <c r="O50" i="19"/>
  <c r="C50" i="19"/>
  <c r="E50" i="19" s="1"/>
  <c r="A51" i="19"/>
  <c r="B50" i="19"/>
  <c r="D50" i="19" s="1"/>
  <c r="F50" i="19" s="1"/>
  <c r="K44" i="5"/>
  <c r="L45" i="5"/>
  <c r="K45" i="5"/>
  <c r="L46" i="5"/>
  <c r="I47" i="5"/>
  <c r="J47" i="5" s="1"/>
  <c r="B49" i="5"/>
  <c r="D49" i="5" s="1"/>
  <c r="F49" i="5" s="1"/>
  <c r="G49" i="5" s="1"/>
  <c r="A50" i="5"/>
  <c r="C50" i="5" s="1"/>
  <c r="E50" i="5" s="1"/>
  <c r="O49" i="5"/>
  <c r="H48" i="5"/>
  <c r="G53" i="23" l="1"/>
  <c r="J51" i="23"/>
  <c r="K51" i="23" s="1"/>
  <c r="L49" i="23"/>
  <c r="M50" i="23"/>
  <c r="H52" i="23"/>
  <c r="I52" i="23" s="1"/>
  <c r="A54" i="23"/>
  <c r="F53" i="23"/>
  <c r="P53" i="23"/>
  <c r="I49" i="19"/>
  <c r="J49" i="19" s="1"/>
  <c r="K47" i="19"/>
  <c r="L48" i="19"/>
  <c r="O51" i="19"/>
  <c r="C51" i="19"/>
  <c r="E51" i="19" s="1"/>
  <c r="A52" i="19"/>
  <c r="B51" i="19"/>
  <c r="D51" i="19" s="1"/>
  <c r="F51" i="19" s="1"/>
  <c r="G50" i="19"/>
  <c r="H50" i="19" s="1"/>
  <c r="K46" i="5"/>
  <c r="L47" i="5"/>
  <c r="B50" i="5"/>
  <c r="D50" i="5" s="1"/>
  <c r="F50" i="5" s="1"/>
  <c r="G50" i="5" s="1"/>
  <c r="A51" i="5"/>
  <c r="C51" i="5" s="1"/>
  <c r="E51" i="5" s="1"/>
  <c r="O50" i="5"/>
  <c r="I48" i="5"/>
  <c r="J48" i="5" s="1"/>
  <c r="J52" i="23" l="1"/>
  <c r="K52" i="23" s="1"/>
  <c r="L50" i="23"/>
  <c r="M51" i="23"/>
  <c r="G54" i="23"/>
  <c r="P54" i="23"/>
  <c r="F54" i="23"/>
  <c r="A55" i="23"/>
  <c r="H53" i="23"/>
  <c r="I53" i="23" s="1"/>
  <c r="L49" i="19"/>
  <c r="K48" i="19"/>
  <c r="I50" i="19"/>
  <c r="J50" i="19" s="1"/>
  <c r="A53" i="19"/>
  <c r="B52" i="19"/>
  <c r="D52" i="19" s="1"/>
  <c r="F52" i="19" s="1"/>
  <c r="C52" i="19"/>
  <c r="E52" i="19" s="1"/>
  <c r="O52" i="19"/>
  <c r="G51" i="19"/>
  <c r="H51" i="19" s="1"/>
  <c r="K47" i="5"/>
  <c r="L48" i="5"/>
  <c r="H49" i="5"/>
  <c r="A52" i="5"/>
  <c r="C52" i="5" s="1"/>
  <c r="E52" i="5" s="1"/>
  <c r="B51" i="5"/>
  <c r="D51" i="5" s="1"/>
  <c r="F51" i="5" s="1"/>
  <c r="G51" i="5" s="1"/>
  <c r="O51" i="5"/>
  <c r="G55" i="23" l="1"/>
  <c r="J53" i="23"/>
  <c r="K53" i="23" s="1"/>
  <c r="A56" i="23"/>
  <c r="P55" i="23"/>
  <c r="F55" i="23"/>
  <c r="L51" i="23"/>
  <c r="M52" i="23"/>
  <c r="H54" i="23"/>
  <c r="I54" i="23" s="1"/>
  <c r="I51" i="19"/>
  <c r="J51" i="19" s="1"/>
  <c r="G52" i="19"/>
  <c r="H52" i="19" s="1"/>
  <c r="L50" i="19"/>
  <c r="K49" i="19"/>
  <c r="O53" i="19"/>
  <c r="C53" i="19"/>
  <c r="E53" i="19" s="1"/>
  <c r="A54" i="19"/>
  <c r="B53" i="19"/>
  <c r="D53" i="19" s="1"/>
  <c r="F53" i="19" s="1"/>
  <c r="A53" i="5"/>
  <c r="C53" i="5" s="1"/>
  <c r="E53" i="5" s="1"/>
  <c r="B52" i="5"/>
  <c r="D52" i="5" s="1"/>
  <c r="F52" i="5" s="1"/>
  <c r="G52" i="5" s="1"/>
  <c r="O52" i="5"/>
  <c r="I49" i="5"/>
  <c r="J49" i="5" s="1"/>
  <c r="H50" i="5"/>
  <c r="H51" i="5"/>
  <c r="L52" i="23" l="1"/>
  <c r="M53" i="23"/>
  <c r="A57" i="23"/>
  <c r="F56" i="23"/>
  <c r="G56" i="23"/>
  <c r="P56" i="23"/>
  <c r="J54" i="23"/>
  <c r="K54" i="23" s="1"/>
  <c r="H55" i="23"/>
  <c r="I55" i="23" s="1"/>
  <c r="I52" i="19"/>
  <c r="J52" i="19" s="1"/>
  <c r="K50" i="19"/>
  <c r="L51" i="19"/>
  <c r="O54" i="19"/>
  <c r="C54" i="19"/>
  <c r="E54" i="19" s="1"/>
  <c r="A55" i="19"/>
  <c r="B54" i="19"/>
  <c r="D54" i="19" s="1"/>
  <c r="F54" i="19" s="1"/>
  <c r="G53" i="19"/>
  <c r="H53" i="19" s="1"/>
  <c r="K48" i="5"/>
  <c r="L49" i="5"/>
  <c r="I51" i="5"/>
  <c r="J51" i="5" s="1"/>
  <c r="I50" i="5"/>
  <c r="J50" i="5" s="1"/>
  <c r="B53" i="5"/>
  <c r="D53" i="5" s="1"/>
  <c r="F53" i="5" s="1"/>
  <c r="G53" i="5" s="1"/>
  <c r="A54" i="5"/>
  <c r="C54" i="5" s="1"/>
  <c r="E54" i="5" s="1"/>
  <c r="O53" i="5"/>
  <c r="F57" i="23" l="1"/>
  <c r="J55" i="23"/>
  <c r="K55" i="23" s="1"/>
  <c r="M54" i="23"/>
  <c r="L53" i="23"/>
  <c r="H56" i="23"/>
  <c r="I56" i="23" s="1"/>
  <c r="A58" i="23"/>
  <c r="P57" i="23"/>
  <c r="G57" i="23"/>
  <c r="I53" i="19"/>
  <c r="J53" i="19" s="1"/>
  <c r="K51" i="19"/>
  <c r="L52" i="19"/>
  <c r="G54" i="19"/>
  <c r="H54" i="19" s="1"/>
  <c r="O55" i="19"/>
  <c r="C55" i="19"/>
  <c r="E55" i="19" s="1"/>
  <c r="A56" i="19"/>
  <c r="B55" i="19"/>
  <c r="D55" i="19" s="1"/>
  <c r="F55" i="19" s="1"/>
  <c r="L50" i="5"/>
  <c r="K49" i="5"/>
  <c r="K50" i="5"/>
  <c r="L51" i="5"/>
  <c r="B54" i="5"/>
  <c r="D54" i="5" s="1"/>
  <c r="F54" i="5" s="1"/>
  <c r="G54" i="5" s="1"/>
  <c r="A55" i="5"/>
  <c r="C55" i="5" s="1"/>
  <c r="E55" i="5" s="1"/>
  <c r="O54" i="5"/>
  <c r="H52" i="5"/>
  <c r="F58" i="23" l="1"/>
  <c r="J56" i="23"/>
  <c r="K56" i="23" s="1"/>
  <c r="M55" i="23"/>
  <c r="L54" i="23"/>
  <c r="H57" i="23"/>
  <c r="I57" i="23" s="1"/>
  <c r="G58" i="23"/>
  <c r="P58" i="23"/>
  <c r="A59" i="23"/>
  <c r="I54" i="19"/>
  <c r="J54" i="19" s="1"/>
  <c r="L53" i="19"/>
  <c r="K52" i="19"/>
  <c r="G55" i="19"/>
  <c r="H55" i="19" s="1"/>
  <c r="A57" i="19"/>
  <c r="B56" i="19"/>
  <c r="D56" i="19" s="1"/>
  <c r="F56" i="19" s="1"/>
  <c r="O56" i="19"/>
  <c r="C56" i="19"/>
  <c r="E56" i="19" s="1"/>
  <c r="I52" i="5"/>
  <c r="J52" i="5" s="1"/>
  <c r="H53" i="5"/>
  <c r="A56" i="5"/>
  <c r="C56" i="5" s="1"/>
  <c r="E56" i="5" s="1"/>
  <c r="B55" i="5"/>
  <c r="D55" i="5" s="1"/>
  <c r="F55" i="5" s="1"/>
  <c r="G55" i="5" s="1"/>
  <c r="O55" i="5"/>
  <c r="H54" i="5"/>
  <c r="J57" i="23" l="1"/>
  <c r="K57" i="23" s="1"/>
  <c r="A60" i="23"/>
  <c r="P59" i="23"/>
  <c r="F59" i="23"/>
  <c r="G59" i="23"/>
  <c r="L55" i="23"/>
  <c r="M56" i="23"/>
  <c r="H58" i="23"/>
  <c r="I58" i="23" s="1"/>
  <c r="L54" i="19"/>
  <c r="K53" i="19"/>
  <c r="O57" i="19"/>
  <c r="C57" i="19"/>
  <c r="E57" i="19" s="1"/>
  <c r="A58" i="19"/>
  <c r="B57" i="19"/>
  <c r="D57" i="19" s="1"/>
  <c r="F57" i="19" s="1"/>
  <c r="I55" i="19"/>
  <c r="J55" i="19" s="1"/>
  <c r="G56" i="19"/>
  <c r="H56" i="19" s="1"/>
  <c r="K51" i="5"/>
  <c r="L52" i="5"/>
  <c r="I54" i="5"/>
  <c r="J54" i="5" s="1"/>
  <c r="A57" i="5"/>
  <c r="C57" i="5" s="1"/>
  <c r="E57" i="5" s="1"/>
  <c r="B56" i="5"/>
  <c r="D56" i="5" s="1"/>
  <c r="F56" i="5" s="1"/>
  <c r="G56" i="5" s="1"/>
  <c r="O56" i="5"/>
  <c r="I53" i="5"/>
  <c r="J53" i="5" s="1"/>
  <c r="H55" i="5"/>
  <c r="M57" i="23" l="1"/>
  <c r="L56" i="23"/>
  <c r="G60" i="23"/>
  <c r="A61" i="23"/>
  <c r="F60" i="23"/>
  <c r="P60" i="23"/>
  <c r="J58" i="23"/>
  <c r="K58" i="23" s="1"/>
  <c r="H59" i="23"/>
  <c r="I59" i="23" s="1"/>
  <c r="I56" i="19"/>
  <c r="J56" i="19" s="1"/>
  <c r="O58" i="19"/>
  <c r="C58" i="19"/>
  <c r="E58" i="19" s="1"/>
  <c r="A59" i="19"/>
  <c r="B58" i="19"/>
  <c r="D58" i="19" s="1"/>
  <c r="F58" i="19" s="1"/>
  <c r="K54" i="19"/>
  <c r="L55" i="19"/>
  <c r="G57" i="19"/>
  <c r="H57" i="19" s="1"/>
  <c r="K52" i="5"/>
  <c r="M52" i="5" s="1"/>
  <c r="M51" i="5" s="1"/>
  <c r="M50" i="5" s="1"/>
  <c r="M49" i="5" s="1"/>
  <c r="M48" i="5" s="1"/>
  <c r="M47" i="5" s="1"/>
  <c r="M46" i="5" s="1"/>
  <c r="M45" i="5" s="1"/>
  <c r="M44" i="5" s="1"/>
  <c r="M43" i="5" s="1"/>
  <c r="M42" i="5" s="1"/>
  <c r="M41" i="5" s="1"/>
  <c r="M40" i="5" s="1"/>
  <c r="M39" i="5" s="1"/>
  <c r="M38" i="5" s="1"/>
  <c r="M37" i="5" s="1"/>
  <c r="M36" i="5" s="1"/>
  <c r="M35" i="5" s="1"/>
  <c r="M34" i="5" s="1"/>
  <c r="M33" i="5" s="1"/>
  <c r="M32" i="5" s="1"/>
  <c r="M31" i="5" s="1"/>
  <c r="M30" i="5" s="1"/>
  <c r="M29" i="5" s="1"/>
  <c r="M28" i="5" s="1"/>
  <c r="M27" i="5" s="1"/>
  <c r="M26" i="5" s="1"/>
  <c r="M25" i="5" s="1"/>
  <c r="M24" i="5" s="1"/>
  <c r="M23" i="5" s="1"/>
  <c r="M22" i="5" s="1"/>
  <c r="M21" i="5" s="1"/>
  <c r="M20" i="5" s="1"/>
  <c r="M19" i="5" s="1"/>
  <c r="M18" i="5" s="1"/>
  <c r="M17" i="5" s="1"/>
  <c r="M16" i="5" s="1"/>
  <c r="M15" i="5" s="1"/>
  <c r="M14" i="5" s="1"/>
  <c r="M13" i="5" s="1"/>
  <c r="M12" i="5" s="1"/>
  <c r="M11" i="5" s="1"/>
  <c r="L53" i="5"/>
  <c r="K53" i="5"/>
  <c r="L54" i="5"/>
  <c r="B57" i="5"/>
  <c r="D57" i="5" s="1"/>
  <c r="F57" i="5" s="1"/>
  <c r="G57" i="5" s="1"/>
  <c r="A58" i="5"/>
  <c r="C58" i="5" s="1"/>
  <c r="E58" i="5" s="1"/>
  <c r="O57" i="5"/>
  <c r="I55" i="5"/>
  <c r="J55" i="5" s="1"/>
  <c r="F61" i="23" l="1"/>
  <c r="J59" i="23"/>
  <c r="K59" i="23" s="1"/>
  <c r="H60" i="23"/>
  <c r="I60" i="23" s="1"/>
  <c r="L57" i="23"/>
  <c r="M58" i="23"/>
  <c r="A62" i="23"/>
  <c r="P61" i="23"/>
  <c r="G61" i="23"/>
  <c r="I57" i="19"/>
  <c r="J57" i="19" s="1"/>
  <c r="K55" i="19"/>
  <c r="L56" i="19"/>
  <c r="O59" i="19"/>
  <c r="C59" i="19"/>
  <c r="E59" i="19" s="1"/>
  <c r="A60" i="19"/>
  <c r="B59" i="19"/>
  <c r="D59" i="19" s="1"/>
  <c r="F59" i="19" s="1"/>
  <c r="G58" i="19"/>
  <c r="H58" i="19" s="1"/>
  <c r="K54" i="5"/>
  <c r="M54" i="5" s="1"/>
  <c r="L55" i="5"/>
  <c r="M53" i="5"/>
  <c r="H56" i="5"/>
  <c r="B58" i="5"/>
  <c r="D58" i="5" s="1"/>
  <c r="F58" i="5" s="1"/>
  <c r="G58" i="5" s="1"/>
  <c r="A59" i="5"/>
  <c r="C59" i="5" s="1"/>
  <c r="E59" i="5" s="1"/>
  <c r="O58" i="5"/>
  <c r="F62" i="23" l="1"/>
  <c r="J60" i="23"/>
  <c r="K60" i="23" s="1"/>
  <c r="M59" i="23"/>
  <c r="L58" i="23"/>
  <c r="H61" i="23"/>
  <c r="I61" i="23" s="1"/>
  <c r="G62" i="23"/>
  <c r="P62" i="23"/>
  <c r="A63" i="23"/>
  <c r="I58" i="19"/>
  <c r="J58" i="19" s="1"/>
  <c r="L57" i="19"/>
  <c r="K56" i="19"/>
  <c r="A61" i="19"/>
  <c r="B60" i="19"/>
  <c r="D60" i="19" s="1"/>
  <c r="F60" i="19" s="1"/>
  <c r="C60" i="19"/>
  <c r="E60" i="19" s="1"/>
  <c r="O60" i="19"/>
  <c r="G59" i="19"/>
  <c r="H59" i="19" s="1"/>
  <c r="I56" i="5"/>
  <c r="J56" i="5" s="1"/>
  <c r="H57" i="5"/>
  <c r="A60" i="5"/>
  <c r="C60" i="5" s="1"/>
  <c r="E60" i="5" s="1"/>
  <c r="B59" i="5"/>
  <c r="D59" i="5" s="1"/>
  <c r="F59" i="5" s="1"/>
  <c r="G59" i="5" s="1"/>
  <c r="O59" i="5"/>
  <c r="H58" i="5"/>
  <c r="F63" i="23" l="1"/>
  <c r="J61" i="23"/>
  <c r="K61" i="23" s="1"/>
  <c r="H62" i="23"/>
  <c r="I62" i="23" s="1"/>
  <c r="L59" i="23"/>
  <c r="M60" i="23"/>
  <c r="A64" i="23"/>
  <c r="P63" i="23"/>
  <c r="G63" i="23"/>
  <c r="I59" i="19"/>
  <c r="J59" i="19" s="1"/>
  <c r="L58" i="19"/>
  <c r="K57" i="19"/>
  <c r="G60" i="19"/>
  <c r="H60" i="19" s="1"/>
  <c r="O61" i="19"/>
  <c r="C61" i="19"/>
  <c r="E61" i="19" s="1"/>
  <c r="A62" i="19"/>
  <c r="B61" i="19"/>
  <c r="D61" i="19" s="1"/>
  <c r="F61" i="19" s="1"/>
  <c r="K55" i="5"/>
  <c r="M55" i="5" s="1"/>
  <c r="L56" i="5"/>
  <c r="H59" i="5"/>
  <c r="A61" i="5"/>
  <c r="C61" i="5" s="1"/>
  <c r="E61" i="5" s="1"/>
  <c r="B60" i="5"/>
  <c r="D60" i="5" s="1"/>
  <c r="F60" i="5" s="1"/>
  <c r="G60" i="5" s="1"/>
  <c r="O60" i="5"/>
  <c r="I57" i="5"/>
  <c r="J57" i="5" s="1"/>
  <c r="I58" i="5"/>
  <c r="J58" i="5" s="1"/>
  <c r="F64" i="23" l="1"/>
  <c r="J62" i="23"/>
  <c r="K62" i="23" s="1"/>
  <c r="M61" i="23"/>
  <c r="L60" i="23"/>
  <c r="H63" i="23"/>
  <c r="I63" i="23" s="1"/>
  <c r="G64" i="23"/>
  <c r="A65" i="23"/>
  <c r="P64" i="23"/>
  <c r="K58" i="19"/>
  <c r="L59" i="19"/>
  <c r="G61" i="19"/>
  <c r="H61" i="19" s="1"/>
  <c r="A63" i="19"/>
  <c r="C62" i="19"/>
  <c r="E62" i="19" s="1"/>
  <c r="O62" i="19"/>
  <c r="B62" i="19"/>
  <c r="D62" i="19" s="1"/>
  <c r="F62" i="19" s="1"/>
  <c r="I60" i="19"/>
  <c r="J60" i="19" s="1"/>
  <c r="L58" i="5"/>
  <c r="K57" i="5"/>
  <c r="K56" i="5"/>
  <c r="M56" i="5" s="1"/>
  <c r="L57" i="5"/>
  <c r="H60" i="5"/>
  <c r="I59" i="5"/>
  <c r="J59" i="5" s="1"/>
  <c r="B61" i="5"/>
  <c r="D61" i="5" s="1"/>
  <c r="F61" i="5" s="1"/>
  <c r="G61" i="5" s="1"/>
  <c r="A62" i="5"/>
  <c r="C62" i="5" s="1"/>
  <c r="E62" i="5" s="1"/>
  <c r="O61" i="5"/>
  <c r="H64" i="23" l="1"/>
  <c r="I64" i="23" s="1"/>
  <c r="A66" i="23"/>
  <c r="P65" i="23"/>
  <c r="F65" i="23"/>
  <c r="G65" i="23"/>
  <c r="J63" i="23"/>
  <c r="K63" i="23" s="1"/>
  <c r="L61" i="23"/>
  <c r="M62" i="23"/>
  <c r="K59" i="19"/>
  <c r="L60" i="19"/>
  <c r="I61" i="19"/>
  <c r="J61" i="19" s="1"/>
  <c r="G62" i="19"/>
  <c r="H62" i="19" s="1"/>
  <c r="O63" i="19"/>
  <c r="C63" i="19"/>
  <c r="E63" i="19" s="1"/>
  <c r="A64" i="19"/>
  <c r="B63" i="19"/>
  <c r="D63" i="19" s="1"/>
  <c r="F63" i="19" s="1"/>
  <c r="M57" i="5"/>
  <c r="K58" i="5"/>
  <c r="M58" i="5" s="1"/>
  <c r="L59" i="5"/>
  <c r="B62" i="5"/>
  <c r="D62" i="5" s="1"/>
  <c r="F62" i="5" s="1"/>
  <c r="G62" i="5" s="1"/>
  <c r="A63" i="5"/>
  <c r="C63" i="5" s="1"/>
  <c r="E63" i="5" s="1"/>
  <c r="O62" i="5"/>
  <c r="I60" i="5"/>
  <c r="J60" i="5" s="1"/>
  <c r="J64" i="23" l="1"/>
  <c r="K64" i="23" s="1"/>
  <c r="M63" i="23"/>
  <c r="L62" i="23"/>
  <c r="G66" i="23"/>
  <c r="P66" i="23"/>
  <c r="F66" i="23"/>
  <c r="A67" i="23"/>
  <c r="H65" i="23"/>
  <c r="I65" i="23" s="1"/>
  <c r="O64" i="19"/>
  <c r="C64" i="19"/>
  <c r="E64" i="19" s="1"/>
  <c r="A65" i="19"/>
  <c r="B64" i="19"/>
  <c r="D64" i="19" s="1"/>
  <c r="F64" i="19" s="1"/>
  <c r="I62" i="19"/>
  <c r="J62" i="19" s="1"/>
  <c r="G63" i="19"/>
  <c r="H63" i="19" s="1"/>
  <c r="L61" i="19"/>
  <c r="K60" i="19"/>
  <c r="K59" i="5"/>
  <c r="M59" i="5" s="1"/>
  <c r="L60" i="5"/>
  <c r="A64" i="5"/>
  <c r="C64" i="5" s="1"/>
  <c r="E64" i="5" s="1"/>
  <c r="B63" i="5"/>
  <c r="D63" i="5" s="1"/>
  <c r="F63" i="5" s="1"/>
  <c r="G63" i="5" s="1"/>
  <c r="O63" i="5"/>
  <c r="H61" i="5"/>
  <c r="J65" i="23" l="1"/>
  <c r="K65" i="23" s="1"/>
  <c r="A68" i="23"/>
  <c r="P67" i="23"/>
  <c r="F67" i="23"/>
  <c r="G67" i="23"/>
  <c r="L63" i="23"/>
  <c r="M64" i="23"/>
  <c r="H66" i="23"/>
  <c r="I66" i="23" s="1"/>
  <c r="I63" i="19"/>
  <c r="J63" i="19" s="1"/>
  <c r="L62" i="19"/>
  <c r="K61" i="19"/>
  <c r="O65" i="19"/>
  <c r="C65" i="19"/>
  <c r="E65" i="19" s="1"/>
  <c r="A66" i="19"/>
  <c r="B65" i="19"/>
  <c r="D65" i="19" s="1"/>
  <c r="F65" i="19" s="1"/>
  <c r="G64" i="19"/>
  <c r="H64" i="19" s="1"/>
  <c r="I61" i="5"/>
  <c r="J61" i="5" s="1"/>
  <c r="H62" i="5"/>
  <c r="A65" i="5"/>
  <c r="C65" i="5" s="1"/>
  <c r="E65" i="5" s="1"/>
  <c r="B64" i="5"/>
  <c r="D64" i="5" s="1"/>
  <c r="F64" i="5" s="1"/>
  <c r="G64" i="5" s="1"/>
  <c r="O64" i="5"/>
  <c r="G68" i="23" l="1"/>
  <c r="M65" i="23"/>
  <c r="L64" i="23"/>
  <c r="J66" i="23"/>
  <c r="K66" i="23" s="1"/>
  <c r="A69" i="23"/>
  <c r="F68" i="23"/>
  <c r="P68" i="23"/>
  <c r="H67" i="23"/>
  <c r="I67" i="23" s="1"/>
  <c r="L63" i="19"/>
  <c r="K62" i="19"/>
  <c r="I64" i="19"/>
  <c r="J64" i="19" s="1"/>
  <c r="A67" i="19"/>
  <c r="B66" i="19"/>
  <c r="D66" i="19" s="1"/>
  <c r="F66" i="19" s="1"/>
  <c r="C66" i="19"/>
  <c r="E66" i="19" s="1"/>
  <c r="O66" i="19"/>
  <c r="G65" i="19"/>
  <c r="H65" i="19" s="1"/>
  <c r="K60" i="5"/>
  <c r="M60" i="5" s="1"/>
  <c r="L61" i="5"/>
  <c r="B65" i="5"/>
  <c r="D65" i="5" s="1"/>
  <c r="F65" i="5" s="1"/>
  <c r="G65" i="5" s="1"/>
  <c r="A66" i="5"/>
  <c r="C66" i="5" s="1"/>
  <c r="E66" i="5" s="1"/>
  <c r="O65" i="5"/>
  <c r="H64" i="5"/>
  <c r="I62" i="5"/>
  <c r="J62" i="5" s="1"/>
  <c r="H63" i="5"/>
  <c r="L65" i="23" l="1"/>
  <c r="M66" i="23"/>
  <c r="H68" i="23"/>
  <c r="I68" i="23" s="1"/>
  <c r="J67" i="23"/>
  <c r="K67" i="23" s="1"/>
  <c r="A70" i="23"/>
  <c r="P69" i="23"/>
  <c r="F69" i="23"/>
  <c r="G69" i="23"/>
  <c r="L64" i="19"/>
  <c r="K63" i="19"/>
  <c r="I65" i="19"/>
  <c r="J65" i="19" s="1"/>
  <c r="G66" i="19"/>
  <c r="H66" i="19" s="1"/>
  <c r="O67" i="19"/>
  <c r="C67" i="19"/>
  <c r="E67" i="19" s="1"/>
  <c r="A68" i="19"/>
  <c r="B67" i="19"/>
  <c r="D67" i="19" s="1"/>
  <c r="F67" i="19" s="1"/>
  <c r="L62" i="5"/>
  <c r="K61" i="5"/>
  <c r="M61" i="5" s="1"/>
  <c r="I64" i="5"/>
  <c r="J64" i="5" s="1"/>
  <c r="B66" i="5"/>
  <c r="D66" i="5" s="1"/>
  <c r="F66" i="5" s="1"/>
  <c r="G66" i="5" s="1"/>
  <c r="A67" i="5"/>
  <c r="C67" i="5" s="1"/>
  <c r="E67" i="5" s="1"/>
  <c r="O66" i="5"/>
  <c r="I63" i="5"/>
  <c r="J63" i="5" s="1"/>
  <c r="G70" i="23" l="1"/>
  <c r="M67" i="23"/>
  <c r="L66" i="23"/>
  <c r="H69" i="23"/>
  <c r="I69" i="23" s="1"/>
  <c r="P70" i="23"/>
  <c r="A71" i="23"/>
  <c r="F70" i="23"/>
  <c r="J68" i="23"/>
  <c r="K68" i="23" s="1"/>
  <c r="K64" i="19"/>
  <c r="L65" i="19"/>
  <c r="O68" i="19"/>
  <c r="C68" i="19"/>
  <c r="E68" i="19" s="1"/>
  <c r="A69" i="19"/>
  <c r="B68" i="19"/>
  <c r="D68" i="19" s="1"/>
  <c r="F68" i="19" s="1"/>
  <c r="I66" i="19"/>
  <c r="J66" i="19" s="1"/>
  <c r="G67" i="19"/>
  <c r="H67" i="19" s="1"/>
  <c r="K63" i="5"/>
  <c r="L64" i="5"/>
  <c r="K62" i="5"/>
  <c r="M62" i="5" s="1"/>
  <c r="L63" i="5"/>
  <c r="A68" i="5"/>
  <c r="C68" i="5" s="1"/>
  <c r="E68" i="5" s="1"/>
  <c r="B67" i="5"/>
  <c r="D67" i="5" s="1"/>
  <c r="F67" i="5" s="1"/>
  <c r="G67" i="5" s="1"/>
  <c r="O67" i="5"/>
  <c r="H66" i="5"/>
  <c r="H65" i="5"/>
  <c r="F71" i="23" l="1"/>
  <c r="J69" i="23"/>
  <c r="K69" i="23" s="1"/>
  <c r="P71" i="23"/>
  <c r="G71" i="23"/>
  <c r="A72" i="23"/>
  <c r="L67" i="23"/>
  <c r="M68" i="23"/>
  <c r="H70" i="23"/>
  <c r="I70" i="23" s="1"/>
  <c r="K65" i="19"/>
  <c r="L66" i="19"/>
  <c r="I67" i="19"/>
  <c r="J67" i="19" s="1"/>
  <c r="G68" i="19"/>
  <c r="H68" i="19" s="1"/>
  <c r="O69" i="19"/>
  <c r="C69" i="19"/>
  <c r="E69" i="19" s="1"/>
  <c r="A70" i="19"/>
  <c r="B69" i="19"/>
  <c r="D69" i="19" s="1"/>
  <c r="F69" i="19" s="1"/>
  <c r="M63" i="5"/>
  <c r="I66" i="5"/>
  <c r="J66" i="5" s="1"/>
  <c r="I65" i="5"/>
  <c r="J65" i="5" s="1"/>
  <c r="A69" i="5"/>
  <c r="C69" i="5" s="1"/>
  <c r="E69" i="5" s="1"/>
  <c r="B68" i="5"/>
  <c r="D68" i="5" s="1"/>
  <c r="F68" i="5" s="1"/>
  <c r="G68" i="5" s="1"/>
  <c r="O68" i="5"/>
  <c r="F72" i="23" l="1"/>
  <c r="M69" i="23"/>
  <c r="L68" i="23"/>
  <c r="J70" i="23"/>
  <c r="K70" i="23" s="1"/>
  <c r="H71" i="23"/>
  <c r="I71" i="23" s="1"/>
  <c r="A73" i="23"/>
  <c r="P72" i="23"/>
  <c r="G72" i="23"/>
  <c r="I68" i="19"/>
  <c r="J68" i="19" s="1"/>
  <c r="L67" i="19"/>
  <c r="K66" i="19"/>
  <c r="G69" i="19"/>
  <c r="H69" i="19" s="1"/>
  <c r="A71" i="19"/>
  <c r="B70" i="19"/>
  <c r="D70" i="19" s="1"/>
  <c r="F70" i="19" s="1"/>
  <c r="O70" i="19"/>
  <c r="C70" i="19"/>
  <c r="E70" i="19" s="1"/>
  <c r="K65" i="5"/>
  <c r="L66" i="5"/>
  <c r="K64" i="5"/>
  <c r="M64" i="5" s="1"/>
  <c r="L65" i="5"/>
  <c r="B69" i="5"/>
  <c r="D69" i="5" s="1"/>
  <c r="F69" i="5" s="1"/>
  <c r="G69" i="5" s="1"/>
  <c r="A70" i="5"/>
  <c r="C70" i="5" s="1"/>
  <c r="E70" i="5" s="1"/>
  <c r="O69" i="5"/>
  <c r="H68" i="5"/>
  <c r="H67" i="5"/>
  <c r="J71" i="23" l="1"/>
  <c r="K71" i="23" s="1"/>
  <c r="L69" i="23"/>
  <c r="M70" i="23"/>
  <c r="G73" i="23"/>
  <c r="A74" i="23"/>
  <c r="F73" i="23"/>
  <c r="P73" i="23"/>
  <c r="H72" i="23"/>
  <c r="I72" i="23" s="1"/>
  <c r="L68" i="19"/>
  <c r="K67" i="19"/>
  <c r="O71" i="19"/>
  <c r="C71" i="19"/>
  <c r="E71" i="19" s="1"/>
  <c r="B71" i="19"/>
  <c r="D71" i="19" s="1"/>
  <c r="F71" i="19" s="1"/>
  <c r="A72" i="19"/>
  <c r="G70" i="19"/>
  <c r="H70" i="19" s="1"/>
  <c r="I69" i="19"/>
  <c r="J69" i="19" s="1"/>
  <c r="M65" i="5"/>
  <c r="B70" i="5"/>
  <c r="D70" i="5" s="1"/>
  <c r="F70" i="5" s="1"/>
  <c r="G70" i="5" s="1"/>
  <c r="A71" i="5"/>
  <c r="C71" i="5" s="1"/>
  <c r="E71" i="5" s="1"/>
  <c r="O70" i="5"/>
  <c r="I68" i="5"/>
  <c r="J68" i="5" s="1"/>
  <c r="I67" i="5"/>
  <c r="J67" i="5" s="1"/>
  <c r="J72" i="23" l="1"/>
  <c r="K72" i="23" s="1"/>
  <c r="M71" i="23"/>
  <c r="L70" i="23"/>
  <c r="A75" i="23"/>
  <c r="P74" i="23"/>
  <c r="F74" i="23"/>
  <c r="G74" i="23"/>
  <c r="H73" i="23"/>
  <c r="I73" i="23" s="1"/>
  <c r="K68" i="19"/>
  <c r="L69" i="19"/>
  <c r="I70" i="19"/>
  <c r="J70" i="19" s="1"/>
  <c r="O72" i="19"/>
  <c r="C72" i="19"/>
  <c r="E72" i="19" s="1"/>
  <c r="A73" i="19"/>
  <c r="B72" i="19"/>
  <c r="D72" i="19" s="1"/>
  <c r="F72" i="19" s="1"/>
  <c r="G71" i="19"/>
  <c r="H71" i="19" s="1"/>
  <c r="K66" i="5"/>
  <c r="M66" i="5" s="1"/>
  <c r="L67" i="5"/>
  <c r="L68" i="5"/>
  <c r="K67" i="5"/>
  <c r="A72" i="5"/>
  <c r="C72" i="5" s="1"/>
  <c r="E72" i="5" s="1"/>
  <c r="B71" i="5"/>
  <c r="D71" i="5" s="1"/>
  <c r="F71" i="5" s="1"/>
  <c r="G71" i="5" s="1"/>
  <c r="O71" i="5"/>
  <c r="H69" i="5"/>
  <c r="J73" i="23" l="1"/>
  <c r="K73" i="23" s="1"/>
  <c r="A76" i="23"/>
  <c r="F75" i="23"/>
  <c r="P75" i="23"/>
  <c r="G75" i="23"/>
  <c r="H74" i="23"/>
  <c r="I74" i="23" s="1"/>
  <c r="L71" i="23"/>
  <c r="M72" i="23"/>
  <c r="I71" i="19"/>
  <c r="J71" i="19" s="1"/>
  <c r="K69" i="19"/>
  <c r="L70" i="19"/>
  <c r="G72" i="19"/>
  <c r="H72" i="19" s="1"/>
  <c r="O73" i="19"/>
  <c r="C73" i="19"/>
  <c r="E73" i="19" s="1"/>
  <c r="A74" i="19"/>
  <c r="B73" i="19"/>
  <c r="D73" i="19" s="1"/>
  <c r="F73" i="19" s="1"/>
  <c r="M67" i="5"/>
  <c r="I69" i="5"/>
  <c r="J69" i="5" s="1"/>
  <c r="H70" i="5"/>
  <c r="H71" i="5"/>
  <c r="A73" i="5"/>
  <c r="C73" i="5" s="1"/>
  <c r="E73" i="5" s="1"/>
  <c r="B72" i="5"/>
  <c r="D72" i="5" s="1"/>
  <c r="F72" i="5" s="1"/>
  <c r="G72" i="5" s="1"/>
  <c r="O72" i="5"/>
  <c r="F76" i="23" l="1"/>
  <c r="J74" i="23"/>
  <c r="K74" i="23" s="1"/>
  <c r="L72" i="23"/>
  <c r="M73" i="23"/>
  <c r="A77" i="23"/>
  <c r="P76" i="23"/>
  <c r="G76" i="23"/>
  <c r="H75" i="23"/>
  <c r="I75" i="23" s="1"/>
  <c r="I72" i="19"/>
  <c r="J72" i="19" s="1"/>
  <c r="A75" i="19"/>
  <c r="B74" i="19"/>
  <c r="D74" i="19" s="1"/>
  <c r="F74" i="19" s="1"/>
  <c r="C74" i="19"/>
  <c r="E74" i="19" s="1"/>
  <c r="O74" i="19"/>
  <c r="G73" i="19"/>
  <c r="H73" i="19" s="1"/>
  <c r="L71" i="19"/>
  <c r="K70" i="19"/>
  <c r="K68" i="5"/>
  <c r="M68" i="5" s="1"/>
  <c r="L69" i="5"/>
  <c r="I71" i="5"/>
  <c r="J71" i="5" s="1"/>
  <c r="H72" i="5"/>
  <c r="B73" i="5"/>
  <c r="D73" i="5" s="1"/>
  <c r="F73" i="5" s="1"/>
  <c r="G73" i="5" s="1"/>
  <c r="A74" i="5"/>
  <c r="C74" i="5" s="1"/>
  <c r="E74" i="5" s="1"/>
  <c r="O73" i="5"/>
  <c r="I70" i="5"/>
  <c r="J70" i="5" s="1"/>
  <c r="L73" i="23" l="1"/>
  <c r="M74" i="23"/>
  <c r="H76" i="23"/>
  <c r="I76" i="23" s="1"/>
  <c r="P77" i="23"/>
  <c r="F77" i="23"/>
  <c r="G77" i="23"/>
  <c r="A78" i="23"/>
  <c r="J75" i="23"/>
  <c r="K75" i="23" s="1"/>
  <c r="L72" i="19"/>
  <c r="K71" i="19"/>
  <c r="O75" i="19"/>
  <c r="C75" i="19"/>
  <c r="E75" i="19" s="1"/>
  <c r="A76" i="19"/>
  <c r="B75" i="19"/>
  <c r="D75" i="19" s="1"/>
  <c r="F75" i="19" s="1"/>
  <c r="I73" i="19"/>
  <c r="J73" i="19" s="1"/>
  <c r="G74" i="19"/>
  <c r="H74" i="19" s="1"/>
  <c r="L70" i="5"/>
  <c r="K69" i="5"/>
  <c r="M69" i="5" s="1"/>
  <c r="K70" i="5"/>
  <c r="L71" i="5"/>
  <c r="I72" i="5"/>
  <c r="J72" i="5" s="1"/>
  <c r="B74" i="5"/>
  <c r="D74" i="5" s="1"/>
  <c r="F74" i="5" s="1"/>
  <c r="G74" i="5" s="1"/>
  <c r="A75" i="5"/>
  <c r="C75" i="5" s="1"/>
  <c r="E75" i="5" s="1"/>
  <c r="O74" i="5"/>
  <c r="L74" i="23" l="1"/>
  <c r="M75" i="23"/>
  <c r="A79" i="23"/>
  <c r="P78" i="23"/>
  <c r="F78" i="23"/>
  <c r="G78" i="23"/>
  <c r="J76" i="23"/>
  <c r="K76" i="23" s="1"/>
  <c r="H77" i="23"/>
  <c r="I77" i="23" s="1"/>
  <c r="O76" i="19"/>
  <c r="C76" i="19"/>
  <c r="E76" i="19" s="1"/>
  <c r="A77" i="19"/>
  <c r="B76" i="19"/>
  <c r="D76" i="19" s="1"/>
  <c r="F76" i="19" s="1"/>
  <c r="I74" i="19"/>
  <c r="J74" i="19" s="1"/>
  <c r="K72" i="19"/>
  <c r="L73" i="19"/>
  <c r="G75" i="19"/>
  <c r="H75" i="19" s="1"/>
  <c r="M70" i="5"/>
  <c r="K71" i="5"/>
  <c r="M71" i="5" s="1"/>
  <c r="L72" i="5"/>
  <c r="H73" i="5"/>
  <c r="A76" i="5"/>
  <c r="C76" i="5" s="1"/>
  <c r="E76" i="5" s="1"/>
  <c r="B75" i="5"/>
  <c r="D75" i="5" s="1"/>
  <c r="F75" i="5" s="1"/>
  <c r="G75" i="5" s="1"/>
  <c r="O75" i="5"/>
  <c r="F79" i="23" l="1"/>
  <c r="J77" i="23"/>
  <c r="K77" i="23" s="1"/>
  <c r="M76" i="23"/>
  <c r="L75" i="23"/>
  <c r="H78" i="23"/>
  <c r="I78" i="23" s="1"/>
  <c r="G79" i="23"/>
  <c r="A80" i="23"/>
  <c r="P79" i="23"/>
  <c r="G76" i="19"/>
  <c r="H76" i="19" s="1"/>
  <c r="O77" i="19"/>
  <c r="C77" i="19"/>
  <c r="E77" i="19" s="1"/>
  <c r="A78" i="19"/>
  <c r="B77" i="19"/>
  <c r="D77" i="19" s="1"/>
  <c r="F77" i="19" s="1"/>
  <c r="K73" i="19"/>
  <c r="L74" i="19"/>
  <c r="I75" i="19"/>
  <c r="J75" i="19" s="1"/>
  <c r="H74" i="5"/>
  <c r="A77" i="5"/>
  <c r="C77" i="5" s="1"/>
  <c r="E77" i="5" s="1"/>
  <c r="B76" i="5"/>
  <c r="D76" i="5" s="1"/>
  <c r="F76" i="5" s="1"/>
  <c r="G76" i="5" s="1"/>
  <c r="O76" i="5"/>
  <c r="I73" i="5"/>
  <c r="J73" i="5" s="1"/>
  <c r="F80" i="23" l="1"/>
  <c r="H79" i="23"/>
  <c r="I79" i="23" s="1"/>
  <c r="L76" i="23"/>
  <c r="M77" i="23"/>
  <c r="J78" i="23"/>
  <c r="K78" i="23" s="1"/>
  <c r="A81" i="23"/>
  <c r="P80" i="23"/>
  <c r="G80" i="23"/>
  <c r="I76" i="19"/>
  <c r="J76" i="19" s="1"/>
  <c r="L75" i="19"/>
  <c r="K74" i="19"/>
  <c r="G77" i="19"/>
  <c r="H77" i="19" s="1"/>
  <c r="A79" i="19"/>
  <c r="B78" i="19"/>
  <c r="D78" i="19" s="1"/>
  <c r="F78" i="19" s="1"/>
  <c r="C78" i="19"/>
  <c r="E78" i="19" s="1"/>
  <c r="O78" i="19"/>
  <c r="K72" i="5"/>
  <c r="M72" i="5" s="1"/>
  <c r="L73" i="5"/>
  <c r="B77" i="5"/>
  <c r="D77" i="5" s="1"/>
  <c r="F77" i="5" s="1"/>
  <c r="G77" i="5" s="1"/>
  <c r="A78" i="5"/>
  <c r="C78" i="5" s="1"/>
  <c r="E78" i="5" s="1"/>
  <c r="O77" i="5"/>
  <c r="H75" i="5"/>
  <c r="H76" i="5"/>
  <c r="I74" i="5"/>
  <c r="J74" i="5" s="1"/>
  <c r="L77" i="23" l="1"/>
  <c r="M78" i="23"/>
  <c r="H80" i="23"/>
  <c r="I80" i="23" s="1"/>
  <c r="J79" i="23"/>
  <c r="K79" i="23" s="1"/>
  <c r="A82" i="23"/>
  <c r="F81" i="23"/>
  <c r="G81" i="23"/>
  <c r="P81" i="23"/>
  <c r="I77" i="19"/>
  <c r="J77" i="19" s="1"/>
  <c r="O79" i="19"/>
  <c r="C79" i="19"/>
  <c r="E79" i="19" s="1"/>
  <c r="A80" i="19"/>
  <c r="B79" i="19"/>
  <c r="D79" i="19" s="1"/>
  <c r="F79" i="19" s="1"/>
  <c r="G78" i="19"/>
  <c r="H78" i="19" s="1"/>
  <c r="L76" i="19"/>
  <c r="K75" i="19"/>
  <c r="K73" i="5"/>
  <c r="M73" i="5" s="1"/>
  <c r="L74" i="5"/>
  <c r="I76" i="5"/>
  <c r="J76" i="5" s="1"/>
  <c r="B78" i="5"/>
  <c r="D78" i="5" s="1"/>
  <c r="F78" i="5" s="1"/>
  <c r="G78" i="5" s="1"/>
  <c r="A79" i="5"/>
  <c r="C79" i="5" s="1"/>
  <c r="E79" i="5" s="1"/>
  <c r="O78" i="5"/>
  <c r="I75" i="5"/>
  <c r="J75" i="5" s="1"/>
  <c r="H77" i="5"/>
  <c r="F82" i="23" l="1"/>
  <c r="L78" i="23"/>
  <c r="M79" i="23"/>
  <c r="J80" i="23"/>
  <c r="K80" i="23" s="1"/>
  <c r="H81" i="23"/>
  <c r="I81" i="23" s="1"/>
  <c r="A83" i="23"/>
  <c r="P82" i="23"/>
  <c r="G82" i="23"/>
  <c r="K76" i="19"/>
  <c r="L77" i="19"/>
  <c r="I78" i="19"/>
  <c r="J78" i="19" s="1"/>
  <c r="G79" i="19"/>
  <c r="H79" i="19" s="1"/>
  <c r="O80" i="19"/>
  <c r="C80" i="19"/>
  <c r="E80" i="19" s="1"/>
  <c r="A81" i="19"/>
  <c r="B80" i="19"/>
  <c r="D80" i="19" s="1"/>
  <c r="F80" i="19" s="1"/>
  <c r="L76" i="5"/>
  <c r="K75" i="5"/>
  <c r="K74" i="5"/>
  <c r="M74" i="5" s="1"/>
  <c r="L75" i="5"/>
  <c r="I77" i="5"/>
  <c r="J77" i="5" s="1"/>
  <c r="A80" i="5"/>
  <c r="C80" i="5" s="1"/>
  <c r="E80" i="5" s="1"/>
  <c r="B79" i="5"/>
  <c r="D79" i="5" s="1"/>
  <c r="F79" i="5" s="1"/>
  <c r="G79" i="5" s="1"/>
  <c r="O79" i="5"/>
  <c r="J81" i="23" l="1"/>
  <c r="K81" i="23" s="1"/>
  <c r="P83" i="23"/>
  <c r="A84" i="23"/>
  <c r="F83" i="23"/>
  <c r="G83" i="23"/>
  <c r="L79" i="23"/>
  <c r="M80" i="23"/>
  <c r="H82" i="23"/>
  <c r="I82" i="23" s="1"/>
  <c r="I79" i="19"/>
  <c r="J79" i="19" s="1"/>
  <c r="G80" i="19"/>
  <c r="H80" i="19" s="1"/>
  <c r="K77" i="19"/>
  <c r="L78" i="19"/>
  <c r="O81" i="19"/>
  <c r="C81" i="19"/>
  <c r="E81" i="19" s="1"/>
  <c r="A82" i="19"/>
  <c r="B81" i="19"/>
  <c r="D81" i="19" s="1"/>
  <c r="F81" i="19" s="1"/>
  <c r="M75" i="5"/>
  <c r="K76" i="5"/>
  <c r="M76" i="5" s="1"/>
  <c r="L77" i="5"/>
  <c r="H78" i="5"/>
  <c r="A81" i="5"/>
  <c r="C81" i="5" s="1"/>
  <c r="E81" i="5" s="1"/>
  <c r="B80" i="5"/>
  <c r="D80" i="5" s="1"/>
  <c r="F80" i="5" s="1"/>
  <c r="G80" i="5" s="1"/>
  <c r="O80" i="5"/>
  <c r="L80" i="23" l="1"/>
  <c r="M81" i="23"/>
  <c r="A85" i="23"/>
  <c r="P84" i="23"/>
  <c r="F84" i="23"/>
  <c r="G84" i="23"/>
  <c r="J82" i="23"/>
  <c r="K82" i="23" s="1"/>
  <c r="H83" i="23"/>
  <c r="I83" i="23" s="1"/>
  <c r="I80" i="19"/>
  <c r="J80" i="19" s="1"/>
  <c r="L79" i="19"/>
  <c r="K78" i="19"/>
  <c r="A83" i="19"/>
  <c r="B82" i="19"/>
  <c r="D82" i="19" s="1"/>
  <c r="F82" i="19" s="1"/>
  <c r="C82" i="19"/>
  <c r="E82" i="19" s="1"/>
  <c r="O82" i="19"/>
  <c r="G81" i="19"/>
  <c r="H81" i="19" s="1"/>
  <c r="B81" i="5"/>
  <c r="D81" i="5" s="1"/>
  <c r="F81" i="5" s="1"/>
  <c r="G81" i="5" s="1"/>
  <c r="A82" i="5"/>
  <c r="C82" i="5" s="1"/>
  <c r="E82" i="5" s="1"/>
  <c r="O81" i="5"/>
  <c r="I78" i="5"/>
  <c r="J78" i="5" s="1"/>
  <c r="H79" i="5"/>
  <c r="F85" i="23" l="1"/>
  <c r="M82" i="23"/>
  <c r="L81" i="23"/>
  <c r="J83" i="23"/>
  <c r="K83" i="23" s="1"/>
  <c r="H84" i="23"/>
  <c r="I84" i="23" s="1"/>
  <c r="P85" i="23"/>
  <c r="A86" i="23"/>
  <c r="G85" i="23"/>
  <c r="L80" i="19"/>
  <c r="K79" i="19"/>
  <c r="G82" i="19"/>
  <c r="H82" i="19" s="1"/>
  <c r="I81" i="19"/>
  <c r="J81" i="19" s="1"/>
  <c r="O83" i="19"/>
  <c r="C83" i="19"/>
  <c r="E83" i="19" s="1"/>
  <c r="A84" i="19"/>
  <c r="B83" i="19"/>
  <c r="D83" i="19" s="1"/>
  <c r="F83" i="19" s="1"/>
  <c r="L78" i="5"/>
  <c r="K77" i="5"/>
  <c r="M77" i="5" s="1"/>
  <c r="H80" i="5"/>
  <c r="B82" i="5"/>
  <c r="D82" i="5" s="1"/>
  <c r="F82" i="5" s="1"/>
  <c r="G82" i="5" s="1"/>
  <c r="A83" i="5"/>
  <c r="C83" i="5" s="1"/>
  <c r="E83" i="5" s="1"/>
  <c r="O82" i="5"/>
  <c r="I79" i="5"/>
  <c r="J79" i="5" s="1"/>
  <c r="H81" i="5"/>
  <c r="J84" i="23" l="1"/>
  <c r="K84" i="23" s="1"/>
  <c r="A87" i="23"/>
  <c r="P86" i="23"/>
  <c r="F86" i="23"/>
  <c r="G86" i="23"/>
  <c r="L82" i="23"/>
  <c r="M83" i="23"/>
  <c r="H85" i="23"/>
  <c r="I85" i="23" s="1"/>
  <c r="G83" i="19"/>
  <c r="H83" i="19" s="1"/>
  <c r="K80" i="19"/>
  <c r="L81" i="19"/>
  <c r="I82" i="19"/>
  <c r="J82" i="19" s="1"/>
  <c r="O84" i="19"/>
  <c r="C84" i="19"/>
  <c r="E84" i="19" s="1"/>
  <c r="A85" i="19"/>
  <c r="B84" i="19"/>
  <c r="D84" i="19" s="1"/>
  <c r="F84" i="19" s="1"/>
  <c r="K78" i="5"/>
  <c r="M78" i="5" s="1"/>
  <c r="L79" i="5"/>
  <c r="I80" i="5"/>
  <c r="J80" i="5" s="1"/>
  <c r="I81" i="5"/>
  <c r="J81" i="5" s="1"/>
  <c r="A84" i="5"/>
  <c r="C84" i="5" s="1"/>
  <c r="E84" i="5" s="1"/>
  <c r="B83" i="5"/>
  <c r="D83" i="5" s="1"/>
  <c r="F83" i="5" s="1"/>
  <c r="G83" i="5" s="1"/>
  <c r="O83" i="5"/>
  <c r="M84" i="23" l="1"/>
  <c r="L83" i="23"/>
  <c r="J85" i="23"/>
  <c r="K85" i="23" s="1"/>
  <c r="G87" i="23"/>
  <c r="P87" i="23"/>
  <c r="F87" i="23"/>
  <c r="A88" i="23"/>
  <c r="H86" i="23"/>
  <c r="I86" i="23" s="1"/>
  <c r="K81" i="19"/>
  <c r="L82" i="19"/>
  <c r="I83" i="19"/>
  <c r="J83" i="19" s="1"/>
  <c r="O85" i="19"/>
  <c r="C85" i="19"/>
  <c r="E85" i="19" s="1"/>
  <c r="A86" i="19"/>
  <c r="B85" i="19"/>
  <c r="D85" i="19" s="1"/>
  <c r="F85" i="19" s="1"/>
  <c r="G84" i="19"/>
  <c r="H84" i="19" s="1"/>
  <c r="K79" i="5"/>
  <c r="M79" i="5" s="1"/>
  <c r="L80" i="5"/>
  <c r="K80" i="5"/>
  <c r="L81" i="5"/>
  <c r="H82" i="5"/>
  <c r="H83" i="5"/>
  <c r="A85" i="5"/>
  <c r="C85" i="5" s="1"/>
  <c r="E85" i="5" s="1"/>
  <c r="B84" i="5"/>
  <c r="D84" i="5" s="1"/>
  <c r="F84" i="5" s="1"/>
  <c r="G84" i="5" s="1"/>
  <c r="O84" i="5"/>
  <c r="G88" i="23" l="1"/>
  <c r="J86" i="23"/>
  <c r="K86" i="23" s="1"/>
  <c r="L84" i="23"/>
  <c r="M85" i="23"/>
  <c r="A89" i="23"/>
  <c r="P88" i="23"/>
  <c r="F88" i="23"/>
  <c r="H87" i="23"/>
  <c r="I87" i="23" s="1"/>
  <c r="L83" i="19"/>
  <c r="K82" i="19"/>
  <c r="I84" i="19"/>
  <c r="J84" i="19" s="1"/>
  <c r="G85" i="19"/>
  <c r="H85" i="19" s="1"/>
  <c r="A87" i="19"/>
  <c r="B86" i="19"/>
  <c r="D86" i="19" s="1"/>
  <c r="F86" i="19" s="1"/>
  <c r="O86" i="19"/>
  <c r="C86" i="19"/>
  <c r="E86" i="19" s="1"/>
  <c r="M80" i="5"/>
  <c r="B85" i="5"/>
  <c r="D85" i="5" s="1"/>
  <c r="F85" i="5" s="1"/>
  <c r="G85" i="5" s="1"/>
  <c r="A86" i="5"/>
  <c r="C86" i="5" s="1"/>
  <c r="E86" i="5" s="1"/>
  <c r="O85" i="5"/>
  <c r="I83" i="5"/>
  <c r="J83" i="5" s="1"/>
  <c r="I82" i="5"/>
  <c r="J82" i="5" s="1"/>
  <c r="L85" i="23" l="1"/>
  <c r="M86" i="23"/>
  <c r="J87" i="23"/>
  <c r="K87" i="23" s="1"/>
  <c r="H88" i="23"/>
  <c r="I88" i="23" s="1"/>
  <c r="A90" i="23"/>
  <c r="F89" i="23"/>
  <c r="G89" i="23"/>
  <c r="P89" i="23"/>
  <c r="G86" i="19"/>
  <c r="H86" i="19" s="1"/>
  <c r="I85" i="19"/>
  <c r="J85" i="19" s="1"/>
  <c r="O87" i="19"/>
  <c r="C87" i="19"/>
  <c r="E87" i="19" s="1"/>
  <c r="A88" i="19"/>
  <c r="B87" i="19"/>
  <c r="D87" i="19" s="1"/>
  <c r="F87" i="19" s="1"/>
  <c r="L84" i="19"/>
  <c r="K83" i="19"/>
  <c r="K81" i="5"/>
  <c r="M81" i="5" s="1"/>
  <c r="L82" i="5"/>
  <c r="K82" i="5"/>
  <c r="L83" i="5"/>
  <c r="B86" i="5"/>
  <c r="D86" i="5" s="1"/>
  <c r="F86" i="5" s="1"/>
  <c r="G86" i="5" s="1"/>
  <c r="A87" i="5"/>
  <c r="C87" i="5" s="1"/>
  <c r="E87" i="5" s="1"/>
  <c r="O86" i="5"/>
  <c r="H85" i="5"/>
  <c r="H84" i="5"/>
  <c r="L86" i="23" l="1"/>
  <c r="M87" i="23"/>
  <c r="H89" i="23"/>
  <c r="I89" i="23" s="1"/>
  <c r="A91" i="23"/>
  <c r="P90" i="23"/>
  <c r="F90" i="23"/>
  <c r="G90" i="23"/>
  <c r="J88" i="23"/>
  <c r="K88" i="23" s="1"/>
  <c r="K84" i="19"/>
  <c r="L85" i="19"/>
  <c r="I86" i="19"/>
  <c r="J86" i="19" s="1"/>
  <c r="O88" i="19"/>
  <c r="C88" i="19"/>
  <c r="E88" i="19" s="1"/>
  <c r="A89" i="19"/>
  <c r="B88" i="19"/>
  <c r="D88" i="19" s="1"/>
  <c r="F88" i="19" s="1"/>
  <c r="G87" i="19"/>
  <c r="H87" i="19" s="1"/>
  <c r="M82" i="5"/>
  <c r="I84" i="5"/>
  <c r="J84" i="5" s="1"/>
  <c r="I85" i="5"/>
  <c r="J85" i="5" s="1"/>
  <c r="A88" i="5"/>
  <c r="C88" i="5" s="1"/>
  <c r="E88" i="5" s="1"/>
  <c r="B87" i="5"/>
  <c r="D87" i="5" s="1"/>
  <c r="F87" i="5" s="1"/>
  <c r="G87" i="5" s="1"/>
  <c r="O87" i="5"/>
  <c r="L87" i="23" l="1"/>
  <c r="M88" i="23"/>
  <c r="J89" i="23"/>
  <c r="K89" i="23" s="1"/>
  <c r="H90" i="23"/>
  <c r="I90" i="23" s="1"/>
  <c r="P91" i="23"/>
  <c r="A92" i="23"/>
  <c r="F91" i="23"/>
  <c r="G91" i="23"/>
  <c r="I87" i="19"/>
  <c r="J87" i="19" s="1"/>
  <c r="O89" i="19"/>
  <c r="C89" i="19"/>
  <c r="E89" i="19" s="1"/>
  <c r="A90" i="19"/>
  <c r="B89" i="19"/>
  <c r="D89" i="19" s="1"/>
  <c r="F89" i="19" s="1"/>
  <c r="K85" i="19"/>
  <c r="L86" i="19"/>
  <c r="G88" i="19"/>
  <c r="H88" i="19" s="1"/>
  <c r="K84" i="5"/>
  <c r="L85" i="5"/>
  <c r="L84" i="5"/>
  <c r="K83" i="5"/>
  <c r="M83" i="5" s="1"/>
  <c r="H87" i="5"/>
  <c r="H86" i="5"/>
  <c r="A89" i="5"/>
  <c r="C89" i="5" s="1"/>
  <c r="E89" i="5" s="1"/>
  <c r="B88" i="5"/>
  <c r="D88" i="5" s="1"/>
  <c r="F88" i="5" s="1"/>
  <c r="G88" i="5" s="1"/>
  <c r="O88" i="5"/>
  <c r="L88" i="23" l="1"/>
  <c r="N88" i="23" s="1"/>
  <c r="M89" i="23"/>
  <c r="H91" i="23"/>
  <c r="I91" i="23" s="1"/>
  <c r="A93" i="23"/>
  <c r="P92" i="23"/>
  <c r="F92" i="23"/>
  <c r="G92" i="23"/>
  <c r="J90" i="23"/>
  <c r="K90" i="23" s="1"/>
  <c r="N87" i="23"/>
  <c r="I88" i="19"/>
  <c r="J88" i="19" s="1"/>
  <c r="L87" i="19"/>
  <c r="K86" i="19"/>
  <c r="G89" i="19"/>
  <c r="H89" i="19" s="1"/>
  <c r="A91" i="19"/>
  <c r="B90" i="19"/>
  <c r="D90" i="19" s="1"/>
  <c r="F90" i="19" s="1"/>
  <c r="C90" i="19"/>
  <c r="E90" i="19" s="1"/>
  <c r="O90" i="19"/>
  <c r="M84" i="5"/>
  <c r="I87" i="5"/>
  <c r="J87" i="5" s="1"/>
  <c r="B89" i="5"/>
  <c r="D89" i="5" s="1"/>
  <c r="F89" i="5" s="1"/>
  <c r="G89" i="5" s="1"/>
  <c r="A90" i="5"/>
  <c r="C90" i="5" s="1"/>
  <c r="E90" i="5" s="1"/>
  <c r="O89" i="5"/>
  <c r="I86" i="5"/>
  <c r="J86" i="5" s="1"/>
  <c r="M90" i="23" l="1"/>
  <c r="L89" i="23"/>
  <c r="N89" i="23" s="1"/>
  <c r="H92" i="23"/>
  <c r="I92" i="23" s="1"/>
  <c r="J91" i="23"/>
  <c r="K91" i="23" s="1"/>
  <c r="A94" i="23"/>
  <c r="P93" i="23"/>
  <c r="F93" i="23"/>
  <c r="G93" i="23"/>
  <c r="Q87" i="23"/>
  <c r="O87" i="23"/>
  <c r="N86" i="23"/>
  <c r="Q88" i="23"/>
  <c r="O88" i="23"/>
  <c r="I89" i="19"/>
  <c r="J89" i="19" s="1"/>
  <c r="L88" i="19"/>
  <c r="K87" i="19"/>
  <c r="O91" i="19"/>
  <c r="C91" i="19"/>
  <c r="E91" i="19" s="1"/>
  <c r="A92" i="19"/>
  <c r="B91" i="19"/>
  <c r="D91" i="19" s="1"/>
  <c r="F91" i="19" s="1"/>
  <c r="G90" i="19"/>
  <c r="H90" i="19" s="1"/>
  <c r="L86" i="5"/>
  <c r="K85" i="5"/>
  <c r="M85" i="5" s="1"/>
  <c r="K86" i="5"/>
  <c r="L87" i="5"/>
  <c r="H88" i="5"/>
  <c r="B90" i="5"/>
  <c r="D90" i="5" s="1"/>
  <c r="F90" i="5" s="1"/>
  <c r="G90" i="5" s="1"/>
  <c r="A91" i="5"/>
  <c r="C91" i="5" s="1"/>
  <c r="E91" i="5" s="1"/>
  <c r="O90" i="5"/>
  <c r="F94" i="23" l="1"/>
  <c r="J92" i="23"/>
  <c r="K92" i="23" s="1"/>
  <c r="H93" i="23"/>
  <c r="I93" i="23" s="1"/>
  <c r="L90" i="23"/>
  <c r="N90" i="23" s="1"/>
  <c r="M91" i="23"/>
  <c r="O89" i="23"/>
  <c r="Q89" i="23"/>
  <c r="S88" i="23"/>
  <c r="R88" i="23"/>
  <c r="O86" i="23"/>
  <c r="Q86" i="23"/>
  <c r="N85" i="23"/>
  <c r="S87" i="23"/>
  <c r="R87" i="23"/>
  <c r="A95" i="23"/>
  <c r="G94" i="23"/>
  <c r="P94" i="23"/>
  <c r="I90" i="19"/>
  <c r="J90" i="19" s="1"/>
  <c r="K88" i="19"/>
  <c r="L89" i="19"/>
  <c r="O92" i="19"/>
  <c r="C92" i="19"/>
  <c r="E92" i="19" s="1"/>
  <c r="A93" i="19"/>
  <c r="B92" i="19"/>
  <c r="D92" i="19" s="1"/>
  <c r="F92" i="19" s="1"/>
  <c r="G91" i="19"/>
  <c r="H91" i="19" s="1"/>
  <c r="M86" i="5"/>
  <c r="I88" i="5"/>
  <c r="J88" i="5" s="1"/>
  <c r="H89" i="5"/>
  <c r="A92" i="5"/>
  <c r="C92" i="5" s="1"/>
  <c r="E92" i="5" s="1"/>
  <c r="B91" i="5"/>
  <c r="D91" i="5" s="1"/>
  <c r="F91" i="5" s="1"/>
  <c r="G91" i="5" s="1"/>
  <c r="O91" i="5"/>
  <c r="M92" i="23" l="1"/>
  <c r="L91" i="23"/>
  <c r="N91" i="23" s="1"/>
  <c r="H94" i="23"/>
  <c r="I94" i="23" s="1"/>
  <c r="J93" i="23"/>
  <c r="K93" i="23" s="1"/>
  <c r="A96" i="23"/>
  <c r="F95" i="23"/>
  <c r="G95" i="23"/>
  <c r="P95" i="23"/>
  <c r="Q85" i="23"/>
  <c r="O85" i="23"/>
  <c r="N84" i="23"/>
  <c r="S86" i="23"/>
  <c r="R86" i="23"/>
  <c r="S89" i="23"/>
  <c r="R89" i="23"/>
  <c r="Q90" i="23"/>
  <c r="O90" i="23"/>
  <c r="I91" i="19"/>
  <c r="J91" i="19" s="1"/>
  <c r="K89" i="19"/>
  <c r="L90" i="19"/>
  <c r="A94" i="19"/>
  <c r="O93" i="19"/>
  <c r="C93" i="19"/>
  <c r="E93" i="19" s="1"/>
  <c r="B93" i="19"/>
  <c r="D93" i="19" s="1"/>
  <c r="F93" i="19" s="1"/>
  <c r="G92" i="19"/>
  <c r="H92" i="19" s="1"/>
  <c r="K87" i="5"/>
  <c r="M87" i="5" s="1"/>
  <c r="L88" i="5"/>
  <c r="A93" i="5"/>
  <c r="C93" i="5" s="1"/>
  <c r="E93" i="5" s="1"/>
  <c r="B92" i="5"/>
  <c r="D92" i="5" s="1"/>
  <c r="F92" i="5" s="1"/>
  <c r="G92" i="5" s="1"/>
  <c r="O92" i="5"/>
  <c r="AE92" i="5" s="1"/>
  <c r="I89" i="5"/>
  <c r="J89" i="5" s="1"/>
  <c r="H91" i="5"/>
  <c r="H90" i="5"/>
  <c r="J94" i="23" l="1"/>
  <c r="K94" i="23" s="1"/>
  <c r="S90" i="23"/>
  <c r="R90" i="23"/>
  <c r="A97" i="23"/>
  <c r="P96" i="23"/>
  <c r="F96" i="23"/>
  <c r="G96" i="23"/>
  <c r="L92" i="23"/>
  <c r="N92" i="23" s="1"/>
  <c r="M93" i="23"/>
  <c r="Q84" i="23"/>
  <c r="O84" i="23"/>
  <c r="N83" i="23"/>
  <c r="O91" i="23"/>
  <c r="Q91" i="23"/>
  <c r="S85" i="23"/>
  <c r="R85" i="23"/>
  <c r="H95" i="23"/>
  <c r="I95" i="23" s="1"/>
  <c r="I92" i="19"/>
  <c r="J92" i="19" s="1"/>
  <c r="G93" i="19"/>
  <c r="H93" i="19" s="1"/>
  <c r="L91" i="19"/>
  <c r="K90" i="19"/>
  <c r="A95" i="19"/>
  <c r="O94" i="19"/>
  <c r="C94" i="19"/>
  <c r="E94" i="19" s="1"/>
  <c r="B94" i="19"/>
  <c r="D94" i="19" s="1"/>
  <c r="F94" i="19" s="1"/>
  <c r="K88" i="5"/>
  <c r="M88" i="5" s="1"/>
  <c r="L89" i="5"/>
  <c r="I90" i="5"/>
  <c r="J90" i="5" s="1"/>
  <c r="I91" i="5"/>
  <c r="J91" i="5" s="1"/>
  <c r="B93" i="5"/>
  <c r="D93" i="5" s="1"/>
  <c r="F93" i="5" s="1"/>
  <c r="G93" i="5" s="1"/>
  <c r="A94" i="5"/>
  <c r="C94" i="5" s="1"/>
  <c r="E94" i="5" s="1"/>
  <c r="O93" i="5"/>
  <c r="AE93" i="5" s="1"/>
  <c r="F97" i="23" l="1"/>
  <c r="H96" i="23"/>
  <c r="I96" i="23" s="1"/>
  <c r="J95" i="23"/>
  <c r="K95" i="23" s="1"/>
  <c r="O83" i="23"/>
  <c r="Q83" i="23"/>
  <c r="N82" i="23"/>
  <c r="Q92" i="23"/>
  <c r="O92" i="23"/>
  <c r="M94" i="23"/>
  <c r="L93" i="23"/>
  <c r="N93" i="23" s="1"/>
  <c r="S91" i="23"/>
  <c r="R91" i="23"/>
  <c r="S84" i="23"/>
  <c r="R84" i="23"/>
  <c r="A98" i="23"/>
  <c r="P97" i="23"/>
  <c r="G97" i="23"/>
  <c r="I93" i="19"/>
  <c r="J93" i="19" s="1"/>
  <c r="L92" i="19"/>
  <c r="K91" i="19"/>
  <c r="B95" i="19"/>
  <c r="D95" i="19" s="1"/>
  <c r="F95" i="19" s="1"/>
  <c r="A96" i="19"/>
  <c r="C95" i="19"/>
  <c r="E95" i="19" s="1"/>
  <c r="O95" i="19"/>
  <c r="G94" i="19"/>
  <c r="H94" i="19" s="1"/>
  <c r="K89" i="5"/>
  <c r="M89" i="5" s="1"/>
  <c r="L90" i="5"/>
  <c r="K90" i="5"/>
  <c r="L91" i="5"/>
  <c r="B94" i="5"/>
  <c r="D94" i="5" s="1"/>
  <c r="F94" i="5" s="1"/>
  <c r="G94" i="5" s="1"/>
  <c r="A95" i="5"/>
  <c r="C95" i="5" s="1"/>
  <c r="E95" i="5" s="1"/>
  <c r="O94" i="5"/>
  <c r="AE94" i="5" s="1"/>
  <c r="H92" i="5"/>
  <c r="H93" i="5"/>
  <c r="F98" i="23" l="1"/>
  <c r="J96" i="23"/>
  <c r="K96" i="23" s="1"/>
  <c r="Q93" i="23"/>
  <c r="O93" i="23"/>
  <c r="M95" i="23"/>
  <c r="L94" i="23"/>
  <c r="N94" i="23" s="1"/>
  <c r="A99" i="23"/>
  <c r="G98" i="23"/>
  <c r="P98" i="23"/>
  <c r="S83" i="23"/>
  <c r="R83" i="23"/>
  <c r="H97" i="23"/>
  <c r="I97" i="23" s="1"/>
  <c r="S92" i="23"/>
  <c r="R92" i="23"/>
  <c r="Q82" i="23"/>
  <c r="O82" i="23"/>
  <c r="N81" i="23"/>
  <c r="L93" i="19"/>
  <c r="K92" i="19"/>
  <c r="I94" i="19"/>
  <c r="J94" i="19" s="1"/>
  <c r="O96" i="19"/>
  <c r="C96" i="19"/>
  <c r="E96" i="19" s="1"/>
  <c r="B96" i="19"/>
  <c r="D96" i="19" s="1"/>
  <c r="F96" i="19" s="1"/>
  <c r="A97" i="19"/>
  <c r="G95" i="19"/>
  <c r="H95" i="19" s="1"/>
  <c r="M90" i="5"/>
  <c r="I93" i="5"/>
  <c r="J93" i="5" s="1"/>
  <c r="I92" i="5"/>
  <c r="J92" i="5" s="1"/>
  <c r="A96" i="5"/>
  <c r="C96" i="5" s="1"/>
  <c r="E96" i="5" s="1"/>
  <c r="B95" i="5"/>
  <c r="D95" i="5" s="1"/>
  <c r="F95" i="5" s="1"/>
  <c r="G95" i="5" s="1"/>
  <c r="O95" i="5"/>
  <c r="AE95" i="5" s="1"/>
  <c r="H94" i="5"/>
  <c r="J97" i="23" l="1"/>
  <c r="K97" i="23" s="1"/>
  <c r="H98" i="23"/>
  <c r="I98" i="23" s="1"/>
  <c r="S82" i="23"/>
  <c r="R82" i="23"/>
  <c r="S93" i="23"/>
  <c r="R93" i="23"/>
  <c r="Q94" i="23"/>
  <c r="O94" i="23"/>
  <c r="M96" i="23"/>
  <c r="L95" i="23"/>
  <c r="N95" i="23" s="1"/>
  <c r="O81" i="23"/>
  <c r="Q81" i="23"/>
  <c r="N80" i="23"/>
  <c r="A100" i="23"/>
  <c r="F99" i="23"/>
  <c r="G99" i="23"/>
  <c r="P99" i="23"/>
  <c r="L94" i="19"/>
  <c r="K93" i="19"/>
  <c r="I95" i="19"/>
  <c r="J95" i="19" s="1"/>
  <c r="A98" i="19"/>
  <c r="O97" i="19"/>
  <c r="C97" i="19"/>
  <c r="E97" i="19" s="1"/>
  <c r="B97" i="19"/>
  <c r="D97" i="19" s="1"/>
  <c r="F97" i="19" s="1"/>
  <c r="G96" i="19"/>
  <c r="H96" i="19" s="1"/>
  <c r="L92" i="5"/>
  <c r="K91" i="5"/>
  <c r="M91" i="5" s="1"/>
  <c r="K92" i="5"/>
  <c r="L93" i="5"/>
  <c r="I94" i="5"/>
  <c r="J94" i="5" s="1"/>
  <c r="A97" i="5"/>
  <c r="C97" i="5" s="1"/>
  <c r="E97" i="5" s="1"/>
  <c r="B96" i="5"/>
  <c r="D96" i="5" s="1"/>
  <c r="F96" i="5" s="1"/>
  <c r="G96" i="5" s="1"/>
  <c r="O96" i="5"/>
  <c r="AE96" i="5" s="1"/>
  <c r="F100" i="23" l="1"/>
  <c r="G100" i="23"/>
  <c r="L96" i="23"/>
  <c r="N96" i="23" s="1"/>
  <c r="M97" i="23"/>
  <c r="S81" i="23"/>
  <c r="R81" i="23"/>
  <c r="J98" i="23"/>
  <c r="K98" i="23" s="1"/>
  <c r="H99" i="23"/>
  <c r="I99" i="23" s="1"/>
  <c r="A101" i="23"/>
  <c r="P100" i="23"/>
  <c r="S94" i="23"/>
  <c r="R94" i="23"/>
  <c r="Q80" i="23"/>
  <c r="O80" i="23"/>
  <c r="N79" i="23"/>
  <c r="O95" i="23"/>
  <c r="Q95" i="23"/>
  <c r="I96" i="19"/>
  <c r="J96" i="19" s="1"/>
  <c r="G97" i="19"/>
  <c r="H97" i="19" s="1"/>
  <c r="L95" i="19"/>
  <c r="K94" i="19"/>
  <c r="A99" i="19"/>
  <c r="O98" i="19"/>
  <c r="C98" i="19"/>
  <c r="E98" i="19" s="1"/>
  <c r="B98" i="19"/>
  <c r="D98" i="19" s="1"/>
  <c r="F98" i="19" s="1"/>
  <c r="M92" i="5"/>
  <c r="L94" i="5"/>
  <c r="K93" i="5"/>
  <c r="M93" i="5" s="1"/>
  <c r="H96" i="5"/>
  <c r="B97" i="5"/>
  <c r="D97" i="5" s="1"/>
  <c r="F97" i="5" s="1"/>
  <c r="G97" i="5" s="1"/>
  <c r="A98" i="5"/>
  <c r="C98" i="5" s="1"/>
  <c r="E98" i="5" s="1"/>
  <c r="O97" i="5"/>
  <c r="AE97" i="5" s="1"/>
  <c r="H95" i="5"/>
  <c r="M98" i="23" l="1"/>
  <c r="L97" i="23"/>
  <c r="N97" i="23" s="1"/>
  <c r="H100" i="23"/>
  <c r="I100" i="23" s="1"/>
  <c r="Q79" i="23"/>
  <c r="O79" i="23"/>
  <c r="N78" i="23"/>
  <c r="J99" i="23"/>
  <c r="K99" i="23" s="1"/>
  <c r="A102" i="23"/>
  <c r="P101" i="23"/>
  <c r="F101" i="23"/>
  <c r="G101" i="23"/>
  <c r="S95" i="23"/>
  <c r="R95" i="23"/>
  <c r="S80" i="23"/>
  <c r="R80" i="23"/>
  <c r="O96" i="23"/>
  <c r="Q96" i="23"/>
  <c r="I97" i="19"/>
  <c r="J97" i="19" s="1"/>
  <c r="L96" i="19"/>
  <c r="K95" i="19"/>
  <c r="G98" i="19"/>
  <c r="H98" i="19" s="1"/>
  <c r="B99" i="19"/>
  <c r="D99" i="19" s="1"/>
  <c r="F99" i="19" s="1"/>
  <c r="A100" i="19"/>
  <c r="O99" i="19"/>
  <c r="C99" i="19"/>
  <c r="E99" i="19" s="1"/>
  <c r="B98" i="5"/>
  <c r="D98" i="5" s="1"/>
  <c r="F98" i="5" s="1"/>
  <c r="G98" i="5" s="1"/>
  <c r="A99" i="5"/>
  <c r="C99" i="5" s="1"/>
  <c r="E99" i="5" s="1"/>
  <c r="O98" i="5"/>
  <c r="AE98" i="5" s="1"/>
  <c r="I96" i="5"/>
  <c r="J96" i="5" s="1"/>
  <c r="I95" i="5"/>
  <c r="J95" i="5" s="1"/>
  <c r="F102" i="23" l="1"/>
  <c r="A103" i="23"/>
  <c r="G102" i="23"/>
  <c r="P102" i="23"/>
  <c r="J100" i="23"/>
  <c r="K100" i="23" s="1"/>
  <c r="M99" i="23"/>
  <c r="L98" i="23"/>
  <c r="N98" i="23" s="1"/>
  <c r="O78" i="23"/>
  <c r="Q78" i="23"/>
  <c r="N77" i="23"/>
  <c r="H101" i="23"/>
  <c r="I101" i="23" s="1"/>
  <c r="S79" i="23"/>
  <c r="R79" i="23"/>
  <c r="Q97" i="23"/>
  <c r="O97" i="23"/>
  <c r="S96" i="23"/>
  <c r="R96" i="23"/>
  <c r="I98" i="19"/>
  <c r="J98" i="19" s="1"/>
  <c r="L97" i="19"/>
  <c r="K96" i="19"/>
  <c r="O100" i="19"/>
  <c r="C100" i="19"/>
  <c r="E100" i="19" s="1"/>
  <c r="B100" i="19"/>
  <c r="D100" i="19" s="1"/>
  <c r="F100" i="19" s="1"/>
  <c r="A101" i="19"/>
  <c r="G99" i="19"/>
  <c r="H99" i="19" s="1"/>
  <c r="K94" i="5"/>
  <c r="M94" i="5" s="1"/>
  <c r="L95" i="5"/>
  <c r="K95" i="5"/>
  <c r="L96" i="5"/>
  <c r="H98" i="5"/>
  <c r="A100" i="5"/>
  <c r="C100" i="5" s="1"/>
  <c r="E100" i="5" s="1"/>
  <c r="B99" i="5"/>
  <c r="D99" i="5" s="1"/>
  <c r="F99" i="5" s="1"/>
  <c r="G99" i="5" s="1"/>
  <c r="O99" i="5"/>
  <c r="AE99" i="5" s="1"/>
  <c r="H97" i="5"/>
  <c r="F103" i="23" l="1"/>
  <c r="J101" i="23"/>
  <c r="K101" i="23" s="1"/>
  <c r="Q77" i="23"/>
  <c r="O77" i="23"/>
  <c r="N76" i="23"/>
  <c r="S78" i="23"/>
  <c r="R78" i="23"/>
  <c r="H102" i="23"/>
  <c r="I102" i="23" s="1"/>
  <c r="M100" i="23"/>
  <c r="L99" i="23"/>
  <c r="N99" i="23" s="1"/>
  <c r="Q98" i="23"/>
  <c r="O98" i="23"/>
  <c r="S97" i="23"/>
  <c r="R97" i="23"/>
  <c r="A104" i="23"/>
  <c r="G103" i="23"/>
  <c r="P103" i="23"/>
  <c r="L98" i="19"/>
  <c r="K97" i="19"/>
  <c r="A102" i="19"/>
  <c r="O101" i="19"/>
  <c r="C101" i="19"/>
  <c r="E101" i="19" s="1"/>
  <c r="B101" i="19"/>
  <c r="D101" i="19" s="1"/>
  <c r="F101" i="19" s="1"/>
  <c r="I99" i="19"/>
  <c r="J99" i="19" s="1"/>
  <c r="G100" i="19"/>
  <c r="H100" i="19" s="1"/>
  <c r="M95" i="5"/>
  <c r="I98" i="5"/>
  <c r="J98" i="5" s="1"/>
  <c r="H99" i="5"/>
  <c r="I97" i="5"/>
  <c r="J97" i="5" s="1"/>
  <c r="A101" i="5"/>
  <c r="C101" i="5" s="1"/>
  <c r="E101" i="5" s="1"/>
  <c r="B100" i="5"/>
  <c r="D100" i="5" s="1"/>
  <c r="F100" i="5" s="1"/>
  <c r="G100" i="5" s="1"/>
  <c r="O100" i="5"/>
  <c r="AE100" i="5" s="1"/>
  <c r="J102" i="23" l="1"/>
  <c r="K102" i="23" s="1"/>
  <c r="M101" i="23"/>
  <c r="L100" i="23"/>
  <c r="N100" i="23" s="1"/>
  <c r="H103" i="23"/>
  <c r="I103" i="23" s="1"/>
  <c r="S77" i="23"/>
  <c r="R77" i="23"/>
  <c r="O99" i="23"/>
  <c r="Q99" i="23"/>
  <c r="A105" i="23"/>
  <c r="P104" i="23"/>
  <c r="F104" i="23"/>
  <c r="G104" i="23"/>
  <c r="S98" i="23"/>
  <c r="R98" i="23"/>
  <c r="O76" i="23"/>
  <c r="Q76" i="23"/>
  <c r="N75" i="23"/>
  <c r="I100" i="19"/>
  <c r="J100" i="19" s="1"/>
  <c r="L99" i="19"/>
  <c r="K98" i="19"/>
  <c r="G101" i="19"/>
  <c r="H101" i="19" s="1"/>
  <c r="A103" i="19"/>
  <c r="O102" i="19"/>
  <c r="C102" i="19"/>
  <c r="E102" i="19" s="1"/>
  <c r="B102" i="19"/>
  <c r="D102" i="19" s="1"/>
  <c r="F102" i="19" s="1"/>
  <c r="K96" i="5"/>
  <c r="M96" i="5" s="1"/>
  <c r="L97" i="5"/>
  <c r="K97" i="5"/>
  <c r="L98" i="5"/>
  <c r="H100" i="5"/>
  <c r="I99" i="5"/>
  <c r="J99" i="5" s="1"/>
  <c r="B101" i="5"/>
  <c r="D101" i="5" s="1"/>
  <c r="F101" i="5" s="1"/>
  <c r="G101" i="5" s="1"/>
  <c r="A102" i="5"/>
  <c r="C102" i="5" s="1"/>
  <c r="E102" i="5" s="1"/>
  <c r="O101" i="5"/>
  <c r="AE101" i="5" s="1"/>
  <c r="J103" i="23" l="1"/>
  <c r="K103" i="23" s="1"/>
  <c r="S76" i="23"/>
  <c r="R76" i="23"/>
  <c r="P105" i="23"/>
  <c r="A106" i="23"/>
  <c r="F105" i="23"/>
  <c r="G105" i="23"/>
  <c r="S99" i="23"/>
  <c r="R99" i="23"/>
  <c r="H104" i="23"/>
  <c r="I104" i="23" s="1"/>
  <c r="M102" i="23"/>
  <c r="L101" i="23"/>
  <c r="N101" i="23" s="1"/>
  <c r="O100" i="23"/>
  <c r="Q100" i="23"/>
  <c r="O75" i="23"/>
  <c r="Q75" i="23"/>
  <c r="N74" i="23"/>
  <c r="I101" i="19"/>
  <c r="J101" i="19" s="1"/>
  <c r="K99" i="19"/>
  <c r="L100" i="19"/>
  <c r="G102" i="19"/>
  <c r="H102" i="19" s="1"/>
  <c r="B103" i="19"/>
  <c r="D103" i="19" s="1"/>
  <c r="F103" i="19" s="1"/>
  <c r="A104" i="19"/>
  <c r="C103" i="19"/>
  <c r="E103" i="19" s="1"/>
  <c r="O103" i="19"/>
  <c r="M97" i="5"/>
  <c r="K98" i="5"/>
  <c r="M98" i="5" s="1"/>
  <c r="L99" i="5"/>
  <c r="B102" i="5"/>
  <c r="D102" i="5" s="1"/>
  <c r="F102" i="5" s="1"/>
  <c r="G102" i="5" s="1"/>
  <c r="A103" i="5"/>
  <c r="C103" i="5" s="1"/>
  <c r="E103" i="5" s="1"/>
  <c r="O102" i="5"/>
  <c r="AE102" i="5" s="1"/>
  <c r="I100" i="5"/>
  <c r="J100" i="5" s="1"/>
  <c r="J104" i="23" l="1"/>
  <c r="K104" i="23" s="1"/>
  <c r="S75" i="23"/>
  <c r="R75" i="23"/>
  <c r="Q101" i="23"/>
  <c r="O101" i="23"/>
  <c r="A107" i="23"/>
  <c r="P106" i="23"/>
  <c r="F106" i="23"/>
  <c r="G106" i="23"/>
  <c r="M103" i="23"/>
  <c r="L102" i="23"/>
  <c r="N102" i="23" s="1"/>
  <c r="Q74" i="23"/>
  <c r="O74" i="23"/>
  <c r="N73" i="23"/>
  <c r="H105" i="23"/>
  <c r="I105" i="23" s="1"/>
  <c r="S100" i="23"/>
  <c r="R100" i="23"/>
  <c r="L101" i="19"/>
  <c r="K100" i="19"/>
  <c r="O104" i="19"/>
  <c r="C104" i="19"/>
  <c r="E104" i="19" s="1"/>
  <c r="B104" i="19"/>
  <c r="D104" i="19" s="1"/>
  <c r="F104" i="19" s="1"/>
  <c r="A105" i="19"/>
  <c r="I102" i="19"/>
  <c r="J102" i="19" s="1"/>
  <c r="G103" i="19"/>
  <c r="H103" i="19" s="1"/>
  <c r="L100" i="5"/>
  <c r="K99" i="5"/>
  <c r="M99" i="5" s="1"/>
  <c r="A104" i="5"/>
  <c r="C104" i="5" s="1"/>
  <c r="E104" i="5" s="1"/>
  <c r="B103" i="5"/>
  <c r="D103" i="5" s="1"/>
  <c r="F103" i="5" s="1"/>
  <c r="G103" i="5" s="1"/>
  <c r="O103" i="5"/>
  <c r="AE103" i="5" s="1"/>
  <c r="H102" i="5"/>
  <c r="H101" i="5"/>
  <c r="F107" i="23" l="1"/>
  <c r="G107" i="23"/>
  <c r="J105" i="23"/>
  <c r="K105" i="23" s="1"/>
  <c r="O73" i="23"/>
  <c r="Q73" i="23"/>
  <c r="N72" i="23"/>
  <c r="Q102" i="23"/>
  <c r="O102" i="23"/>
  <c r="A108" i="23"/>
  <c r="P107" i="23"/>
  <c r="S74" i="23"/>
  <c r="R74" i="23"/>
  <c r="M104" i="23"/>
  <c r="L103" i="23"/>
  <c r="N103" i="23" s="1"/>
  <c r="H106" i="23"/>
  <c r="I106" i="23" s="1"/>
  <c r="S101" i="23"/>
  <c r="R101" i="23"/>
  <c r="I103" i="19"/>
  <c r="J103" i="19" s="1"/>
  <c r="L102" i="19"/>
  <c r="K101" i="19"/>
  <c r="M101" i="19" s="1"/>
  <c r="M100" i="19" s="1"/>
  <c r="O105" i="19"/>
  <c r="C105" i="19"/>
  <c r="E105" i="19" s="1"/>
  <c r="A106" i="19"/>
  <c r="B105" i="19"/>
  <c r="D105" i="19" s="1"/>
  <c r="F105" i="19" s="1"/>
  <c r="G104" i="19"/>
  <c r="H104" i="19" s="1"/>
  <c r="I102" i="5"/>
  <c r="J102" i="5" s="1"/>
  <c r="I101" i="5"/>
  <c r="J101" i="5" s="1"/>
  <c r="A105" i="5"/>
  <c r="C105" i="5" s="1"/>
  <c r="E105" i="5" s="1"/>
  <c r="B104" i="5"/>
  <c r="D104" i="5" s="1"/>
  <c r="F104" i="5" s="1"/>
  <c r="G104" i="5" s="1"/>
  <c r="O104" i="5"/>
  <c r="F108" i="23" l="1"/>
  <c r="O103" i="23"/>
  <c r="Q103" i="23"/>
  <c r="S73" i="23"/>
  <c r="R73" i="23"/>
  <c r="J106" i="23"/>
  <c r="K106" i="23" s="1"/>
  <c r="H107" i="23"/>
  <c r="I107" i="23" s="1"/>
  <c r="S102" i="23"/>
  <c r="R102" i="23"/>
  <c r="L104" i="23"/>
  <c r="N104" i="23" s="1"/>
  <c r="M105" i="23"/>
  <c r="A109" i="23"/>
  <c r="P108" i="23"/>
  <c r="G108" i="23"/>
  <c r="O72" i="23"/>
  <c r="Q72" i="23"/>
  <c r="N71" i="23"/>
  <c r="M99" i="19"/>
  <c r="N100" i="19"/>
  <c r="P100" i="19"/>
  <c r="I104" i="19"/>
  <c r="J104" i="19" s="1"/>
  <c r="L103" i="19"/>
  <c r="K102" i="19"/>
  <c r="M102" i="19" s="1"/>
  <c r="O106" i="19"/>
  <c r="C106" i="19"/>
  <c r="E106" i="19" s="1"/>
  <c r="A107" i="19"/>
  <c r="B106" i="19"/>
  <c r="D106" i="19" s="1"/>
  <c r="F106" i="19" s="1"/>
  <c r="G105" i="19"/>
  <c r="H105" i="19" s="1"/>
  <c r="P101" i="19"/>
  <c r="N101" i="19"/>
  <c r="K100" i="5"/>
  <c r="M100" i="5" s="1"/>
  <c r="L101" i="5"/>
  <c r="L102" i="5"/>
  <c r="K101" i="5"/>
  <c r="B105" i="5"/>
  <c r="D105" i="5" s="1"/>
  <c r="F105" i="5" s="1"/>
  <c r="G105" i="5" s="1"/>
  <c r="A106" i="5"/>
  <c r="C106" i="5" s="1"/>
  <c r="E106" i="5" s="1"/>
  <c r="O105" i="5"/>
  <c r="H103" i="5"/>
  <c r="S72" i="23" l="1"/>
  <c r="R72" i="23"/>
  <c r="O104" i="23"/>
  <c r="Q104" i="23"/>
  <c r="J107" i="23"/>
  <c r="K107" i="23" s="1"/>
  <c r="G109" i="23"/>
  <c r="A110" i="23"/>
  <c r="F109" i="23"/>
  <c r="P109" i="23"/>
  <c r="L105" i="23"/>
  <c r="N105" i="23" s="1"/>
  <c r="M106" i="23"/>
  <c r="S103" i="23"/>
  <c r="R103" i="23"/>
  <c r="O71" i="23"/>
  <c r="Q71" i="23"/>
  <c r="N70" i="23"/>
  <c r="H108" i="23"/>
  <c r="I108" i="23" s="1"/>
  <c r="Q101" i="19"/>
  <c r="R101" i="19"/>
  <c r="Q100" i="19"/>
  <c r="R100" i="19"/>
  <c r="M98" i="19"/>
  <c r="P99" i="19"/>
  <c r="N99" i="19"/>
  <c r="I105" i="19"/>
  <c r="J105" i="19" s="1"/>
  <c r="K103" i="19"/>
  <c r="M103" i="19" s="1"/>
  <c r="L104" i="19"/>
  <c r="A108" i="19"/>
  <c r="B107" i="19"/>
  <c r="D107" i="19" s="1"/>
  <c r="F107" i="19" s="1"/>
  <c r="C107" i="19"/>
  <c r="E107" i="19" s="1"/>
  <c r="O107" i="19"/>
  <c r="P102" i="19"/>
  <c r="N102" i="19"/>
  <c r="G106" i="19"/>
  <c r="H106" i="19" s="1"/>
  <c r="M101" i="5"/>
  <c r="B106" i="5"/>
  <c r="D106" i="5" s="1"/>
  <c r="F106" i="5" s="1"/>
  <c r="G106" i="5" s="1"/>
  <c r="A107" i="5"/>
  <c r="C107" i="5" s="1"/>
  <c r="E107" i="5" s="1"/>
  <c r="O106" i="5"/>
  <c r="I103" i="5"/>
  <c r="J103" i="5" s="1"/>
  <c r="H105" i="5"/>
  <c r="H104" i="5"/>
  <c r="J108" i="23" l="1"/>
  <c r="K108" i="23" s="1"/>
  <c r="Q70" i="23"/>
  <c r="O70" i="23"/>
  <c r="N69" i="23"/>
  <c r="L106" i="23"/>
  <c r="N106" i="23" s="1"/>
  <c r="M107" i="23"/>
  <c r="Q105" i="23"/>
  <c r="O105" i="23"/>
  <c r="H109" i="23"/>
  <c r="I109" i="23" s="1"/>
  <c r="S71" i="23"/>
  <c r="R71" i="23"/>
  <c r="A111" i="23"/>
  <c r="P110" i="23"/>
  <c r="F110" i="23"/>
  <c r="G110" i="23"/>
  <c r="S104" i="23"/>
  <c r="R104" i="23"/>
  <c r="Q102" i="19"/>
  <c r="R102" i="19"/>
  <c r="Q99" i="19"/>
  <c r="R99" i="19"/>
  <c r="M97" i="19"/>
  <c r="P98" i="19"/>
  <c r="N98" i="19"/>
  <c r="I106" i="19"/>
  <c r="J106" i="19" s="1"/>
  <c r="L105" i="19"/>
  <c r="K104" i="19"/>
  <c r="M104" i="19" s="1"/>
  <c r="G107" i="19"/>
  <c r="H107" i="19" s="1"/>
  <c r="N103" i="19"/>
  <c r="P103" i="19"/>
  <c r="O108" i="19"/>
  <c r="C108" i="19"/>
  <c r="E108" i="19" s="1"/>
  <c r="A109" i="19"/>
  <c r="B108" i="19"/>
  <c r="D108" i="19" s="1"/>
  <c r="F108" i="19" s="1"/>
  <c r="K102" i="5"/>
  <c r="M102" i="5" s="1"/>
  <c r="L103" i="5"/>
  <c r="A108" i="5"/>
  <c r="C108" i="5" s="1"/>
  <c r="E108" i="5" s="1"/>
  <c r="B107" i="5"/>
  <c r="D107" i="5" s="1"/>
  <c r="F107" i="5" s="1"/>
  <c r="G107" i="5" s="1"/>
  <c r="O107" i="5"/>
  <c r="I105" i="5"/>
  <c r="J105" i="5" s="1"/>
  <c r="I104" i="5"/>
  <c r="J104" i="5" s="1"/>
  <c r="H106" i="5"/>
  <c r="J109" i="23" l="1"/>
  <c r="K109" i="23" s="1"/>
  <c r="P111" i="23"/>
  <c r="A112" i="23"/>
  <c r="F111" i="23"/>
  <c r="G111" i="23"/>
  <c r="Q106" i="23"/>
  <c r="O106" i="23"/>
  <c r="S70" i="23"/>
  <c r="R70" i="23"/>
  <c r="H110" i="23"/>
  <c r="I110" i="23" s="1"/>
  <c r="S105" i="23"/>
  <c r="R105" i="23"/>
  <c r="L107" i="23"/>
  <c r="N107" i="23" s="1"/>
  <c r="M108" i="23"/>
  <c r="O69" i="23"/>
  <c r="Q69" i="23"/>
  <c r="N68" i="23"/>
  <c r="Q98" i="19"/>
  <c r="R98" i="19"/>
  <c r="Q103" i="19"/>
  <c r="R103" i="19"/>
  <c r="M96" i="19"/>
  <c r="P97" i="19"/>
  <c r="N97" i="19"/>
  <c r="I107" i="19"/>
  <c r="J107" i="19" s="1"/>
  <c r="K105" i="19"/>
  <c r="M105" i="19" s="1"/>
  <c r="L106" i="19"/>
  <c r="O109" i="19"/>
  <c r="C109" i="19"/>
  <c r="E109" i="19" s="1"/>
  <c r="A110" i="19"/>
  <c r="B109" i="19"/>
  <c r="D109" i="19" s="1"/>
  <c r="F109" i="19" s="1"/>
  <c r="N104" i="19"/>
  <c r="P104" i="19"/>
  <c r="G108" i="19"/>
  <c r="H108" i="19" s="1"/>
  <c r="K104" i="5"/>
  <c r="L105" i="5"/>
  <c r="K103" i="5"/>
  <c r="M103" i="5" s="1"/>
  <c r="L104" i="5"/>
  <c r="I106" i="5"/>
  <c r="J106" i="5" s="1"/>
  <c r="A109" i="5"/>
  <c r="C109" i="5" s="1"/>
  <c r="E109" i="5" s="1"/>
  <c r="B108" i="5"/>
  <c r="D108" i="5" s="1"/>
  <c r="F108" i="5" s="1"/>
  <c r="G108" i="5" s="1"/>
  <c r="O108" i="5"/>
  <c r="L108" i="23" l="1"/>
  <c r="N108" i="23" s="1"/>
  <c r="M109" i="23"/>
  <c r="Q107" i="23"/>
  <c r="O107" i="23"/>
  <c r="S106" i="23"/>
  <c r="R106" i="23"/>
  <c r="S69" i="23"/>
  <c r="R69" i="23"/>
  <c r="J110" i="23"/>
  <c r="K110" i="23" s="1"/>
  <c r="A113" i="23"/>
  <c r="P112" i="23"/>
  <c r="F112" i="23"/>
  <c r="G112" i="23"/>
  <c r="Q68" i="23"/>
  <c r="O68" i="23"/>
  <c r="N67" i="23"/>
  <c r="H111" i="23"/>
  <c r="I111" i="23" s="1"/>
  <c r="Q97" i="19"/>
  <c r="R97" i="19"/>
  <c r="Q104" i="19"/>
  <c r="R104" i="19"/>
  <c r="M95" i="19"/>
  <c r="P96" i="19"/>
  <c r="N96" i="19"/>
  <c r="K106" i="19"/>
  <c r="M106" i="19" s="1"/>
  <c r="L107" i="19"/>
  <c r="I108" i="19"/>
  <c r="J108" i="19" s="1"/>
  <c r="G109" i="19"/>
  <c r="H109" i="19" s="1"/>
  <c r="O110" i="19"/>
  <c r="C110" i="19"/>
  <c r="E110" i="19" s="1"/>
  <c r="A111" i="19"/>
  <c r="B110" i="19"/>
  <c r="D110" i="19" s="1"/>
  <c r="F110" i="19" s="1"/>
  <c r="P105" i="19"/>
  <c r="N105" i="19"/>
  <c r="K105" i="5"/>
  <c r="M105" i="5" s="1"/>
  <c r="L106" i="5"/>
  <c r="M104" i="5"/>
  <c r="B109" i="5"/>
  <c r="D109" i="5" s="1"/>
  <c r="F109" i="5" s="1"/>
  <c r="G109" i="5" s="1"/>
  <c r="A110" i="5"/>
  <c r="C110" i="5" s="1"/>
  <c r="E110" i="5" s="1"/>
  <c r="O109" i="5"/>
  <c r="H107" i="5"/>
  <c r="L109" i="23" l="1"/>
  <c r="N109" i="23" s="1"/>
  <c r="M110" i="23"/>
  <c r="H112" i="23"/>
  <c r="I112" i="23" s="1"/>
  <c r="J111" i="23"/>
  <c r="K111" i="23" s="1"/>
  <c r="S107" i="23"/>
  <c r="R107" i="23"/>
  <c r="O67" i="23"/>
  <c r="Q67" i="23"/>
  <c r="N66" i="23"/>
  <c r="S68" i="23"/>
  <c r="R68" i="23"/>
  <c r="P113" i="23"/>
  <c r="F113" i="23"/>
  <c r="G113" i="23"/>
  <c r="A114" i="23"/>
  <c r="O108" i="23"/>
  <c r="Q108" i="23"/>
  <c r="Q96" i="19"/>
  <c r="R96" i="19"/>
  <c r="Q105" i="19"/>
  <c r="R105" i="19"/>
  <c r="M94" i="19"/>
  <c r="N95" i="19"/>
  <c r="P95" i="19"/>
  <c r="I109" i="19"/>
  <c r="J109" i="19" s="1"/>
  <c r="L108" i="19"/>
  <c r="K107" i="19"/>
  <c r="M107" i="19" s="1"/>
  <c r="A112" i="19"/>
  <c r="B111" i="19"/>
  <c r="D111" i="19" s="1"/>
  <c r="F111" i="19" s="1"/>
  <c r="C111" i="19"/>
  <c r="E111" i="19" s="1"/>
  <c r="O111" i="19"/>
  <c r="G110" i="19"/>
  <c r="H110" i="19" s="1"/>
  <c r="N106" i="19"/>
  <c r="P106" i="19"/>
  <c r="B110" i="5"/>
  <c r="D110" i="5" s="1"/>
  <c r="F110" i="5" s="1"/>
  <c r="G110" i="5" s="1"/>
  <c r="A111" i="5"/>
  <c r="C111" i="5" s="1"/>
  <c r="E111" i="5" s="1"/>
  <c r="O110" i="5"/>
  <c r="H108" i="5"/>
  <c r="I107" i="5"/>
  <c r="J107" i="5" s="1"/>
  <c r="H109" i="5"/>
  <c r="J112" i="23" l="1"/>
  <c r="K112" i="23" s="1"/>
  <c r="L110" i="23"/>
  <c r="N110" i="23" s="1"/>
  <c r="M111" i="23"/>
  <c r="S67" i="23"/>
  <c r="R67" i="23"/>
  <c r="A115" i="23"/>
  <c r="P114" i="23"/>
  <c r="F114" i="23"/>
  <c r="G114" i="23"/>
  <c r="S108" i="23"/>
  <c r="R108" i="23"/>
  <c r="H113" i="23"/>
  <c r="I113" i="23" s="1"/>
  <c r="Q66" i="23"/>
  <c r="O66" i="23"/>
  <c r="N65" i="23"/>
  <c r="Q109" i="23"/>
  <c r="O109" i="23"/>
  <c r="Q106" i="19"/>
  <c r="R106" i="19"/>
  <c r="Q95" i="19"/>
  <c r="R95" i="19"/>
  <c r="M93" i="19"/>
  <c r="P94" i="19"/>
  <c r="N94" i="19"/>
  <c r="L109" i="19"/>
  <c r="K108" i="19"/>
  <c r="M108" i="19" s="1"/>
  <c r="I110" i="19"/>
  <c r="J110" i="19" s="1"/>
  <c r="N107" i="19"/>
  <c r="P107" i="19"/>
  <c r="G111" i="19"/>
  <c r="H111" i="19" s="1"/>
  <c r="O112" i="19"/>
  <c r="C112" i="19"/>
  <c r="E112" i="19" s="1"/>
  <c r="A113" i="19"/>
  <c r="B112" i="19"/>
  <c r="D112" i="19" s="1"/>
  <c r="F112" i="19" s="1"/>
  <c r="K106" i="5"/>
  <c r="M106" i="5" s="1"/>
  <c r="L107" i="5"/>
  <c r="I108" i="5"/>
  <c r="J108" i="5" s="1"/>
  <c r="H110" i="5"/>
  <c r="A112" i="5"/>
  <c r="C112" i="5" s="1"/>
  <c r="E112" i="5" s="1"/>
  <c r="B111" i="5"/>
  <c r="D111" i="5" s="1"/>
  <c r="F111" i="5" s="1"/>
  <c r="G111" i="5" s="1"/>
  <c r="O111" i="5"/>
  <c r="I109" i="5"/>
  <c r="J109" i="5" s="1"/>
  <c r="J113" i="23" l="1"/>
  <c r="K113" i="23" s="1"/>
  <c r="S109" i="23"/>
  <c r="R109" i="23"/>
  <c r="Q110" i="23"/>
  <c r="O110" i="23"/>
  <c r="O65" i="23"/>
  <c r="Q65" i="23"/>
  <c r="N64" i="23"/>
  <c r="H114" i="23"/>
  <c r="I114" i="23" s="1"/>
  <c r="S66" i="23"/>
  <c r="R66" i="23"/>
  <c r="G115" i="23"/>
  <c r="A116" i="23"/>
  <c r="F115" i="23"/>
  <c r="P115" i="23"/>
  <c r="M112" i="23"/>
  <c r="L111" i="23"/>
  <c r="N111" i="23" s="1"/>
  <c r="Q94" i="19"/>
  <c r="R94" i="19"/>
  <c r="Q107" i="19"/>
  <c r="R107" i="19"/>
  <c r="M92" i="19"/>
  <c r="P93" i="19"/>
  <c r="N93" i="19"/>
  <c r="O113" i="19"/>
  <c r="C113" i="19"/>
  <c r="E113" i="19" s="1"/>
  <c r="A114" i="19"/>
  <c r="B113" i="19"/>
  <c r="D113" i="19" s="1"/>
  <c r="F113" i="19" s="1"/>
  <c r="G112" i="19"/>
  <c r="H112" i="19" s="1"/>
  <c r="P108" i="19"/>
  <c r="N108" i="19"/>
  <c r="I111" i="19"/>
  <c r="J111" i="19" s="1"/>
  <c r="K109" i="19"/>
  <c r="M109" i="19" s="1"/>
  <c r="L110" i="19"/>
  <c r="K108" i="5"/>
  <c r="L109" i="5"/>
  <c r="L108" i="5"/>
  <c r="K107" i="5"/>
  <c r="M107" i="5" s="1"/>
  <c r="A113" i="5"/>
  <c r="C113" i="5" s="1"/>
  <c r="E113" i="5" s="1"/>
  <c r="B112" i="5"/>
  <c r="D112" i="5" s="1"/>
  <c r="F112" i="5" s="1"/>
  <c r="G112" i="5" s="1"/>
  <c r="O112" i="5"/>
  <c r="I110" i="5"/>
  <c r="J110" i="5" s="1"/>
  <c r="J114" i="23" l="1"/>
  <c r="K114" i="23" s="1"/>
  <c r="O111" i="23"/>
  <c r="Q111" i="23"/>
  <c r="S65" i="23"/>
  <c r="R65" i="23"/>
  <c r="L112" i="23"/>
  <c r="N112" i="23" s="1"/>
  <c r="M113" i="23"/>
  <c r="A117" i="23"/>
  <c r="P116" i="23"/>
  <c r="F116" i="23"/>
  <c r="G116" i="23"/>
  <c r="H115" i="23"/>
  <c r="I115" i="23" s="1"/>
  <c r="Q64" i="23"/>
  <c r="O64" i="23"/>
  <c r="N63" i="23"/>
  <c r="S110" i="23"/>
  <c r="R110" i="23"/>
  <c r="Q93" i="19"/>
  <c r="R93" i="19"/>
  <c r="Q108" i="19"/>
  <c r="R108" i="19"/>
  <c r="M91" i="19"/>
  <c r="P92" i="19"/>
  <c r="N92" i="19"/>
  <c r="K110" i="19"/>
  <c r="M110" i="19" s="1"/>
  <c r="L111" i="19"/>
  <c r="I112" i="19"/>
  <c r="J112" i="19" s="1"/>
  <c r="P109" i="19"/>
  <c r="N109" i="19"/>
  <c r="G113" i="19"/>
  <c r="H113" i="19" s="1"/>
  <c r="O114" i="19"/>
  <c r="C114" i="19"/>
  <c r="E114" i="19" s="1"/>
  <c r="A115" i="19"/>
  <c r="B114" i="19"/>
  <c r="D114" i="19" s="1"/>
  <c r="F114" i="19" s="1"/>
  <c r="L110" i="5"/>
  <c r="K109" i="5"/>
  <c r="M109" i="5" s="1"/>
  <c r="M108" i="5"/>
  <c r="H111" i="5"/>
  <c r="H112" i="5"/>
  <c r="B113" i="5"/>
  <c r="D113" i="5" s="1"/>
  <c r="F113" i="5" s="1"/>
  <c r="G113" i="5" s="1"/>
  <c r="A114" i="5"/>
  <c r="C114" i="5" s="1"/>
  <c r="E114" i="5" s="1"/>
  <c r="O113" i="5"/>
  <c r="L113" i="23" l="1"/>
  <c r="N113" i="23" s="1"/>
  <c r="M114" i="23"/>
  <c r="Q112" i="23"/>
  <c r="O112" i="23"/>
  <c r="S111" i="23"/>
  <c r="R111" i="23"/>
  <c r="J115" i="23"/>
  <c r="K115" i="23" s="1"/>
  <c r="O63" i="23"/>
  <c r="Q63" i="23"/>
  <c r="N62" i="23"/>
  <c r="A118" i="23"/>
  <c r="F117" i="23"/>
  <c r="G117" i="23"/>
  <c r="P117" i="23"/>
  <c r="S64" i="23"/>
  <c r="R64" i="23"/>
  <c r="H116" i="23"/>
  <c r="I116" i="23" s="1"/>
  <c r="Q109" i="19"/>
  <c r="R109" i="19"/>
  <c r="Q92" i="19"/>
  <c r="R92" i="19"/>
  <c r="M90" i="19"/>
  <c r="P91" i="19"/>
  <c r="N91" i="19"/>
  <c r="L112" i="19"/>
  <c r="K111" i="19"/>
  <c r="M111" i="19" s="1"/>
  <c r="I113" i="19"/>
  <c r="J113" i="19" s="1"/>
  <c r="G114" i="19"/>
  <c r="H114" i="19" s="1"/>
  <c r="A116" i="19"/>
  <c r="B115" i="19"/>
  <c r="D115" i="19" s="1"/>
  <c r="F115" i="19" s="1"/>
  <c r="O115" i="19"/>
  <c r="C115" i="19"/>
  <c r="E115" i="19" s="1"/>
  <c r="N110" i="19"/>
  <c r="P110" i="19"/>
  <c r="H113" i="5"/>
  <c r="I112" i="5"/>
  <c r="J112" i="5" s="1"/>
  <c r="B114" i="5"/>
  <c r="D114" i="5" s="1"/>
  <c r="F114" i="5" s="1"/>
  <c r="G114" i="5" s="1"/>
  <c r="A115" i="5"/>
  <c r="C115" i="5" s="1"/>
  <c r="E115" i="5" s="1"/>
  <c r="O114" i="5"/>
  <c r="I111" i="5"/>
  <c r="J111" i="5" s="1"/>
  <c r="F118" i="23" l="1"/>
  <c r="L114" i="23"/>
  <c r="N114" i="23" s="1"/>
  <c r="M115" i="23"/>
  <c r="J116" i="23"/>
  <c r="K116" i="23" s="1"/>
  <c r="S112" i="23"/>
  <c r="R112" i="23"/>
  <c r="A119" i="23"/>
  <c r="P118" i="23"/>
  <c r="G118" i="23"/>
  <c r="S63" i="23"/>
  <c r="R63" i="23"/>
  <c r="H117" i="23"/>
  <c r="I117" i="23" s="1"/>
  <c r="Q62" i="23"/>
  <c r="O62" i="23"/>
  <c r="N61" i="23"/>
  <c r="Q113" i="23"/>
  <c r="O113" i="23"/>
  <c r="Q91" i="19"/>
  <c r="R91" i="19"/>
  <c r="Q110" i="19"/>
  <c r="R110" i="19"/>
  <c r="M89" i="19"/>
  <c r="P90" i="19"/>
  <c r="N90" i="19"/>
  <c r="G115" i="19"/>
  <c r="H115" i="19" s="1"/>
  <c r="L113" i="19"/>
  <c r="K112" i="19"/>
  <c r="M112" i="19" s="1"/>
  <c r="I114" i="19"/>
  <c r="J114" i="19" s="1"/>
  <c r="N111" i="19"/>
  <c r="P111" i="19"/>
  <c r="O116" i="19"/>
  <c r="C116" i="19"/>
  <c r="E116" i="19" s="1"/>
  <c r="B116" i="19"/>
  <c r="D116" i="19" s="1"/>
  <c r="F116" i="19" s="1"/>
  <c r="A117" i="19"/>
  <c r="K111" i="5"/>
  <c r="L112" i="5"/>
  <c r="K110" i="5"/>
  <c r="M110" i="5" s="1"/>
  <c r="L111" i="5"/>
  <c r="A116" i="5"/>
  <c r="C116" i="5" s="1"/>
  <c r="E116" i="5" s="1"/>
  <c r="B115" i="5"/>
  <c r="D115" i="5" s="1"/>
  <c r="F115" i="5" s="1"/>
  <c r="G115" i="5" s="1"/>
  <c r="O115" i="5"/>
  <c r="H114" i="5"/>
  <c r="I113" i="5"/>
  <c r="J113" i="5" s="1"/>
  <c r="J117" i="23" l="1"/>
  <c r="K117" i="23" s="1"/>
  <c r="S113" i="23"/>
  <c r="R113" i="23"/>
  <c r="H118" i="23"/>
  <c r="I118" i="23" s="1"/>
  <c r="L115" i="23"/>
  <c r="N115" i="23" s="1"/>
  <c r="M116" i="23"/>
  <c r="O61" i="23"/>
  <c r="Q61" i="23"/>
  <c r="N60" i="23"/>
  <c r="S62" i="23"/>
  <c r="R62" i="23"/>
  <c r="A120" i="23"/>
  <c r="P119" i="23"/>
  <c r="F119" i="23"/>
  <c r="G119" i="23"/>
  <c r="O114" i="23"/>
  <c r="Q114" i="23"/>
  <c r="Q90" i="19"/>
  <c r="R90" i="19"/>
  <c r="Q111" i="19"/>
  <c r="R111" i="19"/>
  <c r="M88" i="19"/>
  <c r="N89" i="19"/>
  <c r="P89" i="19"/>
  <c r="K113" i="19"/>
  <c r="M113" i="19" s="1"/>
  <c r="L114" i="19"/>
  <c r="I115" i="19"/>
  <c r="J115" i="19" s="1"/>
  <c r="G116" i="19"/>
  <c r="H116" i="19" s="1"/>
  <c r="O117" i="19"/>
  <c r="C117" i="19"/>
  <c r="E117" i="19" s="1"/>
  <c r="A118" i="19"/>
  <c r="B117" i="19"/>
  <c r="D117" i="19" s="1"/>
  <c r="F117" i="19" s="1"/>
  <c r="P112" i="19"/>
  <c r="N112" i="19"/>
  <c r="K112" i="5"/>
  <c r="M112" i="5" s="1"/>
  <c r="L113" i="5"/>
  <c r="M111" i="5"/>
  <c r="H115" i="5"/>
  <c r="A117" i="5"/>
  <c r="C117" i="5" s="1"/>
  <c r="E117" i="5" s="1"/>
  <c r="B116" i="5"/>
  <c r="D116" i="5" s="1"/>
  <c r="F116" i="5" s="1"/>
  <c r="G116" i="5" s="1"/>
  <c r="O116" i="5"/>
  <c r="I114" i="5"/>
  <c r="J114" i="5" s="1"/>
  <c r="F120" i="23" l="1"/>
  <c r="Q115" i="23"/>
  <c r="O115" i="23"/>
  <c r="H119" i="23"/>
  <c r="I119" i="23" s="1"/>
  <c r="L116" i="23"/>
  <c r="N116" i="23" s="1"/>
  <c r="M117" i="23"/>
  <c r="A121" i="23"/>
  <c r="G120" i="23"/>
  <c r="P120" i="23"/>
  <c r="S61" i="23"/>
  <c r="R61" i="23"/>
  <c r="J118" i="23"/>
  <c r="K118" i="23" s="1"/>
  <c r="S114" i="23"/>
  <c r="R114" i="23"/>
  <c r="Q60" i="23"/>
  <c r="O60" i="23"/>
  <c r="N59" i="23"/>
  <c r="Q112" i="19"/>
  <c r="R112" i="19"/>
  <c r="Q89" i="19"/>
  <c r="R89" i="19"/>
  <c r="M87" i="19"/>
  <c r="P88" i="19"/>
  <c r="N88" i="19"/>
  <c r="I116" i="19"/>
  <c r="J116" i="19" s="1"/>
  <c r="K114" i="19"/>
  <c r="M114" i="19" s="1"/>
  <c r="L115" i="19"/>
  <c r="O118" i="19"/>
  <c r="C118" i="19"/>
  <c r="E118" i="19" s="1"/>
  <c r="A119" i="19"/>
  <c r="B118" i="19"/>
  <c r="D118" i="19" s="1"/>
  <c r="F118" i="19" s="1"/>
  <c r="G117" i="19"/>
  <c r="H117" i="19" s="1"/>
  <c r="P113" i="19"/>
  <c r="N113" i="19"/>
  <c r="K113" i="5"/>
  <c r="M113" i="5" s="1"/>
  <c r="L114" i="5"/>
  <c r="H116" i="5"/>
  <c r="I115" i="5"/>
  <c r="J115" i="5" s="1"/>
  <c r="B117" i="5"/>
  <c r="D117" i="5" s="1"/>
  <c r="F117" i="5" s="1"/>
  <c r="G117" i="5" s="1"/>
  <c r="A118" i="5"/>
  <c r="C118" i="5" s="1"/>
  <c r="E118" i="5" s="1"/>
  <c r="O117" i="5"/>
  <c r="F121" i="23" l="1"/>
  <c r="A122" i="23"/>
  <c r="P121" i="23"/>
  <c r="G121" i="23"/>
  <c r="J119" i="23"/>
  <c r="K119" i="23" s="1"/>
  <c r="S60" i="23"/>
  <c r="R60" i="23"/>
  <c r="M118" i="23"/>
  <c r="L117" i="23"/>
  <c r="N117" i="23" s="1"/>
  <c r="O59" i="23"/>
  <c r="Q59" i="23"/>
  <c r="N58" i="23"/>
  <c r="H120" i="23"/>
  <c r="I120" i="23" s="1"/>
  <c r="Q116" i="23"/>
  <c r="O116" i="23"/>
  <c r="S115" i="23"/>
  <c r="R115" i="23"/>
  <c r="Q88" i="19"/>
  <c r="R88" i="19"/>
  <c r="Q113" i="19"/>
  <c r="R113" i="19"/>
  <c r="M86" i="19"/>
  <c r="P87" i="19"/>
  <c r="N87" i="19"/>
  <c r="I117" i="19"/>
  <c r="J117" i="19" s="1"/>
  <c r="A120" i="19"/>
  <c r="B119" i="19"/>
  <c r="D119" i="19" s="1"/>
  <c r="F119" i="19" s="1"/>
  <c r="C119" i="19"/>
  <c r="E119" i="19" s="1"/>
  <c r="O119" i="19"/>
  <c r="N114" i="19"/>
  <c r="P114" i="19"/>
  <c r="L116" i="19"/>
  <c r="K115" i="19"/>
  <c r="M115" i="19" s="1"/>
  <c r="G118" i="19"/>
  <c r="H118" i="19" s="1"/>
  <c r="K114" i="5"/>
  <c r="M114" i="5" s="1"/>
  <c r="L115" i="5"/>
  <c r="B118" i="5"/>
  <c r="D118" i="5" s="1"/>
  <c r="F118" i="5" s="1"/>
  <c r="G118" i="5" s="1"/>
  <c r="A119" i="5"/>
  <c r="C119" i="5" s="1"/>
  <c r="E119" i="5" s="1"/>
  <c r="O118" i="5"/>
  <c r="I116" i="5"/>
  <c r="J116" i="5" s="1"/>
  <c r="L118" i="23" l="1"/>
  <c r="N118" i="23" s="1"/>
  <c r="M119" i="23"/>
  <c r="J120" i="23"/>
  <c r="K120" i="23" s="1"/>
  <c r="Q58" i="23"/>
  <c r="O58" i="23"/>
  <c r="N57" i="23"/>
  <c r="H121" i="23"/>
  <c r="I121" i="23" s="1"/>
  <c r="S116" i="23"/>
  <c r="R116" i="23"/>
  <c r="S59" i="23"/>
  <c r="R59" i="23"/>
  <c r="O117" i="23"/>
  <c r="Q117" i="23"/>
  <c r="P122" i="23"/>
  <c r="A123" i="23"/>
  <c r="F122" i="23"/>
  <c r="G122" i="23"/>
  <c r="Q114" i="19"/>
  <c r="R114" i="19"/>
  <c r="Q87" i="19"/>
  <c r="R87" i="19"/>
  <c r="M85" i="19"/>
  <c r="N86" i="19"/>
  <c r="P86" i="19"/>
  <c r="L117" i="19"/>
  <c r="K116" i="19"/>
  <c r="M116" i="19" s="1"/>
  <c r="N115" i="19"/>
  <c r="P115" i="19"/>
  <c r="O120" i="19"/>
  <c r="C120" i="19"/>
  <c r="E120" i="19" s="1"/>
  <c r="A121" i="19"/>
  <c r="B120" i="19"/>
  <c r="D120" i="19" s="1"/>
  <c r="F120" i="19" s="1"/>
  <c r="I118" i="19"/>
  <c r="J118" i="19" s="1"/>
  <c r="G119" i="19"/>
  <c r="H119" i="19" s="1"/>
  <c r="L116" i="5"/>
  <c r="K115" i="5"/>
  <c r="M115" i="5" s="1"/>
  <c r="A120" i="5"/>
  <c r="C120" i="5" s="1"/>
  <c r="E120" i="5" s="1"/>
  <c r="B119" i="5"/>
  <c r="D119" i="5" s="1"/>
  <c r="F119" i="5" s="1"/>
  <c r="G119" i="5" s="1"/>
  <c r="O119" i="5"/>
  <c r="H117" i="5"/>
  <c r="H118" i="5"/>
  <c r="G123" i="23" l="1"/>
  <c r="J121" i="23"/>
  <c r="K121" i="23" s="1"/>
  <c r="L119" i="23"/>
  <c r="N119" i="23" s="1"/>
  <c r="M120" i="23"/>
  <c r="H122" i="23"/>
  <c r="I122" i="23" s="1"/>
  <c r="A124" i="23"/>
  <c r="P123" i="23"/>
  <c r="F123" i="23"/>
  <c r="O57" i="23"/>
  <c r="Q57" i="23"/>
  <c r="N56" i="23"/>
  <c r="S58" i="23"/>
  <c r="R58" i="23"/>
  <c r="S117" i="23"/>
  <c r="R117" i="23"/>
  <c r="O118" i="23"/>
  <c r="Q118" i="23"/>
  <c r="Q115" i="19"/>
  <c r="R115" i="19"/>
  <c r="Q86" i="19"/>
  <c r="R86" i="19"/>
  <c r="M84" i="19"/>
  <c r="P85" i="19"/>
  <c r="N85" i="19"/>
  <c r="I119" i="19"/>
  <c r="J119" i="19" s="1"/>
  <c r="K117" i="19"/>
  <c r="M117" i="19" s="1"/>
  <c r="L118" i="19"/>
  <c r="G120" i="19"/>
  <c r="H120" i="19" s="1"/>
  <c r="P116" i="19"/>
  <c r="N116" i="19"/>
  <c r="O121" i="19"/>
  <c r="C121" i="19"/>
  <c r="E121" i="19" s="1"/>
  <c r="A122" i="19"/>
  <c r="B121" i="19"/>
  <c r="D121" i="19" s="1"/>
  <c r="F121" i="19" s="1"/>
  <c r="N115" i="5"/>
  <c r="P115" i="5"/>
  <c r="Q115" i="5" s="1"/>
  <c r="I118" i="5"/>
  <c r="J118" i="5" s="1"/>
  <c r="I117" i="5"/>
  <c r="J117" i="5" s="1"/>
  <c r="A121" i="5"/>
  <c r="C121" i="5" s="1"/>
  <c r="E121" i="5" s="1"/>
  <c r="B120" i="5"/>
  <c r="D120" i="5" s="1"/>
  <c r="F120" i="5" s="1"/>
  <c r="G120" i="5" s="1"/>
  <c r="O120" i="5"/>
  <c r="J122" i="23" l="1"/>
  <c r="K122" i="23" s="1"/>
  <c r="M121" i="23"/>
  <c r="L120" i="23"/>
  <c r="N120" i="23" s="1"/>
  <c r="Q119" i="23"/>
  <c r="O119" i="23"/>
  <c r="Q56" i="23"/>
  <c r="O56" i="23"/>
  <c r="N55" i="23"/>
  <c r="H123" i="23"/>
  <c r="I123" i="23" s="1"/>
  <c r="P124" i="23"/>
  <c r="G124" i="23"/>
  <c r="F124" i="23"/>
  <c r="A125" i="23"/>
  <c r="S118" i="23"/>
  <c r="R118" i="23"/>
  <c r="S57" i="23"/>
  <c r="R57" i="23"/>
  <c r="Q85" i="19"/>
  <c r="R85" i="19"/>
  <c r="Q116" i="19"/>
  <c r="R116" i="19"/>
  <c r="M83" i="19"/>
  <c r="N84" i="19"/>
  <c r="P84" i="19"/>
  <c r="I120" i="19"/>
  <c r="J120" i="19" s="1"/>
  <c r="K118" i="19"/>
  <c r="M118" i="19" s="1"/>
  <c r="L119" i="19"/>
  <c r="P117" i="19"/>
  <c r="N117" i="19"/>
  <c r="G121" i="19"/>
  <c r="H121" i="19" s="1"/>
  <c r="O122" i="19"/>
  <c r="C122" i="19"/>
  <c r="E122" i="19" s="1"/>
  <c r="A123" i="19"/>
  <c r="B122" i="19"/>
  <c r="D122" i="19" s="1"/>
  <c r="F122" i="19" s="1"/>
  <c r="L118" i="5"/>
  <c r="K117" i="5"/>
  <c r="K116" i="5"/>
  <c r="M116" i="5" s="1"/>
  <c r="L117" i="5"/>
  <c r="B121" i="5"/>
  <c r="D121" i="5" s="1"/>
  <c r="F121" i="5" s="1"/>
  <c r="G121" i="5" s="1"/>
  <c r="A122" i="5"/>
  <c r="C122" i="5" s="1"/>
  <c r="E122" i="5" s="1"/>
  <c r="O121" i="5"/>
  <c r="H119" i="5"/>
  <c r="N114" i="5"/>
  <c r="P114" i="5"/>
  <c r="Q114" i="5" s="1"/>
  <c r="L121" i="23" l="1"/>
  <c r="N121" i="23" s="1"/>
  <c r="M122" i="23"/>
  <c r="J123" i="23"/>
  <c r="K123" i="23" s="1"/>
  <c r="H124" i="23"/>
  <c r="I124" i="23" s="1"/>
  <c r="A126" i="23"/>
  <c r="P125" i="23"/>
  <c r="F125" i="23"/>
  <c r="G125" i="23"/>
  <c r="S56" i="23"/>
  <c r="R56" i="23"/>
  <c r="O55" i="23"/>
  <c r="Q55" i="23"/>
  <c r="N54" i="23"/>
  <c r="S119" i="23"/>
  <c r="R119" i="23"/>
  <c r="O120" i="23"/>
  <c r="Q120" i="23"/>
  <c r="Q117" i="19"/>
  <c r="R117" i="19"/>
  <c r="Q84" i="19"/>
  <c r="R84" i="19"/>
  <c r="M82" i="19"/>
  <c r="N83" i="19"/>
  <c r="P83" i="19"/>
  <c r="I121" i="19"/>
  <c r="J121" i="19" s="1"/>
  <c r="N118" i="19"/>
  <c r="P118" i="19"/>
  <c r="L120" i="19"/>
  <c r="K119" i="19"/>
  <c r="M119" i="19" s="1"/>
  <c r="G122" i="19"/>
  <c r="H122" i="19" s="1"/>
  <c r="A124" i="19"/>
  <c r="B123" i="19"/>
  <c r="D123" i="19" s="1"/>
  <c r="F123" i="19" s="1"/>
  <c r="C123" i="19"/>
  <c r="E123" i="19" s="1"/>
  <c r="O123" i="19"/>
  <c r="M117" i="5"/>
  <c r="P117" i="5" s="1"/>
  <c r="Q117" i="5" s="1"/>
  <c r="P116" i="5"/>
  <c r="Q116" i="5" s="1"/>
  <c r="N116" i="5"/>
  <c r="B122" i="5"/>
  <c r="D122" i="5" s="1"/>
  <c r="F122" i="5" s="1"/>
  <c r="G122" i="5" s="1"/>
  <c r="A123" i="5"/>
  <c r="C123" i="5" s="1"/>
  <c r="E123" i="5" s="1"/>
  <c r="O122" i="5"/>
  <c r="N113" i="5"/>
  <c r="P113" i="5"/>
  <c r="Q113" i="5" s="1"/>
  <c r="I119" i="5"/>
  <c r="J119" i="5" s="1"/>
  <c r="H121" i="5"/>
  <c r="H120" i="5"/>
  <c r="F126" i="23" l="1"/>
  <c r="J124" i="23"/>
  <c r="K124" i="23" s="1"/>
  <c r="S120" i="23"/>
  <c r="R120" i="23"/>
  <c r="Q54" i="23"/>
  <c r="O54" i="23"/>
  <c r="N53" i="23"/>
  <c r="M123" i="23"/>
  <c r="L122" i="23"/>
  <c r="N122" i="23" s="1"/>
  <c r="H125" i="23"/>
  <c r="I125" i="23" s="1"/>
  <c r="G126" i="23"/>
  <c r="P126" i="23"/>
  <c r="A127" i="23"/>
  <c r="S55" i="23"/>
  <c r="R55" i="23"/>
  <c r="Q121" i="23"/>
  <c r="O121" i="23"/>
  <c r="Q83" i="19"/>
  <c r="R83" i="19"/>
  <c r="Q118" i="19"/>
  <c r="R118" i="19"/>
  <c r="N117" i="5"/>
  <c r="M81" i="19"/>
  <c r="N82" i="19"/>
  <c r="P82" i="19"/>
  <c r="L121" i="19"/>
  <c r="K120" i="19"/>
  <c r="M120" i="19" s="1"/>
  <c r="N119" i="19"/>
  <c r="P119" i="19"/>
  <c r="I122" i="19"/>
  <c r="J122" i="19" s="1"/>
  <c r="O124" i="19"/>
  <c r="C124" i="19"/>
  <c r="E124" i="19" s="1"/>
  <c r="A125" i="19"/>
  <c r="B124" i="19"/>
  <c r="D124" i="19" s="1"/>
  <c r="F124" i="19" s="1"/>
  <c r="G123" i="19"/>
  <c r="H123" i="19" s="1"/>
  <c r="K118" i="5"/>
  <c r="M118" i="5" s="1"/>
  <c r="L119" i="5"/>
  <c r="I120" i="5"/>
  <c r="J120" i="5" s="1"/>
  <c r="N112" i="5"/>
  <c r="P112" i="5"/>
  <c r="Q112" i="5" s="1"/>
  <c r="I121" i="5"/>
  <c r="J121" i="5" s="1"/>
  <c r="A124" i="5"/>
  <c r="C124" i="5" s="1"/>
  <c r="E124" i="5" s="1"/>
  <c r="B123" i="5"/>
  <c r="D123" i="5" s="1"/>
  <c r="F123" i="5" s="1"/>
  <c r="G123" i="5" s="1"/>
  <c r="O123" i="5"/>
  <c r="F127" i="23" l="1"/>
  <c r="A128" i="23"/>
  <c r="P127" i="23"/>
  <c r="G127" i="23"/>
  <c r="J125" i="23"/>
  <c r="K125" i="23" s="1"/>
  <c r="H126" i="23"/>
  <c r="I126" i="23" s="1"/>
  <c r="O53" i="23"/>
  <c r="Q53" i="23"/>
  <c r="N52" i="23"/>
  <c r="S121" i="23"/>
  <c r="R121" i="23"/>
  <c r="L123" i="23"/>
  <c r="N123" i="23" s="1"/>
  <c r="M124" i="23"/>
  <c r="Q122" i="23"/>
  <c r="O122" i="23"/>
  <c r="S54" i="23"/>
  <c r="R54" i="23"/>
  <c r="Q119" i="19"/>
  <c r="R119" i="19"/>
  <c r="Q82" i="19"/>
  <c r="R82" i="19"/>
  <c r="M80" i="19"/>
  <c r="P81" i="19"/>
  <c r="N81" i="19"/>
  <c r="I123" i="19"/>
  <c r="J123" i="19" s="1"/>
  <c r="K121" i="19"/>
  <c r="M121" i="19" s="1"/>
  <c r="L122" i="19"/>
  <c r="O125" i="19"/>
  <c r="C125" i="19"/>
  <c r="E125" i="19" s="1"/>
  <c r="A126" i="19"/>
  <c r="B125" i="19"/>
  <c r="D125" i="19" s="1"/>
  <c r="F125" i="19" s="1"/>
  <c r="P120" i="19"/>
  <c r="N120" i="19"/>
  <c r="G124" i="19"/>
  <c r="H124" i="19" s="1"/>
  <c r="K120" i="5"/>
  <c r="L121" i="5"/>
  <c r="L120" i="5"/>
  <c r="K119" i="5"/>
  <c r="M119" i="5" s="1"/>
  <c r="N118" i="5"/>
  <c r="P118" i="5"/>
  <c r="Q118" i="5" s="1"/>
  <c r="A125" i="5"/>
  <c r="C125" i="5" s="1"/>
  <c r="E125" i="5" s="1"/>
  <c r="B124" i="5"/>
  <c r="D124" i="5" s="1"/>
  <c r="F124" i="5" s="1"/>
  <c r="G124" i="5" s="1"/>
  <c r="O124" i="5"/>
  <c r="N111" i="5"/>
  <c r="P111" i="5"/>
  <c r="Q111" i="5" s="1"/>
  <c r="H122" i="5"/>
  <c r="H123" i="5"/>
  <c r="F128" i="23" l="1"/>
  <c r="Q52" i="23"/>
  <c r="O52" i="23"/>
  <c r="N51" i="23"/>
  <c r="H127" i="23"/>
  <c r="I127" i="23" s="1"/>
  <c r="J126" i="23"/>
  <c r="K126" i="23" s="1"/>
  <c r="O123" i="23"/>
  <c r="Q123" i="23"/>
  <c r="S122" i="23"/>
  <c r="R122" i="23"/>
  <c r="S53" i="23"/>
  <c r="R53" i="23"/>
  <c r="L124" i="23"/>
  <c r="N124" i="23" s="1"/>
  <c r="M125" i="23"/>
  <c r="A129" i="23"/>
  <c r="P128" i="23"/>
  <c r="G128" i="23"/>
  <c r="Q120" i="19"/>
  <c r="R120" i="19"/>
  <c r="Q81" i="19"/>
  <c r="R81" i="19"/>
  <c r="M79" i="19"/>
  <c r="P80" i="19"/>
  <c r="N80" i="19"/>
  <c r="I124" i="19"/>
  <c r="J124" i="19" s="1"/>
  <c r="K122" i="19"/>
  <c r="M122" i="19" s="1"/>
  <c r="L123" i="19"/>
  <c r="G125" i="19"/>
  <c r="H125" i="19" s="1"/>
  <c r="P121" i="19"/>
  <c r="N121" i="19"/>
  <c r="O126" i="19"/>
  <c r="C126" i="19"/>
  <c r="E126" i="19" s="1"/>
  <c r="A127" i="19"/>
  <c r="B126" i="19"/>
  <c r="D126" i="19" s="1"/>
  <c r="F126" i="19" s="1"/>
  <c r="M120" i="5"/>
  <c r="N120" i="5" s="1"/>
  <c r="P119" i="5"/>
  <c r="Q119" i="5" s="1"/>
  <c r="N119" i="5"/>
  <c r="I122" i="5"/>
  <c r="J122" i="5" s="1"/>
  <c r="N110" i="5"/>
  <c r="P110" i="5"/>
  <c r="Q110" i="5" s="1"/>
  <c r="B125" i="5"/>
  <c r="D125" i="5" s="1"/>
  <c r="F125" i="5" s="1"/>
  <c r="G125" i="5" s="1"/>
  <c r="A126" i="5"/>
  <c r="C126" i="5" s="1"/>
  <c r="E126" i="5" s="1"/>
  <c r="O125" i="5"/>
  <c r="I123" i="5"/>
  <c r="J123" i="5" s="1"/>
  <c r="P120" i="5" l="1"/>
  <c r="Q120" i="5" s="1"/>
  <c r="J127" i="23"/>
  <c r="K127" i="23" s="1"/>
  <c r="L125" i="23"/>
  <c r="N125" i="23" s="1"/>
  <c r="M126" i="23"/>
  <c r="Q124" i="23"/>
  <c r="O124" i="23"/>
  <c r="H128" i="23"/>
  <c r="I128" i="23" s="1"/>
  <c r="O51" i="23"/>
  <c r="Q51" i="23"/>
  <c r="N50" i="23"/>
  <c r="A130" i="23"/>
  <c r="P129" i="23"/>
  <c r="F129" i="23"/>
  <c r="G129" i="23"/>
  <c r="S123" i="23"/>
  <c r="R123" i="23"/>
  <c r="S52" i="23"/>
  <c r="R52" i="23"/>
  <c r="Q121" i="19"/>
  <c r="R121" i="19"/>
  <c r="Q80" i="19"/>
  <c r="R80" i="19"/>
  <c r="M78" i="19"/>
  <c r="P79" i="19"/>
  <c r="N79" i="19"/>
  <c r="I125" i="19"/>
  <c r="J125" i="19" s="1"/>
  <c r="G126" i="19"/>
  <c r="H126" i="19" s="1"/>
  <c r="N122" i="19"/>
  <c r="P122" i="19"/>
  <c r="L124" i="19"/>
  <c r="K123" i="19"/>
  <c r="M123" i="19" s="1"/>
  <c r="A128" i="19"/>
  <c r="B127" i="19"/>
  <c r="D127" i="19" s="1"/>
  <c r="F127" i="19" s="1"/>
  <c r="C127" i="19"/>
  <c r="E127" i="19" s="1"/>
  <c r="O127" i="19"/>
  <c r="K122" i="5"/>
  <c r="L123" i="5"/>
  <c r="L122" i="5"/>
  <c r="K121" i="5"/>
  <c r="M121" i="5" s="1"/>
  <c r="H124" i="5"/>
  <c r="H125" i="5"/>
  <c r="B126" i="5"/>
  <c r="D126" i="5" s="1"/>
  <c r="F126" i="5" s="1"/>
  <c r="G126" i="5" s="1"/>
  <c r="A127" i="5"/>
  <c r="C127" i="5" s="1"/>
  <c r="E127" i="5" s="1"/>
  <c r="O126" i="5"/>
  <c r="P109" i="5"/>
  <c r="Q109" i="5" s="1"/>
  <c r="N109" i="5"/>
  <c r="J128" i="23" l="1"/>
  <c r="K128" i="23" s="1"/>
  <c r="M127" i="23"/>
  <c r="L126" i="23"/>
  <c r="N126" i="23" s="1"/>
  <c r="H129" i="23"/>
  <c r="I129" i="23" s="1"/>
  <c r="S51" i="23"/>
  <c r="R51" i="23"/>
  <c r="P130" i="23"/>
  <c r="A131" i="23"/>
  <c r="G130" i="23"/>
  <c r="F130" i="23"/>
  <c r="O125" i="23"/>
  <c r="Q125" i="23"/>
  <c r="S124" i="23"/>
  <c r="R124" i="23"/>
  <c r="Q50" i="23"/>
  <c r="O50" i="23"/>
  <c r="N49" i="23"/>
  <c r="Q122" i="19"/>
  <c r="R122" i="19"/>
  <c r="Q79" i="19"/>
  <c r="R79" i="19"/>
  <c r="M77" i="19"/>
  <c r="P78" i="19"/>
  <c r="N78" i="19"/>
  <c r="L125" i="19"/>
  <c r="K124" i="19"/>
  <c r="M124" i="19" s="1"/>
  <c r="I126" i="19"/>
  <c r="J126" i="19" s="1"/>
  <c r="O128" i="19"/>
  <c r="C128" i="19"/>
  <c r="E128" i="19" s="1"/>
  <c r="A129" i="19"/>
  <c r="B128" i="19"/>
  <c r="D128" i="19" s="1"/>
  <c r="F128" i="19" s="1"/>
  <c r="G127" i="19"/>
  <c r="H127" i="19" s="1"/>
  <c r="N123" i="19"/>
  <c r="P123" i="19"/>
  <c r="M122" i="5"/>
  <c r="N122" i="5" s="1"/>
  <c r="I125" i="5"/>
  <c r="J125" i="5" s="1"/>
  <c r="P108" i="5"/>
  <c r="Q108" i="5" s="1"/>
  <c r="N108" i="5"/>
  <c r="H126" i="5"/>
  <c r="A128" i="5"/>
  <c r="C128" i="5" s="1"/>
  <c r="E128" i="5" s="1"/>
  <c r="B127" i="5"/>
  <c r="D127" i="5" s="1"/>
  <c r="F127" i="5" s="1"/>
  <c r="G127" i="5" s="1"/>
  <c r="O127" i="5"/>
  <c r="N121" i="5"/>
  <c r="P121" i="5"/>
  <c r="Q121" i="5" s="1"/>
  <c r="I124" i="5"/>
  <c r="J124" i="5" s="1"/>
  <c r="F131" i="23" l="1"/>
  <c r="Q126" i="23"/>
  <c r="O126" i="23"/>
  <c r="S50" i="23"/>
  <c r="R50" i="23"/>
  <c r="S125" i="23"/>
  <c r="R125" i="23"/>
  <c r="A132" i="23"/>
  <c r="P131" i="23"/>
  <c r="G131" i="23"/>
  <c r="J129" i="23"/>
  <c r="K129" i="23" s="1"/>
  <c r="L127" i="23"/>
  <c r="N127" i="23" s="1"/>
  <c r="M128" i="23"/>
  <c r="O49" i="23"/>
  <c r="Q49" i="23"/>
  <c r="N48" i="23"/>
  <c r="H130" i="23"/>
  <c r="I130" i="23" s="1"/>
  <c r="Q78" i="19"/>
  <c r="R78" i="19"/>
  <c r="Q123" i="19"/>
  <c r="R123" i="19"/>
  <c r="M76" i="19"/>
  <c r="P77" i="19"/>
  <c r="N77" i="19"/>
  <c r="I127" i="19"/>
  <c r="J127" i="19" s="1"/>
  <c r="O129" i="19"/>
  <c r="C129" i="19"/>
  <c r="E129" i="19" s="1"/>
  <c r="A130" i="19"/>
  <c r="B129" i="19"/>
  <c r="D129" i="19" s="1"/>
  <c r="F129" i="19" s="1"/>
  <c r="K125" i="19"/>
  <c r="M125" i="19" s="1"/>
  <c r="L126" i="19"/>
  <c r="G128" i="19"/>
  <c r="H128" i="19" s="1"/>
  <c r="P124" i="19"/>
  <c r="N124" i="19"/>
  <c r="P122" i="5"/>
  <c r="Q122" i="5" s="1"/>
  <c r="L124" i="5"/>
  <c r="K123" i="5"/>
  <c r="M123" i="5" s="1"/>
  <c r="K124" i="5"/>
  <c r="L125" i="5"/>
  <c r="I126" i="5"/>
  <c r="J126" i="5" s="1"/>
  <c r="N107" i="5"/>
  <c r="P107" i="5"/>
  <c r="Q107" i="5" s="1"/>
  <c r="A129" i="5"/>
  <c r="C129" i="5" s="1"/>
  <c r="E129" i="5" s="1"/>
  <c r="B128" i="5"/>
  <c r="D128" i="5" s="1"/>
  <c r="F128" i="5" s="1"/>
  <c r="G128" i="5" s="1"/>
  <c r="O128" i="5"/>
  <c r="M129" i="23" l="1"/>
  <c r="L128" i="23"/>
  <c r="N128" i="23" s="1"/>
  <c r="J130" i="23"/>
  <c r="K130" i="23" s="1"/>
  <c r="O132" i="23"/>
  <c r="F132" i="23"/>
  <c r="A133" i="23"/>
  <c r="S49" i="23"/>
  <c r="R49" i="23"/>
  <c r="Q127" i="23"/>
  <c r="O127" i="23"/>
  <c r="Q48" i="23"/>
  <c r="O48" i="23"/>
  <c r="N47" i="23"/>
  <c r="H131" i="23"/>
  <c r="I131" i="23" s="1"/>
  <c r="S126" i="23"/>
  <c r="R126" i="23"/>
  <c r="Q77" i="19"/>
  <c r="R77" i="19"/>
  <c r="Q124" i="19"/>
  <c r="R124" i="19"/>
  <c r="M75" i="19"/>
  <c r="N76" i="19"/>
  <c r="P76" i="19"/>
  <c r="I128" i="19"/>
  <c r="J128" i="19" s="1"/>
  <c r="L127" i="19"/>
  <c r="K126" i="19"/>
  <c r="M126" i="19" s="1"/>
  <c r="G129" i="19"/>
  <c r="H129" i="19" s="1"/>
  <c r="P125" i="19"/>
  <c r="N125" i="19"/>
  <c r="O130" i="19"/>
  <c r="C130" i="19"/>
  <c r="E130" i="19" s="1"/>
  <c r="A131" i="19"/>
  <c r="B130" i="19"/>
  <c r="D130" i="19" s="1"/>
  <c r="F130" i="19" s="1"/>
  <c r="M124" i="5"/>
  <c r="P124" i="5" s="1"/>
  <c r="Q124" i="5" s="1"/>
  <c r="L126" i="5"/>
  <c r="K125" i="5"/>
  <c r="M125" i="5" s="1"/>
  <c r="B129" i="5"/>
  <c r="D129" i="5" s="1"/>
  <c r="F129" i="5" s="1"/>
  <c r="G129" i="5" s="1"/>
  <c r="A130" i="5"/>
  <c r="C130" i="5" s="1"/>
  <c r="E130" i="5" s="1"/>
  <c r="O129" i="5"/>
  <c r="P123" i="5"/>
  <c r="Q123" i="5" s="1"/>
  <c r="N123" i="5"/>
  <c r="H128" i="5"/>
  <c r="N106" i="5"/>
  <c r="P106" i="5"/>
  <c r="Q106" i="5" s="1"/>
  <c r="H127" i="5"/>
  <c r="N124" i="5" l="1"/>
  <c r="L129" i="23"/>
  <c r="N129" i="23" s="1"/>
  <c r="M130" i="23"/>
  <c r="S127" i="23"/>
  <c r="R127" i="23"/>
  <c r="A134" i="23"/>
  <c r="O133" i="23"/>
  <c r="F133" i="23"/>
  <c r="J131" i="23"/>
  <c r="K131" i="23" s="1"/>
  <c r="O128" i="23"/>
  <c r="Q128" i="23"/>
  <c r="S48" i="23"/>
  <c r="R48" i="23"/>
  <c r="O47" i="23"/>
  <c r="Q47" i="23"/>
  <c r="N46" i="23"/>
  <c r="G132" i="23"/>
  <c r="H132" i="23" s="1"/>
  <c r="Q125" i="19"/>
  <c r="R125" i="19"/>
  <c r="Q76" i="19"/>
  <c r="R76" i="19"/>
  <c r="M74" i="19"/>
  <c r="P75" i="19"/>
  <c r="N75" i="19"/>
  <c r="I129" i="19"/>
  <c r="J129" i="19" s="1"/>
  <c r="G130" i="19"/>
  <c r="H130" i="19" s="1"/>
  <c r="L128" i="19"/>
  <c r="K127" i="19"/>
  <c r="M127" i="19" s="1"/>
  <c r="N126" i="19"/>
  <c r="P126" i="19"/>
  <c r="A132" i="19"/>
  <c r="B131" i="19"/>
  <c r="D131" i="19" s="1"/>
  <c r="F131" i="19" s="1"/>
  <c r="O131" i="19"/>
  <c r="C131" i="19"/>
  <c r="E131" i="19" s="1"/>
  <c r="N125" i="5"/>
  <c r="P125" i="5"/>
  <c r="Q125" i="5" s="1"/>
  <c r="I128" i="5"/>
  <c r="J128" i="5" s="1"/>
  <c r="B130" i="5"/>
  <c r="D130" i="5" s="1"/>
  <c r="F130" i="5" s="1"/>
  <c r="G130" i="5" s="1"/>
  <c r="A131" i="5"/>
  <c r="C131" i="5" s="1"/>
  <c r="E131" i="5" s="1"/>
  <c r="O130" i="5"/>
  <c r="P105" i="5"/>
  <c r="Q105" i="5" s="1"/>
  <c r="N105" i="5"/>
  <c r="I127" i="5"/>
  <c r="J127" i="5" s="1"/>
  <c r="M131" i="23" l="1"/>
  <c r="L130" i="23"/>
  <c r="N130" i="23" s="1"/>
  <c r="I132" i="23"/>
  <c r="J132" i="23" s="1"/>
  <c r="Q46" i="23"/>
  <c r="O46" i="23"/>
  <c r="N45" i="23"/>
  <c r="S47" i="23"/>
  <c r="R47" i="23"/>
  <c r="S128" i="23"/>
  <c r="R128" i="23"/>
  <c r="A135" i="23"/>
  <c r="F134" i="23"/>
  <c r="O134" i="23"/>
  <c r="G133" i="23"/>
  <c r="H133" i="23" s="1"/>
  <c r="Q129" i="23"/>
  <c r="O129" i="23"/>
  <c r="Q75" i="19"/>
  <c r="R75" i="19"/>
  <c r="Q126" i="19"/>
  <c r="R126" i="19"/>
  <c r="M73" i="19"/>
  <c r="N74" i="19"/>
  <c r="P74" i="19"/>
  <c r="L129" i="19"/>
  <c r="K128" i="19"/>
  <c r="M128" i="19" s="1"/>
  <c r="O132" i="19"/>
  <c r="C132" i="19"/>
  <c r="E132" i="19" s="1"/>
  <c r="A133" i="19"/>
  <c r="B132" i="19"/>
  <c r="D132" i="19" s="1"/>
  <c r="F132" i="19" s="1"/>
  <c r="N127" i="19"/>
  <c r="P127" i="19"/>
  <c r="I130" i="19"/>
  <c r="J130" i="19" s="1"/>
  <c r="G131" i="19"/>
  <c r="H131" i="19" s="1"/>
  <c r="K126" i="5"/>
  <c r="M126" i="5" s="1"/>
  <c r="L127" i="5"/>
  <c r="L128" i="5"/>
  <c r="K127" i="5"/>
  <c r="P104" i="5"/>
  <c r="Q104" i="5" s="1"/>
  <c r="N104" i="5"/>
  <c r="H130" i="5"/>
  <c r="H129" i="5"/>
  <c r="A132" i="5"/>
  <c r="C132" i="5" s="1"/>
  <c r="E132" i="5" s="1"/>
  <c r="B131" i="5"/>
  <c r="D131" i="5" s="1"/>
  <c r="F131" i="5" s="1"/>
  <c r="G131" i="5" s="1"/>
  <c r="O131" i="5"/>
  <c r="L131" i="23" l="1"/>
  <c r="N131" i="23" s="1"/>
  <c r="L132" i="23"/>
  <c r="S129" i="23"/>
  <c r="R129" i="23"/>
  <c r="S46" i="23"/>
  <c r="R46" i="23"/>
  <c r="O45" i="23"/>
  <c r="Q45" i="23"/>
  <c r="N44" i="23"/>
  <c r="I133" i="23"/>
  <c r="J133" i="23" s="1"/>
  <c r="A136" i="23"/>
  <c r="F135" i="23"/>
  <c r="O135" i="23"/>
  <c r="O130" i="23"/>
  <c r="Q130" i="23"/>
  <c r="G134" i="23"/>
  <c r="H134" i="23" s="1"/>
  <c r="Q127" i="19"/>
  <c r="R127" i="19"/>
  <c r="Q74" i="19"/>
  <c r="R74" i="19"/>
  <c r="M72" i="19"/>
  <c r="P73" i="19"/>
  <c r="N73" i="19"/>
  <c r="K129" i="19"/>
  <c r="M129" i="19" s="1"/>
  <c r="L130" i="19"/>
  <c r="P128" i="19"/>
  <c r="N128" i="19"/>
  <c r="I131" i="19"/>
  <c r="J131" i="19" s="1"/>
  <c r="O133" i="19"/>
  <c r="C133" i="19"/>
  <c r="E133" i="19" s="1"/>
  <c r="A134" i="19"/>
  <c r="B133" i="19"/>
  <c r="D133" i="19" s="1"/>
  <c r="F133" i="19" s="1"/>
  <c r="G132" i="19"/>
  <c r="H132" i="19" s="1"/>
  <c r="M127" i="5"/>
  <c r="P127" i="5" s="1"/>
  <c r="Q127" i="5" s="1"/>
  <c r="A133" i="5"/>
  <c r="C133" i="5" s="1"/>
  <c r="E133" i="5" s="1"/>
  <c r="B132" i="5"/>
  <c r="D132" i="5" s="1"/>
  <c r="F132" i="5" s="1"/>
  <c r="G132" i="5" s="1"/>
  <c r="O132" i="5"/>
  <c r="I129" i="5"/>
  <c r="J129" i="5" s="1"/>
  <c r="P126" i="5"/>
  <c r="Q126" i="5" s="1"/>
  <c r="N126" i="5"/>
  <c r="I130" i="5"/>
  <c r="J130" i="5" s="1"/>
  <c r="N127" i="5"/>
  <c r="P103" i="5"/>
  <c r="Q103" i="5" s="1"/>
  <c r="N103" i="5"/>
  <c r="K132" i="23" l="1"/>
  <c r="M132" i="23" s="1"/>
  <c r="P132" i="23" s="1"/>
  <c r="L133" i="23"/>
  <c r="I134" i="23"/>
  <c r="J134" i="23" s="1"/>
  <c r="G135" i="23"/>
  <c r="H135" i="23" s="1"/>
  <c r="O136" i="23"/>
  <c r="F136" i="23"/>
  <c r="A137" i="23"/>
  <c r="S45" i="23"/>
  <c r="R45" i="23"/>
  <c r="S130" i="23"/>
  <c r="R130" i="23"/>
  <c r="Q44" i="23"/>
  <c r="O44" i="23"/>
  <c r="N43" i="23"/>
  <c r="Q131" i="23"/>
  <c r="O131" i="23"/>
  <c r="Q128" i="19"/>
  <c r="R128" i="19"/>
  <c r="Q73" i="19"/>
  <c r="R73" i="19"/>
  <c r="M71" i="19"/>
  <c r="P72" i="19"/>
  <c r="N72" i="19"/>
  <c r="I132" i="19"/>
  <c r="J132" i="19" s="1"/>
  <c r="K130" i="19"/>
  <c r="M130" i="19" s="1"/>
  <c r="L131" i="19"/>
  <c r="O134" i="19"/>
  <c r="C134" i="19"/>
  <c r="E134" i="19" s="1"/>
  <c r="A135" i="19"/>
  <c r="B134" i="19"/>
  <c r="D134" i="19" s="1"/>
  <c r="F134" i="19" s="1"/>
  <c r="G133" i="19"/>
  <c r="H133" i="19" s="1"/>
  <c r="P129" i="19"/>
  <c r="N129" i="19"/>
  <c r="K128" i="5"/>
  <c r="M128" i="5" s="1"/>
  <c r="L129" i="5"/>
  <c r="L130" i="5"/>
  <c r="K129" i="5"/>
  <c r="B133" i="5"/>
  <c r="D133" i="5" s="1"/>
  <c r="F133" i="5" s="1"/>
  <c r="G133" i="5" s="1"/>
  <c r="A134" i="5"/>
  <c r="C134" i="5" s="1"/>
  <c r="E134" i="5" s="1"/>
  <c r="O133" i="5"/>
  <c r="H131" i="5"/>
  <c r="P102" i="5"/>
  <c r="Q102" i="5" s="1"/>
  <c r="N102" i="5"/>
  <c r="I135" i="23" l="1"/>
  <c r="J135" i="23" s="1"/>
  <c r="K133" i="23"/>
  <c r="M133" i="23" s="1"/>
  <c r="L134" i="23"/>
  <c r="S44" i="23"/>
  <c r="R44" i="23"/>
  <c r="A138" i="23"/>
  <c r="F137" i="23"/>
  <c r="O137" i="23"/>
  <c r="O43" i="23"/>
  <c r="Q43" i="23"/>
  <c r="N42" i="23"/>
  <c r="S131" i="23"/>
  <c r="R131" i="23"/>
  <c r="G136" i="23"/>
  <c r="H136" i="23" s="1"/>
  <c r="N132" i="23"/>
  <c r="Q72" i="19"/>
  <c r="R72" i="19"/>
  <c r="Q129" i="19"/>
  <c r="R129" i="19"/>
  <c r="M70" i="19"/>
  <c r="P71" i="19"/>
  <c r="N71" i="19"/>
  <c r="I133" i="19"/>
  <c r="J133" i="19" s="1"/>
  <c r="L132" i="19"/>
  <c r="K131" i="19"/>
  <c r="M131" i="19" s="1"/>
  <c r="A136" i="19"/>
  <c r="B135" i="19"/>
  <c r="D135" i="19" s="1"/>
  <c r="F135" i="19" s="1"/>
  <c r="C135" i="19"/>
  <c r="E135" i="19" s="1"/>
  <c r="O135" i="19"/>
  <c r="G134" i="19"/>
  <c r="H134" i="19"/>
  <c r="N130" i="19"/>
  <c r="P130" i="19"/>
  <c r="M129" i="5"/>
  <c r="P129" i="5" s="1"/>
  <c r="Q129" i="5" s="1"/>
  <c r="N128" i="5"/>
  <c r="P128" i="5"/>
  <c r="Q128" i="5" s="1"/>
  <c r="I131" i="5"/>
  <c r="J131" i="5" s="1"/>
  <c r="H132" i="5"/>
  <c r="N101" i="5"/>
  <c r="P101" i="5"/>
  <c r="Q101" i="5" s="1"/>
  <c r="B134" i="5"/>
  <c r="D134" i="5" s="1"/>
  <c r="F134" i="5" s="1"/>
  <c r="G134" i="5" s="1"/>
  <c r="A135" i="5"/>
  <c r="C135" i="5" s="1"/>
  <c r="E135" i="5" s="1"/>
  <c r="O134" i="5"/>
  <c r="L135" i="23" l="1"/>
  <c r="K134" i="23"/>
  <c r="M134" i="23" s="1"/>
  <c r="R132" i="23"/>
  <c r="Q132" i="23"/>
  <c r="A139" i="23"/>
  <c r="F138" i="23"/>
  <c r="O138" i="23"/>
  <c r="G137" i="23"/>
  <c r="H137" i="23" s="1"/>
  <c r="N133" i="23"/>
  <c r="P133" i="23"/>
  <c r="Q42" i="23"/>
  <c r="O42" i="23"/>
  <c r="N41" i="23"/>
  <c r="S43" i="23"/>
  <c r="R43" i="23"/>
  <c r="I136" i="23"/>
  <c r="J136" i="23" s="1"/>
  <c r="Q130" i="19"/>
  <c r="R130" i="19"/>
  <c r="Q71" i="19"/>
  <c r="R71" i="19"/>
  <c r="M69" i="19"/>
  <c r="N70" i="19"/>
  <c r="P70" i="19"/>
  <c r="L133" i="19"/>
  <c r="K132" i="19"/>
  <c r="M132" i="19" s="1"/>
  <c r="G135" i="19"/>
  <c r="H135" i="19" s="1"/>
  <c r="N131" i="19"/>
  <c r="P131" i="19"/>
  <c r="I134" i="19"/>
  <c r="J134" i="19" s="1"/>
  <c r="O136" i="19"/>
  <c r="C136" i="19"/>
  <c r="E136" i="19" s="1"/>
  <c r="A137" i="19"/>
  <c r="B136" i="19"/>
  <c r="D136" i="19" s="1"/>
  <c r="F136" i="19" s="1"/>
  <c r="N129" i="5"/>
  <c r="K130" i="5"/>
  <c r="M130" i="5" s="1"/>
  <c r="L131" i="5"/>
  <c r="P100" i="5"/>
  <c r="Q100" i="5" s="1"/>
  <c r="N100" i="5"/>
  <c r="A136" i="5"/>
  <c r="C136" i="5" s="1"/>
  <c r="E136" i="5" s="1"/>
  <c r="B135" i="5"/>
  <c r="D135" i="5" s="1"/>
  <c r="F135" i="5" s="1"/>
  <c r="G135" i="5" s="1"/>
  <c r="O135" i="5"/>
  <c r="I132" i="5"/>
  <c r="J132" i="5" s="1"/>
  <c r="H133" i="5"/>
  <c r="K135" i="23" l="1"/>
  <c r="M135" i="23" s="1"/>
  <c r="L136" i="23"/>
  <c r="O41" i="23"/>
  <c r="Q41" i="23"/>
  <c r="N40" i="23"/>
  <c r="I137" i="23"/>
  <c r="J137" i="23" s="1"/>
  <c r="A140" i="23"/>
  <c r="F139" i="23"/>
  <c r="O139" i="23"/>
  <c r="S42" i="23"/>
  <c r="R42" i="23"/>
  <c r="G138" i="23"/>
  <c r="H138" i="23" s="1"/>
  <c r="N134" i="23"/>
  <c r="P134" i="23"/>
  <c r="Q134" i="23" s="1"/>
  <c r="R133" i="23"/>
  <c r="Q133" i="23"/>
  <c r="Q131" i="19"/>
  <c r="R131" i="19"/>
  <c r="Q70" i="19"/>
  <c r="R70" i="19"/>
  <c r="M68" i="19"/>
  <c r="N69" i="19"/>
  <c r="P69" i="19"/>
  <c r="O137" i="19"/>
  <c r="C137" i="19"/>
  <c r="E137" i="19" s="1"/>
  <c r="A138" i="19"/>
  <c r="B137" i="19"/>
  <c r="D137" i="19" s="1"/>
  <c r="F137" i="19" s="1"/>
  <c r="G136" i="19"/>
  <c r="H136" i="19" s="1"/>
  <c r="P132" i="19"/>
  <c r="N132" i="19"/>
  <c r="K133" i="19"/>
  <c r="M133" i="19" s="1"/>
  <c r="L134" i="19"/>
  <c r="I135" i="19"/>
  <c r="J135" i="19" s="1"/>
  <c r="L132" i="5"/>
  <c r="K131" i="5"/>
  <c r="M131" i="5" s="1"/>
  <c r="P99" i="5"/>
  <c r="Q99" i="5" s="1"/>
  <c r="N99" i="5"/>
  <c r="I133" i="5"/>
  <c r="J133" i="5" s="1"/>
  <c r="A137" i="5"/>
  <c r="C137" i="5" s="1"/>
  <c r="E137" i="5" s="1"/>
  <c r="B136" i="5"/>
  <c r="D136" i="5" s="1"/>
  <c r="F136" i="5" s="1"/>
  <c r="G136" i="5" s="1"/>
  <c r="O136" i="5"/>
  <c r="N130" i="5"/>
  <c r="P130" i="5"/>
  <c r="Q130" i="5" s="1"/>
  <c r="H134" i="5"/>
  <c r="K136" i="23" l="1"/>
  <c r="M136" i="23" s="1"/>
  <c r="L137" i="23"/>
  <c r="I138" i="23"/>
  <c r="J138" i="23" s="1"/>
  <c r="G139" i="23"/>
  <c r="H139" i="23" s="1"/>
  <c r="Q40" i="23"/>
  <c r="O40" i="23"/>
  <c r="N39" i="23"/>
  <c r="O140" i="23"/>
  <c r="A141" i="23"/>
  <c r="F140" i="23"/>
  <c r="S41" i="23"/>
  <c r="R41" i="23"/>
  <c r="P135" i="23"/>
  <c r="Q135" i="23" s="1"/>
  <c r="N135" i="23"/>
  <c r="Q69" i="19"/>
  <c r="R69" i="19"/>
  <c r="Q132" i="19"/>
  <c r="R132" i="19"/>
  <c r="M67" i="19"/>
  <c r="P68" i="19"/>
  <c r="N68" i="19"/>
  <c r="K134" i="19"/>
  <c r="M134" i="19" s="1"/>
  <c r="L135" i="19"/>
  <c r="I136" i="19"/>
  <c r="J136" i="19" s="1"/>
  <c r="G137" i="19"/>
  <c r="H137" i="19" s="1"/>
  <c r="O138" i="19"/>
  <c r="C138" i="19"/>
  <c r="E138" i="19" s="1"/>
  <c r="A139" i="19"/>
  <c r="B138" i="19"/>
  <c r="D138" i="19" s="1"/>
  <c r="F138" i="19" s="1"/>
  <c r="P133" i="19"/>
  <c r="N133" i="19"/>
  <c r="K132" i="5"/>
  <c r="M132" i="5" s="1"/>
  <c r="L133" i="5"/>
  <c r="B137" i="5"/>
  <c r="D137" i="5" s="1"/>
  <c r="F137" i="5" s="1"/>
  <c r="G137" i="5" s="1"/>
  <c r="A138" i="5"/>
  <c r="C138" i="5" s="1"/>
  <c r="E138" i="5" s="1"/>
  <c r="O137" i="5"/>
  <c r="I134" i="5"/>
  <c r="J134" i="5" s="1"/>
  <c r="N131" i="5"/>
  <c r="P131" i="5"/>
  <c r="Q131" i="5" s="1"/>
  <c r="N98" i="5"/>
  <c r="P98" i="5"/>
  <c r="Q98" i="5" s="1"/>
  <c r="H135" i="5"/>
  <c r="I139" i="23" l="1"/>
  <c r="J139" i="23" s="1"/>
  <c r="L138" i="23"/>
  <c r="K137" i="23"/>
  <c r="M137" i="23" s="1"/>
  <c r="O39" i="23"/>
  <c r="Q39" i="23"/>
  <c r="N38" i="23"/>
  <c r="A142" i="23"/>
  <c r="F141" i="23"/>
  <c r="O141" i="23"/>
  <c r="G140" i="23"/>
  <c r="H140" i="23" s="1"/>
  <c r="S40" i="23"/>
  <c r="R40" i="23"/>
  <c r="P136" i="23"/>
  <c r="Q136" i="23" s="1"/>
  <c r="N136" i="23"/>
  <c r="Q133" i="19"/>
  <c r="R133" i="19"/>
  <c r="Q68" i="19"/>
  <c r="R68" i="19"/>
  <c r="M66" i="19"/>
  <c r="P67" i="19"/>
  <c r="N67" i="19"/>
  <c r="I137" i="19"/>
  <c r="J137" i="19" s="1"/>
  <c r="L136" i="19"/>
  <c r="K135" i="19"/>
  <c r="M135" i="19" s="1"/>
  <c r="A140" i="19"/>
  <c r="B139" i="19"/>
  <c r="D139" i="19" s="1"/>
  <c r="F139" i="19" s="1"/>
  <c r="C139" i="19"/>
  <c r="E139" i="19" s="1"/>
  <c r="O139" i="19"/>
  <c r="G138" i="19"/>
  <c r="H138" i="19" s="1"/>
  <c r="N134" i="19"/>
  <c r="P134" i="19"/>
  <c r="Q134" i="19" s="1"/>
  <c r="L134" i="5"/>
  <c r="K133" i="5"/>
  <c r="M133" i="5" s="1"/>
  <c r="H136" i="5"/>
  <c r="P97" i="5"/>
  <c r="Q97" i="5" s="1"/>
  <c r="N97" i="5"/>
  <c r="P132" i="5"/>
  <c r="Q132" i="5" s="1"/>
  <c r="N132" i="5"/>
  <c r="I135" i="5"/>
  <c r="J135" i="5" s="1"/>
  <c r="B138" i="5"/>
  <c r="D138" i="5" s="1"/>
  <c r="F138" i="5" s="1"/>
  <c r="G138" i="5" s="1"/>
  <c r="A139" i="5"/>
  <c r="C139" i="5" s="1"/>
  <c r="E139" i="5" s="1"/>
  <c r="O138" i="5"/>
  <c r="H137" i="5"/>
  <c r="L139" i="23" l="1"/>
  <c r="K138" i="23"/>
  <c r="M138" i="23" s="1"/>
  <c r="G141" i="23"/>
  <c r="H141" i="23" s="1"/>
  <c r="S39" i="23"/>
  <c r="R39" i="23"/>
  <c r="N137" i="23"/>
  <c r="P137" i="23"/>
  <c r="Q137" i="23" s="1"/>
  <c r="I140" i="23"/>
  <c r="J140" i="23" s="1"/>
  <c r="A143" i="23"/>
  <c r="O142" i="23"/>
  <c r="F142" i="23"/>
  <c r="Q38" i="23"/>
  <c r="O38" i="23"/>
  <c r="N37" i="23"/>
  <c r="Q67" i="19"/>
  <c r="R67" i="19"/>
  <c r="M65" i="19"/>
  <c r="P66" i="19"/>
  <c r="N66" i="19"/>
  <c r="L137" i="19"/>
  <c r="K136" i="19"/>
  <c r="M136" i="19" s="1"/>
  <c r="G139" i="19"/>
  <c r="H139" i="19" s="1"/>
  <c r="O140" i="19"/>
  <c r="C140" i="19"/>
  <c r="E140" i="19" s="1"/>
  <c r="A141" i="19"/>
  <c r="B140" i="19"/>
  <c r="D140" i="19" s="1"/>
  <c r="F140" i="19" s="1"/>
  <c r="I138" i="19"/>
  <c r="J138" i="19" s="1"/>
  <c r="N135" i="19"/>
  <c r="P135" i="19"/>
  <c r="Q135" i="19" s="1"/>
  <c r="K134" i="5"/>
  <c r="M134" i="5" s="1"/>
  <c r="L135" i="5"/>
  <c r="A140" i="5"/>
  <c r="C140" i="5" s="1"/>
  <c r="E140" i="5" s="1"/>
  <c r="B139" i="5"/>
  <c r="D139" i="5" s="1"/>
  <c r="F139" i="5" s="1"/>
  <c r="G139" i="5" s="1"/>
  <c r="O139" i="5"/>
  <c r="P96" i="5"/>
  <c r="Q96" i="5" s="1"/>
  <c r="N96" i="5"/>
  <c r="H138" i="5"/>
  <c r="I136" i="5"/>
  <c r="J136" i="5" s="1"/>
  <c r="I137" i="5"/>
  <c r="J137" i="5" s="1"/>
  <c r="P133" i="5"/>
  <c r="Q133" i="5" s="1"/>
  <c r="N133" i="5"/>
  <c r="L140" i="23" l="1"/>
  <c r="K139" i="23"/>
  <c r="M139" i="23" s="1"/>
  <c r="I141" i="23"/>
  <c r="J141" i="23" s="1"/>
  <c r="G142" i="23"/>
  <c r="H142" i="23" s="1"/>
  <c r="O37" i="23"/>
  <c r="Q37" i="23"/>
  <c r="N36" i="23"/>
  <c r="N138" i="23"/>
  <c r="P138" i="23"/>
  <c r="Q138" i="23" s="1"/>
  <c r="S38" i="23"/>
  <c r="R38" i="23"/>
  <c r="O143" i="23"/>
  <c r="A144" i="23"/>
  <c r="F143" i="23"/>
  <c r="Q66" i="19"/>
  <c r="R66" i="19"/>
  <c r="M64" i="19"/>
  <c r="N65" i="19"/>
  <c r="P65" i="19"/>
  <c r="K137" i="19"/>
  <c r="M137" i="19" s="1"/>
  <c r="L138" i="19"/>
  <c r="I139" i="19"/>
  <c r="J139" i="19" s="1"/>
  <c r="G140" i="19"/>
  <c r="H140" i="19" s="1"/>
  <c r="P136" i="19"/>
  <c r="Q136" i="19" s="1"/>
  <c r="N136" i="19"/>
  <c r="O141" i="19"/>
  <c r="A142" i="19"/>
  <c r="C141" i="19"/>
  <c r="E141" i="19" s="1"/>
  <c r="B141" i="19"/>
  <c r="D141" i="19" s="1"/>
  <c r="F141" i="19" s="1"/>
  <c r="L136" i="5"/>
  <c r="K135" i="5"/>
  <c r="M135" i="5" s="1"/>
  <c r="K136" i="5"/>
  <c r="L137" i="5"/>
  <c r="P134" i="5"/>
  <c r="Q134" i="5" s="1"/>
  <c r="N134" i="5"/>
  <c r="N95" i="5"/>
  <c r="P95" i="5"/>
  <c r="Q95" i="5" s="1"/>
  <c r="I138" i="5"/>
  <c r="J138" i="5" s="1"/>
  <c r="A141" i="5"/>
  <c r="C141" i="5" s="1"/>
  <c r="E141" i="5" s="1"/>
  <c r="B140" i="5"/>
  <c r="D140" i="5" s="1"/>
  <c r="F140" i="5" s="1"/>
  <c r="G140" i="5" s="1"/>
  <c r="O140" i="5"/>
  <c r="I142" i="23" l="1"/>
  <c r="J142" i="23" s="1"/>
  <c r="G143" i="23"/>
  <c r="H143" i="23" s="1"/>
  <c r="K140" i="23"/>
  <c r="M140" i="23" s="1"/>
  <c r="L141" i="23"/>
  <c r="A145" i="23"/>
  <c r="F144" i="23"/>
  <c r="O144" i="23"/>
  <c r="Q36" i="23"/>
  <c r="O36" i="23"/>
  <c r="N35" i="23"/>
  <c r="P139" i="23"/>
  <c r="Q139" i="23" s="1"/>
  <c r="N139" i="23"/>
  <c r="S37" i="23"/>
  <c r="R37" i="23"/>
  <c r="Q65" i="19"/>
  <c r="R65" i="19"/>
  <c r="M63" i="19"/>
  <c r="P64" i="19"/>
  <c r="N64" i="19"/>
  <c r="I140" i="19"/>
  <c r="J140" i="19" s="1"/>
  <c r="A143" i="19"/>
  <c r="B142" i="19"/>
  <c r="D142" i="19" s="1"/>
  <c r="F142" i="19" s="1"/>
  <c r="C142" i="19"/>
  <c r="E142" i="19" s="1"/>
  <c r="O142" i="19"/>
  <c r="K138" i="19"/>
  <c r="M138" i="19" s="1"/>
  <c r="L139" i="19"/>
  <c r="G141" i="19"/>
  <c r="H141" i="19" s="1"/>
  <c r="P137" i="19"/>
  <c r="Q137" i="19" s="1"/>
  <c r="N137" i="19"/>
  <c r="M136" i="5"/>
  <c r="L138" i="5"/>
  <c r="K137" i="5"/>
  <c r="M137" i="5" s="1"/>
  <c r="H140" i="5"/>
  <c r="A142" i="5"/>
  <c r="C142" i="5" s="1"/>
  <c r="E142" i="5" s="1"/>
  <c r="B141" i="5"/>
  <c r="D141" i="5" s="1"/>
  <c r="F141" i="5" s="1"/>
  <c r="G141" i="5" s="1"/>
  <c r="O141" i="5"/>
  <c r="H139" i="5"/>
  <c r="N94" i="5"/>
  <c r="P94" i="5"/>
  <c r="Q94" i="5" s="1"/>
  <c r="P135" i="5"/>
  <c r="Q135" i="5" s="1"/>
  <c r="N135" i="5"/>
  <c r="I143" i="23" l="1"/>
  <c r="J143" i="23" s="1"/>
  <c r="K141" i="23"/>
  <c r="M141" i="23" s="1"/>
  <c r="L142" i="23"/>
  <c r="S36" i="23"/>
  <c r="R36" i="23"/>
  <c r="O145" i="23"/>
  <c r="F145" i="23"/>
  <c r="A146" i="23"/>
  <c r="O35" i="23"/>
  <c r="Q35" i="23"/>
  <c r="N34" i="23"/>
  <c r="G144" i="23"/>
  <c r="H144" i="23" s="1"/>
  <c r="P140" i="23"/>
  <c r="Q140" i="23" s="1"/>
  <c r="N140" i="23"/>
  <c r="Q64" i="19"/>
  <c r="R64" i="19"/>
  <c r="M62" i="19"/>
  <c r="P63" i="19"/>
  <c r="N63" i="19"/>
  <c r="I141" i="19"/>
  <c r="J141" i="19" s="1"/>
  <c r="O143" i="19"/>
  <c r="B143" i="19"/>
  <c r="D143" i="19" s="1"/>
  <c r="F143" i="19" s="1"/>
  <c r="A144" i="19"/>
  <c r="C143" i="19"/>
  <c r="E143" i="19" s="1"/>
  <c r="L140" i="19"/>
  <c r="K139" i="19"/>
  <c r="M139" i="19" s="1"/>
  <c r="N138" i="19"/>
  <c r="P138" i="19"/>
  <c r="Q138" i="19" s="1"/>
  <c r="G142" i="19"/>
  <c r="H142" i="19" s="1"/>
  <c r="N136" i="5"/>
  <c r="P136" i="5"/>
  <c r="Q136" i="5" s="1"/>
  <c r="P93" i="5"/>
  <c r="Q93" i="5" s="1"/>
  <c r="N93" i="5"/>
  <c r="B142" i="5"/>
  <c r="D142" i="5" s="1"/>
  <c r="F142" i="5" s="1"/>
  <c r="G142" i="5" s="1"/>
  <c r="A143" i="5"/>
  <c r="C143" i="5" s="1"/>
  <c r="E143" i="5" s="1"/>
  <c r="O142" i="5"/>
  <c r="I140" i="5"/>
  <c r="J140" i="5" s="1"/>
  <c r="I139" i="5"/>
  <c r="J139" i="5" s="1"/>
  <c r="N137" i="5"/>
  <c r="P137" i="5"/>
  <c r="Q137" i="5" s="1"/>
  <c r="I144" i="23" l="1"/>
  <c r="J144" i="23" s="1"/>
  <c r="Q34" i="23"/>
  <c r="O34" i="23"/>
  <c r="N33" i="23"/>
  <c r="A147" i="23"/>
  <c r="F146" i="23"/>
  <c r="O146" i="23"/>
  <c r="N141" i="23"/>
  <c r="P141" i="23"/>
  <c r="Q141" i="23" s="1"/>
  <c r="S35" i="23"/>
  <c r="R35" i="23"/>
  <c r="K142" i="23"/>
  <c r="M142" i="23" s="1"/>
  <c r="L143" i="23"/>
  <c r="G145" i="23"/>
  <c r="H145" i="23" s="1"/>
  <c r="Q63" i="19"/>
  <c r="R63" i="19"/>
  <c r="M61" i="19"/>
  <c r="N62" i="19"/>
  <c r="P62" i="19"/>
  <c r="I142" i="19"/>
  <c r="J142" i="19" s="1"/>
  <c r="L141" i="19"/>
  <c r="K140" i="19"/>
  <c r="M140" i="19" s="1"/>
  <c r="G143" i="19"/>
  <c r="H143" i="19" s="1"/>
  <c r="N139" i="19"/>
  <c r="P139" i="19"/>
  <c r="Q139" i="19" s="1"/>
  <c r="O144" i="19"/>
  <c r="C144" i="19"/>
  <c r="E144" i="19" s="1"/>
  <c r="A145" i="19"/>
  <c r="B144" i="19"/>
  <c r="D144" i="19" s="1"/>
  <c r="F144" i="19" s="1"/>
  <c r="L140" i="5"/>
  <c r="K139" i="5"/>
  <c r="K138" i="5"/>
  <c r="M138" i="5" s="1"/>
  <c r="L139" i="5"/>
  <c r="A144" i="5"/>
  <c r="C144" i="5" s="1"/>
  <c r="E144" i="5" s="1"/>
  <c r="B143" i="5"/>
  <c r="D143" i="5" s="1"/>
  <c r="F143" i="5" s="1"/>
  <c r="G143" i="5" s="1"/>
  <c r="O143" i="5"/>
  <c r="H141" i="5"/>
  <c r="P92" i="5"/>
  <c r="Q92" i="5" s="1"/>
  <c r="N92" i="5"/>
  <c r="L144" i="23" l="1"/>
  <c r="K143" i="23"/>
  <c r="M143" i="23" s="1"/>
  <c r="S34" i="23"/>
  <c r="R34" i="23"/>
  <c r="N142" i="23"/>
  <c r="P142" i="23"/>
  <c r="Q142" i="23" s="1"/>
  <c r="O147" i="23"/>
  <c r="A148" i="23"/>
  <c r="F147" i="23"/>
  <c r="O33" i="23"/>
  <c r="Q33" i="23"/>
  <c r="N32" i="23"/>
  <c r="I145" i="23"/>
  <c r="J145" i="23" s="1"/>
  <c r="G146" i="23"/>
  <c r="H146" i="23" s="1"/>
  <c r="Q62" i="19"/>
  <c r="R62" i="19"/>
  <c r="M60" i="19"/>
  <c r="P61" i="19"/>
  <c r="N61" i="19"/>
  <c r="I143" i="19"/>
  <c r="J143" i="19" s="1"/>
  <c r="K141" i="19"/>
  <c r="M141" i="19" s="1"/>
  <c r="L142" i="19"/>
  <c r="G144" i="19"/>
  <c r="H144" i="19" s="1"/>
  <c r="P140" i="19"/>
  <c r="Q140" i="19" s="1"/>
  <c r="N140" i="19"/>
  <c r="O145" i="19"/>
  <c r="C145" i="19"/>
  <c r="E145" i="19" s="1"/>
  <c r="A146" i="19"/>
  <c r="B145" i="19"/>
  <c r="D145" i="19" s="1"/>
  <c r="F145" i="19" s="1"/>
  <c r="M139" i="5"/>
  <c r="P139" i="5" s="1"/>
  <c r="Q139" i="5" s="1"/>
  <c r="I141" i="5"/>
  <c r="J141" i="5" s="1"/>
  <c r="A145" i="5"/>
  <c r="C145" i="5" s="1"/>
  <c r="E145" i="5" s="1"/>
  <c r="B144" i="5"/>
  <c r="D144" i="5" s="1"/>
  <c r="F144" i="5" s="1"/>
  <c r="G144" i="5" s="1"/>
  <c r="O144" i="5"/>
  <c r="H142" i="5"/>
  <c r="N91" i="5"/>
  <c r="P91" i="5"/>
  <c r="Q91" i="5" s="1"/>
  <c r="N138" i="5"/>
  <c r="P138" i="5"/>
  <c r="Q138" i="5" s="1"/>
  <c r="L145" i="23" l="1"/>
  <c r="K144" i="23"/>
  <c r="M144" i="23" s="1"/>
  <c r="I146" i="23"/>
  <c r="J146" i="23" s="1"/>
  <c r="G147" i="23"/>
  <c r="H147" i="23" s="1"/>
  <c r="N143" i="23"/>
  <c r="P143" i="23"/>
  <c r="Q143" i="23" s="1"/>
  <c r="Q32" i="23"/>
  <c r="O32" i="23"/>
  <c r="N31" i="23"/>
  <c r="S33" i="23"/>
  <c r="R33" i="23"/>
  <c r="O148" i="23"/>
  <c r="A149" i="23"/>
  <c r="F148" i="23"/>
  <c r="N139" i="5"/>
  <c r="Q61" i="19"/>
  <c r="R61" i="19"/>
  <c r="M59" i="19"/>
  <c r="N60" i="19"/>
  <c r="P60" i="19"/>
  <c r="I144" i="19"/>
  <c r="J144" i="19" s="1"/>
  <c r="N141" i="19"/>
  <c r="P141" i="19"/>
  <c r="Q141" i="19" s="1"/>
  <c r="L143" i="19"/>
  <c r="K142" i="19"/>
  <c r="M142" i="19" s="1"/>
  <c r="G145" i="19"/>
  <c r="H145" i="19" s="1"/>
  <c r="A147" i="19"/>
  <c r="B146" i="19"/>
  <c r="D146" i="19" s="1"/>
  <c r="F146" i="19" s="1"/>
  <c r="C146" i="19"/>
  <c r="E146" i="19" s="1"/>
  <c r="O146" i="19"/>
  <c r="K140" i="5"/>
  <c r="M140" i="5" s="1"/>
  <c r="L141" i="5"/>
  <c r="H144" i="5"/>
  <c r="I142" i="5"/>
  <c r="J142" i="5" s="1"/>
  <c r="B145" i="5"/>
  <c r="D145" i="5" s="1"/>
  <c r="F145" i="5" s="1"/>
  <c r="G145" i="5" s="1"/>
  <c r="A146" i="5"/>
  <c r="C146" i="5" s="1"/>
  <c r="E146" i="5" s="1"/>
  <c r="O145" i="5"/>
  <c r="P90" i="5"/>
  <c r="Q90" i="5" s="1"/>
  <c r="N90" i="5"/>
  <c r="H143" i="5"/>
  <c r="G148" i="23" l="1"/>
  <c r="H148" i="23" s="1"/>
  <c r="I147" i="23"/>
  <c r="J147" i="23" s="1"/>
  <c r="K145" i="23"/>
  <c r="M145" i="23" s="1"/>
  <c r="L146" i="23"/>
  <c r="S32" i="23"/>
  <c r="R32" i="23"/>
  <c r="O149" i="23"/>
  <c r="A150" i="23"/>
  <c r="F149" i="23"/>
  <c r="P144" i="23"/>
  <c r="Q144" i="23" s="1"/>
  <c r="N144" i="23"/>
  <c r="O31" i="23"/>
  <c r="Q31" i="23"/>
  <c r="N30" i="23"/>
  <c r="Q60" i="19"/>
  <c r="R60" i="19"/>
  <c r="M58" i="19"/>
  <c r="P59" i="19"/>
  <c r="N59" i="19"/>
  <c r="I145" i="19"/>
  <c r="J145" i="19" s="1"/>
  <c r="L144" i="19"/>
  <c r="K143" i="19"/>
  <c r="M143" i="19" s="1"/>
  <c r="O147" i="19"/>
  <c r="C147" i="19"/>
  <c r="E147" i="19" s="1"/>
  <c r="A148" i="19"/>
  <c r="B147" i="19"/>
  <c r="D147" i="19" s="1"/>
  <c r="F147" i="19" s="1"/>
  <c r="N142" i="19"/>
  <c r="P142" i="19"/>
  <c r="Q142" i="19" s="1"/>
  <c r="G146" i="19"/>
  <c r="H146" i="19" s="1"/>
  <c r="L142" i="5"/>
  <c r="K141" i="5"/>
  <c r="M141" i="5" s="1"/>
  <c r="P140" i="5"/>
  <c r="Q140" i="5" s="1"/>
  <c r="N140" i="5"/>
  <c r="B146" i="5"/>
  <c r="D146" i="5" s="1"/>
  <c r="F146" i="5" s="1"/>
  <c r="G146" i="5" s="1"/>
  <c r="A147" i="5"/>
  <c r="C147" i="5" s="1"/>
  <c r="E147" i="5" s="1"/>
  <c r="O146" i="5"/>
  <c r="I144" i="5"/>
  <c r="J144" i="5" s="1"/>
  <c r="N89" i="5"/>
  <c r="P89" i="5"/>
  <c r="Q89" i="5" s="1"/>
  <c r="I143" i="5"/>
  <c r="J143" i="5" s="1"/>
  <c r="H145" i="5"/>
  <c r="K146" i="23" l="1"/>
  <c r="M146" i="23" s="1"/>
  <c r="L147" i="23"/>
  <c r="I148" i="23"/>
  <c r="J148" i="23" s="1"/>
  <c r="A151" i="23"/>
  <c r="F150" i="23"/>
  <c r="O150" i="23"/>
  <c r="G149" i="23"/>
  <c r="H149" i="23" s="1"/>
  <c r="Q30" i="23"/>
  <c r="O30" i="23"/>
  <c r="N29" i="23"/>
  <c r="S31" i="23"/>
  <c r="R31" i="23"/>
  <c r="P145" i="23"/>
  <c r="Q145" i="23" s="1"/>
  <c r="N145" i="23"/>
  <c r="Q59" i="19"/>
  <c r="R59" i="19"/>
  <c r="M57" i="19"/>
  <c r="N58" i="19"/>
  <c r="P58" i="19"/>
  <c r="I146" i="19"/>
  <c r="J146" i="19" s="1"/>
  <c r="K144" i="19"/>
  <c r="M144" i="19" s="1"/>
  <c r="L145" i="19"/>
  <c r="P143" i="19"/>
  <c r="Q143" i="19" s="1"/>
  <c r="N143" i="19"/>
  <c r="G147" i="19"/>
  <c r="H147" i="19" s="1"/>
  <c r="O148" i="19"/>
  <c r="C148" i="19"/>
  <c r="E148" i="19" s="1"/>
  <c r="A149" i="19"/>
  <c r="B148" i="19"/>
  <c r="D148" i="19" s="1"/>
  <c r="F148" i="19" s="1"/>
  <c r="L144" i="5"/>
  <c r="K143" i="5"/>
  <c r="K142" i="5"/>
  <c r="M142" i="5" s="1"/>
  <c r="L143" i="5"/>
  <c r="H146" i="5"/>
  <c r="N141" i="5"/>
  <c r="P141" i="5"/>
  <c r="Q141" i="5" s="1"/>
  <c r="I145" i="5"/>
  <c r="J145" i="5" s="1"/>
  <c r="A148" i="5"/>
  <c r="C148" i="5" s="1"/>
  <c r="E148" i="5" s="1"/>
  <c r="B147" i="5"/>
  <c r="D147" i="5" s="1"/>
  <c r="F147" i="5" s="1"/>
  <c r="G147" i="5" s="1"/>
  <c r="O147" i="5"/>
  <c r="P88" i="5"/>
  <c r="Q88" i="5" s="1"/>
  <c r="N88" i="5"/>
  <c r="L148" i="23" l="1"/>
  <c r="K147" i="23"/>
  <c r="M147" i="23" s="1"/>
  <c r="S30" i="23"/>
  <c r="R30" i="23"/>
  <c r="G150" i="23"/>
  <c r="H150" i="23" s="1"/>
  <c r="I149" i="23"/>
  <c r="J149" i="23" s="1"/>
  <c r="O29" i="23"/>
  <c r="Q29" i="23"/>
  <c r="N28" i="23"/>
  <c r="O151" i="23"/>
  <c r="F151" i="23"/>
  <c r="A152" i="23"/>
  <c r="N146" i="23"/>
  <c r="P146" i="23"/>
  <c r="Q146" i="23" s="1"/>
  <c r="Q58" i="19"/>
  <c r="R58" i="19"/>
  <c r="M56" i="19"/>
  <c r="P57" i="19"/>
  <c r="N57" i="19"/>
  <c r="K145" i="19"/>
  <c r="M145" i="19" s="1"/>
  <c r="L146" i="19"/>
  <c r="G148" i="19"/>
  <c r="H148" i="19" s="1"/>
  <c r="I147" i="19"/>
  <c r="J147" i="19" s="1"/>
  <c r="P144" i="19"/>
  <c r="Q144" i="19" s="1"/>
  <c r="N144" i="19"/>
  <c r="O149" i="19"/>
  <c r="C149" i="19"/>
  <c r="E149" i="19" s="1"/>
  <c r="A150" i="19"/>
  <c r="B149" i="19"/>
  <c r="D149" i="19" s="1"/>
  <c r="F149" i="19" s="1"/>
  <c r="K144" i="5"/>
  <c r="M144" i="5" s="1"/>
  <c r="L145" i="5"/>
  <c r="M143" i="5"/>
  <c r="P143" i="5" s="1"/>
  <c r="Q143" i="5" s="1"/>
  <c r="I146" i="5"/>
  <c r="J146" i="5" s="1"/>
  <c r="H147" i="5"/>
  <c r="P142" i="5"/>
  <c r="Q142" i="5" s="1"/>
  <c r="N142" i="5"/>
  <c r="A149" i="5"/>
  <c r="C149" i="5" s="1"/>
  <c r="E149" i="5" s="1"/>
  <c r="B148" i="5"/>
  <c r="D148" i="5" s="1"/>
  <c r="F148" i="5" s="1"/>
  <c r="G148" i="5" s="1"/>
  <c r="O148" i="5"/>
  <c r="N87" i="5"/>
  <c r="P87" i="5"/>
  <c r="Q87" i="5" s="1"/>
  <c r="L149" i="23" l="1"/>
  <c r="K148" i="23"/>
  <c r="M148" i="23" s="1"/>
  <c r="I150" i="23"/>
  <c r="J150" i="23" s="1"/>
  <c r="G151" i="23"/>
  <c r="H151" i="23" s="1"/>
  <c r="O152" i="23"/>
  <c r="A153" i="23"/>
  <c r="F152" i="23"/>
  <c r="Q28" i="23"/>
  <c r="O28" i="23"/>
  <c r="N27" i="23"/>
  <c r="P147" i="23"/>
  <c r="Q147" i="23" s="1"/>
  <c r="N147" i="23"/>
  <c r="S29" i="23"/>
  <c r="R29" i="23"/>
  <c r="Q57" i="19"/>
  <c r="R57" i="19"/>
  <c r="M55" i="19"/>
  <c r="N56" i="19"/>
  <c r="P56" i="19"/>
  <c r="L147" i="19"/>
  <c r="K146" i="19"/>
  <c r="M146" i="19" s="1"/>
  <c r="G149" i="19"/>
  <c r="H149" i="19" s="1"/>
  <c r="I148" i="19"/>
  <c r="J148" i="19" s="1"/>
  <c r="O150" i="19"/>
  <c r="B150" i="19"/>
  <c r="D150" i="19" s="1"/>
  <c r="F150" i="19" s="1"/>
  <c r="A151" i="19"/>
  <c r="O151" i="19" s="1"/>
  <c r="C150" i="19"/>
  <c r="E150" i="19" s="1"/>
  <c r="N145" i="19"/>
  <c r="P145" i="19"/>
  <c r="Q145" i="19" s="1"/>
  <c r="N143" i="5"/>
  <c r="L146" i="5"/>
  <c r="K145" i="5"/>
  <c r="M145" i="5" s="1"/>
  <c r="I147" i="5"/>
  <c r="J147" i="5" s="1"/>
  <c r="P144" i="5"/>
  <c r="Q144" i="5" s="1"/>
  <c r="N144" i="5"/>
  <c r="P86" i="5"/>
  <c r="Q86" i="5" s="1"/>
  <c r="N86" i="5"/>
  <c r="B149" i="5"/>
  <c r="D149" i="5" s="1"/>
  <c r="F149" i="5" s="1"/>
  <c r="G149" i="5" s="1"/>
  <c r="A150" i="5"/>
  <c r="C150" i="5" s="1"/>
  <c r="E150" i="5" s="1"/>
  <c r="O149" i="5"/>
  <c r="I151" i="23" l="1"/>
  <c r="J151" i="23" s="1"/>
  <c r="K149" i="23"/>
  <c r="M149" i="23" s="1"/>
  <c r="L150" i="23"/>
  <c r="O27" i="23"/>
  <c r="Q27" i="23"/>
  <c r="N26" i="23"/>
  <c r="G152" i="23"/>
  <c r="H152" i="23" s="1"/>
  <c r="S28" i="23"/>
  <c r="R28" i="23"/>
  <c r="P148" i="23"/>
  <c r="Q148" i="23" s="1"/>
  <c r="N148" i="23"/>
  <c r="O153" i="23"/>
  <c r="A154" i="23"/>
  <c r="F153" i="23"/>
  <c r="Q56" i="19"/>
  <c r="R56" i="19"/>
  <c r="M54" i="19"/>
  <c r="N55" i="19"/>
  <c r="P55" i="19"/>
  <c r="L148" i="19"/>
  <c r="K147" i="19"/>
  <c r="M147" i="19" s="1"/>
  <c r="G150" i="19"/>
  <c r="H150" i="19" s="1"/>
  <c r="C151" i="19"/>
  <c r="E151" i="19" s="1"/>
  <c r="A152" i="19"/>
  <c r="O152" i="19" s="1"/>
  <c r="B151" i="19"/>
  <c r="D151" i="19" s="1"/>
  <c r="F151" i="19" s="1"/>
  <c r="N146" i="19"/>
  <c r="P146" i="19"/>
  <c r="Q146" i="19" s="1"/>
  <c r="I149" i="19"/>
  <c r="J149" i="19" s="1"/>
  <c r="K146" i="5"/>
  <c r="M146" i="5" s="1"/>
  <c r="L147" i="5"/>
  <c r="B150" i="5"/>
  <c r="D150" i="5" s="1"/>
  <c r="F150" i="5" s="1"/>
  <c r="G150" i="5" s="1"/>
  <c r="A151" i="5"/>
  <c r="C151" i="5" s="1"/>
  <c r="E151" i="5" s="1"/>
  <c r="O150" i="5"/>
  <c r="P85" i="5"/>
  <c r="Q85" i="5" s="1"/>
  <c r="N85" i="5"/>
  <c r="P145" i="5"/>
  <c r="Q145" i="5" s="1"/>
  <c r="N145" i="5"/>
  <c r="H148" i="5"/>
  <c r="I152" i="23" l="1"/>
  <c r="J152" i="23" s="1"/>
  <c r="A155" i="23"/>
  <c r="F154" i="23"/>
  <c r="O154" i="23"/>
  <c r="G153" i="23"/>
  <c r="H153" i="23" s="1"/>
  <c r="Q26" i="23"/>
  <c r="O26" i="23"/>
  <c r="N25" i="23"/>
  <c r="L151" i="23"/>
  <c r="K150" i="23"/>
  <c r="M150" i="23" s="1"/>
  <c r="S27" i="23"/>
  <c r="R27" i="23"/>
  <c r="P149" i="23"/>
  <c r="Q149" i="23" s="1"/>
  <c r="N149" i="23"/>
  <c r="Q55" i="19"/>
  <c r="R55" i="19"/>
  <c r="M53" i="19"/>
  <c r="P54" i="19"/>
  <c r="N54" i="19"/>
  <c r="K148" i="19"/>
  <c r="M148" i="19" s="1"/>
  <c r="L149" i="19"/>
  <c r="I150" i="19"/>
  <c r="J150" i="19" s="1"/>
  <c r="P147" i="19"/>
  <c r="Q147" i="19" s="1"/>
  <c r="N147" i="19"/>
  <c r="A153" i="19"/>
  <c r="O153" i="19" s="1"/>
  <c r="B152" i="19"/>
  <c r="D152" i="19" s="1"/>
  <c r="F152" i="19" s="1"/>
  <c r="C152" i="19"/>
  <c r="E152" i="19" s="1"/>
  <c r="G151" i="19"/>
  <c r="H151" i="19" s="1"/>
  <c r="I148" i="5"/>
  <c r="J148" i="5" s="1"/>
  <c r="A152" i="5"/>
  <c r="B151" i="5"/>
  <c r="D151" i="5" s="1"/>
  <c r="F151" i="5" s="1"/>
  <c r="G151" i="5" s="1"/>
  <c r="O151" i="5"/>
  <c r="P84" i="5"/>
  <c r="Q84" i="5" s="1"/>
  <c r="N84" i="5"/>
  <c r="N146" i="5"/>
  <c r="P146" i="5"/>
  <c r="Q146" i="5" s="1"/>
  <c r="H149" i="5"/>
  <c r="H150" i="5"/>
  <c r="L152" i="23" l="1"/>
  <c r="K151" i="23"/>
  <c r="M151" i="23" s="1"/>
  <c r="O25" i="23"/>
  <c r="Q25" i="23"/>
  <c r="N24" i="23"/>
  <c r="I153" i="23"/>
  <c r="J153" i="23" s="1"/>
  <c r="N150" i="23"/>
  <c r="P150" i="23"/>
  <c r="Q150" i="23" s="1"/>
  <c r="S26" i="23"/>
  <c r="R26" i="23"/>
  <c r="G154" i="23"/>
  <c r="H154" i="23" s="1"/>
  <c r="O155" i="23"/>
  <c r="A156" i="23"/>
  <c r="F155" i="23"/>
  <c r="Q54" i="19"/>
  <c r="R54" i="19"/>
  <c r="A153" i="5"/>
  <c r="C152" i="5"/>
  <c r="E152" i="5" s="1"/>
  <c r="B152" i="5"/>
  <c r="D152" i="5" s="1"/>
  <c r="F152" i="5" s="1"/>
  <c r="M52" i="19"/>
  <c r="N53" i="19"/>
  <c r="P53" i="19"/>
  <c r="L150" i="19"/>
  <c r="K149" i="19"/>
  <c r="M149" i="19" s="1"/>
  <c r="G152" i="19"/>
  <c r="H152" i="19" s="1"/>
  <c r="I151" i="19"/>
  <c r="J151" i="19" s="1"/>
  <c r="B153" i="19"/>
  <c r="D153" i="19" s="1"/>
  <c r="F153" i="19" s="1"/>
  <c r="A154" i="19"/>
  <c r="O154" i="19" s="1"/>
  <c r="C153" i="19"/>
  <c r="E153" i="19" s="1"/>
  <c r="P148" i="19"/>
  <c r="Q148" i="19" s="1"/>
  <c r="N148" i="19"/>
  <c r="L148" i="5"/>
  <c r="K147" i="5"/>
  <c r="M147" i="5" s="1"/>
  <c r="I150" i="5"/>
  <c r="J150" i="5" s="1"/>
  <c r="I149" i="5"/>
  <c r="J149" i="5" s="1"/>
  <c r="H151" i="5"/>
  <c r="I151" i="5" s="1"/>
  <c r="J151" i="5" s="1"/>
  <c r="N83" i="5"/>
  <c r="P83" i="5"/>
  <c r="Q83" i="5" s="1"/>
  <c r="P151" i="23" l="1"/>
  <c r="Q151" i="23" s="1"/>
  <c r="N151" i="23"/>
  <c r="K152" i="23"/>
  <c r="M152" i="23" s="1"/>
  <c r="L153" i="23"/>
  <c r="I154" i="23"/>
  <c r="J154" i="23" s="1"/>
  <c r="S25" i="23"/>
  <c r="R25" i="23"/>
  <c r="A157" i="23"/>
  <c r="F156" i="23"/>
  <c r="O156" i="23"/>
  <c r="G155" i="23"/>
  <c r="H155" i="23" s="1"/>
  <c r="Q24" i="23"/>
  <c r="O24" i="23"/>
  <c r="N23" i="23"/>
  <c r="Q53" i="19"/>
  <c r="R53" i="19"/>
  <c r="G152" i="5"/>
  <c r="H152" i="5" s="1"/>
  <c r="I152" i="5" s="1"/>
  <c r="J152" i="5" s="1"/>
  <c r="L152" i="5" s="1"/>
  <c r="A154" i="5"/>
  <c r="C153" i="5"/>
  <c r="E153" i="5" s="1"/>
  <c r="B153" i="5"/>
  <c r="D153" i="5" s="1"/>
  <c r="F153" i="5" s="1"/>
  <c r="M51" i="19"/>
  <c r="N52" i="19"/>
  <c r="P52" i="19"/>
  <c r="I152" i="19"/>
  <c r="J152" i="19" s="1"/>
  <c r="G153" i="19"/>
  <c r="H153" i="19" s="1"/>
  <c r="A155" i="19"/>
  <c r="O155" i="19" s="1"/>
  <c r="C154" i="19"/>
  <c r="E154" i="19" s="1"/>
  <c r="B154" i="19"/>
  <c r="D154" i="19" s="1"/>
  <c r="F154" i="19" s="1"/>
  <c r="L151" i="19"/>
  <c r="K150" i="19"/>
  <c r="M150" i="19" s="1"/>
  <c r="N149" i="19"/>
  <c r="P149" i="19"/>
  <c r="Q149" i="19" s="1"/>
  <c r="K148" i="5"/>
  <c r="M148" i="5" s="1"/>
  <c r="L149" i="5"/>
  <c r="L150" i="5"/>
  <c r="K149" i="5"/>
  <c r="K150" i="5"/>
  <c r="L151" i="5"/>
  <c r="N82" i="5"/>
  <c r="P82" i="5"/>
  <c r="Q82" i="5" s="1"/>
  <c r="P147" i="5"/>
  <c r="Q147" i="5" s="1"/>
  <c r="N147" i="5"/>
  <c r="K153" i="23" l="1"/>
  <c r="M153" i="23" s="1"/>
  <c r="L154" i="23"/>
  <c r="I155" i="23"/>
  <c r="J155" i="23" s="1"/>
  <c r="S24" i="23"/>
  <c r="R24" i="23"/>
  <c r="G156" i="23"/>
  <c r="H156" i="23" s="1"/>
  <c r="O23" i="23"/>
  <c r="Q23" i="23"/>
  <c r="N22" i="23"/>
  <c r="O157" i="23"/>
  <c r="F157" i="23"/>
  <c r="A158" i="23"/>
  <c r="P152" i="23"/>
  <c r="Q152" i="23" s="1"/>
  <c r="N152" i="23"/>
  <c r="K151" i="5"/>
  <c r="Q52" i="19"/>
  <c r="R52" i="19"/>
  <c r="M149" i="5"/>
  <c r="N149" i="5" s="1"/>
  <c r="G153" i="5"/>
  <c r="H153" i="5" s="1"/>
  <c r="I153" i="5" s="1"/>
  <c r="J153" i="5" s="1"/>
  <c r="A155" i="5"/>
  <c r="C154" i="5"/>
  <c r="E154" i="5" s="1"/>
  <c r="B154" i="5"/>
  <c r="D154" i="5" s="1"/>
  <c r="F154" i="5" s="1"/>
  <c r="M50" i="19"/>
  <c r="P51" i="19"/>
  <c r="N51" i="19"/>
  <c r="K151" i="19"/>
  <c r="M151" i="19" s="1"/>
  <c r="L152" i="19"/>
  <c r="I153" i="19"/>
  <c r="J153" i="19" s="1"/>
  <c r="G154" i="19"/>
  <c r="H154" i="19" s="1"/>
  <c r="P150" i="19"/>
  <c r="Q150" i="19" s="1"/>
  <c r="N150" i="19"/>
  <c r="C155" i="19"/>
  <c r="E155" i="19" s="1"/>
  <c r="B155" i="19"/>
  <c r="D155" i="19" s="1"/>
  <c r="F155" i="19" s="1"/>
  <c r="A156" i="19"/>
  <c r="O156" i="19" s="1"/>
  <c r="M150" i="5"/>
  <c r="P150" i="5" s="1"/>
  <c r="Q150" i="5" s="1"/>
  <c r="M151" i="5"/>
  <c r="N81" i="5"/>
  <c r="P81" i="5"/>
  <c r="Q81" i="5" s="1"/>
  <c r="P148" i="5"/>
  <c r="Q148" i="5" s="1"/>
  <c r="N148" i="5"/>
  <c r="I156" i="23" l="1"/>
  <c r="J156" i="23" s="1"/>
  <c r="L155" i="23"/>
  <c r="K154" i="23"/>
  <c r="M154" i="23" s="1"/>
  <c r="Q22" i="23"/>
  <c r="O22" i="23"/>
  <c r="N21" i="23"/>
  <c r="S23" i="23"/>
  <c r="R23" i="23"/>
  <c r="O158" i="23"/>
  <c r="A159" i="23"/>
  <c r="F158" i="23"/>
  <c r="N153" i="23"/>
  <c r="P153" i="23"/>
  <c r="Q153" i="23" s="1"/>
  <c r="G157" i="23"/>
  <c r="H157" i="23" s="1"/>
  <c r="P149" i="5"/>
  <c r="Q149" i="5" s="1"/>
  <c r="N150" i="5"/>
  <c r="Q51" i="19"/>
  <c r="R51" i="19"/>
  <c r="G154" i="5"/>
  <c r="H154" i="5" s="1"/>
  <c r="I154" i="5" s="1"/>
  <c r="J154" i="5" s="1"/>
  <c r="A156" i="5"/>
  <c r="C155" i="5"/>
  <c r="E155" i="5" s="1"/>
  <c r="B155" i="5"/>
  <c r="D155" i="5" s="1"/>
  <c r="F155" i="5" s="1"/>
  <c r="L153" i="5"/>
  <c r="K152" i="5"/>
  <c r="M152" i="5" s="1"/>
  <c r="N151" i="19"/>
  <c r="P151" i="19"/>
  <c r="Q151" i="19" s="1"/>
  <c r="M49" i="19"/>
  <c r="P50" i="19"/>
  <c r="N50" i="19"/>
  <c r="I154" i="19"/>
  <c r="J154" i="19" s="1"/>
  <c r="L153" i="19"/>
  <c r="K152" i="19"/>
  <c r="M152" i="19" s="1"/>
  <c r="C156" i="19"/>
  <c r="E156" i="19" s="1"/>
  <c r="A157" i="19"/>
  <c r="O157" i="19" s="1"/>
  <c r="B156" i="19"/>
  <c r="D156" i="19" s="1"/>
  <c r="F156" i="19" s="1"/>
  <c r="G155" i="19"/>
  <c r="H155" i="19" s="1"/>
  <c r="N151" i="5"/>
  <c r="P151" i="5"/>
  <c r="Q151" i="5" s="1"/>
  <c r="P80" i="5"/>
  <c r="Q80" i="5" s="1"/>
  <c r="N80" i="5"/>
  <c r="K155" i="23" l="1"/>
  <c r="M155" i="23" s="1"/>
  <c r="L156" i="23"/>
  <c r="O159" i="23"/>
  <c r="A160" i="23"/>
  <c r="F159" i="23"/>
  <c r="S22" i="23"/>
  <c r="R22" i="23"/>
  <c r="O21" i="23"/>
  <c r="Q21" i="23"/>
  <c r="N20" i="23"/>
  <c r="N154" i="23"/>
  <c r="P154" i="23"/>
  <c r="Q154" i="23" s="1"/>
  <c r="I157" i="23"/>
  <c r="J157" i="23" s="1"/>
  <c r="G158" i="23"/>
  <c r="H158" i="23" s="1"/>
  <c r="Q50" i="19"/>
  <c r="R50" i="19"/>
  <c r="G155" i="5"/>
  <c r="H155" i="5" s="1"/>
  <c r="I155" i="5" s="1"/>
  <c r="J155" i="5" s="1"/>
  <c r="A157" i="5"/>
  <c r="B156" i="5"/>
  <c r="D156" i="5" s="1"/>
  <c r="F156" i="5" s="1"/>
  <c r="C156" i="5"/>
  <c r="E156" i="5" s="1"/>
  <c r="K153" i="5"/>
  <c r="M153" i="5" s="1"/>
  <c r="L154" i="5"/>
  <c r="P152" i="19"/>
  <c r="Q152" i="19" s="1"/>
  <c r="N152" i="19"/>
  <c r="M48" i="19"/>
  <c r="P49" i="19"/>
  <c r="N49" i="19"/>
  <c r="L154" i="19"/>
  <c r="K153" i="19"/>
  <c r="M153" i="19" s="1"/>
  <c r="I155" i="19"/>
  <c r="J155" i="19" s="1"/>
  <c r="A158" i="19"/>
  <c r="O158" i="19" s="1"/>
  <c r="B157" i="19"/>
  <c r="D157" i="19" s="1"/>
  <c r="F157" i="19" s="1"/>
  <c r="C157" i="19"/>
  <c r="E157" i="19" s="1"/>
  <c r="G156" i="19"/>
  <c r="H156" i="19" s="1"/>
  <c r="N79" i="5"/>
  <c r="P79" i="5"/>
  <c r="Q79" i="5" s="1"/>
  <c r="A161" i="23" l="1"/>
  <c r="F160" i="23"/>
  <c r="O160" i="23"/>
  <c r="L157" i="23"/>
  <c r="K156" i="23"/>
  <c r="M156" i="23" s="1"/>
  <c r="N155" i="23"/>
  <c r="P155" i="23"/>
  <c r="Q155" i="23" s="1"/>
  <c r="S21" i="23"/>
  <c r="R21" i="23"/>
  <c r="I158" i="23"/>
  <c r="J158" i="23" s="1"/>
  <c r="Q20" i="23"/>
  <c r="O20" i="23"/>
  <c r="N19" i="23"/>
  <c r="G159" i="23"/>
  <c r="H159" i="23" s="1"/>
  <c r="G156" i="5"/>
  <c r="H156" i="5" s="1"/>
  <c r="I156" i="5" s="1"/>
  <c r="J156" i="5" s="1"/>
  <c r="Q49" i="19"/>
  <c r="R49" i="19"/>
  <c r="A158" i="5"/>
  <c r="B157" i="5"/>
  <c r="D157" i="5" s="1"/>
  <c r="F157" i="5" s="1"/>
  <c r="C157" i="5"/>
  <c r="E157" i="5" s="1"/>
  <c r="K155" i="5"/>
  <c r="L156" i="5"/>
  <c r="K154" i="5"/>
  <c r="M154" i="5" s="1"/>
  <c r="L155" i="5"/>
  <c r="P153" i="19"/>
  <c r="Q153" i="19" s="1"/>
  <c r="N153" i="19"/>
  <c r="M47" i="19"/>
  <c r="N48" i="19"/>
  <c r="P48" i="19"/>
  <c r="L155" i="19"/>
  <c r="K154" i="19"/>
  <c r="M154" i="19" s="1"/>
  <c r="I156" i="19"/>
  <c r="J156" i="19" s="1"/>
  <c r="B158" i="19"/>
  <c r="D158" i="19" s="1"/>
  <c r="F158" i="19" s="1"/>
  <c r="A159" i="19"/>
  <c r="O159" i="19" s="1"/>
  <c r="C158" i="19"/>
  <c r="E158" i="19" s="1"/>
  <c r="G157" i="19"/>
  <c r="H157" i="19" s="1"/>
  <c r="P78" i="5"/>
  <c r="Q78" i="5" s="1"/>
  <c r="N78" i="5"/>
  <c r="I159" i="23" l="1"/>
  <c r="J159" i="23" s="1"/>
  <c r="S20" i="23"/>
  <c r="R20" i="23"/>
  <c r="G160" i="23"/>
  <c r="H160" i="23" s="1"/>
  <c r="L158" i="23"/>
  <c r="K157" i="23"/>
  <c r="M157" i="23" s="1"/>
  <c r="N156" i="23"/>
  <c r="P156" i="23"/>
  <c r="Q156" i="23" s="1"/>
  <c r="O19" i="23"/>
  <c r="Q19" i="23"/>
  <c r="N18" i="23"/>
  <c r="A162" i="23"/>
  <c r="O161" i="23"/>
  <c r="F161" i="23"/>
  <c r="G157" i="5"/>
  <c r="H157" i="5" s="1"/>
  <c r="I157" i="5" s="1"/>
  <c r="J157" i="5" s="1"/>
  <c r="L157" i="5" s="1"/>
  <c r="Q48" i="19"/>
  <c r="R48" i="19"/>
  <c r="M155" i="5"/>
  <c r="K156" i="5"/>
  <c r="M156" i="5" s="1"/>
  <c r="A159" i="5"/>
  <c r="C158" i="5"/>
  <c r="E158" i="5" s="1"/>
  <c r="B158" i="5"/>
  <c r="D158" i="5" s="1"/>
  <c r="F158" i="5" s="1"/>
  <c r="N154" i="19"/>
  <c r="P154" i="19"/>
  <c r="Q154" i="19" s="1"/>
  <c r="M46" i="19"/>
  <c r="P47" i="19"/>
  <c r="N47" i="19"/>
  <c r="I157" i="19"/>
  <c r="J157" i="19" s="1"/>
  <c r="K155" i="19"/>
  <c r="M155" i="19" s="1"/>
  <c r="L156" i="19"/>
  <c r="G158" i="19"/>
  <c r="H158" i="19" s="1"/>
  <c r="C159" i="19"/>
  <c r="E159" i="19" s="1"/>
  <c r="B159" i="19"/>
  <c r="D159" i="19" s="1"/>
  <c r="F159" i="19" s="1"/>
  <c r="A160" i="19"/>
  <c r="O160" i="19" s="1"/>
  <c r="P77" i="5"/>
  <c r="Q77" i="5" s="1"/>
  <c r="N77" i="5"/>
  <c r="I160" i="23" l="1"/>
  <c r="J160" i="23" s="1"/>
  <c r="K158" i="23"/>
  <c r="M158" i="23" s="1"/>
  <c r="L159" i="23"/>
  <c r="G161" i="23"/>
  <c r="H161" i="23" s="1"/>
  <c r="Q18" i="23"/>
  <c r="O18" i="23"/>
  <c r="N17" i="23"/>
  <c r="S19" i="23"/>
  <c r="R19" i="23"/>
  <c r="O162" i="23"/>
  <c r="A163" i="23"/>
  <c r="F162" i="23"/>
  <c r="P157" i="23"/>
  <c r="Q157" i="23" s="1"/>
  <c r="N157" i="23"/>
  <c r="Q47" i="19"/>
  <c r="R47" i="19"/>
  <c r="G158" i="5"/>
  <c r="H158" i="5" s="1"/>
  <c r="I158" i="5" s="1"/>
  <c r="J158" i="5" s="1"/>
  <c r="K157" i="5" s="1"/>
  <c r="M157" i="5" s="1"/>
  <c r="A160" i="5"/>
  <c r="C159" i="5"/>
  <c r="E159" i="5" s="1"/>
  <c r="B159" i="5"/>
  <c r="D159" i="5" s="1"/>
  <c r="F159" i="5" s="1"/>
  <c r="N155" i="19"/>
  <c r="P155" i="19"/>
  <c r="Q155" i="19" s="1"/>
  <c r="M45" i="19"/>
  <c r="P46" i="19"/>
  <c r="N46" i="19"/>
  <c r="I158" i="19"/>
  <c r="J158" i="19" s="1"/>
  <c r="K156" i="19"/>
  <c r="M156" i="19" s="1"/>
  <c r="L157" i="19"/>
  <c r="G159" i="19"/>
  <c r="H159" i="19" s="1"/>
  <c r="C160" i="19"/>
  <c r="E160" i="19" s="1"/>
  <c r="A161" i="19"/>
  <c r="O161" i="19" s="1"/>
  <c r="B160" i="19"/>
  <c r="D160" i="19" s="1"/>
  <c r="F160" i="19" s="1"/>
  <c r="P76" i="5"/>
  <c r="Q76" i="5" s="1"/>
  <c r="N76" i="5"/>
  <c r="I161" i="23" l="1"/>
  <c r="J161" i="23" s="1"/>
  <c r="K159" i="23"/>
  <c r="M159" i="23" s="1"/>
  <c r="L160" i="23"/>
  <c r="O163" i="23"/>
  <c r="A164" i="23"/>
  <c r="F163" i="23"/>
  <c r="S18" i="23"/>
  <c r="R18" i="23"/>
  <c r="G162" i="23"/>
  <c r="H162" i="23" s="1"/>
  <c r="P158" i="23"/>
  <c r="Q158" i="23" s="1"/>
  <c r="N158" i="23"/>
  <c r="O17" i="23"/>
  <c r="Q17" i="23"/>
  <c r="N16" i="23"/>
  <c r="Q46" i="19"/>
  <c r="R46" i="19"/>
  <c r="L158" i="5"/>
  <c r="G159" i="5"/>
  <c r="H159" i="5" s="1"/>
  <c r="I159" i="5" s="1"/>
  <c r="J159" i="5" s="1"/>
  <c r="A161" i="5"/>
  <c r="B160" i="5"/>
  <c r="D160" i="5" s="1"/>
  <c r="F160" i="5" s="1"/>
  <c r="C160" i="5"/>
  <c r="E160" i="5" s="1"/>
  <c r="P156" i="19"/>
  <c r="Q156" i="19" s="1"/>
  <c r="N156" i="19"/>
  <c r="M44" i="19"/>
  <c r="P45" i="19"/>
  <c r="N45" i="19"/>
  <c r="I159" i="19"/>
  <c r="J159" i="19" s="1"/>
  <c r="A162" i="19"/>
  <c r="O162" i="19" s="1"/>
  <c r="B161" i="19"/>
  <c r="D161" i="19" s="1"/>
  <c r="F161" i="19" s="1"/>
  <c r="C161" i="19"/>
  <c r="E161" i="19" s="1"/>
  <c r="G160" i="19"/>
  <c r="H160" i="19" s="1"/>
  <c r="L158" i="19"/>
  <c r="K157" i="19"/>
  <c r="M157" i="19" s="1"/>
  <c r="N75" i="5"/>
  <c r="P75" i="5"/>
  <c r="Q75" i="5" s="1"/>
  <c r="I162" i="23" l="1"/>
  <c r="J162" i="23" s="1"/>
  <c r="O164" i="23"/>
  <c r="A165" i="23"/>
  <c r="F164" i="23"/>
  <c r="G163" i="23"/>
  <c r="H163" i="23" s="1"/>
  <c r="N159" i="23"/>
  <c r="P159" i="23"/>
  <c r="Q159" i="23" s="1"/>
  <c r="L161" i="23"/>
  <c r="K160" i="23"/>
  <c r="M160" i="23" s="1"/>
  <c r="Q16" i="23"/>
  <c r="O16" i="23"/>
  <c r="N15" i="23"/>
  <c r="S17" i="23"/>
  <c r="R17" i="23"/>
  <c r="Q45" i="19"/>
  <c r="R45" i="19"/>
  <c r="A162" i="5"/>
  <c r="C161" i="5"/>
  <c r="E161" i="5" s="1"/>
  <c r="B161" i="5"/>
  <c r="D161" i="5" s="1"/>
  <c r="F161" i="5" s="1"/>
  <c r="G160" i="5"/>
  <c r="H160" i="5" s="1"/>
  <c r="I160" i="5" s="1"/>
  <c r="J160" i="5" s="1"/>
  <c r="K158" i="5"/>
  <c r="M158" i="5" s="1"/>
  <c r="L159" i="5"/>
  <c r="N157" i="19"/>
  <c r="P157" i="19"/>
  <c r="Q157" i="19" s="1"/>
  <c r="M43" i="19"/>
  <c r="N44" i="19"/>
  <c r="P44" i="19"/>
  <c r="L159" i="19"/>
  <c r="K158" i="19"/>
  <c r="M158" i="19" s="1"/>
  <c r="I160" i="19"/>
  <c r="J160" i="19" s="1"/>
  <c r="A163" i="19"/>
  <c r="O163" i="19" s="1"/>
  <c r="C162" i="19"/>
  <c r="E162" i="19" s="1"/>
  <c r="B162" i="19"/>
  <c r="D162" i="19" s="1"/>
  <c r="F162" i="19" s="1"/>
  <c r="G161" i="19"/>
  <c r="H161" i="19" s="1"/>
  <c r="N74" i="5"/>
  <c r="P74" i="5"/>
  <c r="Q74" i="5" s="1"/>
  <c r="L162" i="23" l="1"/>
  <c r="K161" i="23"/>
  <c r="M161" i="23" s="1"/>
  <c r="I163" i="23"/>
  <c r="J163" i="23" s="1"/>
  <c r="G164" i="23"/>
  <c r="H164" i="23" s="1"/>
  <c r="S16" i="23"/>
  <c r="R16" i="23"/>
  <c r="O15" i="23"/>
  <c r="Q15" i="23"/>
  <c r="N14" i="23"/>
  <c r="N160" i="23"/>
  <c r="P160" i="23"/>
  <c r="Q160" i="23" s="1"/>
  <c r="A166" i="23"/>
  <c r="F165" i="23"/>
  <c r="O165" i="23"/>
  <c r="Q44" i="19"/>
  <c r="R44" i="19"/>
  <c r="K159" i="5"/>
  <c r="M159" i="5" s="1"/>
  <c r="L160" i="5"/>
  <c r="G161" i="5"/>
  <c r="H161" i="5" s="1"/>
  <c r="I161" i="5" s="1"/>
  <c r="J161" i="5" s="1"/>
  <c r="A163" i="5"/>
  <c r="C162" i="5"/>
  <c r="E162" i="5" s="1"/>
  <c r="B162" i="5"/>
  <c r="D162" i="5" s="1"/>
  <c r="F162" i="5" s="1"/>
  <c r="N158" i="19"/>
  <c r="P158" i="19"/>
  <c r="Q158" i="19" s="1"/>
  <c r="M42" i="19"/>
  <c r="N43" i="19"/>
  <c r="P43" i="19"/>
  <c r="K159" i="19"/>
  <c r="M159" i="19" s="1"/>
  <c r="L160" i="19"/>
  <c r="I161" i="19"/>
  <c r="J161" i="19" s="1"/>
  <c r="G162" i="19"/>
  <c r="H162" i="19" s="1"/>
  <c r="C163" i="19"/>
  <c r="E163" i="19" s="1"/>
  <c r="A164" i="19"/>
  <c r="O164" i="19" s="1"/>
  <c r="B163" i="19"/>
  <c r="D163" i="19" s="1"/>
  <c r="F163" i="19" s="1"/>
  <c r="P73" i="5"/>
  <c r="Q73" i="5" s="1"/>
  <c r="N73" i="5"/>
  <c r="I164" i="23" l="1"/>
  <c r="J164" i="23" s="1"/>
  <c r="L163" i="23"/>
  <c r="K162" i="23"/>
  <c r="M162" i="23" s="1"/>
  <c r="O166" i="23"/>
  <c r="A167" i="23"/>
  <c r="F166" i="23"/>
  <c r="S15" i="23"/>
  <c r="R15" i="23"/>
  <c r="G165" i="23"/>
  <c r="H165" i="23" s="1"/>
  <c r="P161" i="23"/>
  <c r="Q161" i="23" s="1"/>
  <c r="N161" i="23"/>
  <c r="Q14" i="23"/>
  <c r="O14" i="23"/>
  <c r="N13" i="23"/>
  <c r="Q43" i="19"/>
  <c r="R43" i="19"/>
  <c r="G162" i="5"/>
  <c r="H162" i="5" s="1"/>
  <c r="I162" i="5" s="1"/>
  <c r="J162" i="5" s="1"/>
  <c r="K160" i="5"/>
  <c r="M160" i="5" s="1"/>
  <c r="L161" i="5"/>
  <c r="A164" i="5"/>
  <c r="C163" i="5"/>
  <c r="E163" i="5" s="1"/>
  <c r="B163" i="5"/>
  <c r="D163" i="5" s="1"/>
  <c r="F163" i="5" s="1"/>
  <c r="P159" i="19"/>
  <c r="Q159" i="19" s="1"/>
  <c r="N159" i="19"/>
  <c r="M41" i="19"/>
  <c r="P42" i="19"/>
  <c r="N42" i="19"/>
  <c r="K160" i="19"/>
  <c r="M160" i="19" s="1"/>
  <c r="L161" i="19"/>
  <c r="I162" i="19"/>
  <c r="J162" i="19" s="1"/>
  <c r="C164" i="19"/>
  <c r="E164" i="19" s="1"/>
  <c r="A165" i="19"/>
  <c r="O165" i="19" s="1"/>
  <c r="B164" i="19"/>
  <c r="D164" i="19" s="1"/>
  <c r="F164" i="19" s="1"/>
  <c r="G163" i="19"/>
  <c r="H163" i="19" s="1"/>
  <c r="N72" i="5"/>
  <c r="P72" i="5"/>
  <c r="Q72" i="5" s="1"/>
  <c r="K163" i="23" l="1"/>
  <c r="M163" i="23" s="1"/>
  <c r="L164" i="23"/>
  <c r="I165" i="23"/>
  <c r="J165" i="23" s="1"/>
  <c r="O167" i="23"/>
  <c r="A168" i="23"/>
  <c r="F167" i="23"/>
  <c r="P162" i="23"/>
  <c r="Q162" i="23" s="1"/>
  <c r="N162" i="23"/>
  <c r="G166" i="23"/>
  <c r="H166" i="23" s="1"/>
  <c r="N12" i="23"/>
  <c r="O13" i="23"/>
  <c r="Q13" i="23"/>
  <c r="S14" i="23"/>
  <c r="R14" i="23"/>
  <c r="Q42" i="19"/>
  <c r="R42" i="19"/>
  <c r="G163" i="5"/>
  <c r="H163" i="5" s="1"/>
  <c r="I163" i="5" s="1"/>
  <c r="J163" i="5" s="1"/>
  <c r="A165" i="5"/>
  <c r="B164" i="5"/>
  <c r="D164" i="5" s="1"/>
  <c r="F164" i="5" s="1"/>
  <c r="C164" i="5"/>
  <c r="E164" i="5" s="1"/>
  <c r="K161" i="5"/>
  <c r="M161" i="5" s="1"/>
  <c r="L162" i="5"/>
  <c r="P160" i="19"/>
  <c r="Q160" i="19" s="1"/>
  <c r="N160" i="19"/>
  <c r="M40" i="19"/>
  <c r="P41" i="19"/>
  <c r="N41" i="19"/>
  <c r="I163" i="19"/>
  <c r="J163" i="19" s="1"/>
  <c r="L162" i="19"/>
  <c r="K161" i="19"/>
  <c r="M161" i="19" s="1"/>
  <c r="A166" i="19"/>
  <c r="O166" i="19" s="1"/>
  <c r="B165" i="19"/>
  <c r="D165" i="19" s="1"/>
  <c r="F165" i="19" s="1"/>
  <c r="C165" i="19"/>
  <c r="E165" i="19" s="1"/>
  <c r="G164" i="19"/>
  <c r="H164" i="19" s="1"/>
  <c r="N71" i="5"/>
  <c r="P71" i="5"/>
  <c r="Q71" i="5" s="1"/>
  <c r="I166" i="23" l="1"/>
  <c r="J166" i="23" s="1"/>
  <c r="K164" i="23"/>
  <c r="M164" i="23" s="1"/>
  <c r="L165" i="23"/>
  <c r="S13" i="23"/>
  <c r="R13" i="23"/>
  <c r="O168" i="23"/>
  <c r="A169" i="23"/>
  <c r="F168" i="23"/>
  <c r="G167" i="23"/>
  <c r="H167" i="23" s="1"/>
  <c r="Q12" i="23"/>
  <c r="O12" i="23"/>
  <c r="P163" i="23"/>
  <c r="Q163" i="23" s="1"/>
  <c r="N163" i="23"/>
  <c r="Q41" i="19"/>
  <c r="R41" i="19"/>
  <c r="A166" i="5"/>
  <c r="B165" i="5"/>
  <c r="D165" i="5" s="1"/>
  <c r="F165" i="5" s="1"/>
  <c r="C165" i="5"/>
  <c r="E165" i="5" s="1"/>
  <c r="K162" i="5"/>
  <c r="M162" i="5" s="1"/>
  <c r="L163" i="5"/>
  <c r="G164" i="5"/>
  <c r="H164" i="5" s="1"/>
  <c r="I164" i="5" s="1"/>
  <c r="J164" i="5" s="1"/>
  <c r="N161" i="19"/>
  <c r="P161" i="19"/>
  <c r="Q161" i="19" s="1"/>
  <c r="M39" i="19"/>
  <c r="N40" i="19"/>
  <c r="P40" i="19"/>
  <c r="I164" i="19"/>
  <c r="J164" i="19" s="1"/>
  <c r="L163" i="19"/>
  <c r="K162" i="19"/>
  <c r="M162" i="19" s="1"/>
  <c r="G165" i="19"/>
  <c r="H165" i="19" s="1"/>
  <c r="B166" i="19"/>
  <c r="D166" i="19" s="1"/>
  <c r="F166" i="19" s="1"/>
  <c r="A167" i="19"/>
  <c r="O167" i="19" s="1"/>
  <c r="C166" i="19"/>
  <c r="E166" i="19" s="1"/>
  <c r="P70" i="5"/>
  <c r="Q70" i="5" s="1"/>
  <c r="N70" i="5"/>
  <c r="L166" i="23" l="1"/>
  <c r="K165" i="23"/>
  <c r="M165" i="23" s="1"/>
  <c r="I167" i="23"/>
  <c r="J167" i="23" s="1"/>
  <c r="N164" i="23"/>
  <c r="P164" i="23"/>
  <c r="Q164" i="23" s="1"/>
  <c r="S12" i="23"/>
  <c r="R12" i="23"/>
  <c r="A170" i="23"/>
  <c r="F169" i="23"/>
  <c r="O169" i="23"/>
  <c r="G168" i="23"/>
  <c r="H168" i="23" s="1"/>
  <c r="G165" i="5"/>
  <c r="H165" i="5" s="1"/>
  <c r="I165" i="5" s="1"/>
  <c r="J165" i="5" s="1"/>
  <c r="L165" i="5" s="1"/>
  <c r="Q40" i="19"/>
  <c r="R40" i="19"/>
  <c r="K164" i="5"/>
  <c r="A167" i="5"/>
  <c r="C166" i="5"/>
  <c r="E166" i="5" s="1"/>
  <c r="B166" i="5"/>
  <c r="D166" i="5" s="1"/>
  <c r="F166" i="5" s="1"/>
  <c r="K163" i="5"/>
  <c r="M163" i="5" s="1"/>
  <c r="L164" i="5"/>
  <c r="N162" i="19"/>
  <c r="P162" i="19"/>
  <c r="Q162" i="19" s="1"/>
  <c r="M38" i="19"/>
  <c r="N39" i="19"/>
  <c r="P39" i="19"/>
  <c r="K163" i="19"/>
  <c r="M163" i="19" s="1"/>
  <c r="L164" i="19"/>
  <c r="C167" i="19"/>
  <c r="E167" i="19" s="1"/>
  <c r="B167" i="19"/>
  <c r="D167" i="19" s="1"/>
  <c r="F167" i="19" s="1"/>
  <c r="A168" i="19"/>
  <c r="O168" i="19" s="1"/>
  <c r="I165" i="19"/>
  <c r="J165" i="19" s="1"/>
  <c r="G166" i="19"/>
  <c r="H166" i="19" s="1"/>
  <c r="P69" i="5"/>
  <c r="Q69" i="5" s="1"/>
  <c r="N69" i="5"/>
  <c r="L167" i="23" l="1"/>
  <c r="K166" i="23"/>
  <c r="M166" i="23" s="1"/>
  <c r="I168" i="23"/>
  <c r="J168" i="23" s="1"/>
  <c r="O170" i="23"/>
  <c r="A171" i="23"/>
  <c r="F170" i="23"/>
  <c r="N165" i="23"/>
  <c r="P165" i="23"/>
  <c r="Q165" i="23" s="1"/>
  <c r="G169" i="23"/>
  <c r="H169" i="23" s="1"/>
  <c r="M164" i="5"/>
  <c r="Q39" i="19"/>
  <c r="R39" i="19"/>
  <c r="A168" i="5"/>
  <c r="C167" i="5"/>
  <c r="E167" i="5" s="1"/>
  <c r="B167" i="5"/>
  <c r="D167" i="5" s="1"/>
  <c r="F167" i="5" s="1"/>
  <c r="G166" i="5"/>
  <c r="H166" i="5" s="1"/>
  <c r="I166" i="5" s="1"/>
  <c r="J166" i="5" s="1"/>
  <c r="P163" i="19"/>
  <c r="Q163" i="19" s="1"/>
  <c r="N163" i="19"/>
  <c r="M37" i="19"/>
  <c r="N38" i="19"/>
  <c r="P38" i="19"/>
  <c r="K164" i="19"/>
  <c r="M164" i="19" s="1"/>
  <c r="L165" i="19"/>
  <c r="I166" i="19"/>
  <c r="J166" i="19" s="1"/>
  <c r="G167" i="19"/>
  <c r="H167" i="19" s="1"/>
  <c r="C168" i="19"/>
  <c r="E168" i="19" s="1"/>
  <c r="A169" i="19"/>
  <c r="O169" i="19" s="1"/>
  <c r="B168" i="19"/>
  <c r="D168" i="19" s="1"/>
  <c r="F168" i="19" s="1"/>
  <c r="P68" i="5"/>
  <c r="Q68" i="5" s="1"/>
  <c r="N68" i="5"/>
  <c r="I169" i="23" l="1"/>
  <c r="J169" i="23" s="1"/>
  <c r="O171" i="23"/>
  <c r="A172" i="23"/>
  <c r="F171" i="23"/>
  <c r="K167" i="23"/>
  <c r="M167" i="23" s="1"/>
  <c r="L168" i="23"/>
  <c r="G170" i="23"/>
  <c r="H170" i="23" s="1"/>
  <c r="P166" i="23"/>
  <c r="Q166" i="23" s="1"/>
  <c r="N166" i="23"/>
  <c r="Q38" i="19"/>
  <c r="R38" i="19"/>
  <c r="G167" i="5"/>
  <c r="H167" i="5" s="1"/>
  <c r="K165" i="5"/>
  <c r="M165" i="5" s="1"/>
  <c r="L166" i="5"/>
  <c r="A169" i="5"/>
  <c r="B168" i="5"/>
  <c r="D168" i="5" s="1"/>
  <c r="F168" i="5" s="1"/>
  <c r="C168" i="5"/>
  <c r="E168" i="5" s="1"/>
  <c r="P164" i="19"/>
  <c r="Q164" i="19" s="1"/>
  <c r="N164" i="19"/>
  <c r="M36" i="19"/>
  <c r="P37" i="19"/>
  <c r="N37" i="19"/>
  <c r="I167" i="19"/>
  <c r="J167" i="19" s="1"/>
  <c r="L166" i="19"/>
  <c r="K165" i="19"/>
  <c r="M165" i="19" s="1"/>
  <c r="A170" i="19"/>
  <c r="O170" i="19" s="1"/>
  <c r="B169" i="19"/>
  <c r="D169" i="19" s="1"/>
  <c r="F169" i="19" s="1"/>
  <c r="C169" i="19"/>
  <c r="E169" i="19" s="1"/>
  <c r="G168" i="19"/>
  <c r="H168" i="19" s="1"/>
  <c r="N67" i="5"/>
  <c r="P67" i="5"/>
  <c r="Q67" i="5" s="1"/>
  <c r="I170" i="23" l="1"/>
  <c r="J170" i="23" s="1"/>
  <c r="K168" i="23"/>
  <c r="M168" i="23" s="1"/>
  <c r="L169" i="23"/>
  <c r="G171" i="23"/>
  <c r="H171" i="23" s="1"/>
  <c r="P167" i="23"/>
  <c r="Q167" i="23" s="1"/>
  <c r="N167" i="23"/>
  <c r="O172" i="23"/>
  <c r="F172" i="23"/>
  <c r="A173" i="23"/>
  <c r="A174" i="23" s="1"/>
  <c r="A175" i="23" s="1"/>
  <c r="A176" i="23" s="1"/>
  <c r="A177" i="23" s="1"/>
  <c r="A178" i="23" s="1"/>
  <c r="A179" i="23" s="1"/>
  <c r="A180" i="23" s="1"/>
  <c r="A181" i="23" s="1"/>
  <c r="A182" i="23" s="1"/>
  <c r="A183" i="23" s="1"/>
  <c r="A184" i="23" s="1"/>
  <c r="A185" i="23" s="1"/>
  <c r="A186" i="23" s="1"/>
  <c r="A187" i="23" s="1"/>
  <c r="A188" i="23" s="1"/>
  <c r="A189" i="23" s="1"/>
  <c r="A190" i="23" s="1"/>
  <c r="A191" i="23" s="1"/>
  <c r="A192" i="23" s="1"/>
  <c r="A193" i="23" s="1"/>
  <c r="A194" i="23" s="1"/>
  <c r="A195" i="23" s="1"/>
  <c r="A196" i="23" s="1"/>
  <c r="A197" i="23" s="1"/>
  <c r="A198" i="23" s="1"/>
  <c r="A199" i="23" s="1"/>
  <c r="A200" i="23" s="1"/>
  <c r="A201" i="23" s="1"/>
  <c r="A202" i="23" s="1"/>
  <c r="A203" i="23" s="1"/>
  <c r="A204" i="23" s="1"/>
  <c r="A205" i="23" s="1"/>
  <c r="A206" i="23" s="1"/>
  <c r="A207" i="23" s="1"/>
  <c r="A208" i="23" s="1"/>
  <c r="A209" i="23" s="1"/>
  <c r="A210" i="23" s="1"/>
  <c r="A211" i="23" s="1"/>
  <c r="A212" i="23" s="1"/>
  <c r="G168" i="5"/>
  <c r="H168" i="5" s="1"/>
  <c r="I168" i="5" s="1"/>
  <c r="J168" i="5" s="1"/>
  <c r="L168" i="5" s="1"/>
  <c r="Q37" i="19"/>
  <c r="R37" i="19"/>
  <c r="A170" i="5"/>
  <c r="B169" i="5"/>
  <c r="D169" i="5" s="1"/>
  <c r="F169" i="5" s="1"/>
  <c r="C169" i="5"/>
  <c r="E169" i="5" s="1"/>
  <c r="I167" i="5"/>
  <c r="J167" i="5" s="1"/>
  <c r="P165" i="19"/>
  <c r="Q165" i="19" s="1"/>
  <c r="N165" i="19"/>
  <c r="M35" i="19"/>
  <c r="N36" i="19"/>
  <c r="P36" i="19"/>
  <c r="I168" i="19"/>
  <c r="J168" i="19" s="1"/>
  <c r="L167" i="19"/>
  <c r="K166" i="19"/>
  <c r="M166" i="19" s="1"/>
  <c r="G169" i="19"/>
  <c r="H169" i="19" s="1"/>
  <c r="A171" i="19"/>
  <c r="O171" i="19" s="1"/>
  <c r="C170" i="19"/>
  <c r="E170" i="19" s="1"/>
  <c r="B170" i="19"/>
  <c r="D170" i="19" s="1"/>
  <c r="F170" i="19" s="1"/>
  <c r="P66" i="5"/>
  <c r="Q66" i="5" s="1"/>
  <c r="N66" i="5"/>
  <c r="I171" i="23" l="1"/>
  <c r="J171" i="23" s="1"/>
  <c r="G172" i="23"/>
  <c r="H172" i="23" s="1"/>
  <c r="N168" i="23"/>
  <c r="P168" i="23"/>
  <c r="Q168" i="23" s="1"/>
  <c r="L170" i="23"/>
  <c r="K169" i="23"/>
  <c r="M169" i="23" s="1"/>
  <c r="K167" i="5"/>
  <c r="Q36" i="19"/>
  <c r="R36" i="19"/>
  <c r="G169" i="5"/>
  <c r="H169" i="5" s="1"/>
  <c r="I169" i="5" s="1"/>
  <c r="J169" i="5" s="1"/>
  <c r="L169" i="5" s="1"/>
  <c r="K166" i="5"/>
  <c r="M166" i="5" s="1"/>
  <c r="L167" i="5"/>
  <c r="A171" i="5"/>
  <c r="C170" i="5"/>
  <c r="E170" i="5" s="1"/>
  <c r="B170" i="5"/>
  <c r="D170" i="5" s="1"/>
  <c r="F170" i="5" s="1"/>
  <c r="N166" i="19"/>
  <c r="P166" i="19"/>
  <c r="Q166" i="19" s="1"/>
  <c r="M34" i="19"/>
  <c r="P35" i="19"/>
  <c r="N35" i="19"/>
  <c r="I169" i="19"/>
  <c r="J169" i="19" s="1"/>
  <c r="K167" i="19"/>
  <c r="M167" i="19" s="1"/>
  <c r="L168" i="19"/>
  <c r="G170" i="19"/>
  <c r="H170" i="19" s="1"/>
  <c r="C171" i="19"/>
  <c r="E171" i="19" s="1"/>
  <c r="A172" i="19"/>
  <c r="O172" i="19" s="1"/>
  <c r="B171" i="19"/>
  <c r="D171" i="19" s="1"/>
  <c r="F171" i="19" s="1"/>
  <c r="P65" i="5"/>
  <c r="Q65" i="5" s="1"/>
  <c r="N65" i="5"/>
  <c r="M167" i="5" l="1"/>
  <c r="I172" i="23"/>
  <c r="J172" i="23" s="1"/>
  <c r="L171" i="23"/>
  <c r="K170" i="23"/>
  <c r="M170" i="23" s="1"/>
  <c r="N169" i="23"/>
  <c r="P169" i="23"/>
  <c r="Q169" i="23" s="1"/>
  <c r="K168" i="5"/>
  <c r="M168" i="5" s="1"/>
  <c r="Q35" i="19"/>
  <c r="R35" i="19"/>
  <c r="G170" i="5"/>
  <c r="H170" i="5" s="1"/>
  <c r="I170" i="5" s="1"/>
  <c r="J170" i="5" s="1"/>
  <c r="K169" i="5" s="1"/>
  <c r="M169" i="5" s="1"/>
  <c r="A172" i="5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C171" i="5"/>
  <c r="E171" i="5" s="1"/>
  <c r="B171" i="5"/>
  <c r="D171" i="5" s="1"/>
  <c r="F171" i="5" s="1"/>
  <c r="N167" i="19"/>
  <c r="P167" i="19"/>
  <c r="Q167" i="19" s="1"/>
  <c r="M33" i="19"/>
  <c r="N34" i="19"/>
  <c r="P34" i="19"/>
  <c r="I170" i="19"/>
  <c r="J170" i="19" s="1"/>
  <c r="K168" i="19"/>
  <c r="M168" i="19" s="1"/>
  <c r="L169" i="19"/>
  <c r="C172" i="19"/>
  <c r="E172" i="19" s="1"/>
  <c r="B172" i="19"/>
  <c r="D172" i="19" s="1"/>
  <c r="F172" i="19" s="1"/>
  <c r="A173" i="19"/>
  <c r="A174" i="19" s="1"/>
  <c r="A175" i="19" s="1"/>
  <c r="A176" i="19" s="1"/>
  <c r="A177" i="19" s="1"/>
  <c r="A178" i="19" s="1"/>
  <c r="A179" i="19" s="1"/>
  <c r="A180" i="19" s="1"/>
  <c r="A181" i="19" s="1"/>
  <c r="A182" i="19" s="1"/>
  <c r="A183" i="19" s="1"/>
  <c r="A184" i="19" s="1"/>
  <c r="A185" i="19" s="1"/>
  <c r="A186" i="19" s="1"/>
  <c r="A187" i="19" s="1"/>
  <c r="A188" i="19" s="1"/>
  <c r="A189" i="19" s="1"/>
  <c r="A190" i="19" s="1"/>
  <c r="A191" i="19" s="1"/>
  <c r="A192" i="19" s="1"/>
  <c r="A193" i="19" s="1"/>
  <c r="A194" i="19" s="1"/>
  <c r="A195" i="19" s="1"/>
  <c r="A196" i="19" s="1"/>
  <c r="A197" i="19" s="1"/>
  <c r="A198" i="19" s="1"/>
  <c r="A199" i="19" s="1"/>
  <c r="A200" i="19" s="1"/>
  <c r="A201" i="19" s="1"/>
  <c r="A202" i="19" s="1"/>
  <c r="A203" i="19" s="1"/>
  <c r="A204" i="19" s="1"/>
  <c r="A205" i="19" s="1"/>
  <c r="A206" i="19" s="1"/>
  <c r="A207" i="19" s="1"/>
  <c r="A208" i="19" s="1"/>
  <c r="A209" i="19" s="1"/>
  <c r="A210" i="19" s="1"/>
  <c r="A211" i="19" s="1"/>
  <c r="A212" i="19" s="1"/>
  <c r="G171" i="19"/>
  <c r="H171" i="19" s="1"/>
  <c r="N64" i="5"/>
  <c r="P64" i="5"/>
  <c r="Q64" i="5" s="1"/>
  <c r="L172" i="23" l="1"/>
  <c r="M172" i="23" s="1"/>
  <c r="K171" i="23"/>
  <c r="M171" i="23" s="1"/>
  <c r="P170" i="23"/>
  <c r="Q170" i="23" s="1"/>
  <c r="N170" i="23"/>
  <c r="L170" i="5"/>
  <c r="Q34" i="19"/>
  <c r="R34" i="19"/>
  <c r="G171" i="5"/>
  <c r="H171" i="5" s="1"/>
  <c r="I171" i="5" s="1"/>
  <c r="J171" i="5" s="1"/>
  <c r="K170" i="5" s="1"/>
  <c r="M170" i="5" s="1"/>
  <c r="P168" i="19"/>
  <c r="Q168" i="19" s="1"/>
  <c r="N168" i="19"/>
  <c r="M32" i="19"/>
  <c r="N33" i="19"/>
  <c r="P33" i="19"/>
  <c r="L170" i="19"/>
  <c r="K169" i="19"/>
  <c r="M169" i="19" s="1"/>
  <c r="I171" i="19"/>
  <c r="J171" i="19" s="1"/>
  <c r="G172" i="19"/>
  <c r="H172" i="19" s="1"/>
  <c r="N63" i="5"/>
  <c r="P63" i="5"/>
  <c r="Q63" i="5" s="1"/>
  <c r="P171" i="23" l="1"/>
  <c r="Q171" i="23" s="1"/>
  <c r="N171" i="23"/>
  <c r="P172" i="23"/>
  <c r="Q172" i="23" s="1"/>
  <c r="N172" i="23"/>
  <c r="L171" i="5"/>
  <c r="M171" i="5" s="1"/>
  <c r="Q33" i="19"/>
  <c r="R33" i="19"/>
  <c r="P169" i="19"/>
  <c r="Q169" i="19" s="1"/>
  <c r="N169" i="19"/>
  <c r="M31" i="19"/>
  <c r="N32" i="19"/>
  <c r="P32" i="19"/>
  <c r="L171" i="19"/>
  <c r="K170" i="19"/>
  <c r="M170" i="19" s="1"/>
  <c r="I172" i="19"/>
  <c r="J172" i="19" s="1"/>
  <c r="N62" i="5"/>
  <c r="P62" i="5"/>
  <c r="Q62" i="5" s="1"/>
  <c r="Q32" i="19" l="1"/>
  <c r="R32" i="19"/>
  <c r="N170" i="19"/>
  <c r="P170" i="19"/>
  <c r="Q170" i="19" s="1"/>
  <c r="M30" i="19"/>
  <c r="N31" i="19"/>
  <c r="P31" i="19"/>
  <c r="L172" i="19"/>
  <c r="M172" i="19" s="1"/>
  <c r="K171" i="19"/>
  <c r="M171" i="19" s="1"/>
  <c r="N61" i="5"/>
  <c r="P61" i="5"/>
  <c r="Q61" i="5" s="1"/>
  <c r="Q31" i="19" l="1"/>
  <c r="R31" i="19"/>
  <c r="N171" i="19"/>
  <c r="P171" i="19"/>
  <c r="Q171" i="19" s="1"/>
  <c r="P172" i="19"/>
  <c r="Q172" i="19" s="1"/>
  <c r="N172" i="19"/>
  <c r="M29" i="19"/>
  <c r="P30" i="19"/>
  <c r="N30" i="19"/>
  <c r="P60" i="5"/>
  <c r="Q60" i="5" s="1"/>
  <c r="N60" i="5"/>
  <c r="Q30" i="19" l="1"/>
  <c r="R30" i="19"/>
  <c r="M28" i="19"/>
  <c r="P29" i="19"/>
  <c r="N29" i="19"/>
  <c r="N59" i="5"/>
  <c r="P59" i="5"/>
  <c r="Q59" i="5" s="1"/>
  <c r="Q29" i="19" l="1"/>
  <c r="R29" i="19"/>
  <c r="M27" i="19"/>
  <c r="N28" i="19"/>
  <c r="P28" i="19"/>
  <c r="P58" i="5"/>
  <c r="Q58" i="5" s="1"/>
  <c r="N58" i="5"/>
  <c r="Q28" i="19" l="1"/>
  <c r="R28" i="19"/>
  <c r="M26" i="19"/>
  <c r="P27" i="19"/>
  <c r="N27" i="19"/>
  <c r="N57" i="5"/>
  <c r="P57" i="5"/>
  <c r="Q57" i="5" s="1"/>
  <c r="Q27" i="19" l="1"/>
  <c r="R27" i="19"/>
  <c r="M25" i="19"/>
  <c r="P26" i="19"/>
  <c r="N26" i="19"/>
  <c r="N56" i="5"/>
  <c r="P56" i="5"/>
  <c r="Q56" i="5" s="1"/>
  <c r="Q26" i="19" l="1"/>
  <c r="R26" i="19"/>
  <c r="M24" i="19"/>
  <c r="P25" i="19"/>
  <c r="N25" i="19"/>
  <c r="N55" i="5"/>
  <c r="P55" i="5"/>
  <c r="Q55" i="5" s="1"/>
  <c r="Q25" i="19" l="1"/>
  <c r="R25" i="19"/>
  <c r="M23" i="19"/>
  <c r="N24" i="19"/>
  <c r="P24" i="19"/>
  <c r="P54" i="5"/>
  <c r="Q54" i="5" s="1"/>
  <c r="N54" i="5"/>
  <c r="Q24" i="19" l="1"/>
  <c r="R24" i="19"/>
  <c r="M22" i="19"/>
  <c r="N23" i="19"/>
  <c r="P23" i="19"/>
  <c r="P53" i="5"/>
  <c r="Q53" i="5" s="1"/>
  <c r="N53" i="5"/>
  <c r="Q23" i="19" l="1"/>
  <c r="R23" i="19"/>
  <c r="M21" i="19"/>
  <c r="P22" i="19"/>
  <c r="N22" i="19"/>
  <c r="N52" i="5"/>
  <c r="P52" i="5"/>
  <c r="Q52" i="5" s="1"/>
  <c r="Q22" i="19" l="1"/>
  <c r="R22" i="19"/>
  <c r="M20" i="19"/>
  <c r="P21" i="19"/>
  <c r="N21" i="19"/>
  <c r="N51" i="5"/>
  <c r="P51" i="5"/>
  <c r="Q51" i="5" s="1"/>
  <c r="Q21" i="19" l="1"/>
  <c r="R21" i="19"/>
  <c r="P20" i="19"/>
  <c r="N20" i="19"/>
  <c r="M19" i="19"/>
  <c r="P50" i="5"/>
  <c r="Q50" i="5" s="1"/>
  <c r="N50" i="5"/>
  <c r="Q20" i="19" l="1"/>
  <c r="R20" i="19"/>
  <c r="M18" i="19"/>
  <c r="N19" i="19"/>
  <c r="P19" i="19"/>
  <c r="P49" i="5"/>
  <c r="Q49" i="5" s="1"/>
  <c r="N49" i="5"/>
  <c r="Q19" i="19" l="1"/>
  <c r="R19" i="19"/>
  <c r="M17" i="19"/>
  <c r="P18" i="19"/>
  <c r="N18" i="19"/>
  <c r="P48" i="5"/>
  <c r="Q48" i="5" s="1"/>
  <c r="N48" i="5"/>
  <c r="Q18" i="19" l="1"/>
  <c r="R18" i="19"/>
  <c r="P17" i="19"/>
  <c r="N17" i="19"/>
  <c r="M16" i="19"/>
  <c r="N47" i="5"/>
  <c r="P47" i="5"/>
  <c r="Q47" i="5" s="1"/>
  <c r="Q17" i="19" l="1"/>
  <c r="R17" i="19"/>
  <c r="M15" i="19"/>
  <c r="N16" i="19"/>
  <c r="P16" i="19"/>
  <c r="P46" i="5"/>
  <c r="Q46" i="5" s="1"/>
  <c r="N46" i="5"/>
  <c r="Q16" i="19" l="1"/>
  <c r="R16" i="19"/>
  <c r="P15" i="19"/>
  <c r="N15" i="19"/>
  <c r="M14" i="19"/>
  <c r="P45" i="5"/>
  <c r="Q45" i="5" s="1"/>
  <c r="N45" i="5"/>
  <c r="Q15" i="19" l="1"/>
  <c r="R15" i="19"/>
  <c r="P14" i="19"/>
  <c r="N14" i="19"/>
  <c r="M13" i="19"/>
  <c r="P44" i="5"/>
  <c r="Q44" i="5" s="1"/>
  <c r="N44" i="5"/>
  <c r="Q14" i="19" l="1"/>
  <c r="R14" i="19"/>
  <c r="P13" i="19"/>
  <c r="M12" i="19"/>
  <c r="N13" i="19"/>
  <c r="N43" i="5"/>
  <c r="P43" i="5"/>
  <c r="Q43" i="5" s="1"/>
  <c r="Q13" i="19" l="1"/>
  <c r="R13" i="19"/>
  <c r="N12" i="19"/>
  <c r="P12" i="19"/>
  <c r="N42" i="5"/>
  <c r="P42" i="5"/>
  <c r="Q42" i="5" s="1"/>
  <c r="Q12" i="19" l="1"/>
  <c r="R12" i="19"/>
  <c r="N41" i="5"/>
  <c r="P41" i="5"/>
  <c r="Q41" i="5" s="1"/>
  <c r="N40" i="5" l="1"/>
  <c r="P40" i="5"/>
  <c r="Q40" i="5" s="1"/>
  <c r="N39" i="5" l="1"/>
  <c r="P39" i="5"/>
  <c r="Q39" i="5" s="1"/>
  <c r="N38" i="5" l="1"/>
  <c r="P38" i="5"/>
  <c r="Q38" i="5" s="1"/>
  <c r="N37" i="5" l="1"/>
  <c r="P37" i="5"/>
  <c r="Q37" i="5" s="1"/>
  <c r="P36" i="5" l="1"/>
  <c r="Q36" i="5" s="1"/>
  <c r="N36" i="5"/>
  <c r="P35" i="5" l="1"/>
  <c r="Q35" i="5" s="1"/>
  <c r="N35" i="5"/>
  <c r="N34" i="5" l="1"/>
  <c r="P34" i="5"/>
  <c r="Q34" i="5" s="1"/>
  <c r="P33" i="5" l="1"/>
  <c r="Q33" i="5" s="1"/>
  <c r="N33" i="5"/>
  <c r="N32" i="5" l="1"/>
  <c r="P32" i="5"/>
  <c r="Q32" i="5" s="1"/>
  <c r="P31" i="5" l="1"/>
  <c r="Q31" i="5" s="1"/>
  <c r="N31" i="5"/>
  <c r="N30" i="5" l="1"/>
  <c r="P30" i="5"/>
  <c r="Q30" i="5" s="1"/>
  <c r="P29" i="5" l="1"/>
  <c r="Q29" i="5" s="1"/>
  <c r="N29" i="5"/>
  <c r="P28" i="5" l="1"/>
  <c r="Q28" i="5" s="1"/>
  <c r="N28" i="5"/>
  <c r="P27" i="5" l="1"/>
  <c r="Q27" i="5" s="1"/>
  <c r="N27" i="5"/>
  <c r="N26" i="5" l="1"/>
  <c r="P26" i="5"/>
  <c r="Q26" i="5" s="1"/>
  <c r="N25" i="5" l="1"/>
  <c r="P25" i="5"/>
  <c r="Q25" i="5" s="1"/>
  <c r="P24" i="5" l="1"/>
  <c r="Q24" i="5" s="1"/>
  <c r="N24" i="5"/>
  <c r="P23" i="5" l="1"/>
  <c r="Q23" i="5" s="1"/>
  <c r="N23" i="5"/>
  <c r="P22" i="5" l="1"/>
  <c r="Q22" i="5" s="1"/>
  <c r="N22" i="5"/>
  <c r="P21" i="5" l="1"/>
  <c r="Q21" i="5" s="1"/>
  <c r="N21" i="5"/>
  <c r="N20" i="5" l="1"/>
  <c r="P20" i="5"/>
  <c r="Q20" i="5" s="1"/>
  <c r="N19" i="5" l="1"/>
  <c r="P19" i="5"/>
  <c r="Q19" i="5" s="1"/>
  <c r="P18" i="5" l="1"/>
  <c r="Q18" i="5" s="1"/>
  <c r="N18" i="5"/>
  <c r="N17" i="5" l="1"/>
  <c r="P17" i="5"/>
  <c r="Q17" i="5" s="1"/>
  <c r="P16" i="5" l="1"/>
  <c r="Q16" i="5" s="1"/>
  <c r="N16" i="5"/>
  <c r="P15" i="5" l="1"/>
  <c r="Q15" i="5" s="1"/>
  <c r="N15" i="5"/>
  <c r="N14" i="5" l="1"/>
  <c r="P14" i="5"/>
  <c r="Q14" i="5" s="1"/>
  <c r="P13" i="5" l="1"/>
  <c r="Q13" i="5" s="1"/>
  <c r="N13" i="5"/>
  <c r="N12" i="5" l="1"/>
  <c r="P12" i="5"/>
  <c r="Q12" i="5" s="1"/>
  <c r="N11" i="5" l="1"/>
  <c r="P11" i="5"/>
  <c r="Q11" i="5" s="1"/>
  <c r="AD92" i="5" l="1"/>
  <c r="AD93" i="5" l="1"/>
  <c r="AD94" i="5" l="1"/>
  <c r="AD95" i="5" l="1"/>
  <c r="AD96" i="5" l="1"/>
  <c r="AD97" i="5" l="1"/>
  <c r="AD98" i="5" l="1"/>
  <c r="AD99" i="5" l="1"/>
  <c r="AD100" i="5" l="1"/>
  <c r="AD101" i="5" l="1"/>
  <c r="AD102" i="5" l="1"/>
  <c r="AD103" i="5" l="1"/>
</calcChain>
</file>

<file path=xl/sharedStrings.xml><?xml version="1.0" encoding="utf-8"?>
<sst xmlns="http://schemas.openxmlformats.org/spreadsheetml/2006/main" count="113" uniqueCount="35">
  <si>
    <t>Swr</t>
  </si>
  <si>
    <t>krw</t>
  </si>
  <si>
    <t>mu_w</t>
  </si>
  <si>
    <t>g</t>
  </si>
  <si>
    <t>nw</t>
  </si>
  <si>
    <t>Sw*</t>
  </si>
  <si>
    <t>krw0</t>
  </si>
  <si>
    <t>lambda_o</t>
  </si>
  <si>
    <t>lambda_w</t>
  </si>
  <si>
    <t>labda_T</t>
  </si>
  <si>
    <t>f_v</t>
  </si>
  <si>
    <t>K (m2)</t>
  </si>
  <si>
    <t>u_T</t>
  </si>
  <si>
    <t>rho_w</t>
  </si>
  <si>
    <t>alpha</t>
  </si>
  <si>
    <t>sin(alpha)</t>
  </si>
  <si>
    <t>rho_o</t>
  </si>
  <si>
    <t>f_g</t>
  </si>
  <si>
    <t>f_T</t>
  </si>
  <si>
    <t>df/dS</t>
  </si>
  <si>
    <t>Df/Ds</t>
  </si>
  <si>
    <t>vs</t>
  </si>
  <si>
    <t>td</t>
  </si>
  <si>
    <t>xd</t>
  </si>
  <si>
    <t>arrival time</t>
  </si>
  <si>
    <t>P0</t>
  </si>
  <si>
    <t>Sgr</t>
  </si>
  <si>
    <t>ng</t>
  </si>
  <si>
    <t>mu_g</t>
  </si>
  <si>
    <t>Sg</t>
  </si>
  <si>
    <t>krg</t>
  </si>
  <si>
    <t>krg0</t>
  </si>
  <si>
    <t>average</t>
  </si>
  <si>
    <t>1:1 line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</si>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</sst>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4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'zachs model'!$Q$10</c:f>
              <c:strCache>
                <c:ptCount val="1"/>
                <c:pt idx="0">
                  <c:v>td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'zachs model'!$Q$11:$Q$126</c:f>
              <c:numCache>
                <c:formatCode>General</c:formatCode>
                <c:ptCount val="116"/>
                <c:pt idx="0">
                  <c:v>0</c:v>
                </c:pt>
                <c:pt idx="1">
                  <c:v>0.29041138331219529</c:v>
                </c:pt>
                <c:pt idx="2">
                  <c:v>0.29041138331219529</c:v>
                </c:pt>
                <c:pt idx="3">
                  <c:v>0.29041138331219529</c:v>
                </c:pt>
                <c:pt idx="4">
                  <c:v>0.29041138331219529</c:v>
                </c:pt>
                <c:pt idx="5">
                  <c:v>0.29041138331219529</c:v>
                </c:pt>
                <c:pt idx="6">
                  <c:v>0.29041138331219529</c:v>
                </c:pt>
                <c:pt idx="7">
                  <c:v>0.29041138331219529</c:v>
                </c:pt>
                <c:pt idx="8">
                  <c:v>0.29041138331219529</c:v>
                </c:pt>
                <c:pt idx="9">
                  <c:v>0.29041138331219529</c:v>
                </c:pt>
                <c:pt idx="10">
                  <c:v>0.29041138331219529</c:v>
                </c:pt>
                <c:pt idx="11">
                  <c:v>0.29041138331219529</c:v>
                </c:pt>
                <c:pt idx="12">
                  <c:v>0.29041138331219529</c:v>
                </c:pt>
                <c:pt idx="13">
                  <c:v>0.29041138331219529</c:v>
                </c:pt>
                <c:pt idx="14">
                  <c:v>0.29041138331219529</c:v>
                </c:pt>
                <c:pt idx="15">
                  <c:v>0.29041138331219529</c:v>
                </c:pt>
                <c:pt idx="16">
                  <c:v>0.29041138331219529</c:v>
                </c:pt>
                <c:pt idx="17">
                  <c:v>0.29041138331219529</c:v>
                </c:pt>
                <c:pt idx="18">
                  <c:v>0.29041138331219529</c:v>
                </c:pt>
                <c:pt idx="19">
                  <c:v>0.29041138331219529</c:v>
                </c:pt>
                <c:pt idx="20">
                  <c:v>0.29041138331219529</c:v>
                </c:pt>
                <c:pt idx="21">
                  <c:v>0.29041138331219529</c:v>
                </c:pt>
                <c:pt idx="22">
                  <c:v>0.29041138331219529</c:v>
                </c:pt>
                <c:pt idx="23">
                  <c:v>0.29041138331219529</c:v>
                </c:pt>
                <c:pt idx="24">
                  <c:v>0.29041138331219529</c:v>
                </c:pt>
                <c:pt idx="25">
                  <c:v>0.29041138331219529</c:v>
                </c:pt>
                <c:pt idx="26">
                  <c:v>0.29041138331219529</c:v>
                </c:pt>
                <c:pt idx="27">
                  <c:v>0.29041138331219529</c:v>
                </c:pt>
                <c:pt idx="28">
                  <c:v>0.29041138331219529</c:v>
                </c:pt>
                <c:pt idx="29">
                  <c:v>0.29041138331219529</c:v>
                </c:pt>
                <c:pt idx="30">
                  <c:v>0.29041138331219529</c:v>
                </c:pt>
                <c:pt idx="31">
                  <c:v>0.29041138331219529</c:v>
                </c:pt>
                <c:pt idx="32">
                  <c:v>0.29041138331219529</c:v>
                </c:pt>
                <c:pt idx="33">
                  <c:v>0.29041138331219529</c:v>
                </c:pt>
                <c:pt idx="34">
                  <c:v>0.29041138331219529</c:v>
                </c:pt>
                <c:pt idx="35">
                  <c:v>0.29041138331219529</c:v>
                </c:pt>
                <c:pt idx="36">
                  <c:v>0.29041138331219529</c:v>
                </c:pt>
                <c:pt idx="37">
                  <c:v>0.29041138331219529</c:v>
                </c:pt>
                <c:pt idx="38">
                  <c:v>0.29041138331219529</c:v>
                </c:pt>
                <c:pt idx="39">
                  <c:v>0.29041138331219529</c:v>
                </c:pt>
                <c:pt idx="40">
                  <c:v>0.29041138331219529</c:v>
                </c:pt>
                <c:pt idx="41">
                  <c:v>0.30792619699859758</c:v>
                </c:pt>
                <c:pt idx="42">
                  <c:v>0.32687908424331069</c:v>
                </c:pt>
                <c:pt idx="43">
                  <c:v>0.3473356657875139</c:v>
                </c:pt>
                <c:pt idx="44">
                  <c:v>0.36936531099691466</c:v>
                </c:pt>
                <c:pt idx="45">
                  <c:v>0.39304099469687437</c:v>
                </c:pt>
                <c:pt idx="46">
                  <c:v>0.41843918054783175</c:v>
                </c:pt>
                <c:pt idx="47">
                  <c:v>0.44563972634506294</c:v>
                </c:pt>
                <c:pt idx="48">
                  <c:v>0.47472580750679405</c:v>
                </c:pt>
                <c:pt idx="49">
                  <c:v>0.50578385571252904</c:v>
                </c:pt>
                <c:pt idx="50">
                  <c:v>0.53890351020945937</c:v>
                </c:pt>
                <c:pt idx="51">
                  <c:v>0.57417757975055272</c:v>
                </c:pt>
                <c:pt idx="52">
                  <c:v>0.6117020134861878</c:v>
                </c:pt>
                <c:pt idx="53">
                  <c:v>0.65157587942115625</c:v>
                </c:pt>
                <c:pt idx="54">
                  <c:v>0.69390134928438207</c:v>
                </c:pt>
                <c:pt idx="55">
                  <c:v>0.73878368885042589</c:v>
                </c:pt>
                <c:pt idx="56">
                  <c:v>0.78633125290921435</c:v>
                </c:pt>
                <c:pt idx="57">
                  <c:v>0.83665548420948321</c:v>
                </c:pt>
                <c:pt idx="58">
                  <c:v>0.88987091580799593</c:v>
                </c:pt>
                <c:pt idx="59">
                  <c:v>0.94609517634497364</c:v>
                </c:pt>
                <c:pt idx="60">
                  <c:v>1.0054489978393406</c:v>
                </c:pt>
                <c:pt idx="61">
                  <c:v>1.0680562256583659</c:v>
                </c:pt>
                <c:pt idx="62">
                  <c:v>1.1340438303678717</c:v>
                </c:pt>
                <c:pt idx="63">
                  <c:v>1.2035419212114911</c:v>
                </c:pt>
                <c:pt idx="64">
                  <c:v>1.2766837610036874</c:v>
                </c:pt>
                <c:pt idx="65">
                  <c:v>1.3536057822519578</c:v>
                </c:pt>
                <c:pt idx="66">
                  <c:v>1.4344476043490735</c:v>
                </c:pt>
                <c:pt idx="67">
                  <c:v>1.5193520516978838</c:v>
                </c:pt>
                <c:pt idx="68">
                  <c:v>1.6084651726505481</c:v>
                </c:pt>
                <c:pt idx="69">
                  <c:v>1.70193625915916</c:v>
                </c:pt>
                <c:pt idx="70">
                  <c:v>1.799917867048076</c:v>
                </c:pt>
                <c:pt idx="71">
                  <c:v>1.4591106017946154</c:v>
                </c:pt>
                <c:pt idx="72">
                  <c:v>1.247413425697558</c:v>
                </c:pt>
                <c:pt idx="73">
                  <c:v>1.3408696795729025</c:v>
                </c:pt>
                <c:pt idx="74">
                  <c:v>1.4414286411991251</c:v>
                </c:pt>
                <c:pt idx="75">
                  <c:v>1.5496063513293183</c:v>
                </c:pt>
                <c:pt idx="76">
                  <c:v>1.6659570104035488</c:v>
                </c:pt>
                <c:pt idx="77">
                  <c:v>1.791075958987228</c:v>
                </c:pt>
                <c:pt idx="78">
                  <c:v>1.9256029167145672</c:v>
                </c:pt>
                <c:pt idx="79">
                  <c:v>2.0702255041065323</c:v>
                </c:pt>
                <c:pt idx="80">
                  <c:v>2.225683074205858</c:v>
                </c:pt>
                <c:pt idx="81">
                  <c:v>2.3927708838339337</c:v>
                </c:pt>
                <c:pt idx="82">
                  <c:v>2.5723446374675536</c:v>
                </c:pt>
                <c:pt idx="83">
                  <c:v>2.7653254403015355</c:v>
                </c:pt>
                <c:pt idx="84">
                  <c:v>2.9727052010426278</c:v>
                </c:pt>
                <c:pt idx="85">
                  <c:v>3.1955525294421658</c:v>
                </c:pt>
                <c:pt idx="86">
                  <c:v>3.4350191785676047</c:v>
                </c:pt>
                <c:pt idx="87">
                  <c:v>3.6923470874141291</c:v>
                </c:pt>
                <c:pt idx="88">
                  <c:v>3.9688760857428216</c:v>
                </c:pt>
                <c:pt idx="89">
                  <c:v>4.2660523301055813</c:v>
                </c:pt>
                <c:pt idx="90">
                  <c:v>4.5854375479694909</c:v>
                </c:pt>
                <c:pt idx="91">
                  <c:v>4.9287191758142939</c:v>
                </c:pt>
                <c:pt idx="92">
                  <c:v>5.2977214871967275</c:v>
                </c:pt>
                <c:pt idx="93">
                  <c:v>5.6944178181871719</c:v>
                </c:pt>
                <c:pt idx="94">
                  <c:v>6.1209440105190875</c:v>
                </c:pt>
                <c:pt idx="95">
                  <c:v>6.5796132074082587</c:v>
                </c:pt>
                <c:pt idx="96">
                  <c:v>7.0729321535956506</c:v>
                </c:pt>
                <c:pt idx="97">
                  <c:v>7.6036191700140865</c:v>
                </c:pt>
                <c:pt idx="98">
                  <c:v>8.1746239948927766</c:v>
                </c:pt>
                <c:pt idx="99">
                  <c:v>8.7891497075147971</c:v>
                </c:pt>
                <c:pt idx="100">
                  <c:v>9.4506769786557818</c:v>
                </c:pt>
                <c:pt idx="101">
                  <c:v>10.162990923512693</c:v>
                </c:pt>
                <c:pt idx="102">
                  <c:v>10.930210869261987</c:v>
                </c:pt>
                <c:pt idx="103">
                  <c:v>11.756823391019482</c:v>
                </c:pt>
                <c:pt idx="104">
                  <c:v>12.647719017739098</c:v>
                </c:pt>
                <c:pt idx="105">
                  <c:v>13.608233064484471</c:v>
                </c:pt>
                <c:pt idx="106">
                  <c:v>14.644191110722812</c:v>
                </c:pt>
                <c:pt idx="107">
                  <c:v>15.761959717122682</c:v>
                </c:pt>
                <c:pt idx="108">
                  <c:v>16.968503057602778</c:v>
                </c:pt>
                <c:pt idx="109">
                  <c:v>18.271446240739742</c:v>
                </c:pt>
                <c:pt idx="110">
                  <c:v>19.679146207684589</c:v>
                </c:pt>
                <c:pt idx="111">
                  <c:v>21.200771224963969</c:v>
                </c:pt>
                <c:pt idx="112">
                  <c:v>22.846390143304816</c:v>
                </c:pt>
                <c:pt idx="113">
                  <c:v>24.627072771818423</c:v>
                </c:pt>
                <c:pt idx="114">
                  <c:v>26.555002925057533</c:v>
                </c:pt>
                <c:pt idx="115">
                  <c:v>28.643605944656354</c:v>
                </c:pt>
              </c:numCache>
            </c:numRef>
          </c:xVal>
          <c:yVal>
            <c:numRef>
              <c:f>'zachs model'!$R$11:$R$130</c:f>
              <c:numCache>
                <c:formatCode>General</c:formatCode>
                <c:ptCount val="120"/>
                <c:pt idx="0">
                  <c:v>0</c:v>
                </c:pt>
                <c:pt idx="1">
                  <c:v>0.29041138331219529</c:v>
                </c:pt>
                <c:pt idx="2">
                  <c:v>0.29540251136750867</c:v>
                </c:pt>
                <c:pt idx="3">
                  <c:v>0.30033967675132289</c:v>
                </c:pt>
                <c:pt idx="4">
                  <c:v>0.30516714590205413</c:v>
                </c:pt>
                <c:pt idx="5">
                  <c:v>0.30982772336393322</c:v>
                </c:pt>
                <c:pt idx="6">
                  <c:v>0.31426340268181968</c:v>
                </c:pt>
                <c:pt idx="7">
                  <c:v>0.31841623553407528</c:v>
                </c:pt>
                <c:pt idx="8">
                  <c:v>0.32222943469935861</c:v>
                </c:pt>
                <c:pt idx="9">
                  <c:v>0.32564869938995611</c:v>
                </c:pt>
                <c:pt idx="10">
                  <c:v>0.3286237276817765</c:v>
                </c:pt>
                <c:pt idx="11">
                  <c:v>0.33110985633008017</c:v>
                </c:pt>
                <c:pt idx="12">
                  <c:v>0.33306974441921128</c:v>
                </c:pt>
                <c:pt idx="13">
                  <c:v>0.33447499686460208</c:v>
                </c:pt>
                <c:pt idx="14">
                  <c:v>0.33530761023571792</c:v>
                </c:pt>
                <c:pt idx="15">
                  <c:v>0.33556112009514594</c:v>
                </c:pt>
                <c:pt idx="16">
                  <c:v>0.33524133858062294</c:v>
                </c:pt>
                <c:pt idx="17">
                  <c:v>0.33436659419375619</c:v>
                </c:pt>
                <c:pt idx="18">
                  <c:v>0.33296742143436503</c:v>
                </c:pt>
                <c:pt idx="19">
                  <c:v>0.33108569247755337</c:v>
                </c:pt>
                <c:pt idx="20">
                  <c:v>0.32877323109943685</c:v>
                </c:pt>
                <c:pt idx="21">
                  <c:v>0.3260899941166801</c:v>
                </c:pt>
                <c:pt idx="22">
                  <c:v>0.32310194156013933</c:v>
                </c:pt>
                <c:pt idx="23">
                  <c:v>0.31987873895563296</c:v>
                </c:pt>
                <c:pt idx="24">
                  <c:v>0.31649144107906485</c:v>
                </c:pt>
                <c:pt idx="25">
                  <c:v>0.31301029671042596</c:v>
                </c:pt>
                <c:pt idx="26">
                  <c:v>0.3095027909599205</c:v>
                </c:pt>
                <c:pt idx="27">
                  <c:v>0.30603201005879899</c:v>
                </c:pt>
                <c:pt idx="28">
                  <c:v>0.30265537813027499</c:v>
                </c:pt>
                <c:pt idx="29">
                  <c:v>0.29942378110231566</c:v>
                </c:pt>
                <c:pt idx="30">
                  <c:v>0.29638106328079811</c:v>
                </c:pt>
                <c:pt idx="31">
                  <c:v>0.29356385945252206</c:v>
                </c:pt>
                <c:pt idx="32">
                  <c:v>0.29100171059058677</c:v>
                </c:pt>
                <c:pt idx="33">
                  <c:v>0.28871740395609707</c:v>
                </c:pt>
                <c:pt idx="34">
                  <c:v>0.28672747747778959</c:v>
                </c:pt>
                <c:pt idx="35">
                  <c:v>0.28504283217037835</c:v>
                </c:pt>
                <c:pt idx="36">
                  <c:v>0.28366940336538848</c:v>
                </c:pt>
                <c:pt idx="37">
                  <c:v>0.28260885017458687</c:v>
                </c:pt>
                <c:pt idx="38">
                  <c:v>0.28185923167858623</c:v>
                </c:pt>
                <c:pt idx="39">
                  <c:v>0.28141564696426513</c:v>
                </c:pt>
                <c:pt idx="40">
                  <c:v>0.28127082378006396</c:v>
                </c:pt>
                <c:pt idx="41">
                  <c:v>0.28632585355284113</c:v>
                </c:pt>
                <c:pt idx="42">
                  <c:v>0.29148857102945647</c:v>
                </c:pt>
                <c:pt idx="43">
                  <c:v>0.29674832246635396</c:v>
                </c:pt>
                <c:pt idx="44">
                  <c:v>0.30209570764944527</c:v>
                </c:pt>
                <c:pt idx="45">
                  <c:v>0.30752240865292446</c:v>
                </c:pt>
                <c:pt idx="46">
                  <c:v>0.3130210451664181</c:v>
                </c:pt>
                <c:pt idx="47">
                  <c:v>0.31858505178892005</c:v>
                </c:pt>
                <c:pt idx="48">
                  <c:v>0.32420857356542343</c:v>
                </c:pt>
                <c:pt idx="49">
                  <c:v>0.32988637673754406</c:v>
                </c:pt>
                <c:pt idx="50">
                  <c:v>0.33561377223338112</c:v>
                </c:pt>
                <c:pt idx="51">
                  <c:v>0.3413865498654981</c:v>
                </c:pt>
                <c:pt idx="52">
                  <c:v>0.34720092156278792</c:v>
                </c:pt>
                <c:pt idx="53">
                  <c:v>0.35305347225055284</c:v>
                </c:pt>
                <c:pt idx="54">
                  <c:v>0.3589411172274698</c:v>
                </c:pt>
                <c:pt idx="55">
                  <c:v>0.36486106507917387</c:v>
                </c:pt>
                <c:pt idx="56">
                  <c:v>0.3708107853247235</c:v>
                </c:pt>
                <c:pt idx="57">
                  <c:v>0.37678798012086201</c:v>
                </c:pt>
                <c:pt idx="58">
                  <c:v>0.38279055945518808</c:v>
                </c:pt>
                <c:pt idx="59">
                  <c:v>0.38881661934732725</c:v>
                </c:pt>
                <c:pt idx="60">
                  <c:v>0.39486442265030253</c:v>
                </c:pt>
                <c:pt idx="61">
                  <c:v>0.4009323821052746</c:v>
                </c:pt>
                <c:pt idx="62">
                  <c:v>0.40701904535390965</c:v>
                </c:pt>
                <c:pt idx="63">
                  <c:v>0.41312308165540595</c:v>
                </c:pt>
                <c:pt idx="64">
                  <c:v>0.41924327009129697</c:v>
                </c:pt>
                <c:pt idx="65">
                  <c:v>0.4253784890716229</c:v>
                </c:pt>
                <c:pt idx="66">
                  <c:v>0.43152770698181653</c:v>
                </c:pt>
                <c:pt idx="67">
                  <c:v>0.4376899738315273</c:v>
                </c:pt>
                <c:pt idx="68">
                  <c:v>0.44386441378529995</c:v>
                </c:pt>
                <c:pt idx="69">
                  <c:v>0.45005021847086596</c:v>
                </c:pt>
                <c:pt idx="70">
                  <c:v>0.45624664097439677</c:v>
                </c:pt>
                <c:pt idx="71">
                  <c:v>0.43624214068374961</c:v>
                </c:pt>
                <c:pt idx="72">
                  <c:v>0.42354913439332731</c:v>
                </c:pt>
                <c:pt idx="73">
                  <c:v>0.428504196510127</c:v>
                </c:pt>
                <c:pt idx="74">
                  <c:v>0.43346090304601892</c:v>
                </c:pt>
                <c:pt idx="75">
                  <c:v>0.43841793348977215</c:v>
                </c:pt>
                <c:pt idx="76">
                  <c:v>0.44337407673976009</c:v>
                </c:pt>
                <c:pt idx="77">
                  <c:v>0.44832822154296059</c:v>
                </c:pt>
                <c:pt idx="78">
                  <c:v>0.45327934785781998</c:v>
                </c:pt>
                <c:pt idx="79">
                  <c:v>0.45822651904242495</c:v>
                </c:pt>
                <c:pt idx="80">
                  <c:v>0.46316887478100455</c:v>
                </c:pt>
                <c:pt idx="81">
                  <c:v>0.46810562467177635</c:v>
                </c:pt>
                <c:pt idx="82">
                  <c:v>0.47303604240793318</c:v>
                </c:pt>
                <c:pt idx="83">
                  <c:v>0.47795946049136134</c:v>
                </c:pt>
                <c:pt idx="84">
                  <c:v>0.48287526542528586</c:v>
                </c:pt>
                <c:pt idx="85">
                  <c:v>0.48778289333808322</c:v>
                </c:pt>
                <c:pt idx="86">
                  <c:v>0.49268182599569277</c:v>
                </c:pt>
                <c:pt idx="87">
                  <c:v>0.49757158716465122</c:v>
                </c:pt>
                <c:pt idx="88">
                  <c:v>0.50245173929179754</c:v>
                </c:pt>
                <c:pt idx="89">
                  <c:v>0.50732188047036308</c:v>
                </c:pt>
                <c:pt idx="90">
                  <c:v>0.512181641665309</c:v>
                </c:pt>
                <c:pt idx="91">
                  <c:v>0.51703068417350884</c:v>
                </c:pt>
                <c:pt idx="92">
                  <c:v>0.52186869729702767</c:v>
                </c:pt>
                <c:pt idx="93">
                  <c:v>0.5266953962097688</c:v>
                </c:pt>
                <c:pt idx="94">
                  <c:v>0.53151051999997112</c:v>
                </c:pt>
                <c:pt idx="95">
                  <c:v>0.53631382987258236</c:v>
                </c:pt>
                <c:pt idx="96">
                  <c:v>0.5411051074971871</c:v>
                </c:pt>
                <c:pt idx="97">
                  <c:v>0.54588415348863151</c:v>
                </c:pt>
                <c:pt idx="98">
                  <c:v>0.55065078600863093</c:v>
                </c:pt>
                <c:pt idx="99">
                  <c:v>0.55540483947783048</c:v>
                </c:pt>
                <c:pt idx="100">
                  <c:v>0.56014616338875034</c:v>
                </c:pt>
                <c:pt idx="101">
                  <c:v>0.56487462121100873</c:v>
                </c:pt>
                <c:pt idx="102">
                  <c:v>0.56959008938096856</c:v>
                </c:pt>
                <c:pt idx="103">
                  <c:v>0.57429245636868098</c:v>
                </c:pt>
                <c:pt idx="104">
                  <c:v>0.57898162181567736</c:v>
                </c:pt>
                <c:pt idx="105">
                  <c:v>0.58365749573771386</c:v>
                </c:pt>
                <c:pt idx="106">
                  <c:v>0.58831999778722011</c:v>
                </c:pt>
                <c:pt idx="107">
                  <c:v>0.59296905657041465</c:v>
                </c:pt>
                <c:pt idx="108">
                  <c:v>0.59760460901484169</c:v>
                </c:pt>
                <c:pt idx="109">
                  <c:v>0.60222659978312754</c:v>
                </c:pt>
                <c:pt idx="110">
                  <c:v>0.60683498072933573</c:v>
                </c:pt>
                <c:pt idx="111">
                  <c:v>0.61142971039458416</c:v>
                </c:pt>
                <c:pt idx="112">
                  <c:v>0.61601075353875712</c:v>
                </c:pt>
                <c:pt idx="113">
                  <c:v>0.62057808070555442</c:v>
                </c:pt>
                <c:pt idx="114">
                  <c:v>0.62513166781807528</c:v>
                </c:pt>
                <c:pt idx="115">
                  <c:v>0.62967149580310289</c:v>
                </c:pt>
                <c:pt idx="116">
                  <c:v>0.63419755024128821</c:v>
                </c:pt>
                <c:pt idx="117">
                  <c:v>0.63870982104154139</c:v>
                </c:pt>
                <c:pt idx="118">
                  <c:v>0.6432083021376922</c:v>
                </c:pt>
                <c:pt idx="119">
                  <c:v>0.64769299120598245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3B-493C-8869-3EC21BD795BE}"/>
            </c:ext>
          </c:extLst>
        </c:ser>
        <c:ser>
          <c:idx val="1"/>
          <c:order val="1"/>
          <c:tx>
            <c:strRef>
              <c:f>'calculation with hydrate '!$R$10</c:f>
              <c:strCache>
                <c:ptCount val="1"/>
                <c:pt idx="0">
                  <c:v>1:1 line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'zachs model'!$Q$11:$Q$130</c:f>
              <c:numCache>
                <c:formatCode>General</c:formatCode>
                <c:ptCount val="120"/>
                <c:pt idx="0">
                  <c:v>0</c:v>
                </c:pt>
                <c:pt idx="1">
                  <c:v>0.29041138331219529</c:v>
                </c:pt>
                <c:pt idx="2">
                  <c:v>0.29041138331219529</c:v>
                </c:pt>
                <c:pt idx="3">
                  <c:v>0.29041138331219529</c:v>
                </c:pt>
                <c:pt idx="4">
                  <c:v>0.29041138331219529</c:v>
                </c:pt>
                <c:pt idx="5">
                  <c:v>0.29041138331219529</c:v>
                </c:pt>
                <c:pt idx="6">
                  <c:v>0.29041138331219529</c:v>
                </c:pt>
                <c:pt idx="7">
                  <c:v>0.29041138331219529</c:v>
                </c:pt>
                <c:pt idx="8">
                  <c:v>0.29041138331219529</c:v>
                </c:pt>
                <c:pt idx="9">
                  <c:v>0.29041138331219529</c:v>
                </c:pt>
                <c:pt idx="10">
                  <c:v>0.29041138331219529</c:v>
                </c:pt>
                <c:pt idx="11">
                  <c:v>0.29041138331219529</c:v>
                </c:pt>
                <c:pt idx="12">
                  <c:v>0.29041138331219529</c:v>
                </c:pt>
                <c:pt idx="13">
                  <c:v>0.29041138331219529</c:v>
                </c:pt>
                <c:pt idx="14">
                  <c:v>0.29041138331219529</c:v>
                </c:pt>
                <c:pt idx="15">
                  <c:v>0.29041138331219529</c:v>
                </c:pt>
                <c:pt idx="16">
                  <c:v>0.29041138331219529</c:v>
                </c:pt>
                <c:pt idx="17">
                  <c:v>0.29041138331219529</c:v>
                </c:pt>
                <c:pt idx="18">
                  <c:v>0.29041138331219529</c:v>
                </c:pt>
                <c:pt idx="19">
                  <c:v>0.29041138331219529</c:v>
                </c:pt>
                <c:pt idx="20">
                  <c:v>0.29041138331219529</c:v>
                </c:pt>
                <c:pt idx="21">
                  <c:v>0.29041138331219529</c:v>
                </c:pt>
                <c:pt idx="22">
                  <c:v>0.29041138331219529</c:v>
                </c:pt>
                <c:pt idx="23">
                  <c:v>0.29041138331219529</c:v>
                </c:pt>
                <c:pt idx="24">
                  <c:v>0.29041138331219529</c:v>
                </c:pt>
                <c:pt idx="25">
                  <c:v>0.29041138331219529</c:v>
                </c:pt>
                <c:pt idx="26">
                  <c:v>0.29041138331219529</c:v>
                </c:pt>
                <c:pt idx="27">
                  <c:v>0.29041138331219529</c:v>
                </c:pt>
                <c:pt idx="28">
                  <c:v>0.29041138331219529</c:v>
                </c:pt>
                <c:pt idx="29">
                  <c:v>0.29041138331219529</c:v>
                </c:pt>
                <c:pt idx="30">
                  <c:v>0.29041138331219529</c:v>
                </c:pt>
                <c:pt idx="31">
                  <c:v>0.29041138331219529</c:v>
                </c:pt>
                <c:pt idx="32">
                  <c:v>0.29041138331219529</c:v>
                </c:pt>
                <c:pt idx="33">
                  <c:v>0.29041138331219529</c:v>
                </c:pt>
                <c:pt idx="34">
                  <c:v>0.29041138331219529</c:v>
                </c:pt>
                <c:pt idx="35">
                  <c:v>0.29041138331219529</c:v>
                </c:pt>
                <c:pt idx="36">
                  <c:v>0.29041138331219529</c:v>
                </c:pt>
                <c:pt idx="37">
                  <c:v>0.29041138331219529</c:v>
                </c:pt>
                <c:pt idx="38">
                  <c:v>0.29041138331219529</c:v>
                </c:pt>
                <c:pt idx="39">
                  <c:v>0.29041138331219529</c:v>
                </c:pt>
                <c:pt idx="40">
                  <c:v>0.29041138331219529</c:v>
                </c:pt>
                <c:pt idx="41">
                  <c:v>0.30792619699859758</c:v>
                </c:pt>
                <c:pt idx="42">
                  <c:v>0.32687908424331069</c:v>
                </c:pt>
                <c:pt idx="43">
                  <c:v>0.3473356657875139</c:v>
                </c:pt>
                <c:pt idx="44">
                  <c:v>0.36936531099691466</c:v>
                </c:pt>
                <c:pt idx="45">
                  <c:v>0.39304099469687437</c:v>
                </c:pt>
                <c:pt idx="46">
                  <c:v>0.41843918054783175</c:v>
                </c:pt>
                <c:pt idx="47">
                  <c:v>0.44563972634506294</c:v>
                </c:pt>
                <c:pt idx="48">
                  <c:v>0.47472580750679405</c:v>
                </c:pt>
                <c:pt idx="49">
                  <c:v>0.50578385571252904</c:v>
                </c:pt>
                <c:pt idx="50">
                  <c:v>0.53890351020945937</c:v>
                </c:pt>
                <c:pt idx="51">
                  <c:v>0.57417757975055272</c:v>
                </c:pt>
                <c:pt idx="52">
                  <c:v>0.6117020134861878</c:v>
                </c:pt>
                <c:pt idx="53">
                  <c:v>0.65157587942115625</c:v>
                </c:pt>
                <c:pt idx="54">
                  <c:v>0.69390134928438207</c:v>
                </c:pt>
                <c:pt idx="55">
                  <c:v>0.73878368885042589</c:v>
                </c:pt>
                <c:pt idx="56">
                  <c:v>0.78633125290921435</c:v>
                </c:pt>
                <c:pt idx="57">
                  <c:v>0.83665548420948321</c:v>
                </c:pt>
                <c:pt idx="58">
                  <c:v>0.88987091580799593</c:v>
                </c:pt>
                <c:pt idx="59">
                  <c:v>0.94609517634497364</c:v>
                </c:pt>
                <c:pt idx="60">
                  <c:v>1.0054489978393406</c:v>
                </c:pt>
                <c:pt idx="61">
                  <c:v>1.0680562256583659</c:v>
                </c:pt>
                <c:pt idx="62">
                  <c:v>1.1340438303678717</c:v>
                </c:pt>
                <c:pt idx="63">
                  <c:v>1.2035419212114911</c:v>
                </c:pt>
                <c:pt idx="64">
                  <c:v>1.2766837610036874</c:v>
                </c:pt>
                <c:pt idx="65">
                  <c:v>1.3536057822519578</c:v>
                </c:pt>
                <c:pt idx="66">
                  <c:v>1.4344476043490735</c:v>
                </c:pt>
                <c:pt idx="67">
                  <c:v>1.5193520516978838</c:v>
                </c:pt>
                <c:pt idx="68">
                  <c:v>1.6084651726505481</c:v>
                </c:pt>
                <c:pt idx="69">
                  <c:v>1.70193625915916</c:v>
                </c:pt>
                <c:pt idx="70">
                  <c:v>1.799917867048076</c:v>
                </c:pt>
                <c:pt idx="71">
                  <c:v>1.4591106017946154</c:v>
                </c:pt>
                <c:pt idx="72">
                  <c:v>1.247413425697558</c:v>
                </c:pt>
                <c:pt idx="73">
                  <c:v>1.3408696795729025</c:v>
                </c:pt>
                <c:pt idx="74">
                  <c:v>1.4414286411991251</c:v>
                </c:pt>
                <c:pt idx="75">
                  <c:v>1.5496063513293183</c:v>
                </c:pt>
                <c:pt idx="76">
                  <c:v>1.6659570104035488</c:v>
                </c:pt>
                <c:pt idx="77">
                  <c:v>1.791075958987228</c:v>
                </c:pt>
                <c:pt idx="78">
                  <c:v>1.9256029167145672</c:v>
                </c:pt>
                <c:pt idx="79">
                  <c:v>2.0702255041065323</c:v>
                </c:pt>
                <c:pt idx="80">
                  <c:v>2.225683074205858</c:v>
                </c:pt>
                <c:pt idx="81">
                  <c:v>2.3927708838339337</c:v>
                </c:pt>
                <c:pt idx="82">
                  <c:v>2.5723446374675536</c:v>
                </c:pt>
                <c:pt idx="83">
                  <c:v>2.7653254403015355</c:v>
                </c:pt>
                <c:pt idx="84">
                  <c:v>2.9727052010426278</c:v>
                </c:pt>
                <c:pt idx="85">
                  <c:v>3.1955525294421658</c:v>
                </c:pt>
                <c:pt idx="86">
                  <c:v>3.4350191785676047</c:v>
                </c:pt>
                <c:pt idx="87">
                  <c:v>3.6923470874141291</c:v>
                </c:pt>
                <c:pt idx="88">
                  <c:v>3.9688760857428216</c:v>
                </c:pt>
                <c:pt idx="89">
                  <c:v>4.2660523301055813</c:v>
                </c:pt>
                <c:pt idx="90">
                  <c:v>4.5854375479694909</c:v>
                </c:pt>
                <c:pt idx="91">
                  <c:v>4.9287191758142939</c:v>
                </c:pt>
                <c:pt idx="92">
                  <c:v>5.2977214871967275</c:v>
                </c:pt>
                <c:pt idx="93">
                  <c:v>5.6944178181871719</c:v>
                </c:pt>
                <c:pt idx="94">
                  <c:v>6.1209440105190875</c:v>
                </c:pt>
                <c:pt idx="95">
                  <c:v>6.5796132074082587</c:v>
                </c:pt>
                <c:pt idx="96">
                  <c:v>7.0729321535956506</c:v>
                </c:pt>
                <c:pt idx="97">
                  <c:v>7.6036191700140865</c:v>
                </c:pt>
                <c:pt idx="98">
                  <c:v>8.1746239948927766</c:v>
                </c:pt>
                <c:pt idx="99">
                  <c:v>8.7891497075147971</c:v>
                </c:pt>
                <c:pt idx="100">
                  <c:v>9.4506769786557818</c:v>
                </c:pt>
                <c:pt idx="101">
                  <c:v>10.162990923512693</c:v>
                </c:pt>
                <c:pt idx="102">
                  <c:v>10.930210869261987</c:v>
                </c:pt>
                <c:pt idx="103">
                  <c:v>11.756823391019482</c:v>
                </c:pt>
                <c:pt idx="104">
                  <c:v>12.647719017739098</c:v>
                </c:pt>
                <c:pt idx="105">
                  <c:v>13.608233064484471</c:v>
                </c:pt>
                <c:pt idx="106">
                  <c:v>14.644191110722812</c:v>
                </c:pt>
                <c:pt idx="107">
                  <c:v>15.761959717122682</c:v>
                </c:pt>
                <c:pt idx="108">
                  <c:v>16.968503057602778</c:v>
                </c:pt>
                <c:pt idx="109">
                  <c:v>18.271446240739742</c:v>
                </c:pt>
                <c:pt idx="110">
                  <c:v>19.679146207684589</c:v>
                </c:pt>
                <c:pt idx="111">
                  <c:v>21.200771224963969</c:v>
                </c:pt>
                <c:pt idx="112">
                  <c:v>22.846390143304816</c:v>
                </c:pt>
                <c:pt idx="113">
                  <c:v>24.627072771818423</c:v>
                </c:pt>
                <c:pt idx="114">
                  <c:v>26.555002925057533</c:v>
                </c:pt>
                <c:pt idx="115">
                  <c:v>28.643605944656354</c:v>
                </c:pt>
                <c:pt idx="116">
                  <c:v>30.907692783129502</c:v>
                </c:pt>
                <c:pt idx="117">
                  <c:v>33.363623074657049</c:v>
                </c:pt>
                <c:pt idx="118">
                  <c:v>36.029490014671424</c:v>
                </c:pt>
                <c:pt idx="119">
                  <c:v>38.925330339947969</c:v>
                </c:pt>
              </c:numCache>
            </c:numRef>
          </c:xVal>
          <c:yVal>
            <c:numRef>
              <c:f>'zachs model'!$S$11:$S$130</c:f>
              <c:numCache>
                <c:formatCode>General</c:formatCode>
                <c:ptCount val="120"/>
                <c:pt idx="0">
                  <c:v>0</c:v>
                </c:pt>
                <c:pt idx="1">
                  <c:v>0.29041138331219529</c:v>
                </c:pt>
                <c:pt idx="2">
                  <c:v>0.29041138331219529</c:v>
                </c:pt>
                <c:pt idx="3">
                  <c:v>0.29041138331219529</c:v>
                </c:pt>
                <c:pt idx="4">
                  <c:v>0.29041138331219529</c:v>
                </c:pt>
                <c:pt idx="5">
                  <c:v>0.29041138331219529</c:v>
                </c:pt>
                <c:pt idx="6">
                  <c:v>0.29041138331219529</c:v>
                </c:pt>
                <c:pt idx="7">
                  <c:v>0.29041138331219529</c:v>
                </c:pt>
                <c:pt idx="8">
                  <c:v>0.29041138331219529</c:v>
                </c:pt>
                <c:pt idx="9">
                  <c:v>0.29041138331219529</c:v>
                </c:pt>
                <c:pt idx="10">
                  <c:v>0.29041138331219529</c:v>
                </c:pt>
                <c:pt idx="11">
                  <c:v>0.29041138331219529</c:v>
                </c:pt>
                <c:pt idx="12">
                  <c:v>0.29041138331219529</c:v>
                </c:pt>
                <c:pt idx="13">
                  <c:v>0.29041138331219529</c:v>
                </c:pt>
                <c:pt idx="14">
                  <c:v>0.29041138331219529</c:v>
                </c:pt>
                <c:pt idx="15">
                  <c:v>0.29041138331219529</c:v>
                </c:pt>
                <c:pt idx="16">
                  <c:v>0.29041138331219529</c:v>
                </c:pt>
                <c:pt idx="17">
                  <c:v>0.29041138331219529</c:v>
                </c:pt>
                <c:pt idx="18">
                  <c:v>0.29041138331219529</c:v>
                </c:pt>
                <c:pt idx="19">
                  <c:v>0.29041138331219529</c:v>
                </c:pt>
                <c:pt idx="20">
                  <c:v>0.29041138331219529</c:v>
                </c:pt>
                <c:pt idx="21">
                  <c:v>0.29041138331219529</c:v>
                </c:pt>
                <c:pt idx="22">
                  <c:v>0.29041138331219529</c:v>
                </c:pt>
                <c:pt idx="23">
                  <c:v>0.29041138331219529</c:v>
                </c:pt>
                <c:pt idx="24">
                  <c:v>0.29041138331219529</c:v>
                </c:pt>
                <c:pt idx="25">
                  <c:v>0.29041138331219529</c:v>
                </c:pt>
                <c:pt idx="26">
                  <c:v>0.29041138331219529</c:v>
                </c:pt>
                <c:pt idx="27">
                  <c:v>0.29041138331219529</c:v>
                </c:pt>
                <c:pt idx="28">
                  <c:v>0.29041138331219529</c:v>
                </c:pt>
                <c:pt idx="29">
                  <c:v>0.29041138331219529</c:v>
                </c:pt>
                <c:pt idx="30">
                  <c:v>0.29041138331219529</c:v>
                </c:pt>
                <c:pt idx="31">
                  <c:v>0.29041138331219529</c:v>
                </c:pt>
                <c:pt idx="32">
                  <c:v>0.29041138331219529</c:v>
                </c:pt>
                <c:pt idx="33">
                  <c:v>0.29041138331219529</c:v>
                </c:pt>
                <c:pt idx="34">
                  <c:v>0.29041138331219529</c:v>
                </c:pt>
                <c:pt idx="35">
                  <c:v>0.29041138331219529</c:v>
                </c:pt>
                <c:pt idx="36">
                  <c:v>0.29041138331219529</c:v>
                </c:pt>
                <c:pt idx="37">
                  <c:v>0.29041138331219529</c:v>
                </c:pt>
                <c:pt idx="38">
                  <c:v>0.29041138331219529</c:v>
                </c:pt>
                <c:pt idx="39">
                  <c:v>0.29041138331219529</c:v>
                </c:pt>
                <c:pt idx="40">
                  <c:v>0.29041138331219529</c:v>
                </c:pt>
                <c:pt idx="41">
                  <c:v>0.30792619699859758</c:v>
                </c:pt>
                <c:pt idx="42">
                  <c:v>0.32687908424331069</c:v>
                </c:pt>
                <c:pt idx="43">
                  <c:v>0.3473356657875139</c:v>
                </c:pt>
                <c:pt idx="44">
                  <c:v>0.36936531099691466</c:v>
                </c:pt>
                <c:pt idx="45">
                  <c:v>0.39304099469687437</c:v>
                </c:pt>
                <c:pt idx="46">
                  <c:v>0.41843918054783175</c:v>
                </c:pt>
                <c:pt idx="47">
                  <c:v>0.44563972634506294</c:v>
                </c:pt>
                <c:pt idx="48">
                  <c:v>0.47472580750679405</c:v>
                </c:pt>
                <c:pt idx="49">
                  <c:v>0.50578385571252904</c:v>
                </c:pt>
                <c:pt idx="50">
                  <c:v>0.53890351020945937</c:v>
                </c:pt>
                <c:pt idx="51">
                  <c:v>0.57417757975055272</c:v>
                </c:pt>
                <c:pt idx="52">
                  <c:v>0.6117020134861878</c:v>
                </c:pt>
                <c:pt idx="53">
                  <c:v>0.65157587942115625</c:v>
                </c:pt>
                <c:pt idx="54">
                  <c:v>0.69390134928438207</c:v>
                </c:pt>
                <c:pt idx="55">
                  <c:v>0.73878368885042589</c:v>
                </c:pt>
                <c:pt idx="56">
                  <c:v>0.78633125290921435</c:v>
                </c:pt>
                <c:pt idx="57">
                  <c:v>0.83665548420948321</c:v>
                </c:pt>
                <c:pt idx="58">
                  <c:v>0.88987091580799593</c:v>
                </c:pt>
                <c:pt idx="59">
                  <c:v>0.94609517634497364</c:v>
                </c:pt>
                <c:pt idx="60">
                  <c:v>1.0054489978393406</c:v>
                </c:pt>
                <c:pt idx="61">
                  <c:v>1.0680562256583659</c:v>
                </c:pt>
                <c:pt idx="62">
                  <c:v>1.1340438303678717</c:v>
                </c:pt>
                <c:pt idx="63">
                  <c:v>1.2035419212114911</c:v>
                </c:pt>
                <c:pt idx="64">
                  <c:v>1.2766837610036874</c:v>
                </c:pt>
                <c:pt idx="65">
                  <c:v>1.3536057822519578</c:v>
                </c:pt>
                <c:pt idx="66">
                  <c:v>1.4344476043490735</c:v>
                </c:pt>
                <c:pt idx="67">
                  <c:v>1.5193520516978838</c:v>
                </c:pt>
                <c:pt idx="68">
                  <c:v>1.6084651726505481</c:v>
                </c:pt>
                <c:pt idx="69">
                  <c:v>1.70193625915916</c:v>
                </c:pt>
                <c:pt idx="70">
                  <c:v>1.799917867048076</c:v>
                </c:pt>
                <c:pt idx="71">
                  <c:v>1.4591106017946154</c:v>
                </c:pt>
                <c:pt idx="72">
                  <c:v>1.247413425697558</c:v>
                </c:pt>
                <c:pt idx="73">
                  <c:v>1.3408696795729025</c:v>
                </c:pt>
                <c:pt idx="74">
                  <c:v>1.4414286411991251</c:v>
                </c:pt>
                <c:pt idx="75">
                  <c:v>1.5496063513293183</c:v>
                </c:pt>
                <c:pt idx="76">
                  <c:v>1.6659570104035488</c:v>
                </c:pt>
                <c:pt idx="77">
                  <c:v>1.791075958987228</c:v>
                </c:pt>
                <c:pt idx="78">
                  <c:v>1.9256029167145672</c:v>
                </c:pt>
                <c:pt idx="79">
                  <c:v>2.0702255041065323</c:v>
                </c:pt>
                <c:pt idx="80">
                  <c:v>2.225683074205858</c:v>
                </c:pt>
                <c:pt idx="81">
                  <c:v>2.3927708838339337</c:v>
                </c:pt>
                <c:pt idx="82">
                  <c:v>2.5723446374675536</c:v>
                </c:pt>
                <c:pt idx="83">
                  <c:v>2.7653254403015355</c:v>
                </c:pt>
                <c:pt idx="84">
                  <c:v>2.9727052010426278</c:v>
                </c:pt>
                <c:pt idx="85">
                  <c:v>3.1955525294421658</c:v>
                </c:pt>
                <c:pt idx="86">
                  <c:v>3.4350191785676047</c:v>
                </c:pt>
                <c:pt idx="87">
                  <c:v>3.6923470874141291</c:v>
                </c:pt>
                <c:pt idx="88">
                  <c:v>3.9688760857428216</c:v>
                </c:pt>
                <c:pt idx="89">
                  <c:v>4.2660523301055813</c:v>
                </c:pt>
                <c:pt idx="90">
                  <c:v>4.5854375479694909</c:v>
                </c:pt>
                <c:pt idx="91">
                  <c:v>4.9287191758142939</c:v>
                </c:pt>
                <c:pt idx="92">
                  <c:v>5.2977214871967275</c:v>
                </c:pt>
                <c:pt idx="93">
                  <c:v>5.6944178181871719</c:v>
                </c:pt>
                <c:pt idx="94">
                  <c:v>6.1209440105190875</c:v>
                </c:pt>
                <c:pt idx="95">
                  <c:v>6.5796132074082587</c:v>
                </c:pt>
                <c:pt idx="96">
                  <c:v>7.0729321535956506</c:v>
                </c:pt>
                <c:pt idx="97">
                  <c:v>7.6036191700140865</c:v>
                </c:pt>
                <c:pt idx="98">
                  <c:v>8.1746239948927766</c:v>
                </c:pt>
                <c:pt idx="99">
                  <c:v>8.7891497075147971</c:v>
                </c:pt>
                <c:pt idx="100">
                  <c:v>9.4506769786557818</c:v>
                </c:pt>
                <c:pt idx="101">
                  <c:v>10.162990923512693</c:v>
                </c:pt>
                <c:pt idx="102">
                  <c:v>10.930210869261987</c:v>
                </c:pt>
                <c:pt idx="103">
                  <c:v>11.756823391019482</c:v>
                </c:pt>
                <c:pt idx="104">
                  <c:v>12.647719017739098</c:v>
                </c:pt>
                <c:pt idx="105">
                  <c:v>13.608233064484471</c:v>
                </c:pt>
                <c:pt idx="106">
                  <c:v>14.644191110722812</c:v>
                </c:pt>
                <c:pt idx="107">
                  <c:v>15.761959717122682</c:v>
                </c:pt>
                <c:pt idx="108">
                  <c:v>16.968503057602778</c:v>
                </c:pt>
                <c:pt idx="109">
                  <c:v>18.271446240739742</c:v>
                </c:pt>
                <c:pt idx="110">
                  <c:v>19.679146207684589</c:v>
                </c:pt>
                <c:pt idx="111">
                  <c:v>21.200771224963969</c:v>
                </c:pt>
                <c:pt idx="112">
                  <c:v>22.846390143304816</c:v>
                </c:pt>
                <c:pt idx="113">
                  <c:v>24.627072771818423</c:v>
                </c:pt>
                <c:pt idx="114">
                  <c:v>26.555002925057533</c:v>
                </c:pt>
                <c:pt idx="115">
                  <c:v>28.643605944656354</c:v>
                </c:pt>
                <c:pt idx="116">
                  <c:v>30.907692783129502</c:v>
                </c:pt>
                <c:pt idx="117">
                  <c:v>33.363623074657049</c:v>
                </c:pt>
                <c:pt idx="118">
                  <c:v>36.029490014671424</c:v>
                </c:pt>
                <c:pt idx="119">
                  <c:v>38.925330339947969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3B-493C-8869-3EC21BD79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57288"/>
        <c:axId val="567857616"/>
      </c:scatterChart>
      <c:valAx>
        <c:axId val="56785728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57616"/>
        <c:crosses val="autoZero"/>
        <c:crossBetween val="midCat"/>
      </c:valAx>
      <c:valAx>
        <c:axId val="567857616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57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'calculation with hydrate '!$Q$10</c:f>
              <c:strCache>
                <c:ptCount val="1"/>
                <c:pt idx="0">
                  <c:v>Sg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'calculation with hydrate '!$P$11:$P$118</c:f>
              <c:numCache>
                <c:formatCode>General</c:formatCode>
                <c:ptCount val="108"/>
                <c:pt idx="0">
                  <c:v>0</c:v>
                </c:pt>
                <c:pt idx="1">
                  <c:v>0.411774155661984</c:v>
                </c:pt>
                <c:pt idx="2">
                  <c:v>0.411774155661984</c:v>
                </c:pt>
                <c:pt idx="3">
                  <c:v>0.411774155661984</c:v>
                </c:pt>
                <c:pt idx="4">
                  <c:v>0.411774155661984</c:v>
                </c:pt>
                <c:pt idx="5">
                  <c:v>0.411774155661984</c:v>
                </c:pt>
                <c:pt idx="6">
                  <c:v>0.411774155661984</c:v>
                </c:pt>
                <c:pt idx="7">
                  <c:v>0.411774155661984</c:v>
                </c:pt>
                <c:pt idx="8">
                  <c:v>0.411774155661984</c:v>
                </c:pt>
                <c:pt idx="9">
                  <c:v>0.411774155661984</c:v>
                </c:pt>
                <c:pt idx="10">
                  <c:v>0.411774155661984</c:v>
                </c:pt>
                <c:pt idx="11">
                  <c:v>0.411774155661984</c:v>
                </c:pt>
                <c:pt idx="12">
                  <c:v>0.411774155661984</c:v>
                </c:pt>
                <c:pt idx="13">
                  <c:v>0.411774155661984</c:v>
                </c:pt>
                <c:pt idx="14">
                  <c:v>0.411774155661984</c:v>
                </c:pt>
                <c:pt idx="15">
                  <c:v>0.411774155661984</c:v>
                </c:pt>
                <c:pt idx="16">
                  <c:v>0.411774155661984</c:v>
                </c:pt>
                <c:pt idx="17">
                  <c:v>0.411774155661984</c:v>
                </c:pt>
                <c:pt idx="18">
                  <c:v>0.411774155661984</c:v>
                </c:pt>
                <c:pt idx="19">
                  <c:v>0.411774155661984</c:v>
                </c:pt>
                <c:pt idx="20">
                  <c:v>0.411774155661984</c:v>
                </c:pt>
                <c:pt idx="21">
                  <c:v>0.411774155661984</c:v>
                </c:pt>
                <c:pt idx="22">
                  <c:v>0.411774155661984</c:v>
                </c:pt>
                <c:pt idx="23">
                  <c:v>0.411774155661984</c:v>
                </c:pt>
                <c:pt idx="24">
                  <c:v>0.411774155661984</c:v>
                </c:pt>
                <c:pt idx="25">
                  <c:v>0.411774155661984</c:v>
                </c:pt>
                <c:pt idx="26">
                  <c:v>0.411774155661984</c:v>
                </c:pt>
                <c:pt idx="27">
                  <c:v>0.411774155661984</c:v>
                </c:pt>
                <c:pt idx="28">
                  <c:v>0.411774155661984</c:v>
                </c:pt>
                <c:pt idx="29">
                  <c:v>0.411774155661984</c:v>
                </c:pt>
                <c:pt idx="30">
                  <c:v>0.411774155661984</c:v>
                </c:pt>
                <c:pt idx="31">
                  <c:v>0.411774155661984</c:v>
                </c:pt>
                <c:pt idx="32">
                  <c:v>0.411774155661984</c:v>
                </c:pt>
                <c:pt idx="33">
                  <c:v>0.411774155661984</c:v>
                </c:pt>
                <c:pt idx="34">
                  <c:v>0.411774155661984</c:v>
                </c:pt>
                <c:pt idx="35">
                  <c:v>0.411774155661984</c:v>
                </c:pt>
                <c:pt idx="36">
                  <c:v>0.411774155661984</c:v>
                </c:pt>
                <c:pt idx="37">
                  <c:v>0.411774155661984</c:v>
                </c:pt>
                <c:pt idx="38">
                  <c:v>0.411774155661984</c:v>
                </c:pt>
                <c:pt idx="39">
                  <c:v>0.411774155661984</c:v>
                </c:pt>
                <c:pt idx="40">
                  <c:v>0.411774155661984</c:v>
                </c:pt>
                <c:pt idx="41">
                  <c:v>0.411774155661984</c:v>
                </c:pt>
                <c:pt idx="42">
                  <c:v>0.411774155661984</c:v>
                </c:pt>
                <c:pt idx="43">
                  <c:v>0.411774155661984</c:v>
                </c:pt>
                <c:pt idx="44">
                  <c:v>0.411774155661984</c:v>
                </c:pt>
                <c:pt idx="45">
                  <c:v>0.411774155661984</c:v>
                </c:pt>
                <c:pt idx="46">
                  <c:v>0.411774155661984</c:v>
                </c:pt>
                <c:pt idx="47">
                  <c:v>0.411774155661984</c:v>
                </c:pt>
                <c:pt idx="48">
                  <c:v>0.411774155661984</c:v>
                </c:pt>
                <c:pt idx="49">
                  <c:v>0.411774155661984</c:v>
                </c:pt>
                <c:pt idx="50">
                  <c:v>0.411774155661984</c:v>
                </c:pt>
                <c:pt idx="51">
                  <c:v>0.411774155661984</c:v>
                </c:pt>
                <c:pt idx="52">
                  <c:v>0.411774155661984</c:v>
                </c:pt>
                <c:pt idx="53">
                  <c:v>0.411774155661984</c:v>
                </c:pt>
                <c:pt idx="54">
                  <c:v>0.411774155661984</c:v>
                </c:pt>
                <c:pt idx="55">
                  <c:v>0.411774155661984</c:v>
                </c:pt>
                <c:pt idx="56">
                  <c:v>0.411774155661984</c:v>
                </c:pt>
                <c:pt idx="57">
                  <c:v>0.411774155661984</c:v>
                </c:pt>
                <c:pt idx="58">
                  <c:v>0.411774155661984</c:v>
                </c:pt>
                <c:pt idx="59">
                  <c:v>0.411774155661984</c:v>
                </c:pt>
                <c:pt idx="60">
                  <c:v>0.411774155661984</c:v>
                </c:pt>
                <c:pt idx="61">
                  <c:v>0.411774155661984</c:v>
                </c:pt>
                <c:pt idx="62">
                  <c:v>0.411774155661984</c:v>
                </c:pt>
                <c:pt idx="63">
                  <c:v>0.411774155661984</c:v>
                </c:pt>
                <c:pt idx="64">
                  <c:v>0.411774155661984</c:v>
                </c:pt>
                <c:pt idx="65">
                  <c:v>0.411774155661984</c:v>
                </c:pt>
                <c:pt idx="66">
                  <c:v>0.411774155661984</c:v>
                </c:pt>
                <c:pt idx="67">
                  <c:v>0.411774155661984</c:v>
                </c:pt>
                <c:pt idx="68">
                  <c:v>0.411774155661984</c:v>
                </c:pt>
                <c:pt idx="69">
                  <c:v>0.44083942817661431</c:v>
                </c:pt>
                <c:pt idx="70">
                  <c:v>0.4726081157878565</c:v>
                </c:pt>
                <c:pt idx="71">
                  <c:v>0.50729836765555147</c:v>
                </c:pt>
                <c:pt idx="72">
                  <c:v>0.54514720954409457</c:v>
                </c:pt>
                <c:pt idx="73">
                  <c:v>0.58641199883876083</c:v>
                </c:pt>
                <c:pt idx="74">
                  <c:v>0.6313720201019366</c:v>
                </c:pt>
                <c:pt idx="75">
                  <c:v>0.68033023299078332</c:v>
                </c:pt>
                <c:pt idx="76">
                  <c:v>0.73361518579407148</c:v>
                </c:pt>
                <c:pt idx="77">
                  <c:v>0.7915831094131166</c:v>
                </c:pt>
                <c:pt idx="78">
                  <c:v>0.85462020833130248</c:v>
                </c:pt>
                <c:pt idx="79">
                  <c:v>0.92314516701110438</c:v>
                </c:pt>
                <c:pt idx="80">
                  <c:v>0.99761189225218994</c:v>
                </c:pt>
                <c:pt idx="81">
                  <c:v>1.0785125143681669</c:v>
                </c:pt>
                <c:pt idx="82">
                  <c:v>1.1663806726222377</c:v>
                </c:pt>
                <c:pt idx="83">
                  <c:v>1.2617951132413689</c:v>
                </c:pt>
                <c:pt idx="84">
                  <c:v>1.3653836315441019</c:v>
                </c:pt>
                <c:pt idx="85">
                  <c:v>1.4778273933122807</c:v>
                </c:pt>
                <c:pt idx="86">
                  <c:v>1.5998656745664053</c:v>
                </c:pt>
                <c:pt idx="87">
                  <c:v>1.7323010634257374</c:v>
                </c:pt>
                <c:pt idx="88">
                  <c:v>1.8760051728147422</c:v>
                </c:pt>
                <c:pt idx="89">
                  <c:v>2.031924918493881</c:v>
                </c:pt>
                <c:pt idx="90">
                  <c:v>2.2010894233348637</c:v>
                </c:pt>
                <c:pt idx="91">
                  <c:v>2.3846176160291201</c:v>
                </c:pt>
                <c:pt idx="92">
                  <c:v>2.5837266006294857</c:v>
                </c:pt>
                <c:pt idx="93">
                  <c:v>2.7997408826138903</c:v>
                </c:pt>
                <c:pt idx="94">
                  <c:v>3.0341025476832764</c:v>
                </c:pt>
                <c:pt idx="95">
                  <c:v>3.28838250144155</c:v>
                </c:pt>
                <c:pt idx="96">
                  <c:v>3.5642928916617445</c:v>
                </c:pt>
                <c:pt idx="97">
                  <c:v>3.8637008502600905</c:v>
                </c:pt>
                <c:pt idx="98">
                  <c:v>4.1886437096627116</c:v>
                </c:pt>
                <c:pt idx="99">
                  <c:v>4.5413458682802377</c:v>
                </c:pt>
                <c:pt idx="100">
                  <c:v>4.9242375026804952</c:v>
                </c:pt>
                <c:pt idx="101">
                  <c:v>5.3399753502259868</c:v>
                </c:pt>
                <c:pt idx="102">
                  <c:v>5.7914658159238428</c:v>
                </c:pt>
                <c:pt idx="103">
                  <c:v>6.2818906916434312</c:v>
                </c:pt>
                <c:pt idx="104">
                  <c:v>6.8147358153930897</c:v>
                </c:pt>
                <c:pt idx="105">
                  <c:v>7.3938230438709178</c:v>
                </c:pt>
                <c:pt idx="106">
                  <c:v>8.02334596398188</c:v>
                </c:pt>
                <c:pt idx="107">
                  <c:v>8.7079098296466384</c:v>
                </c:pt>
              </c:numCache>
            </c:numRef>
          </c:xVal>
          <c:yVal>
            <c:numRef>
              <c:f>'calculation with hydrate '!$Q$11:$Q$118</c:f>
              <c:numCache>
                <c:formatCode>General</c:formatCode>
                <c:ptCount val="108"/>
                <c:pt idx="0">
                  <c:v>0</c:v>
                </c:pt>
                <c:pt idx="1">
                  <c:v>0.411774155661984</c:v>
                </c:pt>
                <c:pt idx="2">
                  <c:v>0.41677411232077627</c:v>
                </c:pt>
                <c:pt idx="3">
                  <c:v>0.42177353898193692</c:v>
                </c:pt>
                <c:pt idx="4">
                  <c:v>0.42677121461592205</c:v>
                </c:pt>
                <c:pt idx="5">
                  <c:v>0.43176518936860209</c:v>
                </c:pt>
                <c:pt idx="6">
                  <c:v>0.43675276316689599</c:v>
                </c:pt>
                <c:pt idx="7">
                  <c:v>0.44173044533280104</c:v>
                </c:pt>
                <c:pt idx="8">
                  <c:v>0.44669390376934159</c:v>
                </c:pt>
                <c:pt idx="9">
                  <c:v>0.45163790685736094</c:v>
                </c:pt>
                <c:pt idx="10">
                  <c:v>0.45655625978367215</c:v>
                </c:pt>
                <c:pt idx="11">
                  <c:v>0.4614417365918605</c:v>
                </c:pt>
                <c:pt idx="12">
                  <c:v>0.4662860091959864</c:v>
                </c:pt>
                <c:pt idx="13">
                  <c:v>0.47107957474033507</c:v>
                </c:pt>
                <c:pt idx="14">
                  <c:v>0.47581168295836457</c:v>
                </c:pt>
                <c:pt idx="15">
                  <c:v>0.48047026555404404</c:v>
                </c:pt>
                <c:pt idx="16">
                  <c:v>0.48504187008633148</c:v>
                </c:pt>
                <c:pt idx="17">
                  <c:v>0.48951160137441746</c:v>
                </c:pt>
                <c:pt idx="18">
                  <c:v>0.49386307404847912</c:v>
                </c:pt>
                <c:pt idx="19">
                  <c:v>0.49807838053455672</c:v>
                </c:pt>
                <c:pt idx="20">
                  <c:v>0.50213807946197253</c:v>
                </c:pt>
                <c:pt idx="21">
                  <c:v>0.50602121018656321</c:v>
                </c:pt>
                <c:pt idx="22">
                  <c:v>0.50970533978929566</c:v>
                </c:pt>
                <c:pt idx="23">
                  <c:v>0.51316664947894186</c:v>
                </c:pt>
                <c:pt idx="24">
                  <c:v>0.51638006772408451</c:v>
                </c:pt>
                <c:pt idx="25">
                  <c:v>0.51931945757127407</c:v>
                </c:pt>
                <c:pt idx="26">
                  <c:v>0.52195786536441435</c:v>
                </c:pt>
                <c:pt idx="27">
                  <c:v>0.52426783734548388</c:v>
                </c:pt>
                <c:pt idx="28">
                  <c:v>0.52622180926473394</c:v>
                </c:pt>
                <c:pt idx="29">
                  <c:v>0.52779257204390784</c:v>
                </c:pt>
                <c:pt idx="30">
                  <c:v>0.52895381362818628</c:v>
                </c:pt>
                <c:pt idx="31">
                  <c:v>0.5296807333871506</c:v>
                </c:pt>
                <c:pt idx="32">
                  <c:v>0.52995072080857852</c:v>
                </c:pt>
                <c:pt idx="33">
                  <c:v>0.5297440848938445</c:v>
                </c:pt>
                <c:pt idx="34">
                  <c:v>0.52904481485036625</c:v>
                </c:pt>
                <c:pt idx="35">
                  <c:v>0.52784134675583461</c:v>
                </c:pt>
                <c:pt idx="36">
                  <c:v>0.52612730534028829</c:v>
                </c:pt>
                <c:pt idx="37">
                  <c:v>0.52390218549999179</c:v>
                </c:pt>
                <c:pt idx="38">
                  <c:v>0.52117193528289296</c:v>
                </c:pt>
                <c:pt idx="39">
                  <c:v>0.51794940151347746</c:v>
                </c:pt>
                <c:pt idx="40">
                  <c:v>0.51425460148828639</c:v>
                </c:pt>
                <c:pt idx="41">
                  <c:v>0.5101147895917767</c:v>
                </c:pt>
                <c:pt idx="42">
                  <c:v>0.50556429626751542</c:v>
                </c:pt>
                <c:pt idx="43">
                  <c:v>0.50064412817205839</c:v>
                </c:pt>
                <c:pt idx="44">
                  <c:v>0.49540133179124968</c:v>
                </c:pt>
                <c:pt idx="45">
                  <c:v>0.48988813722416924</c:v>
                </c:pt>
                <c:pt idx="46">
                  <c:v>0.48416091292296726</c:v>
                </c:pt>
                <c:pt idx="47">
                  <c:v>0.4782789745364649</c:v>
                </c:pt>
                <c:pt idx="48">
                  <c:v>0.47230330038498947</c:v>
                </c:pt>
                <c:pt idx="49">
                  <c:v>0.46629521154265835</c:v>
                </c:pt>
                <c:pt idx="50">
                  <c:v>0.46031507551481354</c:v>
                </c:pt>
                <c:pt idx="51">
                  <c:v>0.4544210890788023</c:v>
                </c:pt>
                <c:pt idx="52">
                  <c:v>0.44866818851007972</c:v>
                </c:pt>
                <c:pt idx="53">
                  <c:v>0.44310712505281247</c:v>
                </c:pt>
                <c:pt idx="54">
                  <c:v>0.43778373128206394</c:v>
                </c:pt>
                <c:pt idx="55">
                  <c:v>0.4327383911935111</c:v>
                </c:pt>
                <c:pt idx="56">
                  <c:v>0.42800571461302606</c:v>
                </c:pt>
                <c:pt idx="57">
                  <c:v>0.42361440579326537</c:v>
                </c:pt>
                <c:pt idx="58">
                  <c:v>0.41958730751209705</c:v>
                </c:pt>
                <c:pt idx="59">
                  <c:v>0.415941595940716</c:v>
                </c:pt>
                <c:pt idx="60">
                  <c:v>0.41268909804092285</c:v>
                </c:pt>
                <c:pt idx="61">
                  <c:v>0.40983670207274736</c:v>
                </c:pt>
                <c:pt idx="62">
                  <c:v>0.4073868325703725</c:v>
                </c:pt>
                <c:pt idx="63">
                  <c:v>0.4053379634125876</c:v>
                </c:pt>
                <c:pt idx="64">
                  <c:v>0.40368514589054705</c:v>
                </c:pt>
                <c:pt idx="65">
                  <c:v>0.402420532510395</c:v>
                </c:pt>
                <c:pt idx="66">
                  <c:v>0.40153388127907491</c:v>
                </c:pt>
                <c:pt idx="67">
                  <c:v>0.40101302911094022</c:v>
                </c:pt>
                <c:pt idx="68">
                  <c:v>0.40084432655117358</c:v>
                </c:pt>
                <c:pt idx="69">
                  <c:v>0.40531966247699402</c:v>
                </c:pt>
                <c:pt idx="70">
                  <c:v>0.40985127812868122</c:v>
                </c:pt>
                <c:pt idx="71">
                  <c:v>0.4144329392966698</c:v>
                </c:pt>
                <c:pt idx="72">
                  <c:v>0.41905900500783616</c:v>
                </c:pt>
                <c:pt idx="73">
                  <c:v>0.42372436579168143</c:v>
                </c:pt>
                <c:pt idx="74">
                  <c:v>0.42842438898466284</c:v>
                </c:pt>
                <c:pt idx="75">
                  <c:v>0.43315487019533955</c:v>
                </c:pt>
                <c:pt idx="76">
                  <c:v>0.43791199017215965</c:v>
                </c:pt>
                <c:pt idx="77">
                  <c:v>0.44269227641732373</c:v>
                </c:pt>
                <c:pt idx="78">
                  <c:v>0.44749256897702155</c:v>
                </c:pt>
                <c:pt idx="79">
                  <c:v>0.45230998991272997</c:v>
                </c:pt>
                <c:pt idx="80">
                  <c:v>0.45714191602211024</c:v>
                </c:pt>
                <c:pt idx="81">
                  <c:v>0.46198595443302554</c:v>
                </c:pt>
                <c:pt idx="82">
                  <c:v>0.46683992074150388</c:v>
                </c:pt>
                <c:pt idx="83">
                  <c:v>0.47170181940539985</c:v>
                </c:pt>
                <c:pt idx="84">
                  <c:v>0.47656982614095661</c:v>
                </c:pt>
                <c:pt idx="85">
                  <c:v>0.48144227210011115</c:v>
                </c:pt>
                <c:pt idx="86">
                  <c:v>0.48631762963308356</c:v>
                </c:pt>
                <c:pt idx="87">
                  <c:v>0.49119449946402011</c:v>
                </c:pt>
                <c:pt idx="88">
                  <c:v>0.49607159912768983</c:v>
                </c:pt>
                <c:pt idx="89">
                  <c:v>0.50094775253289359</c:v>
                </c:pt>
                <c:pt idx="90">
                  <c:v>0.50582188053371147</c:v>
                </c:pt>
                <c:pt idx="91">
                  <c:v>0.51069299240327393</c:v>
                </c:pt>
                <c:pt idx="92">
                  <c:v>0.51556017811660693</c:v>
                </c:pt>
                <c:pt idx="93">
                  <c:v>0.52042260135953233</c:v>
                </c:pt>
                <c:pt idx="94">
                  <c:v>0.52527949318980471</c:v>
                </c:pt>
                <c:pt idx="95">
                  <c:v>0.5301301462847654</c:v>
                </c:pt>
                <c:pt idx="96">
                  <c:v>0.53497390971691727</c:v>
                </c:pt>
                <c:pt idx="97">
                  <c:v>0.53981018420512006</c:v>
                </c:pt>
                <c:pt idx="98">
                  <c:v>0.54463841779470823</c:v>
                </c:pt>
                <c:pt idx="99">
                  <c:v>0.5494581019247875</c:v>
                </c:pt>
                <c:pt idx="100">
                  <c:v>0.55426876784526935</c:v>
                </c:pt>
                <c:pt idx="101">
                  <c:v>0.55906998335017621</c:v>
                </c:pt>
                <c:pt idx="102">
                  <c:v>0.56386134979714453</c:v>
                </c:pt>
                <c:pt idx="103">
                  <c:v>0.56864249938616052</c:v>
                </c:pt>
                <c:pt idx="104">
                  <c:v>0.5734130926732478</c:v>
                </c:pt>
                <c:pt idx="105">
                  <c:v>0.57817281629732997</c:v>
                </c:pt>
                <c:pt idx="106">
                  <c:v>0.58292138090060597</c:v>
                </c:pt>
                <c:pt idx="107">
                  <c:v>0.58765851922479928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26-42BE-895E-E7275843E3B3}"/>
            </c:ext>
          </c:extLst>
        </c:ser>
        <c:ser>
          <c:idx val="1"/>
          <c:order val="1"/>
          <c:tx>
            <c:strRef>
              <c:f>'calculation with hydrate '!$R$10</c:f>
              <c:strCache>
                <c:ptCount val="1"/>
                <c:pt idx="0">
                  <c:v>1:1 line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'calculation with hydrate '!$P$11:$P$118</c:f>
              <c:numCache>
                <c:formatCode>General</c:formatCode>
                <c:ptCount val="108"/>
                <c:pt idx="0">
                  <c:v>0</c:v>
                </c:pt>
                <c:pt idx="1">
                  <c:v>0.411774155661984</c:v>
                </c:pt>
                <c:pt idx="2">
                  <c:v>0.411774155661984</c:v>
                </c:pt>
                <c:pt idx="3">
                  <c:v>0.411774155661984</c:v>
                </c:pt>
                <c:pt idx="4">
                  <c:v>0.411774155661984</c:v>
                </c:pt>
                <c:pt idx="5">
                  <c:v>0.411774155661984</c:v>
                </c:pt>
                <c:pt idx="6">
                  <c:v>0.411774155661984</c:v>
                </c:pt>
                <c:pt idx="7">
                  <c:v>0.411774155661984</c:v>
                </c:pt>
                <c:pt idx="8">
                  <c:v>0.411774155661984</c:v>
                </c:pt>
                <c:pt idx="9">
                  <c:v>0.411774155661984</c:v>
                </c:pt>
                <c:pt idx="10">
                  <c:v>0.411774155661984</c:v>
                </c:pt>
                <c:pt idx="11">
                  <c:v>0.411774155661984</c:v>
                </c:pt>
                <c:pt idx="12">
                  <c:v>0.411774155661984</c:v>
                </c:pt>
                <c:pt idx="13">
                  <c:v>0.411774155661984</c:v>
                </c:pt>
                <c:pt idx="14">
                  <c:v>0.411774155661984</c:v>
                </c:pt>
                <c:pt idx="15">
                  <c:v>0.411774155661984</c:v>
                </c:pt>
                <c:pt idx="16">
                  <c:v>0.411774155661984</c:v>
                </c:pt>
                <c:pt idx="17">
                  <c:v>0.411774155661984</c:v>
                </c:pt>
                <c:pt idx="18">
                  <c:v>0.411774155661984</c:v>
                </c:pt>
                <c:pt idx="19">
                  <c:v>0.411774155661984</c:v>
                </c:pt>
                <c:pt idx="20">
                  <c:v>0.411774155661984</c:v>
                </c:pt>
                <c:pt idx="21">
                  <c:v>0.411774155661984</c:v>
                </c:pt>
                <c:pt idx="22">
                  <c:v>0.411774155661984</c:v>
                </c:pt>
                <c:pt idx="23">
                  <c:v>0.411774155661984</c:v>
                </c:pt>
                <c:pt idx="24">
                  <c:v>0.411774155661984</c:v>
                </c:pt>
                <c:pt idx="25">
                  <c:v>0.411774155661984</c:v>
                </c:pt>
                <c:pt idx="26">
                  <c:v>0.411774155661984</c:v>
                </c:pt>
                <c:pt idx="27">
                  <c:v>0.411774155661984</c:v>
                </c:pt>
                <c:pt idx="28">
                  <c:v>0.411774155661984</c:v>
                </c:pt>
                <c:pt idx="29">
                  <c:v>0.411774155661984</c:v>
                </c:pt>
                <c:pt idx="30">
                  <c:v>0.411774155661984</c:v>
                </c:pt>
                <c:pt idx="31">
                  <c:v>0.411774155661984</c:v>
                </c:pt>
                <c:pt idx="32">
                  <c:v>0.411774155661984</c:v>
                </c:pt>
                <c:pt idx="33">
                  <c:v>0.411774155661984</c:v>
                </c:pt>
                <c:pt idx="34">
                  <c:v>0.411774155661984</c:v>
                </c:pt>
                <c:pt idx="35">
                  <c:v>0.411774155661984</c:v>
                </c:pt>
                <c:pt idx="36">
                  <c:v>0.411774155661984</c:v>
                </c:pt>
                <c:pt idx="37">
                  <c:v>0.411774155661984</c:v>
                </c:pt>
                <c:pt idx="38">
                  <c:v>0.411774155661984</c:v>
                </c:pt>
                <c:pt idx="39">
                  <c:v>0.411774155661984</c:v>
                </c:pt>
                <c:pt idx="40">
                  <c:v>0.411774155661984</c:v>
                </c:pt>
                <c:pt idx="41">
                  <c:v>0.411774155661984</c:v>
                </c:pt>
                <c:pt idx="42">
                  <c:v>0.411774155661984</c:v>
                </c:pt>
                <c:pt idx="43">
                  <c:v>0.411774155661984</c:v>
                </c:pt>
                <c:pt idx="44">
                  <c:v>0.411774155661984</c:v>
                </c:pt>
                <c:pt idx="45">
                  <c:v>0.411774155661984</c:v>
                </c:pt>
                <c:pt idx="46">
                  <c:v>0.411774155661984</c:v>
                </c:pt>
                <c:pt idx="47">
                  <c:v>0.411774155661984</c:v>
                </c:pt>
                <c:pt idx="48">
                  <c:v>0.411774155661984</c:v>
                </c:pt>
                <c:pt idx="49">
                  <c:v>0.411774155661984</c:v>
                </c:pt>
                <c:pt idx="50">
                  <c:v>0.411774155661984</c:v>
                </c:pt>
                <c:pt idx="51">
                  <c:v>0.411774155661984</c:v>
                </c:pt>
                <c:pt idx="52">
                  <c:v>0.411774155661984</c:v>
                </c:pt>
                <c:pt idx="53">
                  <c:v>0.411774155661984</c:v>
                </c:pt>
                <c:pt idx="54">
                  <c:v>0.411774155661984</c:v>
                </c:pt>
                <c:pt idx="55">
                  <c:v>0.411774155661984</c:v>
                </c:pt>
                <c:pt idx="56">
                  <c:v>0.411774155661984</c:v>
                </c:pt>
                <c:pt idx="57">
                  <c:v>0.411774155661984</c:v>
                </c:pt>
                <c:pt idx="58">
                  <c:v>0.411774155661984</c:v>
                </c:pt>
                <c:pt idx="59">
                  <c:v>0.411774155661984</c:v>
                </c:pt>
                <c:pt idx="60">
                  <c:v>0.411774155661984</c:v>
                </c:pt>
                <c:pt idx="61">
                  <c:v>0.411774155661984</c:v>
                </c:pt>
                <c:pt idx="62">
                  <c:v>0.411774155661984</c:v>
                </c:pt>
                <c:pt idx="63">
                  <c:v>0.411774155661984</c:v>
                </c:pt>
                <c:pt idx="64">
                  <c:v>0.411774155661984</c:v>
                </c:pt>
                <c:pt idx="65">
                  <c:v>0.411774155661984</c:v>
                </c:pt>
                <c:pt idx="66">
                  <c:v>0.411774155661984</c:v>
                </c:pt>
                <c:pt idx="67">
                  <c:v>0.411774155661984</c:v>
                </c:pt>
                <c:pt idx="68">
                  <c:v>0.411774155661984</c:v>
                </c:pt>
                <c:pt idx="69">
                  <c:v>0.44083942817661431</c:v>
                </c:pt>
                <c:pt idx="70">
                  <c:v>0.4726081157878565</c:v>
                </c:pt>
                <c:pt idx="71">
                  <c:v>0.50729836765555147</c:v>
                </c:pt>
                <c:pt idx="72">
                  <c:v>0.54514720954409457</c:v>
                </c:pt>
                <c:pt idx="73">
                  <c:v>0.58641199883876083</c:v>
                </c:pt>
                <c:pt idx="74">
                  <c:v>0.6313720201019366</c:v>
                </c:pt>
                <c:pt idx="75">
                  <c:v>0.68033023299078332</c:v>
                </c:pt>
                <c:pt idx="76">
                  <c:v>0.73361518579407148</c:v>
                </c:pt>
                <c:pt idx="77">
                  <c:v>0.7915831094131166</c:v>
                </c:pt>
                <c:pt idx="78">
                  <c:v>0.85462020833130248</c:v>
                </c:pt>
                <c:pt idx="79">
                  <c:v>0.92314516701110438</c:v>
                </c:pt>
                <c:pt idx="80">
                  <c:v>0.99761189225218994</c:v>
                </c:pt>
                <c:pt idx="81">
                  <c:v>1.0785125143681669</c:v>
                </c:pt>
                <c:pt idx="82">
                  <c:v>1.1663806726222377</c:v>
                </c:pt>
                <c:pt idx="83">
                  <c:v>1.2617951132413689</c:v>
                </c:pt>
                <c:pt idx="84">
                  <c:v>1.3653836315441019</c:v>
                </c:pt>
                <c:pt idx="85">
                  <c:v>1.4778273933122807</c:v>
                </c:pt>
                <c:pt idx="86">
                  <c:v>1.5998656745664053</c:v>
                </c:pt>
                <c:pt idx="87">
                  <c:v>1.7323010634257374</c:v>
                </c:pt>
                <c:pt idx="88">
                  <c:v>1.8760051728147422</c:v>
                </c:pt>
                <c:pt idx="89">
                  <c:v>2.031924918493881</c:v>
                </c:pt>
                <c:pt idx="90">
                  <c:v>2.2010894233348637</c:v>
                </c:pt>
                <c:pt idx="91">
                  <c:v>2.3846176160291201</c:v>
                </c:pt>
                <c:pt idx="92">
                  <c:v>2.5837266006294857</c:v>
                </c:pt>
                <c:pt idx="93">
                  <c:v>2.7997408826138903</c:v>
                </c:pt>
                <c:pt idx="94">
                  <c:v>3.0341025476832764</c:v>
                </c:pt>
                <c:pt idx="95">
                  <c:v>3.28838250144155</c:v>
                </c:pt>
                <c:pt idx="96">
                  <c:v>3.5642928916617445</c:v>
                </c:pt>
                <c:pt idx="97">
                  <c:v>3.8637008502600905</c:v>
                </c:pt>
                <c:pt idx="98">
                  <c:v>4.1886437096627116</c:v>
                </c:pt>
                <c:pt idx="99">
                  <c:v>4.5413458682802377</c:v>
                </c:pt>
                <c:pt idx="100">
                  <c:v>4.9242375026804952</c:v>
                </c:pt>
                <c:pt idx="101">
                  <c:v>5.3399753502259868</c:v>
                </c:pt>
                <c:pt idx="102">
                  <c:v>5.7914658159238428</c:v>
                </c:pt>
                <c:pt idx="103">
                  <c:v>6.2818906916434312</c:v>
                </c:pt>
                <c:pt idx="104">
                  <c:v>6.8147358153930897</c:v>
                </c:pt>
                <c:pt idx="105">
                  <c:v>7.3938230438709178</c:v>
                </c:pt>
                <c:pt idx="106">
                  <c:v>8.02334596398188</c:v>
                </c:pt>
                <c:pt idx="107">
                  <c:v>8.7079098296466384</c:v>
                </c:pt>
              </c:numCache>
            </c:numRef>
          </c:xVal>
          <c:yVal>
            <c:numRef>
              <c:f>'calculation with hydrate '!$R$11:$R$118</c:f>
              <c:numCache>
                <c:formatCode>General</c:formatCode>
                <c:ptCount val="108"/>
                <c:pt idx="0">
                  <c:v>0</c:v>
                </c:pt>
                <c:pt idx="1">
                  <c:v>0.411774155661984</c:v>
                </c:pt>
                <c:pt idx="2">
                  <c:v>0.411774155661984</c:v>
                </c:pt>
                <c:pt idx="3">
                  <c:v>0.411774155661984</c:v>
                </c:pt>
                <c:pt idx="4">
                  <c:v>0.411774155661984</c:v>
                </c:pt>
                <c:pt idx="5">
                  <c:v>0.411774155661984</c:v>
                </c:pt>
                <c:pt idx="6">
                  <c:v>0.411774155661984</c:v>
                </c:pt>
                <c:pt idx="7">
                  <c:v>0.411774155661984</c:v>
                </c:pt>
                <c:pt idx="8">
                  <c:v>0.411774155661984</c:v>
                </c:pt>
                <c:pt idx="9">
                  <c:v>0.411774155661984</c:v>
                </c:pt>
                <c:pt idx="10">
                  <c:v>0.411774155661984</c:v>
                </c:pt>
                <c:pt idx="11">
                  <c:v>0.411774155661984</c:v>
                </c:pt>
                <c:pt idx="12">
                  <c:v>0.411774155661984</c:v>
                </c:pt>
                <c:pt idx="13">
                  <c:v>0.411774155661984</c:v>
                </c:pt>
                <c:pt idx="14">
                  <c:v>0.411774155661984</c:v>
                </c:pt>
                <c:pt idx="15">
                  <c:v>0.411774155661984</c:v>
                </c:pt>
                <c:pt idx="16">
                  <c:v>0.411774155661984</c:v>
                </c:pt>
                <c:pt idx="17">
                  <c:v>0.411774155661984</c:v>
                </c:pt>
                <c:pt idx="18">
                  <c:v>0.411774155661984</c:v>
                </c:pt>
                <c:pt idx="19">
                  <c:v>0.411774155661984</c:v>
                </c:pt>
                <c:pt idx="20">
                  <c:v>0.411774155661984</c:v>
                </c:pt>
                <c:pt idx="21">
                  <c:v>0.411774155661984</c:v>
                </c:pt>
                <c:pt idx="22">
                  <c:v>0.411774155661984</c:v>
                </c:pt>
                <c:pt idx="23">
                  <c:v>0.411774155661984</c:v>
                </c:pt>
                <c:pt idx="24">
                  <c:v>0.411774155661984</c:v>
                </c:pt>
                <c:pt idx="25">
                  <c:v>0.411774155661984</c:v>
                </c:pt>
                <c:pt idx="26">
                  <c:v>0.411774155661984</c:v>
                </c:pt>
                <c:pt idx="27">
                  <c:v>0.411774155661984</c:v>
                </c:pt>
                <c:pt idx="28">
                  <c:v>0.411774155661984</c:v>
                </c:pt>
                <c:pt idx="29">
                  <c:v>0.411774155661984</c:v>
                </c:pt>
                <c:pt idx="30">
                  <c:v>0.411774155661984</c:v>
                </c:pt>
                <c:pt idx="31">
                  <c:v>0.411774155661984</c:v>
                </c:pt>
                <c:pt idx="32">
                  <c:v>0.411774155661984</c:v>
                </c:pt>
                <c:pt idx="33">
                  <c:v>0.411774155661984</c:v>
                </c:pt>
                <c:pt idx="34">
                  <c:v>0.411774155661984</c:v>
                </c:pt>
                <c:pt idx="35">
                  <c:v>0.411774155661984</c:v>
                </c:pt>
                <c:pt idx="36">
                  <c:v>0.411774155661984</c:v>
                </c:pt>
                <c:pt idx="37">
                  <c:v>0.411774155661984</c:v>
                </c:pt>
                <c:pt idx="38">
                  <c:v>0.411774155661984</c:v>
                </c:pt>
                <c:pt idx="39">
                  <c:v>0.411774155661984</c:v>
                </c:pt>
                <c:pt idx="40">
                  <c:v>0.411774155661984</c:v>
                </c:pt>
                <c:pt idx="41">
                  <c:v>0.411774155661984</c:v>
                </c:pt>
                <c:pt idx="42">
                  <c:v>0.411774155661984</c:v>
                </c:pt>
                <c:pt idx="43">
                  <c:v>0.411774155661984</c:v>
                </c:pt>
                <c:pt idx="44">
                  <c:v>0.411774155661984</c:v>
                </c:pt>
                <c:pt idx="45">
                  <c:v>0.411774155661984</c:v>
                </c:pt>
                <c:pt idx="46">
                  <c:v>0.411774155661984</c:v>
                </c:pt>
                <c:pt idx="47">
                  <c:v>0.411774155661984</c:v>
                </c:pt>
                <c:pt idx="48">
                  <c:v>0.411774155661984</c:v>
                </c:pt>
                <c:pt idx="49">
                  <c:v>0.411774155661984</c:v>
                </c:pt>
                <c:pt idx="50">
                  <c:v>0.411774155661984</c:v>
                </c:pt>
                <c:pt idx="51">
                  <c:v>0.411774155661984</c:v>
                </c:pt>
                <c:pt idx="52">
                  <c:v>0.411774155661984</c:v>
                </c:pt>
                <c:pt idx="53">
                  <c:v>0.411774155661984</c:v>
                </c:pt>
                <c:pt idx="54">
                  <c:v>0.411774155661984</c:v>
                </c:pt>
                <c:pt idx="55">
                  <c:v>0.411774155661984</c:v>
                </c:pt>
                <c:pt idx="56">
                  <c:v>0.411774155661984</c:v>
                </c:pt>
                <c:pt idx="57">
                  <c:v>0.411774155661984</c:v>
                </c:pt>
                <c:pt idx="58">
                  <c:v>0.411774155661984</c:v>
                </c:pt>
                <c:pt idx="59">
                  <c:v>0.411774155661984</c:v>
                </c:pt>
                <c:pt idx="60">
                  <c:v>0.411774155661984</c:v>
                </c:pt>
                <c:pt idx="61">
                  <c:v>0.411774155661984</c:v>
                </c:pt>
                <c:pt idx="62">
                  <c:v>0.411774155661984</c:v>
                </c:pt>
                <c:pt idx="63">
                  <c:v>0.411774155661984</c:v>
                </c:pt>
                <c:pt idx="64">
                  <c:v>0.411774155661984</c:v>
                </c:pt>
                <c:pt idx="65">
                  <c:v>0.411774155661984</c:v>
                </c:pt>
                <c:pt idx="66">
                  <c:v>0.411774155661984</c:v>
                </c:pt>
                <c:pt idx="67">
                  <c:v>0.411774155661984</c:v>
                </c:pt>
                <c:pt idx="68">
                  <c:v>0.411774155661984</c:v>
                </c:pt>
                <c:pt idx="69">
                  <c:v>0.44083942817661431</c:v>
                </c:pt>
                <c:pt idx="70">
                  <c:v>0.4726081157878565</c:v>
                </c:pt>
                <c:pt idx="71">
                  <c:v>0.50729836765555147</c:v>
                </c:pt>
                <c:pt idx="72">
                  <c:v>0.54514720954409457</c:v>
                </c:pt>
                <c:pt idx="73">
                  <c:v>0.58641199883876083</c:v>
                </c:pt>
                <c:pt idx="74">
                  <c:v>0.6313720201019366</c:v>
                </c:pt>
                <c:pt idx="75">
                  <c:v>0.68033023299078332</c:v>
                </c:pt>
                <c:pt idx="76">
                  <c:v>0.73361518579407148</c:v>
                </c:pt>
                <c:pt idx="77">
                  <c:v>0.7915831094131166</c:v>
                </c:pt>
                <c:pt idx="78">
                  <c:v>0.85462020833130248</c:v>
                </c:pt>
                <c:pt idx="79">
                  <c:v>0.92314516701110438</c:v>
                </c:pt>
                <c:pt idx="80">
                  <c:v>0.99761189225218994</c:v>
                </c:pt>
                <c:pt idx="81">
                  <c:v>1.0785125143681669</c:v>
                </c:pt>
                <c:pt idx="82">
                  <c:v>1.1663806726222377</c:v>
                </c:pt>
                <c:pt idx="83">
                  <c:v>1.2617951132413689</c:v>
                </c:pt>
                <c:pt idx="84">
                  <c:v>1.3653836315441019</c:v>
                </c:pt>
                <c:pt idx="85">
                  <c:v>1.4778273933122807</c:v>
                </c:pt>
                <c:pt idx="86">
                  <c:v>1.5998656745664053</c:v>
                </c:pt>
                <c:pt idx="87">
                  <c:v>1.7323010634257374</c:v>
                </c:pt>
                <c:pt idx="88">
                  <c:v>1.8760051728147422</c:v>
                </c:pt>
                <c:pt idx="89">
                  <c:v>2.031924918493881</c:v>
                </c:pt>
                <c:pt idx="90">
                  <c:v>2.2010894233348637</c:v>
                </c:pt>
                <c:pt idx="91">
                  <c:v>2.3846176160291201</c:v>
                </c:pt>
                <c:pt idx="92">
                  <c:v>2.5837266006294857</c:v>
                </c:pt>
                <c:pt idx="93">
                  <c:v>2.7997408826138903</c:v>
                </c:pt>
                <c:pt idx="94">
                  <c:v>3.0341025476832764</c:v>
                </c:pt>
                <c:pt idx="95">
                  <c:v>3.28838250144155</c:v>
                </c:pt>
                <c:pt idx="96">
                  <c:v>3.5642928916617445</c:v>
                </c:pt>
                <c:pt idx="97">
                  <c:v>3.8637008502600905</c:v>
                </c:pt>
                <c:pt idx="98">
                  <c:v>4.1886437096627116</c:v>
                </c:pt>
                <c:pt idx="99">
                  <c:v>4.5413458682802377</c:v>
                </c:pt>
                <c:pt idx="100">
                  <c:v>4.9242375026804952</c:v>
                </c:pt>
                <c:pt idx="101">
                  <c:v>5.3399753502259868</c:v>
                </c:pt>
                <c:pt idx="102">
                  <c:v>5.7914658159238428</c:v>
                </c:pt>
                <c:pt idx="103">
                  <c:v>6.2818906916434312</c:v>
                </c:pt>
                <c:pt idx="104">
                  <c:v>6.8147358153930897</c:v>
                </c:pt>
                <c:pt idx="105">
                  <c:v>7.3938230438709178</c:v>
                </c:pt>
                <c:pt idx="106">
                  <c:v>8.02334596398188</c:v>
                </c:pt>
                <c:pt idx="107">
                  <c:v>8.7079098296466384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26-42BE-895E-E7275843E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57288"/>
        <c:axId val="567857616"/>
      </c:scatterChart>
      <c:valAx>
        <c:axId val="56785728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57616"/>
        <c:crosses val="autoZero"/>
        <c:crossBetween val="midCat"/>
      </c:valAx>
      <c:valAx>
        <c:axId val="567857616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57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Sg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'calculation no hydrate'!$Q$10</c:f>
              <c:strCache>
                <c:ptCount val="1"/>
                <c:pt idx="0">
                  <c:v>Sg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'calculation no hydrate'!$P$11:$P$90</c:f>
              <c:numCache>
                <c:formatCode>General</c:formatCode>
                <c:ptCount val="80"/>
                <c:pt idx="0">
                  <c:v>0.2436541918766007</c:v>
                </c:pt>
                <c:pt idx="1">
                  <c:v>0.2436541918766007</c:v>
                </c:pt>
                <c:pt idx="2">
                  <c:v>0.2436541918766007</c:v>
                </c:pt>
                <c:pt idx="3">
                  <c:v>0.2436541918766007</c:v>
                </c:pt>
                <c:pt idx="4">
                  <c:v>0.2436541918766007</c:v>
                </c:pt>
                <c:pt idx="5">
                  <c:v>0.2436541918766007</c:v>
                </c:pt>
                <c:pt idx="6">
                  <c:v>0.2436541918766007</c:v>
                </c:pt>
                <c:pt idx="7">
                  <c:v>0.2436541918766007</c:v>
                </c:pt>
                <c:pt idx="8">
                  <c:v>0.2436541918766007</c:v>
                </c:pt>
                <c:pt idx="9">
                  <c:v>0.2436541918766007</c:v>
                </c:pt>
                <c:pt idx="10">
                  <c:v>0.2436541918766007</c:v>
                </c:pt>
                <c:pt idx="11">
                  <c:v>0.2436541918766007</c:v>
                </c:pt>
                <c:pt idx="12">
                  <c:v>0.2436541918766007</c:v>
                </c:pt>
                <c:pt idx="13">
                  <c:v>0.2436541918766007</c:v>
                </c:pt>
                <c:pt idx="14">
                  <c:v>0.2436541918766007</c:v>
                </c:pt>
                <c:pt idx="15">
                  <c:v>0.2436541918766007</c:v>
                </c:pt>
                <c:pt idx="16">
                  <c:v>0.2436541918766007</c:v>
                </c:pt>
                <c:pt idx="17">
                  <c:v>0.2436541918766007</c:v>
                </c:pt>
                <c:pt idx="18">
                  <c:v>0.2436541918766007</c:v>
                </c:pt>
                <c:pt idx="19">
                  <c:v>0.2436541918766007</c:v>
                </c:pt>
                <c:pt idx="20">
                  <c:v>0.2436541918766007</c:v>
                </c:pt>
                <c:pt idx="21">
                  <c:v>0.2436541918766007</c:v>
                </c:pt>
                <c:pt idx="22">
                  <c:v>0.2436541918766007</c:v>
                </c:pt>
                <c:pt idx="23">
                  <c:v>0.2436541918766007</c:v>
                </c:pt>
                <c:pt idx="24">
                  <c:v>0.2436541918766007</c:v>
                </c:pt>
                <c:pt idx="25">
                  <c:v>0.2436541918766007</c:v>
                </c:pt>
                <c:pt idx="26">
                  <c:v>0.2436541918766007</c:v>
                </c:pt>
                <c:pt idx="27">
                  <c:v>0.2436541918766007</c:v>
                </c:pt>
                <c:pt idx="28">
                  <c:v>0.2436541918766007</c:v>
                </c:pt>
                <c:pt idx="29">
                  <c:v>0.2436541918766007</c:v>
                </c:pt>
                <c:pt idx="30">
                  <c:v>0.2436541918766007</c:v>
                </c:pt>
                <c:pt idx="31">
                  <c:v>0.2436541918766007</c:v>
                </c:pt>
                <c:pt idx="32">
                  <c:v>0.2436541918766007</c:v>
                </c:pt>
                <c:pt idx="33">
                  <c:v>0.25769382250952633</c:v>
                </c:pt>
                <c:pt idx="34">
                  <c:v>0.27306232603138242</c:v>
                </c:pt>
                <c:pt idx="35">
                  <c:v>0.28983196571816838</c:v>
                </c:pt>
                <c:pt idx="36">
                  <c:v>0.30808147981656619</c:v>
                </c:pt>
                <c:pt idx="37">
                  <c:v>0.3278961205137445</c:v>
                </c:pt>
                <c:pt idx="38">
                  <c:v>0.34936774945839372</c:v>
                </c:pt>
                <c:pt idx="39">
                  <c:v>0.37259498380929706</c:v>
                </c:pt>
                <c:pt idx="40">
                  <c:v>0.39768338836048683</c:v>
                </c:pt>
                <c:pt idx="41">
                  <c:v>0.4247457105398732</c:v>
                </c:pt>
                <c:pt idx="42">
                  <c:v>0.45390215608240675</c:v>
                </c:pt>
                <c:pt idx="43">
                  <c:v>0.4852807039996308</c:v>
                </c:pt>
                <c:pt idx="44">
                  <c:v>0.5190174601508083</c:v>
                </c:pt>
                <c:pt idx="45">
                  <c:v>0.55525704930027509</c:v>
                </c:pt>
                <c:pt idx="46">
                  <c:v>0.59415304604788388</c:v>
                </c:pt>
                <c:pt idx="47">
                  <c:v>0.63586844546510424</c:v>
                </c:pt>
                <c:pt idx="48">
                  <c:v>0.6805761746736293</c:v>
                </c:pt>
                <c:pt idx="49">
                  <c:v>0.72845964697967813</c:v>
                </c:pt>
                <c:pt idx="50">
                  <c:v>0.77971336053576001</c:v>
                </c:pt>
                <c:pt idx="51">
                  <c:v>0.83454354385043272</c:v>
                </c:pt>
                <c:pt idx="52">
                  <c:v>0.89316885081357</c:v>
                </c:pt>
                <c:pt idx="53">
                  <c:v>0.95582110825495803</c:v>
                </c:pt>
                <c:pt idx="54">
                  <c:v>1.0227461194148726</c:v>
                </c:pt>
                <c:pt idx="55">
                  <c:v>1.0942045270796081</c:v>
                </c:pt>
                <c:pt idx="56">
                  <c:v>1.170472740529199</c:v>
                </c:pt>
                <c:pt idx="57">
                  <c:v>1.2518439308631002</c:v>
                </c:pt>
                <c:pt idx="58">
                  <c:v>1.3386290997159878</c:v>
                </c:pt>
                <c:pt idx="59">
                  <c:v>1.4311582268563148</c:v>
                </c:pt>
                <c:pt idx="60">
                  <c:v>1.5297815026784785</c:v>
                </c:pt>
                <c:pt idx="61">
                  <c:v>1.6348706521621723</c:v>
                </c:pt>
                <c:pt idx="62">
                  <c:v>1.7468203574820229</c:v>
                </c:pt>
                <c:pt idx="63">
                  <c:v>1.8660497871178821</c:v>
                </c:pt>
                <c:pt idx="64">
                  <c:v>1.9930042400426293</c:v>
                </c:pt>
                <c:pt idx="65">
                  <c:v>2.1281569143610763</c:v>
                </c:pt>
                <c:pt idx="66">
                  <c:v>2.2720108106464334</c:v>
                </c:pt>
                <c:pt idx="67">
                  <c:v>2.4251007811770018</c:v>
                </c:pt>
                <c:pt idx="68">
                  <c:v>2.5879957373318763</c:v>
                </c:pt>
                <c:pt idx="69">
                  <c:v>2.7613010285607569</c:v>
                </c:pt>
                <c:pt idx="70">
                  <c:v>2.9456610076209815</c:v>
                </c:pt>
                <c:pt idx="71">
                  <c:v>3.1417617981846475</c:v>
                </c:pt>
                <c:pt idx="72">
                  <c:v>3.3503342824688422</c:v>
                </c:pt>
                <c:pt idx="73">
                  <c:v>3.5721573282670236</c:v>
                </c:pt>
                <c:pt idx="74">
                  <c:v>3.808061276657579</c:v>
                </c:pt>
                <c:pt idx="75">
                  <c:v>4.0589317137680148</c:v>
                </c:pt>
                <c:pt idx="76">
                  <c:v>4.32571355231258</c:v>
                </c:pt>
                <c:pt idx="77">
                  <c:v>4.6094154512072016</c:v>
                </c:pt>
                <c:pt idx="78">
                  <c:v>4.9111146044405665</c:v>
                </c:pt>
                <c:pt idx="79">
                  <c:v>5.2319619335785417</c:v>
                </c:pt>
              </c:numCache>
            </c:numRef>
          </c:xVal>
          <c:yVal>
            <c:numRef>
              <c:f>'calculation no hydrate'!$Q$11:$Q$90</c:f>
              <c:numCache>
                <c:formatCode>General</c:formatCode>
                <c:ptCount val="80"/>
                <c:pt idx="0">
                  <c:v>0.2436541918766007</c:v>
                </c:pt>
                <c:pt idx="1">
                  <c:v>0.24853103907833035</c:v>
                </c:pt>
                <c:pt idx="2">
                  <c:v>0.25307723182501829</c:v>
                </c:pt>
                <c:pt idx="3">
                  <c:v>0.25722097610588623</c:v>
                </c:pt>
                <c:pt idx="4">
                  <c:v>0.26091152600719647</c:v>
                </c:pt>
                <c:pt idx="5">
                  <c:v>0.26410936349723863</c:v>
                </c:pt>
                <c:pt idx="6">
                  <c:v>0.26678460607797128</c:v>
                </c:pt>
                <c:pt idx="7">
                  <c:v>0.26891699927353108</c:v>
                </c:pt>
                <c:pt idx="8">
                  <c:v>0.27049632870646295</c:v>
                </c:pt>
                <c:pt idx="9">
                  <c:v>0.27152283472389477</c:v>
                </c:pt>
                <c:pt idx="10">
                  <c:v>0.2720074232496939</c:v>
                </c:pt>
                <c:pt idx="11">
                  <c:v>0.2719715568804616</c:v>
                </c:pt>
                <c:pt idx="12">
                  <c:v>0.27144676714626992</c:v>
                </c:pt>
                <c:pt idx="13">
                  <c:v>0.27047377507959774</c:v>
                </c:pt>
                <c:pt idx="14">
                  <c:v>0.26910124793922074</c:v>
                </c:pt>
                <c:pt idx="15">
                  <c:v>0.2673842545062517</c:v>
                </c:pt>
                <c:pt idx="16">
                  <c:v>0.26538250751315984</c:v>
                </c:pt>
                <c:pt idx="17">
                  <c:v>0.26315849737555802</c:v>
                </c:pt>
                <c:pt idx="18">
                  <c:v>0.26077562549499511</c:v>
                </c:pt>
                <c:pt idx="19">
                  <c:v>0.25829643850696143</c:v>
                </c:pt>
                <c:pt idx="20">
                  <c:v>0.25578104888361752</c:v>
                </c:pt>
                <c:pt idx="21">
                  <c:v>0.25328580517820348</c:v>
                </c:pt>
                <c:pt idx="22">
                  <c:v>0.25086225024496589</c:v>
                </c:pt>
                <c:pt idx="23">
                  <c:v>0.24855638114858036</c:v>
                </c:pt>
                <c:pt idx="24">
                  <c:v>0.24640820274012026</c:v>
                </c:pt>
                <c:pt idx="25">
                  <c:v>0.2444515497044587</c:v>
                </c:pt>
                <c:pt idx="26">
                  <c:v>0.24271414004116487</c:v>
                </c:pt>
                <c:pt idx="27">
                  <c:v>0.24121781638880932</c:v>
                </c:pt>
                <c:pt idx="28">
                  <c:v>0.23997892971149293</c:v>
                </c:pt>
                <c:pt idx="29">
                  <c:v>0.2390088216596219</c:v>
                </c:pt>
                <c:pt idx="30">
                  <c:v>0.23831436629384767</c:v>
                </c:pt>
                <c:pt idx="31">
                  <c:v>0.23789853776894204</c:v>
                </c:pt>
                <c:pt idx="32">
                  <c:v>0.23776097711783117</c:v>
                </c:pt>
                <c:pt idx="33">
                  <c:v>0.24209903412024086</c:v>
                </c:pt>
                <c:pt idx="34">
                  <c:v>0.24655004508789752</c:v>
                </c:pt>
                <c:pt idx="35">
                  <c:v>0.25110026540667962</c:v>
                </c:pt>
                <c:pt idx="36">
                  <c:v>0.25573762450135529</c:v>
                </c:pt>
                <c:pt idx="37">
                  <c:v>0.26045148817128094</c:v>
                </c:pt>
                <c:pt idx="38">
                  <c:v>0.26523245984510813</c:v>
                </c:pt>
                <c:pt idx="39">
                  <c:v>0.27007221355215877</c:v>
                </c:pt>
                <c:pt idx="40">
                  <c:v>0.27496335288796114</c:v>
                </c:pt>
                <c:pt idx="41">
                  <c:v>0.27989929139858594</c:v>
                </c:pt>
                <c:pt idx="42">
                  <c:v>0.28487415070373856</c:v>
                </c:pt>
                <c:pt idx="43">
                  <c:v>0.28988267338183565</c:v>
                </c:pt>
                <c:pt idx="44">
                  <c:v>0.29492014819623424</c:v>
                </c:pt>
                <c:pt idx="45">
                  <c:v>0.29998234568372684</c:v>
                </c:pt>
                <c:pt idx="46">
                  <c:v>0.30506546247976901</c:v>
                </c:pt>
                <c:pt idx="47">
                  <c:v>0.31016607303898525</c:v>
                </c:pt>
                <c:pt idx="48">
                  <c:v>0.31528108763895907</c:v>
                </c:pt>
                <c:pt idx="49">
                  <c:v>0.32040771574163912</c:v>
                </c:pt>
                <c:pt idx="50">
                  <c:v>0.32554343393870444</c:v>
                </c:pt>
                <c:pt idx="51">
                  <c:v>0.33068595783173482</c:v>
                </c:pt>
                <c:pt idx="52">
                  <c:v>0.33583321730053406</c:v>
                </c:pt>
                <c:pt idx="53">
                  <c:v>0.34098333469758535</c:v>
                </c:pt>
                <c:pt idx="54">
                  <c:v>0.34613460557690651</c:v>
                </c:pt>
                <c:pt idx="55">
                  <c:v>0.35128548162401418</c:v>
                </c:pt>
                <c:pt idx="56">
                  <c:v>0.35643455550257652</c:v>
                </c:pt>
                <c:pt idx="57">
                  <c:v>0.36158054737434647</c:v>
                </c:pt>
                <c:pt idx="58">
                  <c:v>0.36672229288340263</c:v>
                </c:pt>
                <c:pt idx="59">
                  <c:v>0.3718587324248519</c:v>
                </c:pt>
                <c:pt idx="60">
                  <c:v>0.37698890154276204</c:v>
                </c:pt>
                <c:pt idx="61">
                  <c:v>0.3821119223230624</c:v>
                </c:pt>
                <c:pt idx="62">
                  <c:v>0.38722699566488139</c:v>
                </c:pt>
                <c:pt idx="63">
                  <c:v>0.39233339432907832</c:v>
                </c:pt>
                <c:pt idx="64">
                  <c:v>0.39743045667570259</c:v>
                </c:pt>
                <c:pt idx="65">
                  <c:v>0.40251758101331514</c:v>
                </c:pt>
                <c:pt idx="66">
                  <c:v>0.40759422049273514</c:v>
                </c:pt>
                <c:pt idx="67">
                  <c:v>0.41265987848599572</c:v>
                </c:pt>
                <c:pt idx="68">
                  <c:v>0.41771410439858164</c:v>
                </c:pt>
                <c:pt idx="69">
                  <c:v>0.42275648986913916</c:v>
                </c:pt>
                <c:pt idx="70">
                  <c:v>0.42778666531627657</c:v>
                </c:pt>
                <c:pt idx="71">
                  <c:v>0.4328042967968142</c:v>
                </c:pt>
                <c:pt idx="72">
                  <c:v>0.43780908314379463</c:v>
                </c:pt>
                <c:pt idx="73">
                  <c:v>0.44280075335632063</c:v>
                </c:pt>
                <c:pt idx="74">
                  <c:v>0.44777906421632552</c:v>
                </c:pt>
                <c:pt idx="75">
                  <c:v>0.45274379811005672</c:v>
                </c:pt>
                <c:pt idx="76">
                  <c:v>0.45769476103460477</c:v>
                </c:pt>
                <c:pt idx="77">
                  <c:v>0.46263178077184863</c:v>
                </c:pt>
                <c:pt idx="78">
                  <c:v>0.4675547052140509</c:v>
                </c:pt>
                <c:pt idx="79">
                  <c:v>0.47246340082701777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11-4B31-8DAF-C84E4A7D2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613512"/>
        <c:axId val="458609904"/>
      </c:scatterChart>
      <c:valAx>
        <c:axId val="458613512"/>
        <c:scaling>
          <c:orientation val="minMax"/>
          <c:max val="1.10000000000000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09904"/>
        <c:crosses val="autoZero"/>
        <c:crossBetween val="midCat"/>
      </c:valAx>
      <c:valAx>
        <c:axId val="458609904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13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no hydrate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'calculation no hydrate'!$C$10</c:f>
              <c:strCache>
                <c:ptCount val="1"/>
                <c:pt idx="0">
                  <c:v>krg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'calculation no hydrate'!$A$11:$A$149</c:f>
              <c:numCache>
                <c:formatCode>General</c:formatCode>
                <c:ptCount val="139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</c:numCache>
            </c:numRef>
          </c:xVal>
          <c:yVal>
            <c:numRef>
              <c:f>'calculation no hydrate'!$C$11:$C$149</c:f>
              <c:numCache>
                <c:formatCode>General</c:formatCode>
                <c:ptCount val="139"/>
                <c:pt idx="0">
                  <c:v>0</c:v>
                </c:pt>
                <c:pt idx="1">
                  <c:v>8.6643105394393225E-6</c:v>
                </c:pt>
                <c:pt idx="2">
                  <c:v>3.9810717055349701E-5</c:v>
                </c:pt>
                <c:pt idx="3">
                  <c:v>9.714059738474735E-5</c:v>
                </c:pt>
                <c:pt idx="4">
                  <c:v>1.8292202077093046E-4</c:v>
                </c:pt>
                <c:pt idx="5">
                  <c:v>2.9886015618438636E-4</c:v>
                </c:pt>
                <c:pt idx="6">
                  <c:v>4.4634097767715434E-4</c:v>
                </c:pt>
                <c:pt idx="7">
                  <c:v>6.2654129093344334E-4</c:v>
                </c:pt>
                <c:pt idx="8">
                  <c:v>8.4048889740920534E-4</c:v>
                </c:pt>
                <c:pt idx="9">
                  <c:v>1.089099428894227E-3</c:v>
                </c:pt>
                <c:pt idx="10">
                  <c:v>1.3732006791326453E-3</c:v>
                </c:pt>
                <c:pt idx="11">
                  <c:v>1.6935495854866519E-3</c:v>
                </c:pt>
                <c:pt idx="12">
                  <c:v>2.0508445873020625E-3</c:v>
                </c:pt>
                <c:pt idx="13">
                  <c:v>2.445734921108546E-3</c:v>
                </c:pt>
                <c:pt idx="14">
                  <c:v>2.8788278009318586E-3</c:v>
                </c:pt>
                <c:pt idx="15">
                  <c:v>3.3506940885949439E-3</c:v>
                </c:pt>
                <c:pt idx="16">
                  <c:v>3.8618728553889009E-3</c:v>
                </c:pt>
                <c:pt idx="17">
                  <c:v>4.4128751103929848E-3</c:v>
                </c:pt>
                <c:pt idx="18">
                  <c:v>5.0041868895960365E-3</c:v>
                </c:pt>
                <c:pt idx="19">
                  <c:v>5.6362718460879818E-3</c:v>
                </c:pt>
                <c:pt idx="20">
                  <c:v>6.3095734448019303E-3</c:v>
                </c:pt>
                <c:pt idx="21">
                  <c:v>7.0245168395619414E-3</c:v>
                </c:pt>
                <c:pt idx="22">
                  <c:v>7.7815104918177126E-3</c:v>
                </c:pt>
                <c:pt idx="23">
                  <c:v>8.580947577077197E-3</c:v>
                </c:pt>
                <c:pt idx="24">
                  <c:v>9.4232072151538265E-3</c:v>
                </c:pt>
                <c:pt idx="25">
                  <c:v>1.0308655552913239E-2</c:v>
                </c:pt>
                <c:pt idx="26">
                  <c:v>1.1237646722544773E-2</c:v>
                </c:pt>
                <c:pt idx="27">
                  <c:v>1.2210523694020163E-2</c:v>
                </c:pt>
                <c:pt idx="28">
                  <c:v>1.3227619037000645E-2</c:v>
                </c:pt>
                <c:pt idx="29">
                  <c:v>1.4289255604773557E-2</c:v>
                </c:pt>
                <c:pt idx="30">
                  <c:v>1.5395747150669209E-2</c:v>
                </c:pt>
                <c:pt idx="31">
                  <c:v>1.6547398885698814E-2</c:v>
                </c:pt>
                <c:pt idx="32">
                  <c:v>1.774450798477175E-2</c:v>
                </c:pt>
                <c:pt idx="33">
                  <c:v>1.8987364047723828E-2</c:v>
                </c:pt>
                <c:pt idx="34">
                  <c:v>2.0276249520463138E-2</c:v>
                </c:pt>
                <c:pt idx="35">
                  <c:v>2.1611440080776829E-2</c:v>
                </c:pt>
                <c:pt idx="36">
                  <c:v>2.2993204992706802E-2</c:v>
                </c:pt>
                <c:pt idx="37">
                  <c:v>2.4421807432872093E-2</c:v>
                </c:pt>
                <c:pt idx="38">
                  <c:v>2.5897504791669468E-2</c:v>
                </c:pt>
                <c:pt idx="39">
                  <c:v>2.7420548951907323E-2</c:v>
                </c:pt>
                <c:pt idx="40">
                  <c:v>2.8991186547107844E-2</c:v>
                </c:pt>
                <c:pt idx="41">
                  <c:v>3.0609659201440414E-2</c:v>
                </c:pt>
                <c:pt idx="42">
                  <c:v>3.2276203753015112E-2</c:v>
                </c:pt>
                <c:pt idx="43">
                  <c:v>3.3991052462065047E-2</c:v>
                </c:pt>
                <c:pt idx="44">
                  <c:v>3.5754433205372721E-2</c:v>
                </c:pt>
                <c:pt idx="45">
                  <c:v>3.75665696581459E-2</c:v>
                </c:pt>
                <c:pt idx="46">
                  <c:v>3.9427681464417469E-2</c:v>
                </c:pt>
                <c:pt idx="47">
                  <c:v>4.13379843969311E-2</c:v>
                </c:pt>
                <c:pt idx="48">
                  <c:v>4.329769050737358E-2</c:v>
                </c:pt>
                <c:pt idx="49">
                  <c:v>4.5307008267728655E-2</c:v>
                </c:pt>
                <c:pt idx="50">
                  <c:v>4.7366142703449986E-2</c:v>
                </c:pt>
                <c:pt idx="51">
                  <c:v>4.9475295519082106E-2</c:v>
                </c:pt>
                <c:pt idx="52">
                  <c:v>5.1634665216900015E-2</c:v>
                </c:pt>
                <c:pt idx="53">
                  <c:v>5.3844447209083164E-2</c:v>
                </c:pt>
                <c:pt idx="54">
                  <c:v>5.6104833923893163E-2</c:v>
                </c:pt>
                <c:pt idx="55">
                  <c:v>5.8416014906282038E-2</c:v>
                </c:pt>
                <c:pt idx="56">
                  <c:v>6.0778176913320485E-2</c:v>
                </c:pt>
                <c:pt idx="57">
                  <c:v>6.319150400480103E-2</c:v>
                </c:pt>
                <c:pt idx="58">
                  <c:v>6.5656177629342255E-2</c:v>
                </c:pt>
                <c:pt idx="59">
                  <c:v>6.8172376706290866E-2</c:v>
                </c:pt>
                <c:pt idx="60">
                  <c:v>7.0740277703696119E-2</c:v>
                </c:pt>
                <c:pt idx="61">
                  <c:v>7.3360054712607717E-2</c:v>
                </c:pt>
                <c:pt idx="62">
                  <c:v>7.6031879517928044E-2</c:v>
                </c:pt>
                <c:pt idx="63">
                  <c:v>7.8755921666032749E-2</c:v>
                </c:pt>
                <c:pt idx="64">
                  <c:v>8.1532348529356299E-2</c:v>
                </c:pt>
                <c:pt idx="65">
                  <c:v>8.4361325368124254E-2</c:v>
                </c:pt>
                <c:pt idx="66">
                  <c:v>8.7243015389400838E-2</c:v>
                </c:pt>
                <c:pt idx="67">
                  <c:v>9.0177579803608313E-2</c:v>
                </c:pt>
                <c:pt idx="68">
                  <c:v>9.3165177878661756E-2</c:v>
                </c:pt>
                <c:pt idx="69">
                  <c:v>9.6205966991854894E-2</c:v>
                </c:pt>
                <c:pt idx="70">
                  <c:v>9.930010267962136E-2</c:v>
                </c:pt>
                <c:pt idx="71">
                  <c:v>0.10244773868528791</c:v>
                </c:pt>
                <c:pt idx="72">
                  <c:v>0.10564902700492768</c:v>
                </c:pt>
                <c:pt idx="73">
                  <c:v>0.10890411793141545</c:v>
                </c:pt>
                <c:pt idx="74">
                  <c:v>0.11221316009677816</c:v>
                </c:pt>
                <c:pt idx="75">
                  <c:v>0.11557630051293007</c:v>
                </c:pt>
                <c:pt idx="76">
                  <c:v>0.11899368461087428</c:v>
                </c:pt>
                <c:pt idx="77">
                  <c:v>0.12246545627844838</c:v>
                </c:pt>
                <c:pt idx="78">
                  <c:v>0.12599175789668648</c:v>
                </c:pt>
                <c:pt idx="79">
                  <c:v>0.12957273037486558</c:v>
                </c:pt>
                <c:pt idx="80">
                  <c:v>0.13320851318429988</c:v>
                </c:pt>
                <c:pt idx="81">
                  <c:v>0.13689924439094361</c:v>
                </c:pt>
                <c:pt idx="82">
                  <c:v>0.14064506068685789</c:v>
                </c:pt>
                <c:pt idx="83">
                  <c:v>0.14444609742059505</c:v>
                </c:pt>
                <c:pt idx="84">
                  <c:v>0.14830248862655043</c:v>
                </c:pt>
                <c:pt idx="85">
                  <c:v>0.15221436705332855</c:v>
                </c:pt>
                <c:pt idx="86">
                  <c:v>0.15618186419116822</c:v>
                </c:pt>
                <c:pt idx="87">
                  <c:v>0.16020511029846798</c:v>
                </c:pt>
                <c:pt idx="88">
                  <c:v>0.16428423442745219</c:v>
                </c:pt>
                <c:pt idx="89">
                  <c:v>0.16841936444901462</c:v>
                </c:pt>
                <c:pt idx="90">
                  <c:v>0.17261062707677494</c:v>
                </c:pt>
                <c:pt idx="91">
                  <c:v>0.17685814789038179</c:v>
                </c:pt>
                <c:pt idx="92">
                  <c:v>0.18116205135809385</c:v>
                </c:pt>
                <c:pt idx="93">
                  <c:v>0.1855224608586693</c:v>
                </c:pt>
                <c:pt idx="94">
                  <c:v>0.18993949870259152</c:v>
                </c:pt>
                <c:pt idx="95">
                  <c:v>0.19441328615265888</c:v>
                </c:pt>
                <c:pt idx="96">
                  <c:v>0.1989439434439631</c:v>
                </c:pt>
                <c:pt idx="97">
                  <c:v>0.20353158980328195</c:v>
                </c:pt>
                <c:pt idx="98">
                  <c:v>0.208176343467908</c:v>
                </c:pt>
                <c:pt idx="99">
                  <c:v>0.21287832170393628</c:v>
                </c:pt>
                <c:pt idx="100">
                  <c:v>0.21763764082403134</c:v>
                </c:pt>
                <c:pt idx="101">
                  <c:v>0.22245441620469422</c:v>
                </c:pt>
                <c:pt idx="102">
                  <c:v>0.22732876230304719</c:v>
                </c:pt>
                <c:pt idx="103">
                  <c:v>0.23226079267315569</c:v>
                </c:pt>
                <c:pt idx="104">
                  <c:v>0.23725061998190278</c:v>
                </c:pt>
                <c:pt idx="105">
                  <c:v>0.24229835602443528</c:v>
                </c:pt>
                <c:pt idx="106">
                  <c:v>0.24740411173919427</c:v>
                </c:pt>
                <c:pt idx="107">
                  <c:v>0.25256799722254658</c:v>
                </c:pt>
                <c:pt idx="108">
                  <c:v>0.25779012174303184</c:v>
                </c:pt>
                <c:pt idx="109">
                  <c:v>0.26307059375523711</c:v>
                </c:pt>
                <c:pt idx="110">
                  <c:v>0.26840952091331405</c:v>
                </c:pt>
                <c:pt idx="111">
                  <c:v>0.27380701008414893</c:v>
                </c:pt>
                <c:pt idx="112">
                  <c:v>0.27926316736020013</c:v>
                </c:pt>
                <c:pt idx="113">
                  <c:v>0.28477809807201138</c:v>
                </c:pt>
                <c:pt idx="114">
                  <c:v>0.29035190680041417</c:v>
                </c:pt>
                <c:pt idx="115">
                  <c:v>0.29598469738842903</c:v>
                </c:pt>
                <c:pt idx="116">
                  <c:v>0.30167657295287448</c:v>
                </c:pt>
                <c:pt idx="117">
                  <c:v>0.30742763589569538</c:v>
                </c:pt>
                <c:pt idx="118">
                  <c:v>0.31323798791501811</c:v>
                </c:pt>
                <c:pt idx="119">
                  <c:v>0.31910773001594211</c:v>
                </c:pt>
                <c:pt idx="120">
                  <c:v>0.32503696252107683</c:v>
                </c:pt>
                <c:pt idx="121">
                  <c:v>0.33102578508083036</c:v>
                </c:pt>
                <c:pt idx="122">
                  <c:v>0.33707429668346012</c:v>
                </c:pt>
                <c:pt idx="123">
                  <c:v>0.34318259566489046</c:v>
                </c:pt>
                <c:pt idx="124">
                  <c:v>0.34935077971830703</c:v>
                </c:pt>
                <c:pt idx="125">
                  <c:v>0.35557894590353184</c:v>
                </c:pt>
                <c:pt idx="126">
                  <c:v>0.36186719065618889</c:v>
                </c:pt>
                <c:pt idx="127">
                  <c:v>0.36821560979666396</c:v>
                </c:pt>
                <c:pt idx="128">
                  <c:v>0.37462429853886631</c:v>
                </c:pt>
                <c:pt idx="129">
                  <c:v>0.38109335149879797</c:v>
                </c:pt>
                <c:pt idx="130">
                  <c:v>0.387622862702936</c:v>
                </c:pt>
                <c:pt idx="131">
                  <c:v>0.39421292559643334</c:v>
                </c:pt>
                <c:pt idx="132">
                  <c:v>0.40086363305114331</c:v>
                </c:pt>
                <c:pt idx="133">
                  <c:v>0.40757507737347398</c:v>
                </c:pt>
                <c:pt idx="134">
                  <c:v>0.4143473503120752</c:v>
                </c:pt>
                <c:pt idx="135">
                  <c:v>0.42118054306536512</c:v>
                </c:pt>
                <c:pt idx="136">
                  <c:v>0.42807474628889991</c:v>
                </c:pt>
                <c:pt idx="137">
                  <c:v>0.43503005010259038</c:v>
                </c:pt>
                <c:pt idx="138">
                  <c:v>0.44204654409777128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6B-4669-9190-93941657265F}"/>
            </c:ext>
          </c:extLst>
        </c:ser>
        <c:ser>
          <c:idx val="2"/>
          <c:order val="1"/>
          <c:tx>
            <c:strRef>
              <c:f>'calculation no hydrate'!$D$10</c:f>
              <c:strCache>
                <c:ptCount val="1"/>
                <c:pt idx="0">
                  <c:v>krw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'calculation no hydrate'!$A$11:$A$149</c:f>
              <c:numCache>
                <c:formatCode>General</c:formatCode>
                <c:ptCount val="139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</c:numCache>
            </c:numRef>
          </c:xVal>
          <c:yVal>
            <c:numRef>
              <c:f>'calculation no hydrate'!$D$11:$D$149</c:f>
              <c:numCache>
                <c:formatCode>General</c:formatCode>
                <c:ptCount val="139"/>
                <c:pt idx="0">
                  <c:v>1</c:v>
                </c:pt>
                <c:pt idx="1">
                  <c:v>0.97905253970292461</c:v>
                </c:pt>
                <c:pt idx="2">
                  <c:v>0.95843019903496995</c:v>
                </c:pt>
                <c:pt idx="3">
                  <c:v>0.93812971595887529</c:v>
                </c:pt>
                <c:pt idx="4">
                  <c:v>0.91814784306538788</c:v>
                </c:pt>
                <c:pt idx="5">
                  <c:v>0.89848134758975196</c:v>
                </c:pt>
                <c:pt idx="6">
                  <c:v>0.87912701142831473</c:v>
                </c:pt>
                <c:pt idx="7">
                  <c:v>0.86008163115524316</c:v>
                </c:pt>
                <c:pt idx="8">
                  <c:v>0.8413420180393576</c:v>
                </c:pt>
                <c:pt idx="9">
                  <c:v>0.82290499806107953</c:v>
                </c:pt>
                <c:pt idx="10">
                  <c:v>0.80476741192949941</c:v>
                </c:pt>
                <c:pt idx="11">
                  <c:v>0.78692611509956345</c:v>
                </c:pt>
                <c:pt idx="12">
                  <c:v>0.76937797778937977</c:v>
                </c:pt>
                <c:pt idx="13">
                  <c:v>0.75211988499765181</c:v>
                </c:pt>
                <c:pt idx="14">
                  <c:v>0.73514873652122925</c:v>
                </c:pt>
                <c:pt idx="15">
                  <c:v>0.71846144697279046</c:v>
                </c:pt>
                <c:pt idx="16">
                  <c:v>0.70205494579864935</c:v>
                </c:pt>
                <c:pt idx="17">
                  <c:v>0.6859261772966927</c:v>
                </c:pt>
                <c:pt idx="18">
                  <c:v>0.67007210063444866</c:v>
                </c:pt>
                <c:pt idx="19">
                  <c:v>0.65448968986728617</c:v>
                </c:pt>
                <c:pt idx="20">
                  <c:v>0.63917593395675087</c:v>
                </c:pt>
                <c:pt idx="21">
                  <c:v>0.62412783678903583</c:v>
                </c:pt>
                <c:pt idx="22">
                  <c:v>0.60934241719359306</c:v>
                </c:pt>
                <c:pt idx="23">
                  <c:v>0.59481670896188055</c:v>
                </c:pt>
                <c:pt idx="24">
                  <c:v>0.58054776086625581</c:v>
                </c:pt>
                <c:pt idx="25">
                  <c:v>0.56653263667901166</c:v>
                </c:pt>
                <c:pt idx="26">
                  <c:v>0.55276841519155695</c:v>
                </c:pt>
                <c:pt idx="27">
                  <c:v>0.53925219023374826</c:v>
                </c:pt>
                <c:pt idx="28">
                  <c:v>0.52598107069336875</c:v>
                </c:pt>
                <c:pt idx="29">
                  <c:v>0.51295218053576108</c:v>
                </c:pt>
                <c:pt idx="30">
                  <c:v>0.50016265882361488</c:v>
                </c:pt>
                <c:pt idx="31">
                  <c:v>0.48760965973691145</c:v>
                </c:pt>
                <c:pt idx="32">
                  <c:v>0.47529035259302566</c:v>
                </c:pt>
                <c:pt idx="33">
                  <c:v>0.46320192186699127</c:v>
                </c:pt>
                <c:pt idx="34">
                  <c:v>0.45134156721192964</c:v>
                </c:pt>
                <c:pt idx="35">
                  <c:v>0.43970650347964435</c:v>
                </c:pt>
                <c:pt idx="36">
                  <c:v>0.42829396074138537</c:v>
                </c:pt>
                <c:pt idx="37">
                  <c:v>0.41710118430878346</c:v>
                </c:pt>
                <c:pt idx="38">
                  <c:v>0.40612543475495932</c:v>
                </c:pt>
                <c:pt idx="39">
                  <c:v>0.39536398793580957</c:v>
                </c:pt>
                <c:pt idx="40">
                  <c:v>0.38481413501147221</c:v>
                </c:pt>
                <c:pt idx="41">
                  <c:v>0.3744731824679729</c:v>
                </c:pt>
                <c:pt idx="42">
                  <c:v>0.36433845213905763</c:v>
                </c:pt>
                <c:pt idx="43">
                  <c:v>0.35440728122821363</c:v>
                </c:pt>
                <c:pt idx="44">
                  <c:v>0.34467702233087921</c:v>
                </c:pt>
                <c:pt idx="45">
                  <c:v>0.33514504345685059</c:v>
                </c:pt>
                <c:pt idx="46">
                  <c:v>0.32580872805288247</c:v>
                </c:pt>
                <c:pt idx="47">
                  <c:v>0.31666547502549164</c:v>
                </c:pt>
                <c:pt idx="48">
                  <c:v>0.30771269876396312</c:v>
                </c:pt>
                <c:pt idx="49">
                  <c:v>0.29894782916356299</c:v>
                </c:pt>
                <c:pt idx="50">
                  <c:v>0.2903683116489626</c:v>
                </c:pt>
                <c:pt idx="51">
                  <c:v>0.2819716071978749</c:v>
                </c:pt>
                <c:pt idx="52">
                  <c:v>0.27375519236491092</c:v>
                </c:pt>
                <c:pt idx="53">
                  <c:v>0.26571655930565458</c:v>
                </c:pt>
                <c:pt idx="54">
                  <c:v>0.25785321580096543</c:v>
                </c:pt>
                <c:pt idx="55">
                  <c:v>0.25016268528150776</c:v>
                </c:pt>
                <c:pt idx="56">
                  <c:v>0.24264250685251407</c:v>
                </c:pt>
                <c:pt idx="57">
                  <c:v>0.23529023531878515</c:v>
                </c:pt>
                <c:pt idx="58">
                  <c:v>0.2281034412099312</c:v>
                </c:pt>
                <c:pt idx="59">
                  <c:v>0.22107971080585917</c:v>
                </c:pt>
                <c:pt idx="60">
                  <c:v>0.21421664616250821</c:v>
                </c:pt>
                <c:pt idx="61">
                  <c:v>0.20751186513784167</c:v>
                </c:pt>
                <c:pt idx="62">
                  <c:v>0.20096300141809667</c:v>
                </c:pt>
                <c:pt idx="63">
                  <c:v>0.19456770454429848</c:v>
                </c:pt>
                <c:pt idx="64">
                  <c:v>0.18832363993904253</c:v>
                </c:pt>
                <c:pt idx="65">
                  <c:v>0.18222848893355137</c:v>
                </c:pt>
                <c:pt idx="66">
                  <c:v>0.17627994879500983</c:v>
                </c:pt>
                <c:pt idx="67">
                  <c:v>0.17047573275418443</c:v>
                </c:pt>
                <c:pt idx="68">
                  <c:v>0.16481357003333358</c:v>
                </c:pt>
                <c:pt idx="69">
                  <c:v>0.15929120587441134</c:v>
                </c:pt>
                <c:pt idx="70">
                  <c:v>0.15390640156757382</c:v>
                </c:pt>
                <c:pt idx="71">
                  <c:v>0.14865693447999201</c:v>
                </c:pt>
                <c:pt idx="72">
                  <c:v>0.14354059808497818</c:v>
                </c:pt>
                <c:pt idx="73">
                  <c:v>0.13855520199143126</c:v>
                </c:pt>
                <c:pt idx="74">
                  <c:v>0.13369857197360849</c:v>
                </c:pt>
                <c:pt idx="75">
                  <c:v>0.12896855000123017</c:v>
                </c:pt>
                <c:pt idx="76">
                  <c:v>0.12436299426992303</c:v>
                </c:pt>
                <c:pt idx="77">
                  <c:v>0.11987977923201125</c:v>
                </c:pt>
                <c:pt idx="78">
                  <c:v>0.11551679562766032</c:v>
                </c:pt>
                <c:pt idx="79">
                  <c:v>0.11127195051638376</c:v>
                </c:pt>
                <c:pt idx="80">
                  <c:v>0.10714316730891747</c:v>
                </c:pt>
                <c:pt idx="81">
                  <c:v>0.10312838579947309</c:v>
                </c:pt>
                <c:pt idx="82">
                  <c:v>9.9225562198374917E-2</c:v>
                </c:pt>
                <c:pt idx="83">
                  <c:v>9.5432669165092798E-2</c:v>
                </c:pt>
                <c:pt idx="84">
                  <c:v>9.1747695841676524E-2</c:v>
                </c:pt>
                <c:pt idx="85">
                  <c:v>8.8168647886602697E-2</c:v>
                </c:pt>
                <c:pt idx="86">
                  <c:v>8.4693547509043413E-2</c:v>
                </c:pt>
                <c:pt idx="87">
                  <c:v>8.132043350356491E-2</c:v>
                </c:pt>
                <c:pt idx="88">
                  <c:v>7.8047361285268388E-2</c:v>
                </c:pt>
                <c:pt idx="89">
                  <c:v>7.4872402925381859E-2</c:v>
                </c:pt>
                <c:pt idx="90">
                  <c:v>7.1793647187314541E-2</c:v>
                </c:pt>
                <c:pt idx="91">
                  <c:v>6.8809199563184237E-2</c:v>
                </c:pt>
                <c:pt idx="92">
                  <c:v>6.5917182310830297E-2</c:v>
                </c:pt>
                <c:pt idx="93">
                  <c:v>6.3115734491322642E-2</c:v>
                </c:pt>
                <c:pt idx="94">
                  <c:v>6.0403012006980866E-2</c:v>
                </c:pt>
                <c:pt idx="95">
                  <c:v>5.7777187639914691E-2</c:v>
                </c:pt>
                <c:pt idx="96">
                  <c:v>5.5236451091100217E-2</c:v>
                </c:pt>
                <c:pt idx="97">
                  <c:v>5.2779009020005131E-2</c:v>
                </c:pt>
                <c:pt idx="98">
                  <c:v>5.0403085084777421E-2</c:v>
                </c:pt>
                <c:pt idx="99">
                  <c:v>4.8106919983012295E-2</c:v>
                </c:pt>
                <c:pt idx="100">
                  <c:v>4.5888771493113177E-2</c:v>
                </c:pt>
                <c:pt idx="101">
                  <c:v>4.3746914516262204E-2</c:v>
                </c:pt>
                <c:pt idx="102">
                  <c:v>4.1679641119017383E-2</c:v>
                </c:pt>
                <c:pt idx="103">
                  <c:v>3.968526057655359E-2</c:v>
                </c:pt>
                <c:pt idx="104">
                  <c:v>3.7762099416565609E-2</c:v>
                </c:pt>
                <c:pt idx="105">
                  <c:v>3.5908501463851744E-2</c:v>
                </c:pt>
                <c:pt idx="106">
                  <c:v>3.4122827885597978E-2</c:v>
                </c:pt>
                <c:pt idx="107">
                  <c:v>3.2403457237382832E-2</c:v>
                </c:pt>
                <c:pt idx="108">
                  <c:v>3.074878550992452E-2</c:v>
                </c:pt>
                <c:pt idx="109">
                  <c:v>2.9157226176592232E-2</c:v>
                </c:pt>
                <c:pt idx="110">
                  <c:v>2.7627210241705231E-2</c:v>
                </c:pt>
                <c:pt idx="111">
                  <c:v>2.6157186289643749E-2</c:v>
                </c:pt>
                <c:pt idx="112">
                  <c:v>2.4745620534797255E-2</c:v>
                </c:pt>
                <c:pt idx="113">
                  <c:v>2.3390996872376314E-2</c:v>
                </c:pt>
                <c:pt idx="114">
                  <c:v>2.2091816930116331E-2</c:v>
                </c:pt>
                <c:pt idx="115">
                  <c:v>2.0846600120901771E-2</c:v>
                </c:pt>
                <c:pt idx="116">
                  <c:v>1.9653883696341794E-2</c:v>
                </c:pt>
                <c:pt idx="117">
                  <c:v>1.851222280132896E-2</c:v>
                </c:pt>
                <c:pt idx="118">
                  <c:v>1.7420190529614916E-2</c:v>
                </c:pt>
                <c:pt idx="119">
                  <c:v>1.6376377980438128E-2</c:v>
                </c:pt>
                <c:pt idx="120">
                  <c:v>1.5379394316240877E-2</c:v>
                </c:pt>
                <c:pt idx="121">
                  <c:v>1.4427866821514597E-2</c:v>
                </c:pt>
                <c:pt idx="122">
                  <c:v>1.3520440962814453E-2</c:v>
                </c:pt>
                <c:pt idx="123">
                  <c:v>1.2655780449986777E-2</c:v>
                </c:pt>
                <c:pt idx="124">
                  <c:v>1.1832567298654879E-2</c:v>
                </c:pt>
                <c:pt idx="125">
                  <c:v>1.1049501894011514E-2</c:v>
                </c:pt>
                <c:pt idx="126">
                  <c:v>1.0305303055969018E-2</c:v>
                </c:pt>
                <c:pt idx="127">
                  <c:v>9.5987081057210023E-3</c:v>
                </c:pt>
                <c:pt idx="128">
                  <c:v>8.928472933772854E-3</c:v>
                </c:pt>
                <c:pt idx="129">
                  <c:v>8.2933720695013407E-3</c:v>
                </c:pt>
                <c:pt idx="130">
                  <c:v>7.6921987523078132E-3</c:v>
                </c:pt>
                <c:pt idx="131">
                  <c:v>7.1237650044330405E-3</c:v>
                </c:pt>
                <c:pt idx="132">
                  <c:v>6.58690170550634E-3</c:v>
                </c:pt>
                <c:pt idx="133">
                  <c:v>6.0804586689063057E-3</c:v>
                </c:pt>
                <c:pt idx="134">
                  <c:v>5.6033047200154057E-3</c:v>
                </c:pt>
                <c:pt idx="135">
                  <c:v>5.1543277764565781E-3</c:v>
                </c:pt>
                <c:pt idx="136">
                  <c:v>4.7324349304056195E-3</c:v>
                </c:pt>
                <c:pt idx="137">
                  <c:v>4.3365525330802904E-3</c:v>
                </c:pt>
                <c:pt idx="138">
                  <c:v>3.9656262815137896E-3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6B-4669-9190-939416572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606336"/>
        <c:axId val="572627000"/>
      </c:scatterChart>
      <c:valAx>
        <c:axId val="572606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27000"/>
        <c:crosses val="autoZero"/>
        <c:crossBetween val="midCat"/>
      </c:valAx>
      <c:valAx>
        <c:axId val="57262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0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Hydrate rel perms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'calculation with hydrate '!$C$10</c:f>
              <c:strCache>
                <c:ptCount val="1"/>
                <c:pt idx="0">
                  <c:v>krg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'calculation with hydrate '!$A$11:$A$152</c:f>
              <c:numCache>
                <c:formatCode>General</c:formatCode>
                <c:ptCount val="142"/>
                <c:pt idx="1">
                  <c:v>0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2.5000000000000001E-2</c:v>
                </c:pt>
                <c:pt idx="7">
                  <c:v>3.0000000000000002E-2</c:v>
                </c:pt>
                <c:pt idx="8">
                  <c:v>3.5000000000000003E-2</c:v>
                </c:pt>
                <c:pt idx="9">
                  <c:v>0.04</c:v>
                </c:pt>
                <c:pt idx="10">
                  <c:v>4.4999999999999998E-2</c:v>
                </c:pt>
                <c:pt idx="11">
                  <c:v>4.9999999999999996E-2</c:v>
                </c:pt>
                <c:pt idx="12">
                  <c:v>5.4999999999999993E-2</c:v>
                </c:pt>
                <c:pt idx="13">
                  <c:v>5.9999999999999991E-2</c:v>
                </c:pt>
                <c:pt idx="14">
                  <c:v>6.4999999999999988E-2</c:v>
                </c:pt>
                <c:pt idx="15">
                  <c:v>6.9999999999999993E-2</c:v>
                </c:pt>
                <c:pt idx="16">
                  <c:v>7.4999999999999997E-2</c:v>
                </c:pt>
                <c:pt idx="17">
                  <c:v>0.08</c:v>
                </c:pt>
                <c:pt idx="18">
                  <c:v>8.5000000000000006E-2</c:v>
                </c:pt>
                <c:pt idx="19">
                  <c:v>9.0000000000000011E-2</c:v>
                </c:pt>
                <c:pt idx="20">
                  <c:v>9.5000000000000015E-2</c:v>
                </c:pt>
                <c:pt idx="21">
                  <c:v>0.10000000000000002</c:v>
                </c:pt>
                <c:pt idx="22">
                  <c:v>0.10500000000000002</c:v>
                </c:pt>
                <c:pt idx="23">
                  <c:v>0.11000000000000003</c:v>
                </c:pt>
                <c:pt idx="24">
                  <c:v>0.11500000000000003</c:v>
                </c:pt>
                <c:pt idx="25">
                  <c:v>0.12000000000000004</c:v>
                </c:pt>
                <c:pt idx="26">
                  <c:v>0.12500000000000003</c:v>
                </c:pt>
                <c:pt idx="27">
                  <c:v>0.13000000000000003</c:v>
                </c:pt>
                <c:pt idx="28">
                  <c:v>0.13500000000000004</c:v>
                </c:pt>
                <c:pt idx="29">
                  <c:v>0.14000000000000004</c:v>
                </c:pt>
                <c:pt idx="30">
                  <c:v>0.14500000000000005</c:v>
                </c:pt>
                <c:pt idx="31">
                  <c:v>0.15000000000000005</c:v>
                </c:pt>
                <c:pt idx="32">
                  <c:v>0.15500000000000005</c:v>
                </c:pt>
                <c:pt idx="33">
                  <c:v>0.16000000000000006</c:v>
                </c:pt>
                <c:pt idx="34">
                  <c:v>0.16500000000000006</c:v>
                </c:pt>
                <c:pt idx="35">
                  <c:v>0.17000000000000007</c:v>
                </c:pt>
                <c:pt idx="36">
                  <c:v>0.17500000000000007</c:v>
                </c:pt>
                <c:pt idx="37">
                  <c:v>0.18000000000000008</c:v>
                </c:pt>
                <c:pt idx="38">
                  <c:v>0.18500000000000008</c:v>
                </c:pt>
                <c:pt idx="39">
                  <c:v>0.19000000000000009</c:v>
                </c:pt>
                <c:pt idx="40">
                  <c:v>0.19500000000000009</c:v>
                </c:pt>
                <c:pt idx="41">
                  <c:v>0.20000000000000009</c:v>
                </c:pt>
                <c:pt idx="42">
                  <c:v>0.2050000000000001</c:v>
                </c:pt>
                <c:pt idx="43">
                  <c:v>0.2100000000000001</c:v>
                </c:pt>
                <c:pt idx="44">
                  <c:v>0.21500000000000011</c:v>
                </c:pt>
                <c:pt idx="45">
                  <c:v>0.22000000000000011</c:v>
                </c:pt>
                <c:pt idx="46">
                  <c:v>0.22500000000000012</c:v>
                </c:pt>
                <c:pt idx="47">
                  <c:v>0.23000000000000012</c:v>
                </c:pt>
                <c:pt idx="48">
                  <c:v>0.23500000000000013</c:v>
                </c:pt>
                <c:pt idx="49">
                  <c:v>0.24000000000000013</c:v>
                </c:pt>
                <c:pt idx="50">
                  <c:v>0.24500000000000013</c:v>
                </c:pt>
                <c:pt idx="51">
                  <c:v>0.25000000000000011</c:v>
                </c:pt>
                <c:pt idx="52">
                  <c:v>0.25500000000000012</c:v>
                </c:pt>
                <c:pt idx="53">
                  <c:v>0.26000000000000012</c:v>
                </c:pt>
                <c:pt idx="54">
                  <c:v>0.26500000000000012</c:v>
                </c:pt>
                <c:pt idx="55">
                  <c:v>0.27000000000000013</c:v>
                </c:pt>
                <c:pt idx="56">
                  <c:v>0.27500000000000013</c:v>
                </c:pt>
                <c:pt idx="57">
                  <c:v>0.28000000000000014</c:v>
                </c:pt>
                <c:pt idx="58">
                  <c:v>0.28500000000000014</c:v>
                </c:pt>
                <c:pt idx="59">
                  <c:v>0.29000000000000015</c:v>
                </c:pt>
                <c:pt idx="60">
                  <c:v>0.29500000000000015</c:v>
                </c:pt>
                <c:pt idx="61">
                  <c:v>0.30000000000000016</c:v>
                </c:pt>
                <c:pt idx="62">
                  <c:v>0.30500000000000016</c:v>
                </c:pt>
                <c:pt idx="63">
                  <c:v>0.31000000000000016</c:v>
                </c:pt>
                <c:pt idx="64">
                  <c:v>0.31500000000000017</c:v>
                </c:pt>
                <c:pt idx="65">
                  <c:v>0.32000000000000017</c:v>
                </c:pt>
                <c:pt idx="66">
                  <c:v>0.32500000000000018</c:v>
                </c:pt>
                <c:pt idx="67">
                  <c:v>0.33000000000000018</c:v>
                </c:pt>
                <c:pt idx="68">
                  <c:v>0.33500000000000019</c:v>
                </c:pt>
                <c:pt idx="69">
                  <c:v>0.34000000000000019</c:v>
                </c:pt>
                <c:pt idx="70">
                  <c:v>0.3450000000000002</c:v>
                </c:pt>
                <c:pt idx="71">
                  <c:v>0.3500000000000002</c:v>
                </c:pt>
                <c:pt idx="72">
                  <c:v>0.3550000000000002</c:v>
                </c:pt>
                <c:pt idx="73">
                  <c:v>0.36000000000000021</c:v>
                </c:pt>
                <c:pt idx="74">
                  <c:v>0.36500000000000021</c:v>
                </c:pt>
                <c:pt idx="75">
                  <c:v>0.37000000000000022</c:v>
                </c:pt>
                <c:pt idx="76">
                  <c:v>0.37500000000000022</c:v>
                </c:pt>
                <c:pt idx="77">
                  <c:v>0.38000000000000023</c:v>
                </c:pt>
                <c:pt idx="78">
                  <c:v>0.38500000000000023</c:v>
                </c:pt>
                <c:pt idx="79">
                  <c:v>0.39000000000000024</c:v>
                </c:pt>
                <c:pt idx="80">
                  <c:v>0.39500000000000024</c:v>
                </c:pt>
                <c:pt idx="81">
                  <c:v>0.40000000000000024</c:v>
                </c:pt>
                <c:pt idx="82">
                  <c:v>0.40500000000000025</c:v>
                </c:pt>
                <c:pt idx="83">
                  <c:v>0.41000000000000025</c:v>
                </c:pt>
                <c:pt idx="84">
                  <c:v>0.41500000000000026</c:v>
                </c:pt>
                <c:pt idx="85">
                  <c:v>0.42000000000000026</c:v>
                </c:pt>
                <c:pt idx="86">
                  <c:v>0.42500000000000027</c:v>
                </c:pt>
                <c:pt idx="87">
                  <c:v>0.43000000000000027</c:v>
                </c:pt>
                <c:pt idx="88">
                  <c:v>0.43500000000000028</c:v>
                </c:pt>
                <c:pt idx="89">
                  <c:v>0.44000000000000028</c:v>
                </c:pt>
                <c:pt idx="90">
                  <c:v>0.44500000000000028</c:v>
                </c:pt>
                <c:pt idx="91">
                  <c:v>0.45000000000000029</c:v>
                </c:pt>
                <c:pt idx="92">
                  <c:v>0.45500000000000029</c:v>
                </c:pt>
                <c:pt idx="93">
                  <c:v>0.4600000000000003</c:v>
                </c:pt>
                <c:pt idx="94">
                  <c:v>0.4650000000000003</c:v>
                </c:pt>
                <c:pt idx="95">
                  <c:v>0.47000000000000031</c:v>
                </c:pt>
                <c:pt idx="96">
                  <c:v>0.47500000000000031</c:v>
                </c:pt>
                <c:pt idx="97">
                  <c:v>0.48000000000000032</c:v>
                </c:pt>
                <c:pt idx="98">
                  <c:v>0.48500000000000032</c:v>
                </c:pt>
                <c:pt idx="99">
                  <c:v>0.49000000000000032</c:v>
                </c:pt>
                <c:pt idx="100">
                  <c:v>0.49500000000000033</c:v>
                </c:pt>
                <c:pt idx="101">
                  <c:v>0.50000000000000033</c:v>
                </c:pt>
                <c:pt idx="102">
                  <c:v>0.50500000000000034</c:v>
                </c:pt>
                <c:pt idx="103">
                  <c:v>0.51000000000000034</c:v>
                </c:pt>
                <c:pt idx="104">
                  <c:v>0.51500000000000035</c:v>
                </c:pt>
                <c:pt idx="105">
                  <c:v>0.52000000000000035</c:v>
                </c:pt>
                <c:pt idx="106">
                  <c:v>0.52500000000000036</c:v>
                </c:pt>
                <c:pt idx="107">
                  <c:v>0.53000000000000036</c:v>
                </c:pt>
                <c:pt idx="108">
                  <c:v>0.53500000000000036</c:v>
                </c:pt>
                <c:pt idx="109">
                  <c:v>0.54000000000000037</c:v>
                </c:pt>
                <c:pt idx="110">
                  <c:v>0.54500000000000037</c:v>
                </c:pt>
                <c:pt idx="111">
                  <c:v>0.55000000000000038</c:v>
                </c:pt>
                <c:pt idx="112">
                  <c:v>0.55500000000000038</c:v>
                </c:pt>
                <c:pt idx="113">
                  <c:v>0.56000000000000039</c:v>
                </c:pt>
                <c:pt idx="114">
                  <c:v>0.56500000000000039</c:v>
                </c:pt>
                <c:pt idx="115">
                  <c:v>0.5700000000000004</c:v>
                </c:pt>
                <c:pt idx="116">
                  <c:v>0.5750000000000004</c:v>
                </c:pt>
                <c:pt idx="117">
                  <c:v>0.5800000000000004</c:v>
                </c:pt>
                <c:pt idx="118">
                  <c:v>0.58500000000000041</c:v>
                </c:pt>
                <c:pt idx="119">
                  <c:v>0.59000000000000041</c:v>
                </c:pt>
                <c:pt idx="120">
                  <c:v>0.59500000000000042</c:v>
                </c:pt>
                <c:pt idx="121">
                  <c:v>0.60000000000000042</c:v>
                </c:pt>
                <c:pt idx="122">
                  <c:v>0.60500000000000043</c:v>
                </c:pt>
                <c:pt idx="123">
                  <c:v>0.61000000000000043</c:v>
                </c:pt>
                <c:pt idx="124">
                  <c:v>0.61500000000000044</c:v>
                </c:pt>
                <c:pt idx="125">
                  <c:v>0.62000000000000044</c:v>
                </c:pt>
                <c:pt idx="126">
                  <c:v>0.62500000000000044</c:v>
                </c:pt>
                <c:pt idx="127">
                  <c:v>0.63000000000000045</c:v>
                </c:pt>
                <c:pt idx="128">
                  <c:v>0.63500000000000045</c:v>
                </c:pt>
                <c:pt idx="129">
                  <c:v>0.64000000000000046</c:v>
                </c:pt>
                <c:pt idx="130">
                  <c:v>0.64500000000000046</c:v>
                </c:pt>
                <c:pt idx="131">
                  <c:v>0.65000000000000047</c:v>
                </c:pt>
                <c:pt idx="132">
                  <c:v>0.65500000000000047</c:v>
                </c:pt>
                <c:pt idx="133">
                  <c:v>0.66000000000000048</c:v>
                </c:pt>
                <c:pt idx="134">
                  <c:v>0.66500000000000048</c:v>
                </c:pt>
                <c:pt idx="135">
                  <c:v>0.67000000000000048</c:v>
                </c:pt>
                <c:pt idx="136">
                  <c:v>0.67500000000000049</c:v>
                </c:pt>
                <c:pt idx="137">
                  <c:v>0.68000000000000049</c:v>
                </c:pt>
                <c:pt idx="138">
                  <c:v>0.6850000000000005</c:v>
                </c:pt>
                <c:pt idx="139">
                  <c:v>0.6900000000000005</c:v>
                </c:pt>
                <c:pt idx="140">
                  <c:v>0.69500000000000051</c:v>
                </c:pt>
                <c:pt idx="141">
                  <c:v>0.70000000000000051</c:v>
                </c:pt>
              </c:numCache>
            </c:numRef>
          </c:xVal>
          <c:yVal>
            <c:numRef>
              <c:f>'calculation with hydrate '!$C$11:$C$152</c:f>
              <c:numCache>
                <c:formatCode>General</c:formatCode>
                <c:ptCount val="142"/>
                <c:pt idx="1">
                  <c:v>0</c:v>
                </c:pt>
                <c:pt idx="2">
                  <c:v>1.8033748823840224E-9</c:v>
                </c:pt>
                <c:pt idx="3">
                  <c:v>2.5118864315095841E-8</c:v>
                </c:pt>
                <c:pt idx="4">
                  <c:v>1.1725916153145357E-7</c:v>
                </c:pt>
                <c:pt idx="5">
                  <c:v>3.4987586366184961E-7</c:v>
                </c:pt>
                <c:pt idx="6">
                  <c:v>8.1690590046193225E-7</c:v>
                </c:pt>
                <c:pt idx="7">
                  <c:v>1.6332804659654105E-6</c:v>
                </c:pt>
                <c:pt idx="8">
                  <c:v>2.9339895895149825E-6</c:v>
                </c:pt>
                <c:pt idx="9">
                  <c:v>4.8733540831126513E-6</c:v>
                </c:pt>
                <c:pt idx="10">
                  <c:v>7.6244329991347953E-6</c:v>
                </c:pt>
                <c:pt idx="11">
                  <c:v>1.1378526268912987E-5</c:v>
                </c:pt>
                <c:pt idx="12">
                  <c:v>1.6344747660308869E-5</c:v>
                </c:pt>
                <c:pt idx="13">
                  <c:v>2.2749651674667915E-5</c:v>
                </c:pt>
                <c:pt idx="14">
                  <c:v>3.0836903040504422E-5</c:v>
                </c:pt>
                <c:pt idx="15">
                  <c:v>4.0866980637715655E-5</c:v>
                </c:pt>
                <c:pt idx="16">
                  <c:v>5.311690978618472E-5</c:v>
                </c:pt>
                <c:pt idx="17">
                  <c:v>6.7880018275122864E-5</c:v>
                </c:pt>
                <c:pt idx="18">
                  <c:v>8.5465712532121327E-5</c:v>
                </c:pt>
                <c:pt idx="19">
                  <c:v>1.0619927107536569E-4</c:v>
                </c:pt>
                <c:pt idx="20">
                  <c:v>1.3042165294692329E-4</c:v>
                </c:pt>
                <c:pt idx="21">
                  <c:v>1.5848931924611147E-4</c:v>
                </c:pt>
                <c:pt idx="22">
                  <c:v>1.9077406620731686E-4</c:v>
                </c:pt>
                <c:pt idx="23">
                  <c:v>2.2766286852183835E-4</c:v>
                </c:pt>
                <c:pt idx="24">
                  <c:v>2.6955773180621981E-4</c:v>
                </c:pt>
                <c:pt idx="25">
                  <c:v>3.1687555328276492E-4</c:v>
                </c:pt>
                <c:pt idx="26">
                  <c:v>3.7004798987070296E-4</c:v>
                </c:pt>
                <c:pt idx="27">
                  <c:v>4.2952133299550631E-4</c:v>
                </c:pt>
                <c:pt idx="28">
                  <c:v>4.9575638951419886E-4</c:v>
                </c:pt>
                <c:pt idx="29">
                  <c:v>5.6922836823000375E-4</c:v>
                </c:pt>
                <c:pt idx="30">
                  <c:v>6.504267715331624E-4</c:v>
                </c:pt>
                <c:pt idx="31">
                  <c:v>7.3985529175860055E-4</c:v>
                </c:pt>
                <c:pt idx="32">
                  <c:v>8.3803171189702087E-4</c:v>
                </c:pt>
                <c:pt idx="33">
                  <c:v>9.4548781033535335E-4</c:v>
                </c:pt>
                <c:pt idx="34">
                  <c:v>1.0627692693364712E-3</c:v>
                </c:pt>
                <c:pt idx="35">
                  <c:v>1.190435586997487E-3</c:v>
                </c:pt>
                <c:pt idx="36">
                  <c:v>1.3290599924515828E-3</c:v>
                </c:pt>
                <c:pt idx="37">
                  <c:v>1.47922936410076E-3</c:v>
                </c:pt>
                <c:pt idx="38">
                  <c:v>1.6415441506865763E-3</c:v>
                </c:pt>
                <c:pt idx="39">
                  <c:v>1.8166182950232915E-3</c:v>
                </c:pt>
                <c:pt idx="40">
                  <c:v>2.0050791602332541E-3</c:v>
                </c:pt>
                <c:pt idx="41">
                  <c:v>2.207567458337948E-3</c:v>
                </c:pt>
                <c:pt idx="42">
                  <c:v>2.4247371810703655E-3</c:v>
                </c:pt>
                <c:pt idx="43">
                  <c:v>2.6572555327851492E-3</c:v>
                </c:pt>
                <c:pt idx="44">
                  <c:v>2.9058028653527815E-3</c:v>
                </c:pt>
                <c:pt idx="45">
                  <c:v>3.1710726149327688E-3</c:v>
                </c:pt>
                <c:pt idx="46">
                  <c:v>3.4537712405287809E-3</c:v>
                </c:pt>
                <c:pt idx="47">
                  <c:v>3.7546181642356814E-3</c:v>
                </c:pt>
                <c:pt idx="48">
                  <c:v>4.0743457130950293E-3</c:v>
                </c:pt>
                <c:pt idx="49">
                  <c:v>4.4136990624813102E-3</c:v>
                </c:pt>
                <c:pt idx="50">
                  <c:v>4.7734361809466637E-3</c:v>
                </c:pt>
                <c:pt idx="51">
                  <c:v>5.1543277764566284E-3</c:v>
                </c:pt>
                <c:pt idx="52">
                  <c:v>5.5571572439538797E-3</c:v>
                </c:pt>
                <c:pt idx="53">
                  <c:v>5.9827206141910439E-3</c:v>
                </c:pt>
                <c:pt idx="54">
                  <c:v>6.4318265037774346E-3</c:v>
                </c:pt>
                <c:pt idx="55">
                  <c:v>6.9052960663878137E-3</c:v>
                </c:pt>
                <c:pt idx="56">
                  <c:v>7.4039629450846755E-3</c:v>
                </c:pt>
                <c:pt idx="57">
                  <c:v>7.9286732257082236E-3</c:v>
                </c:pt>
                <c:pt idx="58">
                  <c:v>8.4802853912910904E-3</c:v>
                </c:pt>
                <c:pt idx="59">
                  <c:v>9.0596702774571949E-3</c:v>
                </c:pt>
                <c:pt idx="60">
                  <c:v>9.667711028766424E-3</c:v>
                </c:pt>
                <c:pt idx="61">
                  <c:v>1.0305303055969099E-2</c:v>
                </c:pt>
                <c:pt idx="62">
                  <c:v>1.0973353994135977E-2</c:v>
                </c:pt>
                <c:pt idx="63">
                  <c:v>1.1672783661631473E-2</c:v>
                </c:pt>
                <c:pt idx="64">
                  <c:v>1.2404524019899514E-2</c:v>
                </c:pt>
                <c:pt idx="65">
                  <c:v>1.3169519134032978E-2</c:v>
                </c:pt>
                <c:pt idx="66">
                  <c:v>1.3968725134099098E-2</c:v>
                </c:pt>
                <c:pt idx="67">
                  <c:v>1.480311017719481E-2</c:v>
                </c:pt>
                <c:pt idx="68">
                  <c:v>1.567365441020711E-2</c:v>
                </c:pt>
                <c:pt idx="69">
                  <c:v>1.6581349933254653E-2</c:v>
                </c:pt>
                <c:pt idx="70">
                  <c:v>1.7527200763788307E-2</c:v>
                </c:pt>
                <c:pt idx="71">
                  <c:v>1.8512222801329081E-2</c:v>
                </c:pt>
                <c:pt idx="72">
                  <c:v>1.9537443792823017E-2</c:v>
                </c:pt>
                <c:pt idx="73">
                  <c:v>2.0603903298593351E-2</c:v>
                </c:pt>
                <c:pt idx="74">
                  <c:v>2.1712652658871782E-2</c:v>
                </c:pt>
                <c:pt idx="75">
                  <c:v>2.2864754960890504E-2</c:v>
                </c:pt>
                <c:pt idx="76">
                  <c:v>2.4061285006518447E-2</c:v>
                </c:pt>
                <c:pt idx="77">
                  <c:v>2.5303329280425148E-2</c:v>
                </c:pt>
                <c:pt idx="78">
                  <c:v>2.6591985918756895E-2</c:v>
                </c:pt>
                <c:pt idx="79">
                  <c:v>2.7928364678310075E-2</c:v>
                </c:pt>
                <c:pt idx="80">
                  <c:v>2.9313586906187621E-2</c:v>
                </c:pt>
                <c:pt idx="81">
                  <c:v>3.0748785509924711E-2</c:v>
                </c:pt>
                <c:pt idx="82">
                  <c:v>3.2235104928070551E-2</c:v>
                </c:pt>
                <c:pt idx="83">
                  <c:v>3.3773701101213811E-2</c:v>
                </c:pt>
                <c:pt idx="84">
                  <c:v>3.5365741443439534E-2</c:v>
                </c:pt>
                <c:pt idx="85">
                  <c:v>3.7012404814205695E-2</c:v>
                </c:pt>
                <c:pt idx="86">
                  <c:v>3.8714881490628517E-2</c:v>
                </c:pt>
                <c:pt idx="87">
                  <c:v>4.0474373140165686E-2</c:v>
                </c:pt>
                <c:pt idx="88">
                  <c:v>4.2292092793686904E-2</c:v>
                </c:pt>
                <c:pt idx="89">
                  <c:v>4.416926481892218E-2</c:v>
                </c:pt>
                <c:pt idx="90">
                  <c:v>4.6107124894278088E-2</c:v>
                </c:pt>
                <c:pt idx="91">
                  <c:v>4.8106919983012551E-2</c:v>
                </c:pt>
                <c:pt idx="92">
                  <c:v>5.0169908307759699E-2</c:v>
                </c:pt>
                <c:pt idx="93">
                  <c:v>5.2297359325395754E-2</c:v>
                </c:pt>
                <c:pt idx="94">
                  <c:v>5.4490553702237987E-2</c:v>
                </c:pt>
                <c:pt idx="95">
                  <c:v>5.6750783289568459E-2</c:v>
                </c:pt>
                <c:pt idx="96">
                  <c:v>5.9079351099475187E-2</c:v>
                </c:pt>
                <c:pt idx="97">
                  <c:v>6.1477571281002889E-2</c:v>
                </c:pt>
                <c:pt idx="98">
                  <c:v>6.3946769096606376E-2</c:v>
                </c:pt>
                <c:pt idx="99">
                  <c:v>6.6488280898899535E-2</c:v>
                </c:pt>
                <c:pt idx="100">
                  <c:v>6.9103454107693099E-2</c:v>
                </c:pt>
                <c:pt idx="101">
                  <c:v>7.1793647187314888E-2</c:v>
                </c:pt>
                <c:pt idx="102">
                  <c:v>7.4560229624206012E-2</c:v>
                </c:pt>
                <c:pt idx="103">
                  <c:v>7.7404581904786968E-2</c:v>
                </c:pt>
                <c:pt idx="104">
                  <c:v>8.0328095493588034E-2</c:v>
                </c:pt>
                <c:pt idx="105">
                  <c:v>8.3332172811637586E-2</c:v>
                </c:pt>
                <c:pt idx="106">
                  <c:v>8.641822721510356E-2</c:v>
                </c:pt>
                <c:pt idx="107">
                  <c:v>8.9587682974182251E-2</c:v>
                </c:pt>
                <c:pt idx="108">
                  <c:v>9.2841975252229036E-2</c:v>
                </c:pt>
                <c:pt idx="109">
                  <c:v>9.6182550085126856E-2</c:v>
                </c:pt>
                <c:pt idx="110">
                  <c:v>9.9610864360886245E-2</c:v>
                </c:pt>
                <c:pt idx="111">
                  <c:v>0.10312838579947359</c:v>
                </c:pt>
                <c:pt idx="112">
                  <c:v>0.10673659293286164</c:v>
                </c:pt>
                <c:pt idx="113">
                  <c:v>0.11043697508529905</c:v>
                </c:pt>
                <c:pt idx="114">
                  <c:v>0.11423103235379373</c:v>
                </c:pt>
                <c:pt idx="115">
                  <c:v>0.11812027558880565</c:v>
                </c:pt>
                <c:pt idx="116">
                  <c:v>0.12210622637514662</c:v>
                </c:pt>
                <c:pt idx="117">
                  <c:v>0.12619041701308026</c:v>
                </c:pt>
                <c:pt idx="118">
                  <c:v>0.13037439049962132</c:v>
                </c:pt>
                <c:pt idx="119">
                  <c:v>0.13465970051002824</c:v>
                </c:pt>
                <c:pt idx="120">
                  <c:v>0.13904791137948647</c:v>
                </c:pt>
                <c:pt idx="121">
                  <c:v>0.14354059808497879</c:v>
                </c:pt>
                <c:pt idx="122">
                  <c:v>0.14813934622733901</c:v>
                </c:pt>
                <c:pt idx="123">
                  <c:v>0.15284575201348566</c:v>
                </c:pt>
                <c:pt idx="124">
                  <c:v>0.15766142223883262</c:v>
                </c:pt>
                <c:pt idx="125">
                  <c:v>0.16258797426987326</c:v>
                </c:pt>
                <c:pt idx="126">
                  <c:v>0.16762703602693493</c:v>
                </c:pt>
                <c:pt idx="127">
                  <c:v>0.17278024596710131</c:v>
                </c:pt>
                <c:pt idx="128">
                  <c:v>0.17804925306729866</c:v>
                </c:pt>
                <c:pt idx="129">
                  <c:v>0.18343571680754397</c:v>
                </c:pt>
                <c:pt idx="130">
                  <c:v>0.18894130715435228</c:v>
                </c:pt>
                <c:pt idx="131">
                  <c:v>0.19456770454429922</c:v>
                </c:pt>
                <c:pt idx="132">
                  <c:v>0.20031659986773767</c:v>
                </c:pt>
                <c:pt idx="133">
                  <c:v>0.20618969445266472</c:v>
                </c:pt>
                <c:pt idx="134">
                  <c:v>0.21218870004873738</c:v>
                </c:pt>
                <c:pt idx="135">
                  <c:v>0.21831533881143345</c:v>
                </c:pt>
                <c:pt idx="136">
                  <c:v>0.22457134328635617</c:v>
                </c:pt>
                <c:pt idx="137">
                  <c:v>0.23095845639367982</c:v>
                </c:pt>
                <c:pt idx="138">
                  <c:v>0.23747843141273367</c:v>
                </c:pt>
                <c:pt idx="139">
                  <c:v>0.2441330319667227</c:v>
                </c:pt>
                <c:pt idx="140">
                  <c:v>0.25092403200758251</c:v>
                </c:pt>
                <c:pt idx="141">
                  <c:v>0.25785321580096632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C7-424F-9DEA-C2CA16577372}"/>
            </c:ext>
          </c:extLst>
        </c:ser>
        <c:ser>
          <c:idx val="2"/>
          <c:order val="1"/>
          <c:tx>
            <c:strRef>
              <c:f>'calculation with hydrate '!$D$10</c:f>
              <c:strCache>
                <c:ptCount val="1"/>
                <c:pt idx="0">
                  <c:v>krw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'calculation with hydrate '!$A$11:$A$152</c:f>
              <c:numCache>
                <c:formatCode>General</c:formatCode>
                <c:ptCount val="142"/>
                <c:pt idx="1">
                  <c:v>0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2.5000000000000001E-2</c:v>
                </c:pt>
                <c:pt idx="7">
                  <c:v>3.0000000000000002E-2</c:v>
                </c:pt>
                <c:pt idx="8">
                  <c:v>3.5000000000000003E-2</c:v>
                </c:pt>
                <c:pt idx="9">
                  <c:v>0.04</c:v>
                </c:pt>
                <c:pt idx="10">
                  <c:v>4.4999999999999998E-2</c:v>
                </c:pt>
                <c:pt idx="11">
                  <c:v>4.9999999999999996E-2</c:v>
                </c:pt>
                <c:pt idx="12">
                  <c:v>5.4999999999999993E-2</c:v>
                </c:pt>
                <c:pt idx="13">
                  <c:v>5.9999999999999991E-2</c:v>
                </c:pt>
                <c:pt idx="14">
                  <c:v>6.4999999999999988E-2</c:v>
                </c:pt>
                <c:pt idx="15">
                  <c:v>6.9999999999999993E-2</c:v>
                </c:pt>
                <c:pt idx="16">
                  <c:v>7.4999999999999997E-2</c:v>
                </c:pt>
                <c:pt idx="17">
                  <c:v>0.08</c:v>
                </c:pt>
                <c:pt idx="18">
                  <c:v>8.5000000000000006E-2</c:v>
                </c:pt>
                <c:pt idx="19">
                  <c:v>9.0000000000000011E-2</c:v>
                </c:pt>
                <c:pt idx="20">
                  <c:v>9.5000000000000015E-2</c:v>
                </c:pt>
                <c:pt idx="21">
                  <c:v>0.10000000000000002</c:v>
                </c:pt>
                <c:pt idx="22">
                  <c:v>0.10500000000000002</c:v>
                </c:pt>
                <c:pt idx="23">
                  <c:v>0.11000000000000003</c:v>
                </c:pt>
                <c:pt idx="24">
                  <c:v>0.11500000000000003</c:v>
                </c:pt>
                <c:pt idx="25">
                  <c:v>0.12000000000000004</c:v>
                </c:pt>
                <c:pt idx="26">
                  <c:v>0.12500000000000003</c:v>
                </c:pt>
                <c:pt idx="27">
                  <c:v>0.13000000000000003</c:v>
                </c:pt>
                <c:pt idx="28">
                  <c:v>0.13500000000000004</c:v>
                </c:pt>
                <c:pt idx="29">
                  <c:v>0.14000000000000004</c:v>
                </c:pt>
                <c:pt idx="30">
                  <c:v>0.14500000000000005</c:v>
                </c:pt>
                <c:pt idx="31">
                  <c:v>0.15000000000000005</c:v>
                </c:pt>
                <c:pt idx="32">
                  <c:v>0.15500000000000005</c:v>
                </c:pt>
                <c:pt idx="33">
                  <c:v>0.16000000000000006</c:v>
                </c:pt>
                <c:pt idx="34">
                  <c:v>0.16500000000000006</c:v>
                </c:pt>
                <c:pt idx="35">
                  <c:v>0.17000000000000007</c:v>
                </c:pt>
                <c:pt idx="36">
                  <c:v>0.17500000000000007</c:v>
                </c:pt>
                <c:pt idx="37">
                  <c:v>0.18000000000000008</c:v>
                </c:pt>
                <c:pt idx="38">
                  <c:v>0.18500000000000008</c:v>
                </c:pt>
                <c:pt idx="39">
                  <c:v>0.19000000000000009</c:v>
                </c:pt>
                <c:pt idx="40">
                  <c:v>0.19500000000000009</c:v>
                </c:pt>
                <c:pt idx="41">
                  <c:v>0.20000000000000009</c:v>
                </c:pt>
                <c:pt idx="42">
                  <c:v>0.2050000000000001</c:v>
                </c:pt>
                <c:pt idx="43">
                  <c:v>0.2100000000000001</c:v>
                </c:pt>
                <c:pt idx="44">
                  <c:v>0.21500000000000011</c:v>
                </c:pt>
                <c:pt idx="45">
                  <c:v>0.22000000000000011</c:v>
                </c:pt>
                <c:pt idx="46">
                  <c:v>0.22500000000000012</c:v>
                </c:pt>
                <c:pt idx="47">
                  <c:v>0.23000000000000012</c:v>
                </c:pt>
                <c:pt idx="48">
                  <c:v>0.23500000000000013</c:v>
                </c:pt>
                <c:pt idx="49">
                  <c:v>0.24000000000000013</c:v>
                </c:pt>
                <c:pt idx="50">
                  <c:v>0.24500000000000013</c:v>
                </c:pt>
                <c:pt idx="51">
                  <c:v>0.25000000000000011</c:v>
                </c:pt>
                <c:pt idx="52">
                  <c:v>0.25500000000000012</c:v>
                </c:pt>
                <c:pt idx="53">
                  <c:v>0.26000000000000012</c:v>
                </c:pt>
                <c:pt idx="54">
                  <c:v>0.26500000000000012</c:v>
                </c:pt>
                <c:pt idx="55">
                  <c:v>0.27000000000000013</c:v>
                </c:pt>
                <c:pt idx="56">
                  <c:v>0.27500000000000013</c:v>
                </c:pt>
                <c:pt idx="57">
                  <c:v>0.28000000000000014</c:v>
                </c:pt>
                <c:pt idx="58">
                  <c:v>0.28500000000000014</c:v>
                </c:pt>
                <c:pt idx="59">
                  <c:v>0.29000000000000015</c:v>
                </c:pt>
                <c:pt idx="60">
                  <c:v>0.29500000000000015</c:v>
                </c:pt>
                <c:pt idx="61">
                  <c:v>0.30000000000000016</c:v>
                </c:pt>
                <c:pt idx="62">
                  <c:v>0.30500000000000016</c:v>
                </c:pt>
                <c:pt idx="63">
                  <c:v>0.31000000000000016</c:v>
                </c:pt>
                <c:pt idx="64">
                  <c:v>0.31500000000000017</c:v>
                </c:pt>
                <c:pt idx="65">
                  <c:v>0.32000000000000017</c:v>
                </c:pt>
                <c:pt idx="66">
                  <c:v>0.32500000000000018</c:v>
                </c:pt>
                <c:pt idx="67">
                  <c:v>0.33000000000000018</c:v>
                </c:pt>
                <c:pt idx="68">
                  <c:v>0.33500000000000019</c:v>
                </c:pt>
                <c:pt idx="69">
                  <c:v>0.34000000000000019</c:v>
                </c:pt>
                <c:pt idx="70">
                  <c:v>0.3450000000000002</c:v>
                </c:pt>
                <c:pt idx="71">
                  <c:v>0.3500000000000002</c:v>
                </c:pt>
                <c:pt idx="72">
                  <c:v>0.3550000000000002</c:v>
                </c:pt>
                <c:pt idx="73">
                  <c:v>0.36000000000000021</c:v>
                </c:pt>
                <c:pt idx="74">
                  <c:v>0.36500000000000021</c:v>
                </c:pt>
                <c:pt idx="75">
                  <c:v>0.37000000000000022</c:v>
                </c:pt>
                <c:pt idx="76">
                  <c:v>0.37500000000000022</c:v>
                </c:pt>
                <c:pt idx="77">
                  <c:v>0.38000000000000023</c:v>
                </c:pt>
                <c:pt idx="78">
                  <c:v>0.38500000000000023</c:v>
                </c:pt>
                <c:pt idx="79">
                  <c:v>0.39000000000000024</c:v>
                </c:pt>
                <c:pt idx="80">
                  <c:v>0.39500000000000024</c:v>
                </c:pt>
                <c:pt idx="81">
                  <c:v>0.40000000000000024</c:v>
                </c:pt>
                <c:pt idx="82">
                  <c:v>0.40500000000000025</c:v>
                </c:pt>
                <c:pt idx="83">
                  <c:v>0.41000000000000025</c:v>
                </c:pt>
                <c:pt idx="84">
                  <c:v>0.41500000000000026</c:v>
                </c:pt>
                <c:pt idx="85">
                  <c:v>0.42000000000000026</c:v>
                </c:pt>
                <c:pt idx="86">
                  <c:v>0.42500000000000027</c:v>
                </c:pt>
                <c:pt idx="87">
                  <c:v>0.43000000000000027</c:v>
                </c:pt>
                <c:pt idx="88">
                  <c:v>0.43500000000000028</c:v>
                </c:pt>
                <c:pt idx="89">
                  <c:v>0.44000000000000028</c:v>
                </c:pt>
                <c:pt idx="90">
                  <c:v>0.44500000000000028</c:v>
                </c:pt>
                <c:pt idx="91">
                  <c:v>0.45000000000000029</c:v>
                </c:pt>
                <c:pt idx="92">
                  <c:v>0.45500000000000029</c:v>
                </c:pt>
                <c:pt idx="93">
                  <c:v>0.4600000000000003</c:v>
                </c:pt>
                <c:pt idx="94">
                  <c:v>0.4650000000000003</c:v>
                </c:pt>
                <c:pt idx="95">
                  <c:v>0.47000000000000031</c:v>
                </c:pt>
                <c:pt idx="96">
                  <c:v>0.47500000000000031</c:v>
                </c:pt>
                <c:pt idx="97">
                  <c:v>0.48000000000000032</c:v>
                </c:pt>
                <c:pt idx="98">
                  <c:v>0.48500000000000032</c:v>
                </c:pt>
                <c:pt idx="99">
                  <c:v>0.49000000000000032</c:v>
                </c:pt>
                <c:pt idx="100">
                  <c:v>0.49500000000000033</c:v>
                </c:pt>
                <c:pt idx="101">
                  <c:v>0.50000000000000033</c:v>
                </c:pt>
                <c:pt idx="102">
                  <c:v>0.50500000000000034</c:v>
                </c:pt>
                <c:pt idx="103">
                  <c:v>0.51000000000000034</c:v>
                </c:pt>
                <c:pt idx="104">
                  <c:v>0.51500000000000035</c:v>
                </c:pt>
                <c:pt idx="105">
                  <c:v>0.52000000000000035</c:v>
                </c:pt>
                <c:pt idx="106">
                  <c:v>0.52500000000000036</c:v>
                </c:pt>
                <c:pt idx="107">
                  <c:v>0.53000000000000036</c:v>
                </c:pt>
                <c:pt idx="108">
                  <c:v>0.53500000000000036</c:v>
                </c:pt>
                <c:pt idx="109">
                  <c:v>0.54000000000000037</c:v>
                </c:pt>
                <c:pt idx="110">
                  <c:v>0.54500000000000037</c:v>
                </c:pt>
                <c:pt idx="111">
                  <c:v>0.55000000000000038</c:v>
                </c:pt>
                <c:pt idx="112">
                  <c:v>0.55500000000000038</c:v>
                </c:pt>
                <c:pt idx="113">
                  <c:v>0.56000000000000039</c:v>
                </c:pt>
                <c:pt idx="114">
                  <c:v>0.56500000000000039</c:v>
                </c:pt>
                <c:pt idx="115">
                  <c:v>0.5700000000000004</c:v>
                </c:pt>
                <c:pt idx="116">
                  <c:v>0.5750000000000004</c:v>
                </c:pt>
                <c:pt idx="117">
                  <c:v>0.5800000000000004</c:v>
                </c:pt>
                <c:pt idx="118">
                  <c:v>0.58500000000000041</c:v>
                </c:pt>
                <c:pt idx="119">
                  <c:v>0.59000000000000041</c:v>
                </c:pt>
                <c:pt idx="120">
                  <c:v>0.59500000000000042</c:v>
                </c:pt>
                <c:pt idx="121">
                  <c:v>0.60000000000000042</c:v>
                </c:pt>
                <c:pt idx="122">
                  <c:v>0.60500000000000043</c:v>
                </c:pt>
                <c:pt idx="123">
                  <c:v>0.61000000000000043</c:v>
                </c:pt>
                <c:pt idx="124">
                  <c:v>0.61500000000000044</c:v>
                </c:pt>
                <c:pt idx="125">
                  <c:v>0.62000000000000044</c:v>
                </c:pt>
                <c:pt idx="126">
                  <c:v>0.62500000000000044</c:v>
                </c:pt>
                <c:pt idx="127">
                  <c:v>0.63000000000000045</c:v>
                </c:pt>
                <c:pt idx="128">
                  <c:v>0.63500000000000045</c:v>
                </c:pt>
                <c:pt idx="129">
                  <c:v>0.64000000000000046</c:v>
                </c:pt>
                <c:pt idx="130">
                  <c:v>0.64500000000000046</c:v>
                </c:pt>
                <c:pt idx="131">
                  <c:v>0.65000000000000047</c:v>
                </c:pt>
                <c:pt idx="132">
                  <c:v>0.65500000000000047</c:v>
                </c:pt>
                <c:pt idx="133">
                  <c:v>0.66000000000000048</c:v>
                </c:pt>
                <c:pt idx="134">
                  <c:v>0.66500000000000048</c:v>
                </c:pt>
                <c:pt idx="135">
                  <c:v>0.67000000000000048</c:v>
                </c:pt>
                <c:pt idx="136">
                  <c:v>0.67500000000000049</c:v>
                </c:pt>
                <c:pt idx="137">
                  <c:v>0.68000000000000049</c:v>
                </c:pt>
                <c:pt idx="138">
                  <c:v>0.6850000000000005</c:v>
                </c:pt>
                <c:pt idx="139">
                  <c:v>0.6900000000000005</c:v>
                </c:pt>
                <c:pt idx="140">
                  <c:v>0.69500000000000051</c:v>
                </c:pt>
                <c:pt idx="141">
                  <c:v>0.70000000000000051</c:v>
                </c:pt>
              </c:numCache>
            </c:numRef>
          </c:xVal>
          <c:yVal>
            <c:numRef>
              <c:f>'calculation with hydrate '!$D$11:$D$152</c:f>
              <c:numCache>
                <c:formatCode>General</c:formatCode>
                <c:ptCount val="142"/>
                <c:pt idx="1">
                  <c:v>1</c:v>
                </c:pt>
                <c:pt idx="2">
                  <c:v>0.97905253970292461</c:v>
                </c:pt>
                <c:pt idx="3">
                  <c:v>0.95843019903496995</c:v>
                </c:pt>
                <c:pt idx="4">
                  <c:v>0.93812971595887529</c:v>
                </c:pt>
                <c:pt idx="5">
                  <c:v>0.91814784306538788</c:v>
                </c:pt>
                <c:pt idx="6">
                  <c:v>0.89848134758975196</c:v>
                </c:pt>
                <c:pt idx="7">
                  <c:v>0.87912701142831473</c:v>
                </c:pt>
                <c:pt idx="8">
                  <c:v>0.86008163115524316</c:v>
                </c:pt>
                <c:pt idx="9">
                  <c:v>0.8413420180393576</c:v>
                </c:pt>
                <c:pt idx="10">
                  <c:v>0.82290499806107953</c:v>
                </c:pt>
                <c:pt idx="11">
                  <c:v>0.80476741192949941</c:v>
                </c:pt>
                <c:pt idx="12">
                  <c:v>0.78692611509956345</c:v>
                </c:pt>
                <c:pt idx="13">
                  <c:v>0.76937797778937977</c:v>
                </c:pt>
                <c:pt idx="14">
                  <c:v>0.75211988499765181</c:v>
                </c:pt>
                <c:pt idx="15">
                  <c:v>0.73514873652122925</c:v>
                </c:pt>
                <c:pt idx="16">
                  <c:v>0.71846144697279046</c:v>
                </c:pt>
                <c:pt idx="17">
                  <c:v>0.70205494579864935</c:v>
                </c:pt>
                <c:pt idx="18">
                  <c:v>0.6859261772966927</c:v>
                </c:pt>
                <c:pt idx="19">
                  <c:v>0.67007210063444866</c:v>
                </c:pt>
                <c:pt idx="20">
                  <c:v>0.65448968986728617</c:v>
                </c:pt>
                <c:pt idx="21">
                  <c:v>0.63917593395675087</c:v>
                </c:pt>
                <c:pt idx="22">
                  <c:v>0.62412783678903583</c:v>
                </c:pt>
                <c:pt idx="23">
                  <c:v>0.60934241719359306</c:v>
                </c:pt>
                <c:pt idx="24">
                  <c:v>0.59481670896188055</c:v>
                </c:pt>
                <c:pt idx="25">
                  <c:v>0.58054776086625581</c:v>
                </c:pt>
                <c:pt idx="26">
                  <c:v>0.56653263667901166</c:v>
                </c:pt>
                <c:pt idx="27">
                  <c:v>0.55276841519155695</c:v>
                </c:pt>
                <c:pt idx="28">
                  <c:v>0.53925219023374826</c:v>
                </c:pt>
                <c:pt idx="29">
                  <c:v>0.52598107069336875</c:v>
                </c:pt>
                <c:pt idx="30">
                  <c:v>0.51295218053576108</c:v>
                </c:pt>
                <c:pt idx="31">
                  <c:v>0.50016265882361488</c:v>
                </c:pt>
                <c:pt idx="32">
                  <c:v>0.48760965973691145</c:v>
                </c:pt>
                <c:pt idx="33">
                  <c:v>0.47529035259302566</c:v>
                </c:pt>
                <c:pt idx="34">
                  <c:v>0.46320192186699127</c:v>
                </c:pt>
                <c:pt idx="35">
                  <c:v>0.45134156721192964</c:v>
                </c:pt>
                <c:pt idx="36">
                  <c:v>0.43970650347964435</c:v>
                </c:pt>
                <c:pt idx="37">
                  <c:v>0.42829396074138537</c:v>
                </c:pt>
                <c:pt idx="38">
                  <c:v>0.41710118430878346</c:v>
                </c:pt>
                <c:pt idx="39">
                  <c:v>0.40612543475495932</c:v>
                </c:pt>
                <c:pt idx="40">
                  <c:v>0.39536398793580957</c:v>
                </c:pt>
                <c:pt idx="41">
                  <c:v>0.38481413501147221</c:v>
                </c:pt>
                <c:pt idx="42">
                  <c:v>0.3744731824679729</c:v>
                </c:pt>
                <c:pt idx="43">
                  <c:v>0.36433845213905763</c:v>
                </c:pt>
                <c:pt idx="44">
                  <c:v>0.35440728122821363</c:v>
                </c:pt>
                <c:pt idx="45">
                  <c:v>0.34467702233087921</c:v>
                </c:pt>
                <c:pt idx="46">
                  <c:v>0.33514504345685059</c:v>
                </c:pt>
                <c:pt idx="47">
                  <c:v>0.32580872805288247</c:v>
                </c:pt>
                <c:pt idx="48">
                  <c:v>0.31666547502549164</c:v>
                </c:pt>
                <c:pt idx="49">
                  <c:v>0.30771269876396312</c:v>
                </c:pt>
                <c:pt idx="50">
                  <c:v>0.29894782916356299</c:v>
                </c:pt>
                <c:pt idx="51">
                  <c:v>0.2903683116489626</c:v>
                </c:pt>
                <c:pt idx="52">
                  <c:v>0.2819716071978749</c:v>
                </c:pt>
                <c:pt idx="53">
                  <c:v>0.27375519236491092</c:v>
                </c:pt>
                <c:pt idx="54">
                  <c:v>0.26571655930565458</c:v>
                </c:pt>
                <c:pt idx="55">
                  <c:v>0.25785321580096543</c:v>
                </c:pt>
                <c:pt idx="56">
                  <c:v>0.25016268528150776</c:v>
                </c:pt>
                <c:pt idx="57">
                  <c:v>0.24264250685251407</c:v>
                </c:pt>
                <c:pt idx="58">
                  <c:v>0.23529023531878515</c:v>
                </c:pt>
                <c:pt idx="59">
                  <c:v>0.2281034412099312</c:v>
                </c:pt>
                <c:pt idx="60">
                  <c:v>0.22107971080585917</c:v>
                </c:pt>
                <c:pt idx="61">
                  <c:v>0.21421664616250821</c:v>
                </c:pt>
                <c:pt idx="62">
                  <c:v>0.20751186513784167</c:v>
                </c:pt>
                <c:pt idx="63">
                  <c:v>0.20096300141809667</c:v>
                </c:pt>
                <c:pt idx="64">
                  <c:v>0.19456770454429848</c:v>
                </c:pt>
                <c:pt idx="65">
                  <c:v>0.18832363993904253</c:v>
                </c:pt>
                <c:pt idx="66">
                  <c:v>0.18222848893355137</c:v>
                </c:pt>
                <c:pt idx="67">
                  <c:v>0.17627994879500983</c:v>
                </c:pt>
                <c:pt idx="68">
                  <c:v>0.17047573275418443</c:v>
                </c:pt>
                <c:pt idx="69">
                  <c:v>0.16481357003333358</c:v>
                </c:pt>
                <c:pt idx="70">
                  <c:v>0.15929120587441134</c:v>
                </c:pt>
                <c:pt idx="71">
                  <c:v>0.15390640156757382</c:v>
                </c:pt>
                <c:pt idx="72">
                  <c:v>0.14865693447999201</c:v>
                </c:pt>
                <c:pt idx="73">
                  <c:v>0.14354059808497818</c:v>
                </c:pt>
                <c:pt idx="74">
                  <c:v>0.13855520199143126</c:v>
                </c:pt>
                <c:pt idx="75">
                  <c:v>0.13369857197360849</c:v>
                </c:pt>
                <c:pt idx="76">
                  <c:v>0.12896855000123017</c:v>
                </c:pt>
                <c:pt idx="77">
                  <c:v>0.12436299426992303</c:v>
                </c:pt>
                <c:pt idx="78">
                  <c:v>0.11987977923201125</c:v>
                </c:pt>
                <c:pt idx="79">
                  <c:v>0.11551679562766032</c:v>
                </c:pt>
                <c:pt idx="80">
                  <c:v>0.11127195051638376</c:v>
                </c:pt>
                <c:pt idx="81">
                  <c:v>0.10714316730891747</c:v>
                </c:pt>
                <c:pt idx="82">
                  <c:v>0.10312838579947309</c:v>
                </c:pt>
                <c:pt idx="83">
                  <c:v>9.9225562198374917E-2</c:v>
                </c:pt>
                <c:pt idx="84">
                  <c:v>9.5432669165092798E-2</c:v>
                </c:pt>
                <c:pt idx="85">
                  <c:v>9.1747695841676524E-2</c:v>
                </c:pt>
                <c:pt idx="86">
                  <c:v>8.8168647886602697E-2</c:v>
                </c:pt>
                <c:pt idx="87">
                  <c:v>8.4693547509043413E-2</c:v>
                </c:pt>
                <c:pt idx="88">
                  <c:v>8.132043350356491E-2</c:v>
                </c:pt>
                <c:pt idx="89">
                  <c:v>7.8047361285268388E-2</c:v>
                </c:pt>
                <c:pt idx="90">
                  <c:v>7.4872402925381859E-2</c:v>
                </c:pt>
                <c:pt idx="91">
                  <c:v>7.1793647187314541E-2</c:v>
                </c:pt>
                <c:pt idx="92">
                  <c:v>6.8809199563184237E-2</c:v>
                </c:pt>
                <c:pt idx="93">
                  <c:v>6.5917182310830297E-2</c:v>
                </c:pt>
                <c:pt idx="94">
                  <c:v>6.3115734491322642E-2</c:v>
                </c:pt>
                <c:pt idx="95">
                  <c:v>6.0403012006980866E-2</c:v>
                </c:pt>
                <c:pt idx="96">
                  <c:v>5.7777187639914691E-2</c:v>
                </c:pt>
                <c:pt idx="97">
                  <c:v>5.5236451091100217E-2</c:v>
                </c:pt>
                <c:pt idx="98">
                  <c:v>5.2779009020005131E-2</c:v>
                </c:pt>
                <c:pt idx="99">
                  <c:v>5.0403085084777421E-2</c:v>
                </c:pt>
                <c:pt idx="100">
                  <c:v>4.8106919983012295E-2</c:v>
                </c:pt>
                <c:pt idx="101">
                  <c:v>4.5888771493113177E-2</c:v>
                </c:pt>
                <c:pt idx="102">
                  <c:v>4.3746914516262204E-2</c:v>
                </c:pt>
                <c:pt idx="103">
                  <c:v>4.1679641119017383E-2</c:v>
                </c:pt>
                <c:pt idx="104">
                  <c:v>3.968526057655359E-2</c:v>
                </c:pt>
                <c:pt idx="105">
                  <c:v>3.7762099416565609E-2</c:v>
                </c:pt>
                <c:pt idx="106">
                  <c:v>3.5908501463851744E-2</c:v>
                </c:pt>
                <c:pt idx="107">
                  <c:v>3.4122827885597978E-2</c:v>
                </c:pt>
                <c:pt idx="108">
                  <c:v>3.2403457237382832E-2</c:v>
                </c:pt>
                <c:pt idx="109">
                  <c:v>3.074878550992452E-2</c:v>
                </c:pt>
                <c:pt idx="110">
                  <c:v>2.9157226176592232E-2</c:v>
                </c:pt>
                <c:pt idx="111">
                  <c:v>2.7627210241705231E-2</c:v>
                </c:pt>
                <c:pt idx="112">
                  <c:v>2.6157186289643749E-2</c:v>
                </c:pt>
                <c:pt idx="113">
                  <c:v>2.4745620534797255E-2</c:v>
                </c:pt>
                <c:pt idx="114">
                  <c:v>2.3390996872376314E-2</c:v>
                </c:pt>
                <c:pt idx="115">
                  <c:v>2.2091816930116331E-2</c:v>
                </c:pt>
                <c:pt idx="116">
                  <c:v>2.0846600120901771E-2</c:v>
                </c:pt>
                <c:pt idx="117">
                  <c:v>1.9653883696341794E-2</c:v>
                </c:pt>
                <c:pt idx="118">
                  <c:v>1.851222280132896E-2</c:v>
                </c:pt>
                <c:pt idx="119">
                  <c:v>1.7420190529614916E-2</c:v>
                </c:pt>
                <c:pt idx="120">
                  <c:v>1.6376377980438128E-2</c:v>
                </c:pt>
                <c:pt idx="121">
                  <c:v>1.5379394316240877E-2</c:v>
                </c:pt>
                <c:pt idx="122">
                  <c:v>1.4427866821514597E-2</c:v>
                </c:pt>
                <c:pt idx="123">
                  <c:v>1.3520440962814453E-2</c:v>
                </c:pt>
                <c:pt idx="124">
                  <c:v>1.2655780449986777E-2</c:v>
                </c:pt>
                <c:pt idx="125">
                  <c:v>1.1832567298654879E-2</c:v>
                </c:pt>
                <c:pt idx="126">
                  <c:v>1.1049501894011514E-2</c:v>
                </c:pt>
                <c:pt idx="127">
                  <c:v>1.0305303055969018E-2</c:v>
                </c:pt>
                <c:pt idx="128">
                  <c:v>9.5987081057210023E-3</c:v>
                </c:pt>
                <c:pt idx="129">
                  <c:v>8.928472933772854E-3</c:v>
                </c:pt>
                <c:pt idx="130">
                  <c:v>8.2933720695013407E-3</c:v>
                </c:pt>
                <c:pt idx="131">
                  <c:v>7.6921987523078132E-3</c:v>
                </c:pt>
                <c:pt idx="132">
                  <c:v>7.1237650044330405E-3</c:v>
                </c:pt>
                <c:pt idx="133">
                  <c:v>6.58690170550634E-3</c:v>
                </c:pt>
                <c:pt idx="134">
                  <c:v>6.0804586689063057E-3</c:v>
                </c:pt>
                <c:pt idx="135">
                  <c:v>5.6033047200154057E-3</c:v>
                </c:pt>
                <c:pt idx="136">
                  <c:v>5.1543277764565781E-3</c:v>
                </c:pt>
                <c:pt idx="137">
                  <c:v>4.7324349304056195E-3</c:v>
                </c:pt>
                <c:pt idx="138">
                  <c:v>4.3365525330802904E-3</c:v>
                </c:pt>
                <c:pt idx="139">
                  <c:v>3.9656262815137896E-3</c:v>
                </c:pt>
                <c:pt idx="140">
                  <c:v>3.6186213077286865E-3</c:v>
                </c:pt>
                <c:pt idx="141">
                  <c:v>3.2945222704358515E-3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C7-424F-9DEA-C2CA16577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025656"/>
        <c:axId val="284026640"/>
      </c:scatterChart>
      <c:valAx>
        <c:axId val="2840256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26640"/>
        <c:crosses val="autoZero"/>
        <c:crossBetween val="midCat"/>
      </c:valAx>
      <c:valAx>
        <c:axId val="2840266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025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A7929-D4ED-4FAE-AE7A-86F001749F23}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1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2C4BD6-41F2-4AE3-A70F-9A86968055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8311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2"/>
  <sheetViews>
    <sheetView zoomScale="115" zoomScaleNormal="115" workbookViewId="0">
      <pane ySplit="10" topLeftCell="A11" activePane="bottomLeft" state="frozen"/>
      <selection pane="bottomLeft" activeCell="C12" sqref="C12"/>
    </sheetView>
  </sheetViews>
  <sheetFormatPr defaultRowHeight="15" x14ac:dyDescent="0.25"/>
  <cols>
    <col min="3" max="3" width="12" bestFit="1" customWidth="1"/>
    <col min="11" max="11" width="12" bestFit="1" customWidth="1"/>
    <col min="26" max="26" width="11.7109375" bestFit="1" customWidth="1"/>
    <col min="28" max="28" width="11.7109375" bestFit="1" customWidth="1"/>
  </cols>
  <sheetData>
    <row r="1" spans="1:26" x14ac:dyDescent="0.25">
      <c r="A1" t="s">
        <v>26</v>
      </c>
      <c r="B1" t="s">
        <v>0</v>
      </c>
      <c r="C1" t="s">
        <v>27</v>
      </c>
      <c r="D1" t="s">
        <v>4</v>
      </c>
      <c r="E1" t="s">
        <v>31</v>
      </c>
      <c r="F1" t="s">
        <v>6</v>
      </c>
      <c r="G1" t="s">
        <v>28</v>
      </c>
      <c r="H1" t="s">
        <v>2</v>
      </c>
      <c r="I1" t="s">
        <v>11</v>
      </c>
      <c r="J1" t="s">
        <v>12</v>
      </c>
      <c r="K1" t="s">
        <v>13</v>
      </c>
      <c r="L1" t="s">
        <v>16</v>
      </c>
      <c r="M1" t="s">
        <v>3</v>
      </c>
      <c r="N1" t="s">
        <v>14</v>
      </c>
      <c r="O1" t="s">
        <v>15</v>
      </c>
      <c r="P1" t="s">
        <v>25</v>
      </c>
      <c r="Q1" t="s">
        <v>34</v>
      </c>
    </row>
    <row r="2" spans="1:26" x14ac:dyDescent="0.25">
      <c r="A2">
        <v>0</v>
      </c>
      <c r="B2">
        <v>0.1</v>
      </c>
      <c r="C2">
        <v>3</v>
      </c>
      <c r="D2">
        <v>3.8</v>
      </c>
      <c r="E2">
        <v>1</v>
      </c>
      <c r="F2">
        <v>1</v>
      </c>
      <c r="G2" s="1">
        <v>1.7499999999999998E-5</v>
      </c>
      <c r="H2" s="1">
        <v>1E-3</v>
      </c>
      <c r="I2" s="1">
        <v>1E-13</v>
      </c>
      <c r="J2" s="1">
        <v>9.9999999999999995E-8</v>
      </c>
      <c r="K2">
        <v>1000</v>
      </c>
      <c r="L2">
        <v>800</v>
      </c>
      <c r="M2">
        <v>9.8000000000000007</v>
      </c>
      <c r="N2">
        <v>0</v>
      </c>
      <c r="O2">
        <f>SIN(N2*3.1416/180)</f>
        <v>0</v>
      </c>
      <c r="P2">
        <v>3000</v>
      </c>
      <c r="Q2">
        <v>0.3</v>
      </c>
    </row>
    <row r="7" spans="1:26" x14ac:dyDescent="0.25">
      <c r="P7" t="s">
        <v>24</v>
      </c>
    </row>
    <row r="8" spans="1:26" x14ac:dyDescent="0.25">
      <c r="N8" t="s">
        <v>22</v>
      </c>
      <c r="P8" t="s">
        <v>23</v>
      </c>
    </row>
    <row r="9" spans="1:26" x14ac:dyDescent="0.25">
      <c r="N9">
        <v>0.2</v>
      </c>
      <c r="P9">
        <v>1</v>
      </c>
      <c r="Q9" t="s">
        <v>32</v>
      </c>
    </row>
    <row r="10" spans="1:26" x14ac:dyDescent="0.25">
      <c r="A10" t="s">
        <v>29</v>
      </c>
      <c r="B10" t="s">
        <v>34</v>
      </c>
      <c r="C10" t="s">
        <v>5</v>
      </c>
      <c r="D10" t="s">
        <v>30</v>
      </c>
      <c r="E10" t="s">
        <v>1</v>
      </c>
      <c r="F10" t="s">
        <v>8</v>
      </c>
      <c r="G10" t="s">
        <v>7</v>
      </c>
      <c r="H10" t="s">
        <v>9</v>
      </c>
      <c r="I10" t="s">
        <v>10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23</v>
      </c>
      <c r="P10" t="str">
        <f>A10</f>
        <v>Sg</v>
      </c>
      <c r="Q10" t="s">
        <v>22</v>
      </c>
      <c r="R10" t="s">
        <v>29</v>
      </c>
      <c r="S10" s="3" t="s">
        <v>33</v>
      </c>
    </row>
    <row r="11" spans="1:26" x14ac:dyDescent="0.25">
      <c r="Q11">
        <v>0</v>
      </c>
      <c r="R11">
        <v>0</v>
      </c>
      <c r="S11">
        <f>Q11</f>
        <v>0</v>
      </c>
    </row>
    <row r="12" spans="1:26" x14ac:dyDescent="0.25">
      <c r="A12">
        <v>0</v>
      </c>
      <c r="B12">
        <v>0.35</v>
      </c>
      <c r="C12">
        <f>(1-A12-B12-B$2)/(1-B$2)</f>
        <v>0.61111111111111116</v>
      </c>
      <c r="D12">
        <f>E$2*(A12^C$2)*(1- B12/(1-A12))+A12^D$2*B12/(1-A12)</f>
        <v>0</v>
      </c>
      <c r="E12">
        <f>F$2*(C12)^D$2</f>
        <v>0.15390640156757404</v>
      </c>
      <c r="F12">
        <f t="shared" ref="F12:F43" si="0">D12/G$2</f>
        <v>0</v>
      </c>
      <c r="G12">
        <f t="shared" ref="G12:G43" si="1">E12/H$2</f>
        <v>153.90640156757405</v>
      </c>
      <c r="H12">
        <f>F12+G12</f>
        <v>153.90640156757405</v>
      </c>
      <c r="I12">
        <f>F12/H12</f>
        <v>0</v>
      </c>
      <c r="J12" s="1">
        <f t="shared" ref="J12:J43" si="2">I12*G12*I$2*(L$2-K$2)*M$2*O$2/J$2</f>
        <v>0</v>
      </c>
      <c r="K12" s="1">
        <f>I12+J12</f>
        <v>0</v>
      </c>
      <c r="L12">
        <v>0</v>
      </c>
      <c r="M12">
        <v>0</v>
      </c>
      <c r="N12">
        <f>IF(L12&lt;M12,L12,N13)</f>
        <v>3.443391194225295</v>
      </c>
      <c r="O12">
        <f t="shared" ref="O12:O43" si="3">N12*N$9</f>
        <v>0.68867823884505908</v>
      </c>
      <c r="P12">
        <f t="shared" ref="P12:P43" si="4">A12</f>
        <v>0</v>
      </c>
      <c r="Q12">
        <f t="shared" ref="Q12:Q43" si="5">P$9/N12</f>
        <v>0.29041138331219529</v>
      </c>
      <c r="R12" s="2">
        <f>P12+(1-K12)*Q12</f>
        <v>0.29041138331219529</v>
      </c>
      <c r="S12">
        <f t="shared" ref="S12:S75" si="6">Q12</f>
        <v>0.29041138331219529</v>
      </c>
      <c r="W12" s="1"/>
      <c r="Z12" s="2"/>
    </row>
    <row r="13" spans="1:26" x14ac:dyDescent="0.25">
      <c r="A13">
        <f>A12+0.005</f>
        <v>5.0000000000000001E-3</v>
      </c>
      <c r="B13">
        <v>0.34499999999999997</v>
      </c>
      <c r="C13">
        <f t="shared" ref="C13:C76" si="7">(1-A13-B13-B$2)/(1-B$2)</f>
        <v>0.61111111111111116</v>
      </c>
      <c r="D13">
        <f t="shared" ref="D13:D76" si="8">E$2*(A13^C$2)*(1- B13/(1-A13))+A13^D$2*B13/(1-A13)</f>
        <v>8.2283582245650768E-8</v>
      </c>
      <c r="E13">
        <f t="shared" ref="E13:E76" si="9">F$2*(C13)^D$2</f>
        <v>0.15390640156757404</v>
      </c>
      <c r="F13">
        <f t="shared" si="0"/>
        <v>4.7019189854657587E-3</v>
      </c>
      <c r="G13">
        <f t="shared" si="1"/>
        <v>153.90640156757405</v>
      </c>
      <c r="H13">
        <f t="shared" ref="H13:H76" si="10">F13+G13</f>
        <v>153.91110348655951</v>
      </c>
      <c r="I13">
        <f t="shared" ref="I13:I76" si="11">F13/H13</f>
        <v>3.0549576209596599E-5</v>
      </c>
      <c r="J13" s="1">
        <f t="shared" si="2"/>
        <v>0</v>
      </c>
      <c r="K13" s="1">
        <f t="shared" ref="K13:K76" si="12">I13+J13</f>
        <v>3.0549576209596599E-5</v>
      </c>
      <c r="L13">
        <f t="shared" ref="L13:L44" si="13">(K14-K12)/(A14-A12)</f>
        <v>2.4691374027630338E-2</v>
      </c>
      <c r="M13">
        <f t="shared" ref="M13:M44" si="14">(K13-K$12)/(A13-A$12)</f>
        <v>6.1099152419193201E-3</v>
      </c>
      <c r="N13">
        <f>IF(L13&lt;M13,L13,N14)</f>
        <v>3.443391194225295</v>
      </c>
      <c r="O13">
        <f t="shared" si="3"/>
        <v>0.68867823884505908</v>
      </c>
      <c r="P13">
        <f t="shared" si="4"/>
        <v>5.0000000000000001E-3</v>
      </c>
      <c r="Q13">
        <f t="shared" si="5"/>
        <v>0.29041138331219529</v>
      </c>
      <c r="R13" s="2">
        <f t="shared" ref="R13:R76" si="15">P13+(1-K13)*Q13</f>
        <v>0.29540251136750867</v>
      </c>
      <c r="S13">
        <f t="shared" si="6"/>
        <v>0.29041138331219529</v>
      </c>
      <c r="W13" s="1"/>
      <c r="Z13" s="2"/>
    </row>
    <row r="14" spans="1:26" x14ac:dyDescent="0.25">
      <c r="A14">
        <f t="shared" ref="A14:A77" si="16">A13+0.005</f>
        <v>0.01</v>
      </c>
      <c r="B14">
        <v>0.34</v>
      </c>
      <c r="C14">
        <f t="shared" si="7"/>
        <v>0.61111111111111105</v>
      </c>
      <c r="D14">
        <f t="shared" si="8"/>
        <v>6.6519233723952794E-7</v>
      </c>
      <c r="E14">
        <f t="shared" si="9"/>
        <v>0.15390640156757393</v>
      </c>
      <c r="F14">
        <f t="shared" si="0"/>
        <v>3.8010990699401601E-2</v>
      </c>
      <c r="G14">
        <f t="shared" si="1"/>
        <v>153.90640156757394</v>
      </c>
      <c r="H14">
        <f t="shared" si="10"/>
        <v>153.94441255827334</v>
      </c>
      <c r="I14">
        <f t="shared" si="11"/>
        <v>2.4691374027630339E-4</v>
      </c>
      <c r="J14" s="1">
        <f t="shared" si="2"/>
        <v>0</v>
      </c>
      <c r="K14" s="1">
        <f t="shared" si="12"/>
        <v>2.4691374027630339E-4</v>
      </c>
      <c r="L14">
        <f t="shared" si="13"/>
        <v>8.1045537117102578E-2</v>
      </c>
      <c r="M14">
        <f t="shared" si="14"/>
        <v>2.4691374027630338E-2</v>
      </c>
      <c r="N14">
        <f t="shared" ref="N14:N77" si="17">IF(L14&lt;M14,L14,N15)</f>
        <v>3.443391194225295</v>
      </c>
      <c r="O14">
        <f t="shared" si="3"/>
        <v>0.68867823884505908</v>
      </c>
      <c r="P14">
        <f t="shared" si="4"/>
        <v>0.01</v>
      </c>
      <c r="Q14">
        <f t="shared" si="5"/>
        <v>0.29041138331219529</v>
      </c>
      <c r="R14" s="2">
        <f t="shared" si="15"/>
        <v>0.30033967675132289</v>
      </c>
      <c r="S14">
        <f t="shared" si="6"/>
        <v>0.29041138331219529</v>
      </c>
      <c r="W14" s="1"/>
      <c r="Z14" s="2"/>
    </row>
    <row r="15" spans="1:26" x14ac:dyDescent="0.25">
      <c r="A15">
        <f t="shared" si="16"/>
        <v>1.4999999999999999E-2</v>
      </c>
      <c r="B15">
        <v>0.33500000000000002</v>
      </c>
      <c r="C15">
        <f t="shared" si="7"/>
        <v>0.61111111111111105</v>
      </c>
      <c r="D15">
        <f t="shared" si="8"/>
        <v>2.2670373798101898E-6</v>
      </c>
      <c r="E15">
        <f t="shared" si="9"/>
        <v>0.15390640156757393</v>
      </c>
      <c r="F15">
        <f t="shared" si="0"/>
        <v>0.12954499313201084</v>
      </c>
      <c r="G15">
        <f t="shared" si="1"/>
        <v>153.90640156757394</v>
      </c>
      <c r="H15">
        <f t="shared" si="10"/>
        <v>154.03594656070595</v>
      </c>
      <c r="I15">
        <f t="shared" si="11"/>
        <v>8.4100494738062221E-4</v>
      </c>
      <c r="J15" s="1">
        <f t="shared" si="2"/>
        <v>0</v>
      </c>
      <c r="K15" s="1">
        <f t="shared" si="12"/>
        <v>8.4100494738062221E-4</v>
      </c>
      <c r="L15">
        <f t="shared" si="13"/>
        <v>0.17628557859914049</v>
      </c>
      <c r="M15">
        <f t="shared" si="14"/>
        <v>5.6066996492041485E-2</v>
      </c>
      <c r="N15">
        <f t="shared" si="17"/>
        <v>3.443391194225295</v>
      </c>
      <c r="O15">
        <f t="shared" si="3"/>
        <v>0.68867823884505908</v>
      </c>
      <c r="P15">
        <f t="shared" si="4"/>
        <v>1.4999999999999999E-2</v>
      </c>
      <c r="Q15">
        <f t="shared" si="5"/>
        <v>0.29041138331219529</v>
      </c>
      <c r="R15" s="2">
        <f t="shared" si="15"/>
        <v>0.30516714590205413</v>
      </c>
      <c r="S15">
        <f t="shared" si="6"/>
        <v>0.29041138331219529</v>
      </c>
      <c r="W15" s="1"/>
      <c r="Z15" s="2"/>
    </row>
    <row r="16" spans="1:26" x14ac:dyDescent="0.25">
      <c r="A16">
        <f t="shared" si="16"/>
        <v>0.02</v>
      </c>
      <c r="B16">
        <v>0.33</v>
      </c>
      <c r="C16">
        <f t="shared" si="7"/>
        <v>0.61111111111111105</v>
      </c>
      <c r="D16">
        <f t="shared" si="8"/>
        <v>5.4239377908249092E-6</v>
      </c>
      <c r="E16">
        <f t="shared" si="9"/>
        <v>0.15390640156757393</v>
      </c>
      <c r="F16">
        <f t="shared" si="0"/>
        <v>0.309939302332852</v>
      </c>
      <c r="G16">
        <f t="shared" si="1"/>
        <v>153.90640156757394</v>
      </c>
      <c r="H16">
        <f t="shared" si="10"/>
        <v>154.21634086990679</v>
      </c>
      <c r="I16">
        <f t="shared" si="11"/>
        <v>2.0097695262677085E-3</v>
      </c>
      <c r="J16" s="1">
        <f t="shared" si="2"/>
        <v>0</v>
      </c>
      <c r="K16" s="1">
        <f t="shared" si="12"/>
        <v>2.0097695262677085E-3</v>
      </c>
      <c r="L16">
        <f t="shared" si="13"/>
        <v>0.31119414463960038</v>
      </c>
      <c r="M16">
        <f t="shared" si="14"/>
        <v>0.10048847631338542</v>
      </c>
      <c r="N16">
        <f t="shared" si="17"/>
        <v>3.443391194225295</v>
      </c>
      <c r="O16">
        <f t="shared" si="3"/>
        <v>0.68867823884505908</v>
      </c>
      <c r="P16">
        <f t="shared" si="4"/>
        <v>0.02</v>
      </c>
      <c r="Q16">
        <f t="shared" si="5"/>
        <v>0.29041138331219529</v>
      </c>
      <c r="R16" s="2">
        <f t="shared" si="15"/>
        <v>0.30982772336393322</v>
      </c>
      <c r="S16">
        <f t="shared" si="6"/>
        <v>0.29041138331219529</v>
      </c>
      <c r="W16" s="1"/>
      <c r="Z16" s="2"/>
    </row>
    <row r="17" spans="1:26" x14ac:dyDescent="0.25">
      <c r="A17">
        <f t="shared" si="16"/>
        <v>2.5000000000000001E-2</v>
      </c>
      <c r="B17">
        <v>0.32500000000000001</v>
      </c>
      <c r="C17">
        <f t="shared" si="7"/>
        <v>0.61111111111111105</v>
      </c>
      <c r="D17">
        <f t="shared" si="8"/>
        <v>1.0688968633487311E-5</v>
      </c>
      <c r="E17">
        <f t="shared" si="9"/>
        <v>0.15390640156757393</v>
      </c>
      <c r="F17">
        <f t="shared" si="0"/>
        <v>0.61079820762784642</v>
      </c>
      <c r="G17">
        <f t="shared" si="1"/>
        <v>153.90640156757394</v>
      </c>
      <c r="H17">
        <f t="shared" si="10"/>
        <v>154.51719977520179</v>
      </c>
      <c r="I17">
        <f t="shared" si="11"/>
        <v>3.9529463937766265E-3</v>
      </c>
      <c r="J17" s="1">
        <f t="shared" si="2"/>
        <v>0</v>
      </c>
      <c r="K17" s="1">
        <f t="shared" si="12"/>
        <v>3.9529463937766265E-3</v>
      </c>
      <c r="L17">
        <f t="shared" si="13"/>
        <v>0.48603047640890923</v>
      </c>
      <c r="M17">
        <f t="shared" si="14"/>
        <v>0.15811785575106505</v>
      </c>
      <c r="N17">
        <f t="shared" si="17"/>
        <v>3.443391194225295</v>
      </c>
      <c r="O17">
        <f t="shared" si="3"/>
        <v>0.68867823884505908</v>
      </c>
      <c r="P17">
        <f t="shared" si="4"/>
        <v>2.5000000000000001E-2</v>
      </c>
      <c r="Q17">
        <f t="shared" si="5"/>
        <v>0.29041138331219529</v>
      </c>
      <c r="R17" s="2">
        <f t="shared" si="15"/>
        <v>0.31426340268181968</v>
      </c>
      <c r="S17">
        <f t="shared" si="6"/>
        <v>0.29041138331219529</v>
      </c>
      <c r="W17" s="1"/>
      <c r="Z17" s="2"/>
    </row>
    <row r="18" spans="1:26" x14ac:dyDescent="0.25">
      <c r="A18">
        <f t="shared" si="16"/>
        <v>3.0000000000000002E-2</v>
      </c>
      <c r="B18">
        <v>0.32</v>
      </c>
      <c r="C18">
        <f t="shared" si="7"/>
        <v>0.61111111111111105</v>
      </c>
      <c r="D18">
        <f t="shared" si="8"/>
        <v>1.8631597679493752E-5</v>
      </c>
      <c r="E18">
        <f t="shared" si="9"/>
        <v>0.15390640156757393</v>
      </c>
      <c r="F18">
        <f t="shared" si="0"/>
        <v>1.0646627245425002</v>
      </c>
      <c r="G18">
        <f t="shared" si="1"/>
        <v>153.90640156757394</v>
      </c>
      <c r="H18">
        <f t="shared" si="10"/>
        <v>154.97106429211644</v>
      </c>
      <c r="I18">
        <f t="shared" si="11"/>
        <v>6.8700742903568023E-3</v>
      </c>
      <c r="J18" s="1">
        <f t="shared" si="2"/>
        <v>0</v>
      </c>
      <c r="K18" s="1">
        <f t="shared" si="12"/>
        <v>6.8700742903568023E-3</v>
      </c>
      <c r="L18">
        <f t="shared" si="13"/>
        <v>0.70037474401425248</v>
      </c>
      <c r="M18">
        <f t="shared" si="14"/>
        <v>0.22900247634522672</v>
      </c>
      <c r="N18">
        <f t="shared" si="17"/>
        <v>3.443391194225295</v>
      </c>
      <c r="O18">
        <f t="shared" si="3"/>
        <v>0.68867823884505908</v>
      </c>
      <c r="P18">
        <f t="shared" si="4"/>
        <v>3.0000000000000002E-2</v>
      </c>
      <c r="Q18">
        <f t="shared" si="5"/>
        <v>0.29041138331219529</v>
      </c>
      <c r="R18" s="2">
        <f t="shared" si="15"/>
        <v>0.31841623553407528</v>
      </c>
      <c r="S18">
        <f t="shared" si="6"/>
        <v>0.29041138331219529</v>
      </c>
      <c r="W18" s="1"/>
      <c r="Z18" s="2"/>
    </row>
    <row r="19" spans="1:26" x14ac:dyDescent="0.25">
      <c r="A19">
        <f t="shared" si="16"/>
        <v>3.5000000000000003E-2</v>
      </c>
      <c r="B19">
        <v>0.315</v>
      </c>
      <c r="C19">
        <f t="shared" si="7"/>
        <v>0.61111111111111105</v>
      </c>
      <c r="D19">
        <f t="shared" si="8"/>
        <v>2.9837260850463448E-5</v>
      </c>
      <c r="E19">
        <f t="shared" si="9"/>
        <v>0.15390640156757393</v>
      </c>
      <c r="F19">
        <f t="shared" si="0"/>
        <v>1.7049863343121971</v>
      </c>
      <c r="G19">
        <f t="shared" si="1"/>
        <v>153.90640156757394</v>
      </c>
      <c r="H19">
        <f t="shared" si="10"/>
        <v>155.61138790188613</v>
      </c>
      <c r="I19">
        <f t="shared" si="11"/>
        <v>1.0956693833919152E-2</v>
      </c>
      <c r="J19" s="1">
        <f t="shared" si="2"/>
        <v>0</v>
      </c>
      <c r="K19" s="1">
        <f t="shared" si="12"/>
        <v>1.0956693833919152E-2</v>
      </c>
      <c r="L19">
        <f t="shared" si="13"/>
        <v>0.9529709588359998</v>
      </c>
      <c r="M19">
        <f t="shared" si="14"/>
        <v>0.31304839525483291</v>
      </c>
      <c r="N19">
        <f t="shared" si="17"/>
        <v>3.443391194225295</v>
      </c>
      <c r="O19">
        <f t="shared" si="3"/>
        <v>0.68867823884505908</v>
      </c>
      <c r="P19">
        <f t="shared" si="4"/>
        <v>3.5000000000000003E-2</v>
      </c>
      <c r="Q19">
        <f t="shared" si="5"/>
        <v>0.29041138331219529</v>
      </c>
      <c r="R19" s="2">
        <f t="shared" si="15"/>
        <v>0.32222943469935861</v>
      </c>
      <c r="S19">
        <f t="shared" si="6"/>
        <v>0.29041138331219529</v>
      </c>
      <c r="W19" s="1"/>
      <c r="Z19" s="2"/>
    </row>
    <row r="20" spans="1:26" x14ac:dyDescent="0.25">
      <c r="A20">
        <f t="shared" si="16"/>
        <v>0.04</v>
      </c>
      <c r="B20">
        <v>0.31</v>
      </c>
      <c r="C20">
        <f t="shared" si="7"/>
        <v>0.61111111111111105</v>
      </c>
      <c r="D20">
        <f t="shared" si="8"/>
        <v>4.4907020589338464E-5</v>
      </c>
      <c r="E20">
        <f t="shared" si="9"/>
        <v>0.15390640156757393</v>
      </c>
      <c r="F20">
        <f t="shared" si="0"/>
        <v>2.5661154622479123</v>
      </c>
      <c r="G20">
        <f t="shared" si="1"/>
        <v>153.90640156757394</v>
      </c>
      <c r="H20">
        <f t="shared" si="10"/>
        <v>156.47251702982186</v>
      </c>
      <c r="I20">
        <f t="shared" si="11"/>
        <v>1.6399783878716798E-2</v>
      </c>
      <c r="J20" s="1">
        <f t="shared" si="2"/>
        <v>0</v>
      </c>
      <c r="K20" s="1">
        <f t="shared" si="12"/>
        <v>1.6399783878716798E-2</v>
      </c>
      <c r="L20">
        <f t="shared" si="13"/>
        <v>1.2415859793298567</v>
      </c>
      <c r="M20">
        <f t="shared" si="14"/>
        <v>0.40999459696791996</v>
      </c>
      <c r="N20">
        <f t="shared" si="17"/>
        <v>3.443391194225295</v>
      </c>
      <c r="O20">
        <f t="shared" si="3"/>
        <v>0.68867823884505908</v>
      </c>
      <c r="P20">
        <f t="shared" si="4"/>
        <v>0.04</v>
      </c>
      <c r="Q20">
        <f t="shared" si="5"/>
        <v>0.29041138331219529</v>
      </c>
      <c r="R20" s="2">
        <f t="shared" si="15"/>
        <v>0.32564869938995611</v>
      </c>
      <c r="S20">
        <f t="shared" si="6"/>
        <v>0.29041138331219529</v>
      </c>
      <c r="W20" s="1"/>
      <c r="Z20" s="2"/>
    </row>
    <row r="21" spans="1:26" x14ac:dyDescent="0.25">
      <c r="A21">
        <f t="shared" si="16"/>
        <v>4.4999999999999998E-2</v>
      </c>
      <c r="B21">
        <v>0.30499999999999999</v>
      </c>
      <c r="C21">
        <f t="shared" si="7"/>
        <v>0.61111111111111105</v>
      </c>
      <c r="D21">
        <f t="shared" si="8"/>
        <v>6.445727964893832E-5</v>
      </c>
      <c r="E21">
        <f t="shared" si="9"/>
        <v>0.15390640156757393</v>
      </c>
      <c r="F21">
        <f t="shared" si="0"/>
        <v>3.6832731227964759</v>
      </c>
      <c r="G21">
        <f t="shared" si="1"/>
        <v>153.90640156757394</v>
      </c>
      <c r="H21">
        <f t="shared" si="10"/>
        <v>157.5896746903704</v>
      </c>
      <c r="I21">
        <f t="shared" si="11"/>
        <v>2.3372553627217713E-2</v>
      </c>
      <c r="J21" s="1">
        <f t="shared" si="2"/>
        <v>0</v>
      </c>
      <c r="K21" s="1">
        <f t="shared" si="12"/>
        <v>2.3372553627217713E-2</v>
      </c>
      <c r="L21">
        <f t="shared" si="13"/>
        <v>1.5629012224347363</v>
      </c>
      <c r="M21">
        <f t="shared" si="14"/>
        <v>0.51939008060483804</v>
      </c>
      <c r="N21">
        <f t="shared" si="17"/>
        <v>3.443391194225295</v>
      </c>
      <c r="O21">
        <f t="shared" si="3"/>
        <v>0.68867823884505908</v>
      </c>
      <c r="P21">
        <f t="shared" si="4"/>
        <v>4.4999999999999998E-2</v>
      </c>
      <c r="Q21">
        <f t="shared" si="5"/>
        <v>0.29041138331219529</v>
      </c>
      <c r="R21" s="2">
        <f t="shared" si="15"/>
        <v>0.3286237276817765</v>
      </c>
      <c r="S21">
        <f t="shared" si="6"/>
        <v>0.29041138331219529</v>
      </c>
      <c r="W21" s="1"/>
      <c r="Z21" s="2"/>
    </row>
    <row r="22" spans="1:26" x14ac:dyDescent="0.25">
      <c r="A22">
        <f t="shared" si="16"/>
        <v>4.9999999999999996E-2</v>
      </c>
      <c r="B22">
        <v>0.3</v>
      </c>
      <c r="C22">
        <f t="shared" si="7"/>
        <v>0.61111111111111105</v>
      </c>
      <c r="D22">
        <f t="shared" si="8"/>
        <v>8.9119534611235664E-5</v>
      </c>
      <c r="E22">
        <f t="shared" si="9"/>
        <v>0.15390640156757393</v>
      </c>
      <c r="F22">
        <f t="shared" si="0"/>
        <v>5.0925448349277529</v>
      </c>
      <c r="G22">
        <f t="shared" si="1"/>
        <v>153.90640156757394</v>
      </c>
      <c r="H22">
        <f t="shared" si="10"/>
        <v>158.9989464025017</v>
      </c>
      <c r="I22">
        <f t="shared" si="11"/>
        <v>3.2028796103064153E-2</v>
      </c>
      <c r="J22" s="1">
        <f t="shared" si="2"/>
        <v>0</v>
      </c>
      <c r="K22" s="1">
        <f t="shared" si="12"/>
        <v>3.2028796103064153E-2</v>
      </c>
      <c r="L22">
        <f t="shared" si="13"/>
        <v>1.912453705919186</v>
      </c>
      <c r="M22">
        <f t="shared" si="14"/>
        <v>0.64057592206128311</v>
      </c>
      <c r="N22">
        <f t="shared" si="17"/>
        <v>3.443391194225295</v>
      </c>
      <c r="O22">
        <f t="shared" si="3"/>
        <v>0.68867823884505908</v>
      </c>
      <c r="P22">
        <f t="shared" si="4"/>
        <v>4.9999999999999996E-2</v>
      </c>
      <c r="Q22">
        <f t="shared" si="5"/>
        <v>0.29041138331219529</v>
      </c>
      <c r="R22" s="2">
        <f t="shared" si="15"/>
        <v>0.33110985633008017</v>
      </c>
      <c r="S22">
        <f t="shared" si="6"/>
        <v>0.29041138331219529</v>
      </c>
      <c r="W22" s="1"/>
      <c r="Z22" s="2"/>
    </row>
    <row r="23" spans="1:26" x14ac:dyDescent="0.25">
      <c r="A23">
        <f t="shared" si="16"/>
        <v>5.4999999999999993E-2</v>
      </c>
      <c r="B23">
        <v>0.29499999999999998</v>
      </c>
      <c r="C23">
        <f t="shared" si="7"/>
        <v>0.61111111111111127</v>
      </c>
      <c r="D23">
        <f t="shared" si="8"/>
        <v>1.1954015932253025E-4</v>
      </c>
      <c r="E23">
        <f t="shared" si="9"/>
        <v>0.15390640156757412</v>
      </c>
      <c r="F23">
        <f t="shared" si="0"/>
        <v>6.8308662470017296</v>
      </c>
      <c r="G23">
        <f t="shared" si="1"/>
        <v>153.90640156757411</v>
      </c>
      <c r="H23">
        <f t="shared" si="10"/>
        <v>160.73726781457583</v>
      </c>
      <c r="I23">
        <f t="shared" si="11"/>
        <v>4.2497090686409562E-2</v>
      </c>
      <c r="J23" s="1">
        <f t="shared" si="2"/>
        <v>0</v>
      </c>
      <c r="K23" s="1">
        <f t="shared" si="12"/>
        <v>4.2497090686409562E-2</v>
      </c>
      <c r="L23">
        <f t="shared" si="13"/>
        <v>2.2846416658349673</v>
      </c>
      <c r="M23">
        <f t="shared" si="14"/>
        <v>0.77267437611653755</v>
      </c>
      <c r="N23">
        <f t="shared" si="17"/>
        <v>3.443391194225295</v>
      </c>
      <c r="O23">
        <f t="shared" si="3"/>
        <v>0.68867823884505908</v>
      </c>
      <c r="P23">
        <f t="shared" si="4"/>
        <v>5.4999999999999993E-2</v>
      </c>
      <c r="Q23">
        <f t="shared" si="5"/>
        <v>0.29041138331219529</v>
      </c>
      <c r="R23" s="2">
        <f t="shared" si="15"/>
        <v>0.33306974441921128</v>
      </c>
      <c r="S23">
        <f t="shared" si="6"/>
        <v>0.29041138331219529</v>
      </c>
      <c r="W23" s="1"/>
      <c r="Z23" s="2"/>
    </row>
    <row r="24" spans="1:26" x14ac:dyDescent="0.25">
      <c r="A24">
        <f t="shared" si="16"/>
        <v>5.9999999999999991E-2</v>
      </c>
      <c r="B24">
        <v>0.28999999999999998</v>
      </c>
      <c r="C24">
        <f t="shared" si="7"/>
        <v>0.61111111111111127</v>
      </c>
      <c r="D24">
        <f t="shared" si="8"/>
        <v>1.5638021168686556E-4</v>
      </c>
      <c r="E24">
        <f t="shared" si="9"/>
        <v>0.15390640156757412</v>
      </c>
      <c r="F24">
        <f t="shared" si="0"/>
        <v>8.936012096392318</v>
      </c>
      <c r="G24">
        <f t="shared" si="1"/>
        <v>153.90640156757411</v>
      </c>
      <c r="H24">
        <f t="shared" si="10"/>
        <v>162.84241366396643</v>
      </c>
      <c r="I24">
        <f t="shared" si="11"/>
        <v>5.4875212761413814E-2</v>
      </c>
      <c r="J24" s="1">
        <f t="shared" si="2"/>
        <v>0</v>
      </c>
      <c r="K24" s="1">
        <f t="shared" si="12"/>
        <v>5.4875212761413814E-2</v>
      </c>
      <c r="L24">
        <f t="shared" si="13"/>
        <v>2.6728064495836237</v>
      </c>
      <c r="M24">
        <f t="shared" si="14"/>
        <v>0.91458687935689709</v>
      </c>
      <c r="N24">
        <f t="shared" si="17"/>
        <v>3.443391194225295</v>
      </c>
      <c r="O24">
        <f t="shared" si="3"/>
        <v>0.68867823884505908</v>
      </c>
      <c r="P24">
        <f t="shared" si="4"/>
        <v>5.9999999999999991E-2</v>
      </c>
      <c r="Q24">
        <f t="shared" si="5"/>
        <v>0.29041138331219529</v>
      </c>
      <c r="R24" s="2">
        <f t="shared" si="15"/>
        <v>0.33447499686460208</v>
      </c>
      <c r="S24">
        <f t="shared" si="6"/>
        <v>0.29041138331219529</v>
      </c>
      <c r="W24" s="1"/>
      <c r="Z24" s="2"/>
    </row>
    <row r="25" spans="1:26" x14ac:dyDescent="0.25">
      <c r="A25">
        <f t="shared" si="16"/>
        <v>6.4999999999999988E-2</v>
      </c>
      <c r="B25">
        <v>0.28499999999999998</v>
      </c>
      <c r="C25">
        <f t="shared" si="7"/>
        <v>0.61111111111111127</v>
      </c>
      <c r="D25">
        <f t="shared" si="8"/>
        <v>2.0031525921555474E-4</v>
      </c>
      <c r="E25">
        <f t="shared" si="9"/>
        <v>0.15390640156757412</v>
      </c>
      <c r="F25">
        <f t="shared" si="0"/>
        <v>11.446586240888843</v>
      </c>
      <c r="G25">
        <f t="shared" si="1"/>
        <v>153.90640156757411</v>
      </c>
      <c r="H25">
        <f t="shared" si="10"/>
        <v>165.35298780846296</v>
      </c>
      <c r="I25">
        <f t="shared" si="11"/>
        <v>6.9225155182245784E-2</v>
      </c>
      <c r="J25" s="1">
        <f t="shared" si="2"/>
        <v>0</v>
      </c>
      <c r="K25" s="1">
        <f t="shared" si="12"/>
        <v>6.9225155182245784E-2</v>
      </c>
      <c r="L25">
        <f t="shared" si="13"/>
        <v>3.0693964774354634</v>
      </c>
      <c r="M25">
        <f t="shared" si="14"/>
        <v>1.0650023874191661</v>
      </c>
      <c r="N25">
        <f t="shared" si="17"/>
        <v>3.443391194225295</v>
      </c>
      <c r="O25">
        <f t="shared" si="3"/>
        <v>0.68867823884505908</v>
      </c>
      <c r="P25">
        <f t="shared" si="4"/>
        <v>6.4999999999999988E-2</v>
      </c>
      <c r="Q25">
        <f t="shared" si="5"/>
        <v>0.29041138331219529</v>
      </c>
      <c r="R25" s="2">
        <f t="shared" si="15"/>
        <v>0.33530761023571792</v>
      </c>
      <c r="S25">
        <f t="shared" si="6"/>
        <v>0.29041138331219529</v>
      </c>
      <c r="W25" s="1"/>
      <c r="Z25" s="2"/>
    </row>
    <row r="26" spans="1:26" x14ac:dyDescent="0.25">
      <c r="A26">
        <f t="shared" si="16"/>
        <v>6.9999999999999993E-2</v>
      </c>
      <c r="B26">
        <v>0.28000000000000003</v>
      </c>
      <c r="C26">
        <f t="shared" si="7"/>
        <v>0.61111111111111116</v>
      </c>
      <c r="D26">
        <f t="shared" si="8"/>
        <v>2.5203521997694655E-4</v>
      </c>
      <c r="E26">
        <f t="shared" si="9"/>
        <v>0.15390640156757404</v>
      </c>
      <c r="F26">
        <f t="shared" si="0"/>
        <v>14.402012570111232</v>
      </c>
      <c r="G26">
        <f t="shared" si="1"/>
        <v>153.90640156757405</v>
      </c>
      <c r="H26">
        <f t="shared" si="10"/>
        <v>168.30841413768528</v>
      </c>
      <c r="I26">
        <f t="shared" si="11"/>
        <v>8.5569177535768454E-2</v>
      </c>
      <c r="J26" s="1">
        <f t="shared" si="2"/>
        <v>0</v>
      </c>
      <c r="K26" s="1">
        <f t="shared" si="12"/>
        <v>8.5569177535768454E-2</v>
      </c>
      <c r="L26">
        <f t="shared" si="13"/>
        <v>3.4662111175833741</v>
      </c>
      <c r="M26">
        <f t="shared" si="14"/>
        <v>1.2224168219395495</v>
      </c>
      <c r="N26">
        <f t="shared" si="17"/>
        <v>3.443391194225295</v>
      </c>
      <c r="O26">
        <f t="shared" si="3"/>
        <v>0.68867823884505908</v>
      </c>
      <c r="P26">
        <f t="shared" si="4"/>
        <v>6.9999999999999993E-2</v>
      </c>
      <c r="Q26">
        <f t="shared" si="5"/>
        <v>0.29041138331219529</v>
      </c>
      <c r="R26" s="2">
        <f t="shared" si="15"/>
        <v>0.33556112009514594</v>
      </c>
      <c r="S26">
        <f t="shared" si="6"/>
        <v>0.29041138331219529</v>
      </c>
      <c r="W26" s="1"/>
      <c r="Z26" s="2"/>
    </row>
    <row r="27" spans="1:26" x14ac:dyDescent="0.25">
      <c r="A27">
        <f t="shared" si="16"/>
        <v>7.4999999999999997E-2</v>
      </c>
      <c r="B27">
        <v>0.27500000000000002</v>
      </c>
      <c r="C27">
        <f t="shared" si="7"/>
        <v>0.61111111111111116</v>
      </c>
      <c r="D27">
        <f t="shared" si="8"/>
        <v>3.1224421642291977E-4</v>
      </c>
      <c r="E27">
        <f t="shared" si="9"/>
        <v>0.15390640156757404</v>
      </c>
      <c r="F27">
        <f t="shared" si="0"/>
        <v>17.842526652738275</v>
      </c>
      <c r="G27">
        <f t="shared" si="1"/>
        <v>153.90640156757405</v>
      </c>
      <c r="H27">
        <f t="shared" si="10"/>
        <v>171.74892822031234</v>
      </c>
      <c r="I27">
        <f t="shared" si="11"/>
        <v>0.10388726635807956</v>
      </c>
      <c r="J27" s="1">
        <f t="shared" si="2"/>
        <v>0</v>
      </c>
      <c r="K27" s="1">
        <f t="shared" si="12"/>
        <v>0.10388726635807956</v>
      </c>
      <c r="L27">
        <f t="shared" si="13"/>
        <v>3.8547131912372556</v>
      </c>
      <c r="M27">
        <f t="shared" si="14"/>
        <v>1.3851635514410607</v>
      </c>
      <c r="N27">
        <f t="shared" si="17"/>
        <v>3.443391194225295</v>
      </c>
      <c r="O27">
        <f t="shared" si="3"/>
        <v>0.68867823884505908</v>
      </c>
      <c r="P27">
        <f t="shared" si="4"/>
        <v>7.4999999999999997E-2</v>
      </c>
      <c r="Q27">
        <f t="shared" si="5"/>
        <v>0.29041138331219529</v>
      </c>
      <c r="R27" s="2">
        <f t="shared" si="15"/>
        <v>0.33524133858062294</v>
      </c>
      <c r="S27">
        <f t="shared" si="6"/>
        <v>0.29041138331219529</v>
      </c>
      <c r="W27" s="1"/>
      <c r="Z27" s="2"/>
    </row>
    <row r="28" spans="1:26" x14ac:dyDescent="0.25">
      <c r="A28">
        <f t="shared" si="16"/>
        <v>0.08</v>
      </c>
      <c r="B28">
        <v>0.27</v>
      </c>
      <c r="C28">
        <f t="shared" si="7"/>
        <v>0.61111111111111116</v>
      </c>
      <c r="D28">
        <f t="shared" si="8"/>
        <v>3.8166044014596007E-4</v>
      </c>
      <c r="E28">
        <f t="shared" si="9"/>
        <v>0.15390640156757404</v>
      </c>
      <c r="F28">
        <f t="shared" si="0"/>
        <v>21.809168008340578</v>
      </c>
      <c r="G28">
        <f t="shared" si="1"/>
        <v>153.90640156757405</v>
      </c>
      <c r="H28">
        <f t="shared" si="10"/>
        <v>175.71556957591463</v>
      </c>
      <c r="I28">
        <f t="shared" si="11"/>
        <v>0.12411630944814105</v>
      </c>
      <c r="J28" s="1">
        <f t="shared" si="2"/>
        <v>0</v>
      </c>
      <c r="K28" s="1">
        <f t="shared" si="12"/>
        <v>0.12411630944814105</v>
      </c>
      <c r="L28">
        <f t="shared" si="13"/>
        <v>4.2263898220075262</v>
      </c>
      <c r="M28">
        <f t="shared" si="14"/>
        <v>1.5514538681017631</v>
      </c>
      <c r="N28">
        <f t="shared" si="17"/>
        <v>3.443391194225295</v>
      </c>
      <c r="O28">
        <f t="shared" si="3"/>
        <v>0.68867823884505908</v>
      </c>
      <c r="P28">
        <f t="shared" si="4"/>
        <v>0.08</v>
      </c>
      <c r="Q28">
        <f t="shared" si="5"/>
        <v>0.29041138331219529</v>
      </c>
      <c r="R28" s="2">
        <f t="shared" si="15"/>
        <v>0.33436659419375619</v>
      </c>
      <c r="S28">
        <f t="shared" si="6"/>
        <v>0.29041138331219529</v>
      </c>
      <c r="W28" s="1"/>
      <c r="Z28" s="2"/>
    </row>
    <row r="29" spans="1:26" x14ac:dyDescent="0.25">
      <c r="A29">
        <f t="shared" si="16"/>
        <v>8.5000000000000006E-2</v>
      </c>
      <c r="B29">
        <v>0.26500000000000001</v>
      </c>
      <c r="C29">
        <f t="shared" si="7"/>
        <v>0.61111111111111116</v>
      </c>
      <c r="D29">
        <f t="shared" si="8"/>
        <v>4.6101602603389321E-4</v>
      </c>
      <c r="E29">
        <f t="shared" si="9"/>
        <v>0.15390640156757404</v>
      </c>
      <c r="F29">
        <f t="shared" si="0"/>
        <v>26.343772916222473</v>
      </c>
      <c r="G29">
        <f t="shared" si="1"/>
        <v>153.90640156757405</v>
      </c>
      <c r="H29">
        <f t="shared" si="10"/>
        <v>180.25017448379651</v>
      </c>
      <c r="I29">
        <f t="shared" si="11"/>
        <v>0.14615116457815486</v>
      </c>
      <c r="J29" s="1">
        <f t="shared" si="2"/>
        <v>0</v>
      </c>
      <c r="K29" s="1">
        <f t="shared" si="12"/>
        <v>0.14615116457815486</v>
      </c>
      <c r="L29">
        <f t="shared" si="13"/>
        <v>4.5731340020944149</v>
      </c>
      <c r="M29">
        <f t="shared" si="14"/>
        <v>1.7194254656253511</v>
      </c>
      <c r="N29">
        <f t="shared" si="17"/>
        <v>3.443391194225295</v>
      </c>
      <c r="O29">
        <f t="shared" si="3"/>
        <v>0.68867823884505908</v>
      </c>
      <c r="P29">
        <f t="shared" si="4"/>
        <v>8.5000000000000006E-2</v>
      </c>
      <c r="Q29">
        <f t="shared" si="5"/>
        <v>0.29041138331219529</v>
      </c>
      <c r="R29" s="2">
        <f t="shared" si="15"/>
        <v>0.33296742143436503</v>
      </c>
      <c r="S29">
        <f t="shared" si="6"/>
        <v>0.29041138331219529</v>
      </c>
      <c r="W29" s="1"/>
      <c r="Z29" s="2"/>
    </row>
    <row r="30" spans="1:26" x14ac:dyDescent="0.25">
      <c r="A30">
        <f t="shared" si="16"/>
        <v>9.0000000000000011E-2</v>
      </c>
      <c r="B30">
        <v>0.26</v>
      </c>
      <c r="C30">
        <f t="shared" si="7"/>
        <v>0.61111111111111116</v>
      </c>
      <c r="D30">
        <f t="shared" si="8"/>
        <v>5.5105693459296169E-4</v>
      </c>
      <c r="E30">
        <f t="shared" si="9"/>
        <v>0.15390640156757404</v>
      </c>
      <c r="F30">
        <f t="shared" si="0"/>
        <v>31.488967691026385</v>
      </c>
      <c r="G30">
        <f t="shared" si="1"/>
        <v>153.90640156757405</v>
      </c>
      <c r="H30">
        <f t="shared" si="10"/>
        <v>185.39536925860043</v>
      </c>
      <c r="I30">
        <f t="shared" si="11"/>
        <v>0.16984764946908523</v>
      </c>
      <c r="J30" s="1">
        <f t="shared" si="2"/>
        <v>0</v>
      </c>
      <c r="K30" s="1">
        <f t="shared" si="12"/>
        <v>0.16984764946908523</v>
      </c>
      <c r="L30">
        <f t="shared" si="13"/>
        <v>4.8876150008449537</v>
      </c>
      <c r="M30">
        <f t="shared" si="14"/>
        <v>1.8871961052120578</v>
      </c>
      <c r="N30">
        <f t="shared" si="17"/>
        <v>3.443391194225295</v>
      </c>
      <c r="O30">
        <f t="shared" si="3"/>
        <v>0.68867823884505908</v>
      </c>
      <c r="P30">
        <f t="shared" si="4"/>
        <v>9.0000000000000011E-2</v>
      </c>
      <c r="Q30">
        <f t="shared" si="5"/>
        <v>0.29041138331219529</v>
      </c>
      <c r="R30" s="2">
        <f t="shared" si="15"/>
        <v>0.33108569247755337</v>
      </c>
      <c r="S30">
        <f t="shared" si="6"/>
        <v>0.29041138331219529</v>
      </c>
      <c r="W30" s="1"/>
      <c r="Z30" s="2"/>
    </row>
    <row r="31" spans="1:26" x14ac:dyDescent="0.25">
      <c r="A31">
        <f t="shared" si="16"/>
        <v>9.5000000000000015E-2</v>
      </c>
      <c r="B31">
        <v>0.255</v>
      </c>
      <c r="C31">
        <f t="shared" si="7"/>
        <v>0.61111111111111116</v>
      </c>
      <c r="D31">
        <f t="shared" si="8"/>
        <v>6.5254284143808369E-4</v>
      </c>
      <c r="E31">
        <f t="shared" si="9"/>
        <v>0.15390640156757404</v>
      </c>
      <c r="F31">
        <f t="shared" si="0"/>
        <v>37.2881623678905</v>
      </c>
      <c r="G31">
        <f t="shared" si="1"/>
        <v>153.90640156757405</v>
      </c>
      <c r="H31">
        <f t="shared" si="10"/>
        <v>191.19456393546454</v>
      </c>
      <c r="I31">
        <f t="shared" si="11"/>
        <v>0.19502731458660444</v>
      </c>
      <c r="J31" s="1">
        <f t="shared" si="2"/>
        <v>0</v>
      </c>
      <c r="K31" s="1">
        <f t="shared" si="12"/>
        <v>0.19502731458660444</v>
      </c>
      <c r="L31">
        <f t="shared" si="13"/>
        <v>5.1636055687089799</v>
      </c>
      <c r="M31">
        <f t="shared" si="14"/>
        <v>2.0529191009116254</v>
      </c>
      <c r="N31">
        <f t="shared" si="17"/>
        <v>3.443391194225295</v>
      </c>
      <c r="O31">
        <f t="shared" si="3"/>
        <v>0.68867823884505908</v>
      </c>
      <c r="P31">
        <f t="shared" si="4"/>
        <v>9.5000000000000015E-2</v>
      </c>
      <c r="Q31">
        <f t="shared" si="5"/>
        <v>0.29041138331219529</v>
      </c>
      <c r="R31" s="2">
        <f t="shared" si="15"/>
        <v>0.32877323109943685</v>
      </c>
      <c r="S31">
        <f t="shared" si="6"/>
        <v>0.29041138331219529</v>
      </c>
      <c r="W31" s="1"/>
      <c r="Z31" s="2"/>
    </row>
    <row r="32" spans="1:26" x14ac:dyDescent="0.25">
      <c r="A32">
        <f t="shared" si="16"/>
        <v>0.10000000000000002</v>
      </c>
      <c r="B32">
        <v>0.25</v>
      </c>
      <c r="C32">
        <f t="shared" si="7"/>
        <v>0.61111111111111116</v>
      </c>
      <c r="D32">
        <f t="shared" si="8"/>
        <v>7.6624703312392012E-4</v>
      </c>
      <c r="E32">
        <f t="shared" si="9"/>
        <v>0.15390640156757404</v>
      </c>
      <c r="F32">
        <f t="shared" si="0"/>
        <v>43.785544749938296</v>
      </c>
      <c r="G32">
        <f t="shared" si="1"/>
        <v>153.90640156757405</v>
      </c>
      <c r="H32">
        <f t="shared" si="10"/>
        <v>197.69194631751236</v>
      </c>
      <c r="I32">
        <f t="shared" si="11"/>
        <v>0.22148370515617508</v>
      </c>
      <c r="J32" s="1">
        <f t="shared" si="2"/>
        <v>0</v>
      </c>
      <c r="K32" s="1">
        <f t="shared" si="12"/>
        <v>0.22148370515617508</v>
      </c>
      <c r="L32">
        <f t="shared" si="13"/>
        <v>5.3962380401771988</v>
      </c>
      <c r="M32">
        <f t="shared" si="14"/>
        <v>2.2148370515617501</v>
      </c>
      <c r="N32">
        <f t="shared" si="17"/>
        <v>3.443391194225295</v>
      </c>
      <c r="O32">
        <f t="shared" si="3"/>
        <v>0.68867823884505908</v>
      </c>
      <c r="P32">
        <f t="shared" si="4"/>
        <v>0.10000000000000002</v>
      </c>
      <c r="Q32">
        <f t="shared" si="5"/>
        <v>0.29041138331219529</v>
      </c>
      <c r="R32" s="2">
        <f t="shared" si="15"/>
        <v>0.3260899941166801</v>
      </c>
      <c r="S32">
        <f t="shared" si="6"/>
        <v>0.29041138331219529</v>
      </c>
      <c r="W32" s="1"/>
      <c r="Z32" s="2"/>
    </row>
    <row r="33" spans="1:26" x14ac:dyDescent="0.25">
      <c r="A33">
        <f t="shared" si="16"/>
        <v>0.10500000000000002</v>
      </c>
      <c r="B33">
        <v>0.245</v>
      </c>
      <c r="C33">
        <f t="shared" si="7"/>
        <v>0.61111111111111116</v>
      </c>
      <c r="D33">
        <f t="shared" si="8"/>
        <v>8.9295630862658466E-4</v>
      </c>
      <c r="E33">
        <f t="shared" si="9"/>
        <v>0.15390640156757404</v>
      </c>
      <c r="F33">
        <f t="shared" si="0"/>
        <v>51.026074778661986</v>
      </c>
      <c r="G33">
        <f t="shared" si="1"/>
        <v>153.90640156757405</v>
      </c>
      <c r="H33">
        <f t="shared" si="10"/>
        <v>204.93247634623603</v>
      </c>
      <c r="I33">
        <f t="shared" si="11"/>
        <v>0.24898969498837648</v>
      </c>
      <c r="J33" s="1">
        <f t="shared" si="2"/>
        <v>0</v>
      </c>
      <c r="K33" s="1">
        <f t="shared" si="12"/>
        <v>0.24898969498837648</v>
      </c>
      <c r="L33">
        <f t="shared" si="13"/>
        <v>5.5821693268889065</v>
      </c>
      <c r="M33">
        <f t="shared" si="14"/>
        <v>2.3713304284607277</v>
      </c>
      <c r="N33">
        <f t="shared" si="17"/>
        <v>3.443391194225295</v>
      </c>
      <c r="O33">
        <f t="shared" si="3"/>
        <v>0.68867823884505908</v>
      </c>
      <c r="P33">
        <f t="shared" si="4"/>
        <v>0.10500000000000002</v>
      </c>
      <c r="Q33">
        <f t="shared" si="5"/>
        <v>0.29041138331219529</v>
      </c>
      <c r="R33" s="2">
        <f t="shared" si="15"/>
        <v>0.32310194156013933</v>
      </c>
      <c r="S33">
        <f t="shared" si="6"/>
        <v>0.29041138331219529</v>
      </c>
      <c r="W33" s="1"/>
      <c r="Z33" s="2"/>
    </row>
    <row r="34" spans="1:26" x14ac:dyDescent="0.25">
      <c r="A34">
        <f t="shared" si="16"/>
        <v>0.11000000000000003</v>
      </c>
      <c r="B34">
        <v>0.24</v>
      </c>
      <c r="C34">
        <f t="shared" si="7"/>
        <v>0.61111111111111116</v>
      </c>
      <c r="D34">
        <f t="shared" si="8"/>
        <v>1.0334708858935303E-3</v>
      </c>
      <c r="E34">
        <f t="shared" si="9"/>
        <v>0.15390640156757404</v>
      </c>
      <c r="F34">
        <f t="shared" si="0"/>
        <v>59.055479193916021</v>
      </c>
      <c r="G34">
        <f t="shared" si="1"/>
        <v>153.90640156757405</v>
      </c>
      <c r="H34">
        <f t="shared" si="10"/>
        <v>212.96188076149008</v>
      </c>
      <c r="I34">
        <f t="shared" si="11"/>
        <v>0.27730539842506419</v>
      </c>
      <c r="J34" s="1">
        <f t="shared" si="2"/>
        <v>0</v>
      </c>
      <c r="K34" s="1">
        <f t="shared" si="12"/>
        <v>0.27730539842506419</v>
      </c>
      <c r="L34">
        <f t="shared" si="13"/>
        <v>5.7196451088206928</v>
      </c>
      <c r="M34">
        <f t="shared" si="14"/>
        <v>2.520958167500583</v>
      </c>
      <c r="N34">
        <f t="shared" si="17"/>
        <v>3.443391194225295</v>
      </c>
      <c r="O34">
        <f t="shared" si="3"/>
        <v>0.68867823884505908</v>
      </c>
      <c r="P34">
        <f t="shared" si="4"/>
        <v>0.11000000000000003</v>
      </c>
      <c r="Q34">
        <f t="shared" si="5"/>
        <v>0.29041138331219529</v>
      </c>
      <c r="R34" s="2">
        <f t="shared" si="15"/>
        <v>0.31987873895563296</v>
      </c>
      <c r="S34">
        <f t="shared" si="6"/>
        <v>0.29041138331219529</v>
      </c>
      <c r="W34" s="1"/>
      <c r="Z34" s="2"/>
    </row>
    <row r="35" spans="1:26" x14ac:dyDescent="0.25">
      <c r="A35">
        <f t="shared" si="16"/>
        <v>0.11500000000000003</v>
      </c>
      <c r="B35">
        <v>0.23499999999999999</v>
      </c>
      <c r="C35">
        <f t="shared" si="7"/>
        <v>0.61111111111111116</v>
      </c>
      <c r="D35">
        <f t="shared" si="8"/>
        <v>1.1886043129654945E-3</v>
      </c>
      <c r="E35">
        <f t="shared" si="9"/>
        <v>0.15390640156757404</v>
      </c>
      <c r="F35">
        <f t="shared" si="0"/>
        <v>67.920246455171124</v>
      </c>
      <c r="G35">
        <f t="shared" si="1"/>
        <v>153.90640156757405</v>
      </c>
      <c r="H35">
        <f t="shared" si="10"/>
        <v>221.82664802274519</v>
      </c>
      <c r="I35">
        <f t="shared" si="11"/>
        <v>0.30618614607658345</v>
      </c>
      <c r="J35" s="1">
        <f t="shared" si="2"/>
        <v>0</v>
      </c>
      <c r="K35" s="1">
        <f t="shared" si="12"/>
        <v>0.30618614607658345</v>
      </c>
      <c r="L35">
        <f t="shared" si="13"/>
        <v>5.8084645487443742</v>
      </c>
      <c r="M35">
        <f t="shared" si="14"/>
        <v>2.6624882267528989</v>
      </c>
      <c r="N35">
        <f t="shared" si="17"/>
        <v>3.443391194225295</v>
      </c>
      <c r="O35">
        <f t="shared" si="3"/>
        <v>0.68867823884505908</v>
      </c>
      <c r="P35">
        <f t="shared" si="4"/>
        <v>0.11500000000000003</v>
      </c>
      <c r="Q35">
        <f t="shared" si="5"/>
        <v>0.29041138331219529</v>
      </c>
      <c r="R35" s="2">
        <f t="shared" si="15"/>
        <v>0.31649144107906485</v>
      </c>
      <c r="S35">
        <f t="shared" si="6"/>
        <v>0.29041138331219529</v>
      </c>
      <c r="W35" s="1"/>
      <c r="Z35" s="2"/>
    </row>
    <row r="36" spans="1:26" x14ac:dyDescent="0.25">
      <c r="A36">
        <f t="shared" si="16"/>
        <v>0.12000000000000004</v>
      </c>
      <c r="B36">
        <v>0.23</v>
      </c>
      <c r="C36">
        <f t="shared" si="7"/>
        <v>0.61111111111111116</v>
      </c>
      <c r="D36">
        <f t="shared" si="8"/>
        <v>1.3591833832443602E-3</v>
      </c>
      <c r="E36">
        <f t="shared" si="9"/>
        <v>0.15390640156757404</v>
      </c>
      <c r="F36">
        <f t="shared" si="0"/>
        <v>77.667621899677727</v>
      </c>
      <c r="G36">
        <f t="shared" si="1"/>
        <v>153.90640156757405</v>
      </c>
      <c r="H36">
        <f t="shared" si="10"/>
        <v>231.57402346725178</v>
      </c>
      <c r="I36">
        <f t="shared" si="11"/>
        <v>0.33539004391250798</v>
      </c>
      <c r="J36" s="1">
        <f t="shared" si="2"/>
        <v>0</v>
      </c>
      <c r="K36" s="1">
        <f t="shared" si="12"/>
        <v>0.33539004391250798</v>
      </c>
      <c r="L36">
        <f t="shared" si="13"/>
        <v>5.8498568222036003</v>
      </c>
      <c r="M36">
        <f t="shared" si="14"/>
        <v>2.7949170326042325</v>
      </c>
      <c r="N36">
        <f t="shared" si="17"/>
        <v>3.443391194225295</v>
      </c>
      <c r="O36">
        <f t="shared" si="3"/>
        <v>0.68867823884505908</v>
      </c>
      <c r="P36">
        <f t="shared" si="4"/>
        <v>0.12000000000000004</v>
      </c>
      <c r="Q36">
        <f t="shared" si="5"/>
        <v>0.29041138331219529</v>
      </c>
      <c r="R36" s="2">
        <f t="shared" si="15"/>
        <v>0.31301029671042596</v>
      </c>
      <c r="S36">
        <f t="shared" si="6"/>
        <v>0.29041138331219529</v>
      </c>
      <c r="W36" s="1"/>
      <c r="Z36" s="2"/>
    </row>
    <row r="37" spans="1:26" x14ac:dyDescent="0.25">
      <c r="A37">
        <f t="shared" si="16"/>
        <v>0.12500000000000003</v>
      </c>
      <c r="B37">
        <v>0.22500000000000001</v>
      </c>
      <c r="C37">
        <f t="shared" si="7"/>
        <v>0.61111111111111116</v>
      </c>
      <c r="D37">
        <f t="shared" si="8"/>
        <v>1.5460480545381817E-3</v>
      </c>
      <c r="E37">
        <f t="shared" si="9"/>
        <v>0.15390640156757404</v>
      </c>
      <c r="F37">
        <f t="shared" si="0"/>
        <v>88.34560311646753</v>
      </c>
      <c r="G37">
        <f t="shared" si="1"/>
        <v>153.90640156757405</v>
      </c>
      <c r="H37">
        <f t="shared" si="10"/>
        <v>242.25200468404159</v>
      </c>
      <c r="I37">
        <f t="shared" si="11"/>
        <v>0.36468471429861943</v>
      </c>
      <c r="J37" s="1">
        <f t="shared" si="2"/>
        <v>0</v>
      </c>
      <c r="K37" s="1">
        <f t="shared" si="12"/>
        <v>0.36468471429861943</v>
      </c>
      <c r="L37">
        <f t="shared" si="13"/>
        <v>5.8462882749245244</v>
      </c>
      <c r="M37">
        <f t="shared" si="14"/>
        <v>2.917477714388955</v>
      </c>
      <c r="N37">
        <f t="shared" si="17"/>
        <v>3.443391194225295</v>
      </c>
      <c r="O37">
        <f t="shared" si="3"/>
        <v>0.68867823884505908</v>
      </c>
      <c r="P37">
        <f t="shared" si="4"/>
        <v>0.12500000000000003</v>
      </c>
      <c r="Q37">
        <f t="shared" si="5"/>
        <v>0.29041138331219529</v>
      </c>
      <c r="R37" s="2">
        <f t="shared" si="15"/>
        <v>0.3095027909599205</v>
      </c>
      <c r="S37">
        <f t="shared" si="6"/>
        <v>0.29041138331219529</v>
      </c>
      <c r="W37" s="1"/>
      <c r="Z37" s="2"/>
    </row>
    <row r="38" spans="1:26" x14ac:dyDescent="0.25">
      <c r="A38">
        <f t="shared" si="16"/>
        <v>0.13000000000000003</v>
      </c>
      <c r="B38">
        <v>0.22</v>
      </c>
      <c r="C38">
        <f t="shared" si="7"/>
        <v>0.61111111111111116</v>
      </c>
      <c r="D38">
        <f t="shared" si="8"/>
        <v>1.750051371562083E-3</v>
      </c>
      <c r="E38">
        <f t="shared" si="9"/>
        <v>0.15390640156757404</v>
      </c>
      <c r="F38">
        <f t="shared" si="0"/>
        <v>100.00293551783332</v>
      </c>
      <c r="G38">
        <f t="shared" si="1"/>
        <v>153.90640156757405</v>
      </c>
      <c r="H38">
        <f t="shared" si="10"/>
        <v>253.90933708540737</v>
      </c>
      <c r="I38">
        <f t="shared" si="11"/>
        <v>0.3938529266617532</v>
      </c>
      <c r="J38" s="1">
        <f t="shared" si="2"/>
        <v>0</v>
      </c>
      <c r="K38" s="1">
        <f t="shared" si="12"/>
        <v>0.3938529266617532</v>
      </c>
      <c r="L38">
        <f t="shared" si="13"/>
        <v>5.8012232983079839</v>
      </c>
      <c r="M38">
        <f t="shared" si="14"/>
        <v>3.0296378973981009</v>
      </c>
      <c r="N38">
        <f t="shared" si="17"/>
        <v>3.443391194225295</v>
      </c>
      <c r="O38">
        <f t="shared" si="3"/>
        <v>0.68867823884505908</v>
      </c>
      <c r="P38">
        <f t="shared" si="4"/>
        <v>0.13000000000000003</v>
      </c>
      <c r="Q38">
        <f t="shared" si="5"/>
        <v>0.29041138331219529</v>
      </c>
      <c r="R38" s="2">
        <f t="shared" si="15"/>
        <v>0.30603201005879899</v>
      </c>
      <c r="S38">
        <f t="shared" si="6"/>
        <v>0.29041138331219529</v>
      </c>
      <c r="W38" s="1"/>
      <c r="Z38" s="2"/>
    </row>
    <row r="39" spans="1:26" x14ac:dyDescent="0.25">
      <c r="A39">
        <f t="shared" si="16"/>
        <v>0.13500000000000004</v>
      </c>
      <c r="B39">
        <v>0.215</v>
      </c>
      <c r="C39">
        <f t="shared" si="7"/>
        <v>0.61111111111111116</v>
      </c>
      <c r="D39">
        <f t="shared" si="8"/>
        <v>1.9720593916133567E-3</v>
      </c>
      <c r="E39">
        <f t="shared" si="9"/>
        <v>0.15390640156757404</v>
      </c>
      <c r="F39">
        <f t="shared" si="0"/>
        <v>112.68910809219182</v>
      </c>
      <c r="G39">
        <f t="shared" si="1"/>
        <v>153.90640156757405</v>
      </c>
      <c r="H39">
        <f t="shared" si="10"/>
        <v>266.59550965976587</v>
      </c>
      <c r="I39">
        <f t="shared" si="11"/>
        <v>0.42269694728169932</v>
      </c>
      <c r="J39" s="1">
        <f t="shared" si="2"/>
        <v>0</v>
      </c>
      <c r="K39" s="1">
        <f t="shared" si="12"/>
        <v>0.42269694728169932</v>
      </c>
      <c r="L39">
        <f t="shared" si="13"/>
        <v>5.7188629340432238</v>
      </c>
      <c r="M39">
        <f t="shared" si="14"/>
        <v>3.1310884983829572</v>
      </c>
      <c r="N39">
        <f t="shared" si="17"/>
        <v>3.443391194225295</v>
      </c>
      <c r="O39">
        <f t="shared" si="3"/>
        <v>0.68867823884505908</v>
      </c>
      <c r="P39">
        <f t="shared" si="4"/>
        <v>0.13500000000000004</v>
      </c>
      <c r="Q39">
        <f t="shared" si="5"/>
        <v>0.29041138331219529</v>
      </c>
      <c r="R39" s="2">
        <f t="shared" si="15"/>
        <v>0.30265537813027499</v>
      </c>
      <c r="S39">
        <f t="shared" si="6"/>
        <v>0.29041138331219529</v>
      </c>
      <c r="W39" s="1"/>
      <c r="Z39" s="2"/>
    </row>
    <row r="40" spans="1:26" x14ac:dyDescent="0.25">
      <c r="A40">
        <f t="shared" si="16"/>
        <v>0.14000000000000004</v>
      </c>
      <c r="B40">
        <v>0.21</v>
      </c>
      <c r="C40">
        <f t="shared" si="7"/>
        <v>0.61111111111111116</v>
      </c>
      <c r="D40">
        <f t="shared" si="8"/>
        <v>2.212951113172444E-3</v>
      </c>
      <c r="E40">
        <f t="shared" si="9"/>
        <v>0.15390640156757404</v>
      </c>
      <c r="F40">
        <f t="shared" si="0"/>
        <v>126.45434932413967</v>
      </c>
      <c r="G40">
        <f t="shared" si="1"/>
        <v>153.90640156757405</v>
      </c>
      <c r="H40">
        <f t="shared" si="10"/>
        <v>280.36075089171374</v>
      </c>
      <c r="I40">
        <f t="shared" si="11"/>
        <v>0.45104155600218548</v>
      </c>
      <c r="J40" s="1">
        <f t="shared" si="2"/>
        <v>0</v>
      </c>
      <c r="K40" s="1">
        <f t="shared" si="12"/>
        <v>0.45104155600218548</v>
      </c>
      <c r="L40">
        <f t="shared" si="13"/>
        <v>5.6038832444738516</v>
      </c>
      <c r="M40">
        <f t="shared" si="14"/>
        <v>3.2217254000156097</v>
      </c>
      <c r="N40">
        <f t="shared" si="17"/>
        <v>3.443391194225295</v>
      </c>
      <c r="O40">
        <f t="shared" si="3"/>
        <v>0.68867823884505908</v>
      </c>
      <c r="P40">
        <f t="shared" si="4"/>
        <v>0.14000000000000004</v>
      </c>
      <c r="Q40">
        <f t="shared" si="5"/>
        <v>0.29041138331219529</v>
      </c>
      <c r="R40" s="2">
        <f t="shared" si="15"/>
        <v>0.29942378110231566</v>
      </c>
      <c r="S40">
        <f t="shared" si="6"/>
        <v>0.29041138331219529</v>
      </c>
      <c r="W40" s="1"/>
      <c r="Z40" s="2"/>
    </row>
    <row r="41" spans="1:26" x14ac:dyDescent="0.25">
      <c r="A41">
        <f t="shared" si="16"/>
        <v>0.14500000000000005</v>
      </c>
      <c r="B41">
        <v>0.20499999999999999</v>
      </c>
      <c r="C41">
        <f t="shared" si="7"/>
        <v>0.61111111111111116</v>
      </c>
      <c r="D41">
        <f t="shared" si="8"/>
        <v>2.4736184072097081E-3</v>
      </c>
      <c r="E41">
        <f t="shared" si="9"/>
        <v>0.15390640156757404</v>
      </c>
      <c r="F41">
        <f t="shared" si="0"/>
        <v>141.3496232691262</v>
      </c>
      <c r="G41">
        <f t="shared" si="1"/>
        <v>153.90640156757405</v>
      </c>
      <c r="H41">
        <f t="shared" si="10"/>
        <v>295.25602483670025</v>
      </c>
      <c r="I41">
        <f t="shared" si="11"/>
        <v>0.47873577972643788</v>
      </c>
      <c r="J41" s="1">
        <f t="shared" si="2"/>
        <v>0</v>
      </c>
      <c r="K41" s="1">
        <f t="shared" si="12"/>
        <v>0.47873577972643788</v>
      </c>
      <c r="L41">
        <f t="shared" si="13"/>
        <v>5.4611914550002369</v>
      </c>
      <c r="M41">
        <f t="shared" si="14"/>
        <v>3.3016260670788808</v>
      </c>
      <c r="N41">
        <f t="shared" si="17"/>
        <v>3.443391194225295</v>
      </c>
      <c r="O41">
        <f t="shared" si="3"/>
        <v>0.68867823884505908</v>
      </c>
      <c r="P41">
        <f t="shared" si="4"/>
        <v>0.14500000000000005</v>
      </c>
      <c r="Q41">
        <f t="shared" si="5"/>
        <v>0.29041138331219529</v>
      </c>
      <c r="R41" s="2">
        <f t="shared" si="15"/>
        <v>0.29638106328079811</v>
      </c>
      <c r="S41">
        <f t="shared" si="6"/>
        <v>0.29041138331219529</v>
      </c>
      <c r="W41" s="1"/>
      <c r="Z41" s="2"/>
    </row>
    <row r="42" spans="1:26" x14ac:dyDescent="0.25">
      <c r="A42">
        <f t="shared" si="16"/>
        <v>0.15000000000000005</v>
      </c>
      <c r="B42">
        <v>0.2</v>
      </c>
      <c r="C42">
        <f t="shared" si="7"/>
        <v>0.61111111111111105</v>
      </c>
      <c r="D42">
        <f t="shared" si="8"/>
        <v>2.7549659510020261E-3</v>
      </c>
      <c r="E42">
        <f t="shared" si="9"/>
        <v>0.15390640156757393</v>
      </c>
      <c r="F42">
        <f t="shared" si="0"/>
        <v>157.42662577154437</v>
      </c>
      <c r="G42">
        <f t="shared" si="1"/>
        <v>153.90640156757394</v>
      </c>
      <c r="H42">
        <f t="shared" si="10"/>
        <v>311.3330273391183</v>
      </c>
      <c r="I42">
        <f t="shared" si="11"/>
        <v>0.5056534705521879</v>
      </c>
      <c r="J42" s="1">
        <f t="shared" si="2"/>
        <v>0</v>
      </c>
      <c r="K42" s="1">
        <f t="shared" si="12"/>
        <v>0.5056534705521879</v>
      </c>
      <c r="L42">
        <f t="shared" si="13"/>
        <v>5.2957127626358798</v>
      </c>
      <c r="M42">
        <f t="shared" si="14"/>
        <v>3.3710231370145847</v>
      </c>
      <c r="N42">
        <f t="shared" si="17"/>
        <v>3.443391194225295</v>
      </c>
      <c r="O42">
        <f t="shared" si="3"/>
        <v>0.68867823884505908</v>
      </c>
      <c r="P42">
        <f t="shared" si="4"/>
        <v>0.15000000000000005</v>
      </c>
      <c r="Q42">
        <f t="shared" si="5"/>
        <v>0.29041138331219529</v>
      </c>
      <c r="R42" s="2">
        <f t="shared" si="15"/>
        <v>0.29356385945252206</v>
      </c>
      <c r="S42">
        <f t="shared" si="6"/>
        <v>0.29041138331219529</v>
      </c>
      <c r="W42" s="1"/>
      <c r="Z42" s="2"/>
    </row>
    <row r="43" spans="1:26" x14ac:dyDescent="0.25">
      <c r="A43">
        <f t="shared" si="16"/>
        <v>0.15500000000000005</v>
      </c>
      <c r="B43">
        <v>0.19500000000000001</v>
      </c>
      <c r="C43">
        <f t="shared" si="7"/>
        <v>0.61111111111111105</v>
      </c>
      <c r="D43">
        <f t="shared" si="8"/>
        <v>3.057911164283931E-3</v>
      </c>
      <c r="E43">
        <f t="shared" si="9"/>
        <v>0.15390640156757393</v>
      </c>
      <c r="F43">
        <f t="shared" si="0"/>
        <v>174.73778081622464</v>
      </c>
      <c r="G43">
        <f t="shared" si="1"/>
        <v>153.90640156757394</v>
      </c>
      <c r="H43">
        <f t="shared" si="10"/>
        <v>328.64418238379858</v>
      </c>
      <c r="I43">
        <f t="shared" si="11"/>
        <v>0.53169290735279673</v>
      </c>
      <c r="J43" s="1">
        <f t="shared" si="2"/>
        <v>0</v>
      </c>
      <c r="K43" s="1">
        <f t="shared" si="12"/>
        <v>0.53169290735279673</v>
      </c>
      <c r="L43">
        <f t="shared" si="13"/>
        <v>5.1122154121847458</v>
      </c>
      <c r="M43">
        <f t="shared" si="14"/>
        <v>3.4302768216309456</v>
      </c>
      <c r="N43">
        <f t="shared" si="17"/>
        <v>3.443391194225295</v>
      </c>
      <c r="O43">
        <f t="shared" si="3"/>
        <v>0.68867823884505908</v>
      </c>
      <c r="P43">
        <f t="shared" si="4"/>
        <v>0.15500000000000005</v>
      </c>
      <c r="Q43">
        <f t="shared" si="5"/>
        <v>0.29041138331219529</v>
      </c>
      <c r="R43" s="2">
        <f t="shared" si="15"/>
        <v>0.29100171059058677</v>
      </c>
      <c r="S43">
        <f t="shared" si="6"/>
        <v>0.29041138331219529</v>
      </c>
      <c r="W43" s="1"/>
      <c r="Z43" s="2"/>
    </row>
    <row r="44" spans="1:26" x14ac:dyDescent="0.25">
      <c r="A44">
        <f t="shared" si="16"/>
        <v>0.16000000000000006</v>
      </c>
      <c r="B44">
        <v>0.19</v>
      </c>
      <c r="C44">
        <f t="shared" si="7"/>
        <v>0.61111111111111105</v>
      </c>
      <c r="D44">
        <f t="shared" si="8"/>
        <v>3.3833841475758575E-3</v>
      </c>
      <c r="E44">
        <f t="shared" si="9"/>
        <v>0.15390640156757393</v>
      </c>
      <c r="F44">
        <f t="shared" ref="F44:F75" si="18">D44/G$2</f>
        <v>193.33623700433472</v>
      </c>
      <c r="G44">
        <f t="shared" ref="G44:G75" si="19">E44/H$2</f>
        <v>153.90640156757394</v>
      </c>
      <c r="H44">
        <f t="shared" si="10"/>
        <v>347.24263857190863</v>
      </c>
      <c r="I44">
        <f t="shared" si="11"/>
        <v>0.55677562467403541</v>
      </c>
      <c r="J44" s="1">
        <f t="shared" ref="J44:J75" si="20">I44*G44*I$2*(L$2-K$2)*M$2*O$2/J$2</f>
        <v>0</v>
      </c>
      <c r="K44" s="1">
        <f t="shared" si="12"/>
        <v>0.55677562467403541</v>
      </c>
      <c r="L44">
        <f t="shared" si="13"/>
        <v>4.9151768604924833</v>
      </c>
      <c r="M44">
        <f t="shared" si="14"/>
        <v>3.4798476542127199</v>
      </c>
      <c r="N44">
        <f t="shared" si="17"/>
        <v>3.443391194225295</v>
      </c>
      <c r="O44">
        <f t="shared" ref="O44:O75" si="21">N44*N$9</f>
        <v>0.68867823884505908</v>
      </c>
      <c r="P44">
        <f t="shared" ref="P44:P75" si="22">A44</f>
        <v>0.16000000000000006</v>
      </c>
      <c r="Q44">
        <f t="shared" ref="Q44:Q75" si="23">P$9/N44</f>
        <v>0.29041138331219529</v>
      </c>
      <c r="R44" s="2">
        <f t="shared" si="15"/>
        <v>0.28871740395609707</v>
      </c>
      <c r="S44">
        <f t="shared" si="6"/>
        <v>0.29041138331219529</v>
      </c>
      <c r="W44" s="1"/>
      <c r="Z44" s="2"/>
    </row>
    <row r="45" spans="1:26" x14ac:dyDescent="0.25">
      <c r="A45">
        <f t="shared" si="16"/>
        <v>0.16500000000000006</v>
      </c>
      <c r="B45">
        <v>0.185</v>
      </c>
      <c r="C45">
        <f t="shared" si="7"/>
        <v>0.61111111111111105</v>
      </c>
      <c r="D45">
        <f t="shared" si="8"/>
        <v>3.7323276225476052E-3</v>
      </c>
      <c r="E45">
        <f t="shared" si="9"/>
        <v>0.15390640156757393</v>
      </c>
      <c r="F45">
        <f t="shared" si="18"/>
        <v>213.27586414557746</v>
      </c>
      <c r="G45">
        <f t="shared" si="19"/>
        <v>153.90640156757394</v>
      </c>
      <c r="H45">
        <f t="shared" si="10"/>
        <v>367.18226571315142</v>
      </c>
      <c r="I45">
        <f t="shared" si="11"/>
        <v>0.5808446759577216</v>
      </c>
      <c r="J45" s="1">
        <f t="shared" si="20"/>
        <v>0</v>
      </c>
      <c r="K45" s="1">
        <f t="shared" si="12"/>
        <v>0.5808446759577216</v>
      </c>
      <c r="L45">
        <f t="shared" ref="L45:L76" si="24">(K46-K44)/(A46-A44)</f>
        <v>4.7086900071745497</v>
      </c>
      <c r="M45">
        <f t="shared" ref="M45:M76" si="25">(K45-K$12)/(A45-A$12)</f>
        <v>3.5202707633801298</v>
      </c>
      <c r="N45">
        <f t="shared" si="17"/>
        <v>3.443391194225295</v>
      </c>
      <c r="O45">
        <f t="shared" si="21"/>
        <v>0.68867823884505908</v>
      </c>
      <c r="P45">
        <f t="shared" si="22"/>
        <v>0.16500000000000006</v>
      </c>
      <c r="Q45">
        <f t="shared" si="23"/>
        <v>0.29041138331219529</v>
      </c>
      <c r="R45" s="2">
        <f t="shared" si="15"/>
        <v>0.28672747747778959</v>
      </c>
      <c r="S45">
        <f t="shared" si="6"/>
        <v>0.29041138331219529</v>
      </c>
      <c r="W45" s="1"/>
      <c r="Z45" s="2"/>
    </row>
    <row r="46" spans="1:26" x14ac:dyDescent="0.25">
      <c r="A46">
        <f t="shared" si="16"/>
        <v>0.17000000000000007</v>
      </c>
      <c r="B46">
        <v>0.18</v>
      </c>
      <c r="C46">
        <f t="shared" si="7"/>
        <v>0.61111111111111105</v>
      </c>
      <c r="D46">
        <f t="shared" si="8"/>
        <v>4.1056968742886162E-3</v>
      </c>
      <c r="E46">
        <f t="shared" si="9"/>
        <v>0.15390640156757393</v>
      </c>
      <c r="F46">
        <f t="shared" si="18"/>
        <v>234.61124995934952</v>
      </c>
      <c r="G46">
        <f t="shared" si="19"/>
        <v>153.90640156757394</v>
      </c>
      <c r="H46">
        <f t="shared" si="10"/>
        <v>388.51765152692349</v>
      </c>
      <c r="I46">
        <f t="shared" si="11"/>
        <v>0.60386252474578095</v>
      </c>
      <c r="J46" s="1">
        <f t="shared" si="20"/>
        <v>0</v>
      </c>
      <c r="K46" s="1">
        <f t="shared" si="12"/>
        <v>0.60386252474578095</v>
      </c>
      <c r="L46">
        <f t="shared" si="24"/>
        <v>4.4964057412183305</v>
      </c>
      <c r="M46">
        <f t="shared" si="25"/>
        <v>3.5521324985045926</v>
      </c>
      <c r="N46">
        <f t="shared" si="17"/>
        <v>3.443391194225295</v>
      </c>
      <c r="O46">
        <f t="shared" si="21"/>
        <v>0.68867823884505908</v>
      </c>
      <c r="P46">
        <f t="shared" si="22"/>
        <v>0.17000000000000007</v>
      </c>
      <c r="Q46">
        <f t="shared" si="23"/>
        <v>0.29041138331219529</v>
      </c>
      <c r="R46" s="2">
        <f t="shared" si="15"/>
        <v>0.28504283217037835</v>
      </c>
      <c r="S46">
        <f t="shared" si="6"/>
        <v>0.29041138331219529</v>
      </c>
      <c r="W46" s="1"/>
      <c r="Z46" s="2"/>
    </row>
    <row r="47" spans="1:26" x14ac:dyDescent="0.25">
      <c r="A47">
        <f t="shared" si="16"/>
        <v>0.17500000000000007</v>
      </c>
      <c r="B47">
        <v>0.17499999999999999</v>
      </c>
      <c r="C47">
        <f t="shared" si="7"/>
        <v>0.61111111111111105</v>
      </c>
      <c r="D47">
        <f t="shared" si="8"/>
        <v>4.5044596953685229E-3</v>
      </c>
      <c r="E47">
        <f t="shared" si="9"/>
        <v>0.15390640156757393</v>
      </c>
      <c r="F47">
        <f t="shared" si="18"/>
        <v>257.39769687820132</v>
      </c>
      <c r="G47">
        <f t="shared" si="19"/>
        <v>153.90640156757394</v>
      </c>
      <c r="H47">
        <f t="shared" si="10"/>
        <v>411.30409844577525</v>
      </c>
      <c r="I47">
        <f t="shared" si="11"/>
        <v>0.62580873336990495</v>
      </c>
      <c r="J47" s="1">
        <f t="shared" si="20"/>
        <v>0</v>
      </c>
      <c r="K47" s="1">
        <f t="shared" si="12"/>
        <v>0.62580873336990495</v>
      </c>
      <c r="L47">
        <f t="shared" si="24"/>
        <v>4.2815064113464327</v>
      </c>
      <c r="M47">
        <f t="shared" si="25"/>
        <v>3.5760499049708838</v>
      </c>
      <c r="N47">
        <f t="shared" si="17"/>
        <v>3.443391194225295</v>
      </c>
      <c r="O47">
        <f t="shared" si="21"/>
        <v>0.68867823884505908</v>
      </c>
      <c r="P47">
        <f t="shared" si="22"/>
        <v>0.17500000000000007</v>
      </c>
      <c r="Q47">
        <f t="shared" si="23"/>
        <v>0.29041138331219529</v>
      </c>
      <c r="R47" s="2">
        <f t="shared" si="15"/>
        <v>0.28366940336538848</v>
      </c>
      <c r="S47">
        <f t="shared" si="6"/>
        <v>0.29041138331219529</v>
      </c>
      <c r="W47" s="1"/>
      <c r="Z47" s="2"/>
    </row>
    <row r="48" spans="1:26" x14ac:dyDescent="0.25">
      <c r="A48">
        <f t="shared" si="16"/>
        <v>0.18000000000000008</v>
      </c>
      <c r="B48">
        <v>0.17</v>
      </c>
      <c r="C48">
        <f t="shared" si="7"/>
        <v>0.61111111111111105</v>
      </c>
      <c r="D48">
        <f t="shared" si="8"/>
        <v>4.929596331581871E-3</v>
      </c>
      <c r="E48">
        <f t="shared" si="9"/>
        <v>0.15390640156757393</v>
      </c>
      <c r="F48">
        <f t="shared" si="18"/>
        <v>281.6912189475355</v>
      </c>
      <c r="G48">
        <f t="shared" si="19"/>
        <v>153.90640156757394</v>
      </c>
      <c r="H48">
        <f t="shared" si="10"/>
        <v>435.59762051510944</v>
      </c>
      <c r="I48">
        <f t="shared" si="11"/>
        <v>0.64667758885924531</v>
      </c>
      <c r="J48" s="1">
        <f t="shared" si="20"/>
        <v>0</v>
      </c>
      <c r="K48" s="1">
        <f t="shared" si="12"/>
        <v>0.64667758885924531</v>
      </c>
      <c r="L48">
        <f t="shared" si="24"/>
        <v>4.0667041188623818</v>
      </c>
      <c r="M48">
        <f t="shared" si="25"/>
        <v>3.5926532714402502</v>
      </c>
      <c r="N48">
        <f t="shared" si="17"/>
        <v>3.443391194225295</v>
      </c>
      <c r="O48">
        <f t="shared" si="21"/>
        <v>0.68867823884505908</v>
      </c>
      <c r="P48">
        <f t="shared" si="22"/>
        <v>0.18000000000000008</v>
      </c>
      <c r="Q48">
        <f t="shared" si="23"/>
        <v>0.29041138331219529</v>
      </c>
      <c r="R48" s="2">
        <f t="shared" si="15"/>
        <v>0.28260885017458687</v>
      </c>
      <c r="S48">
        <f t="shared" si="6"/>
        <v>0.29041138331219529</v>
      </c>
      <c r="W48" s="1"/>
      <c r="Z48" s="2"/>
    </row>
    <row r="49" spans="1:26" x14ac:dyDescent="0.25">
      <c r="A49">
        <f t="shared" si="16"/>
        <v>0.18500000000000008</v>
      </c>
      <c r="B49">
        <v>0.16500000000000001</v>
      </c>
      <c r="C49">
        <f t="shared" si="7"/>
        <v>0.61111111111111105</v>
      </c>
      <c r="D49">
        <f t="shared" si="8"/>
        <v>5.3820994292801119E-3</v>
      </c>
      <c r="E49">
        <f t="shared" si="9"/>
        <v>0.15390640156757393</v>
      </c>
      <c r="F49">
        <f t="shared" si="18"/>
        <v>307.54853881600644</v>
      </c>
      <c r="G49">
        <f t="shared" si="19"/>
        <v>153.90640156757394</v>
      </c>
      <c r="H49">
        <f t="shared" si="10"/>
        <v>461.45494038358038</v>
      </c>
      <c r="I49">
        <f t="shared" si="11"/>
        <v>0.6664757745585288</v>
      </c>
      <c r="J49" s="1">
        <f t="shared" si="20"/>
        <v>0</v>
      </c>
      <c r="K49" s="1">
        <f t="shared" si="12"/>
        <v>0.6664757745585288</v>
      </c>
      <c r="L49">
        <f t="shared" si="24"/>
        <v>3.8542577369596063</v>
      </c>
      <c r="M49">
        <f t="shared" si="25"/>
        <v>3.6025717543704245</v>
      </c>
      <c r="N49">
        <f t="shared" si="17"/>
        <v>3.443391194225295</v>
      </c>
      <c r="O49">
        <f t="shared" si="21"/>
        <v>0.68867823884505908</v>
      </c>
      <c r="P49">
        <f t="shared" si="22"/>
        <v>0.18500000000000008</v>
      </c>
      <c r="Q49">
        <f t="shared" si="23"/>
        <v>0.29041138331219529</v>
      </c>
      <c r="R49" s="2">
        <f t="shared" si="15"/>
        <v>0.28185923167858623</v>
      </c>
      <c r="S49">
        <f t="shared" si="6"/>
        <v>0.29041138331219529</v>
      </c>
      <c r="W49" s="1"/>
      <c r="Z49" s="2"/>
    </row>
    <row r="50" spans="1:26" x14ac:dyDescent="0.25">
      <c r="A50">
        <f t="shared" si="16"/>
        <v>0.19000000000000009</v>
      </c>
      <c r="B50">
        <v>0.16</v>
      </c>
      <c r="C50">
        <f t="shared" si="7"/>
        <v>0.61111111111111105</v>
      </c>
      <c r="D50">
        <f t="shared" si="8"/>
        <v>5.8629739842021404E-3</v>
      </c>
      <c r="E50">
        <f t="shared" si="9"/>
        <v>0.15390640156757393</v>
      </c>
      <c r="F50">
        <f t="shared" si="18"/>
        <v>335.02708481155094</v>
      </c>
      <c r="G50">
        <f t="shared" si="19"/>
        <v>153.90640156757394</v>
      </c>
      <c r="H50">
        <f t="shared" si="10"/>
        <v>488.93348637912487</v>
      </c>
      <c r="I50">
        <f t="shared" si="11"/>
        <v>0.68522016622884141</v>
      </c>
      <c r="J50" s="1">
        <f t="shared" si="20"/>
        <v>0</v>
      </c>
      <c r="K50" s="1">
        <f t="shared" si="12"/>
        <v>0.68522016622884141</v>
      </c>
      <c r="L50">
        <f t="shared" si="24"/>
        <v>3.6460030518636968</v>
      </c>
      <c r="M50">
        <f t="shared" si="25"/>
        <v>3.6064219275202163</v>
      </c>
      <c r="N50">
        <f t="shared" si="17"/>
        <v>3.443391194225295</v>
      </c>
      <c r="O50">
        <f t="shared" si="21"/>
        <v>0.68867823884505908</v>
      </c>
      <c r="P50">
        <f t="shared" si="22"/>
        <v>0.19000000000000009</v>
      </c>
      <c r="Q50">
        <f t="shared" si="23"/>
        <v>0.29041138331219529</v>
      </c>
      <c r="R50" s="2">
        <f t="shared" si="15"/>
        <v>0.28141564696426513</v>
      </c>
      <c r="S50">
        <f t="shared" si="6"/>
        <v>0.29041138331219529</v>
      </c>
      <c r="W50" s="1"/>
      <c r="Z50" s="2"/>
    </row>
    <row r="51" spans="1:26" x14ac:dyDescent="0.25">
      <c r="A51">
        <f t="shared" si="16"/>
        <v>0.19500000000000009</v>
      </c>
      <c r="B51">
        <v>0.155</v>
      </c>
      <c r="C51">
        <f t="shared" si="7"/>
        <v>0.61111111111111105</v>
      </c>
      <c r="D51">
        <f t="shared" si="8"/>
        <v>6.3732372917219395E-3</v>
      </c>
      <c r="E51">
        <f t="shared" si="9"/>
        <v>0.15390640156757393</v>
      </c>
      <c r="F51">
        <f t="shared" si="18"/>
        <v>364.18498809839656</v>
      </c>
      <c r="G51">
        <f t="shared" si="19"/>
        <v>153.90640156757394</v>
      </c>
      <c r="H51">
        <f t="shared" si="10"/>
        <v>518.0913896659705</v>
      </c>
      <c r="I51">
        <f t="shared" si="11"/>
        <v>0.7029358050771658</v>
      </c>
      <c r="J51" s="1">
        <f t="shared" si="20"/>
        <v>0</v>
      </c>
      <c r="K51" s="1">
        <f t="shared" si="12"/>
        <v>0.7029358050771658</v>
      </c>
      <c r="L51">
        <f t="shared" si="24"/>
        <v>3.443391194225295</v>
      </c>
      <c r="M51">
        <f t="shared" si="25"/>
        <v>3.6047990003957202</v>
      </c>
      <c r="N51">
        <f t="shared" si="17"/>
        <v>3.443391194225295</v>
      </c>
      <c r="O51">
        <f t="shared" si="21"/>
        <v>0.68867823884505908</v>
      </c>
      <c r="P51">
        <f t="shared" si="22"/>
        <v>0.19500000000000009</v>
      </c>
      <c r="Q51">
        <f t="shared" si="23"/>
        <v>0.29041138331219529</v>
      </c>
      <c r="R51" s="2">
        <f t="shared" si="15"/>
        <v>0.28127082378006396</v>
      </c>
      <c r="S51">
        <f t="shared" si="6"/>
        <v>0.29041138331219529</v>
      </c>
      <c r="W51" s="1"/>
      <c r="Z51" s="2"/>
    </row>
    <row r="52" spans="1:26" x14ac:dyDescent="0.25">
      <c r="A52">
        <f t="shared" si="16"/>
        <v>0.20000000000000009</v>
      </c>
      <c r="B52">
        <v>0.15</v>
      </c>
      <c r="C52">
        <f t="shared" si="7"/>
        <v>0.61111111111111105</v>
      </c>
      <c r="D52">
        <f t="shared" si="8"/>
        <v>6.9139188984383738E-3</v>
      </c>
      <c r="E52">
        <f t="shared" si="9"/>
        <v>0.15390640156757393</v>
      </c>
      <c r="F52">
        <f t="shared" si="18"/>
        <v>395.08107991076423</v>
      </c>
      <c r="G52">
        <f t="shared" si="19"/>
        <v>153.90640156757394</v>
      </c>
      <c r="H52">
        <f t="shared" si="10"/>
        <v>548.98748147833817</v>
      </c>
      <c r="I52">
        <f t="shared" si="11"/>
        <v>0.71965407817109439</v>
      </c>
      <c r="J52" s="1">
        <f t="shared" si="20"/>
        <v>0</v>
      </c>
      <c r="K52" s="1">
        <f t="shared" si="12"/>
        <v>0.71965407817109439</v>
      </c>
      <c r="L52">
        <f t="shared" si="24"/>
        <v>3.2475314206688117</v>
      </c>
      <c r="M52">
        <f t="shared" si="25"/>
        <v>3.5982703908554701</v>
      </c>
      <c r="N52">
        <f t="shared" si="17"/>
        <v>3.2475314206688117</v>
      </c>
      <c r="O52">
        <f t="shared" si="21"/>
        <v>0.64950628413376243</v>
      </c>
      <c r="P52">
        <f t="shared" si="22"/>
        <v>0.20000000000000009</v>
      </c>
      <c r="Q52">
        <f t="shared" si="23"/>
        <v>0.30792619699859758</v>
      </c>
      <c r="R52" s="2">
        <f t="shared" si="15"/>
        <v>0.28632585355284113</v>
      </c>
      <c r="S52">
        <f t="shared" si="6"/>
        <v>0.30792619699859758</v>
      </c>
      <c r="W52" s="1"/>
      <c r="Z52" s="2"/>
    </row>
    <row r="53" spans="1:26" x14ac:dyDescent="0.25">
      <c r="A53">
        <f t="shared" si="16"/>
        <v>0.2050000000000001</v>
      </c>
      <c r="B53">
        <v>0.14499999999999999</v>
      </c>
      <c r="C53">
        <f t="shared" si="7"/>
        <v>0.61111111111111105</v>
      </c>
      <c r="D53">
        <f t="shared" si="8"/>
        <v>7.4860605550380026E-3</v>
      </c>
      <c r="E53">
        <f t="shared" si="9"/>
        <v>0.15390640156757393</v>
      </c>
      <c r="F53">
        <f t="shared" si="18"/>
        <v>427.7748888593145</v>
      </c>
      <c r="G53">
        <f t="shared" si="19"/>
        <v>153.90640156757394</v>
      </c>
      <c r="H53">
        <f t="shared" si="10"/>
        <v>581.68129042688838</v>
      </c>
      <c r="I53">
        <f t="shared" si="11"/>
        <v>0.73541111928385394</v>
      </c>
      <c r="J53" s="1">
        <f t="shared" si="20"/>
        <v>0</v>
      </c>
      <c r="K53" s="1">
        <f t="shared" si="12"/>
        <v>0.73541111928385394</v>
      </c>
      <c r="L53">
        <f t="shared" si="24"/>
        <v>3.0592351979781469</v>
      </c>
      <c r="M53">
        <f t="shared" si="25"/>
        <v>3.5873713135797738</v>
      </c>
      <c r="N53">
        <f t="shared" si="17"/>
        <v>3.0592351979781469</v>
      </c>
      <c r="O53">
        <f t="shared" si="21"/>
        <v>0.61184703959562947</v>
      </c>
      <c r="P53">
        <f t="shared" si="22"/>
        <v>0.2050000000000001</v>
      </c>
      <c r="Q53">
        <f t="shared" si="23"/>
        <v>0.32687908424331069</v>
      </c>
      <c r="R53" s="2">
        <f t="shared" si="15"/>
        <v>0.29148857102945647</v>
      </c>
      <c r="S53">
        <f t="shared" si="6"/>
        <v>0.32687908424331069</v>
      </c>
      <c r="W53" s="1"/>
      <c r="Z53" s="2"/>
    </row>
    <row r="54" spans="1:26" x14ac:dyDescent="0.25">
      <c r="A54">
        <f t="shared" si="16"/>
        <v>0.2100000000000001</v>
      </c>
      <c r="B54">
        <v>0.14000000000000001</v>
      </c>
      <c r="C54">
        <f t="shared" si="7"/>
        <v>0.61111111111111105</v>
      </c>
      <c r="D54">
        <f t="shared" si="8"/>
        <v>8.0907161703669996E-3</v>
      </c>
      <c r="E54">
        <f t="shared" si="9"/>
        <v>0.15390640156757393</v>
      </c>
      <c r="F54">
        <f t="shared" si="18"/>
        <v>462.32663830668571</v>
      </c>
      <c r="G54">
        <f t="shared" si="19"/>
        <v>153.90640156757394</v>
      </c>
      <c r="H54">
        <f t="shared" si="10"/>
        <v>616.2330398742597</v>
      </c>
      <c r="I54">
        <f t="shared" si="11"/>
        <v>0.75024643015087589</v>
      </c>
      <c r="J54" s="1">
        <f t="shared" si="20"/>
        <v>0</v>
      </c>
      <c r="K54" s="1">
        <f t="shared" si="12"/>
        <v>0.75024643015087589</v>
      </c>
      <c r="L54">
        <f t="shared" si="24"/>
        <v>2.8790593610152322</v>
      </c>
      <c r="M54">
        <f t="shared" si="25"/>
        <v>3.5726020483375023</v>
      </c>
      <c r="N54">
        <f t="shared" si="17"/>
        <v>2.8790593610152322</v>
      </c>
      <c r="O54">
        <f t="shared" si="21"/>
        <v>0.57581187220304642</v>
      </c>
      <c r="P54">
        <f t="shared" si="22"/>
        <v>0.2100000000000001</v>
      </c>
      <c r="Q54">
        <f t="shared" si="23"/>
        <v>0.3473356657875139</v>
      </c>
      <c r="R54" s="2">
        <f t="shared" si="15"/>
        <v>0.29674832246635396</v>
      </c>
      <c r="S54">
        <f t="shared" si="6"/>
        <v>0.3473356657875139</v>
      </c>
      <c r="W54" s="1"/>
      <c r="Z54" s="2"/>
    </row>
    <row r="55" spans="1:26" x14ac:dyDescent="0.25">
      <c r="A55">
        <f t="shared" si="16"/>
        <v>0.21500000000000011</v>
      </c>
      <c r="B55">
        <v>0.13500000000000001</v>
      </c>
      <c r="C55">
        <f t="shared" si="7"/>
        <v>0.61111111111111105</v>
      </c>
      <c r="D55">
        <f t="shared" si="8"/>
        <v>8.7289517666530401E-3</v>
      </c>
      <c r="E55">
        <f t="shared" si="9"/>
        <v>0.15390640156757393</v>
      </c>
      <c r="F55">
        <f t="shared" si="18"/>
        <v>498.79724380874518</v>
      </c>
      <c r="G55">
        <f t="shared" si="19"/>
        <v>153.90640156757394</v>
      </c>
      <c r="H55">
        <f t="shared" si="10"/>
        <v>652.70364537631917</v>
      </c>
      <c r="I55">
        <f t="shared" si="11"/>
        <v>0.76420171289400629</v>
      </c>
      <c r="J55" s="1">
        <f t="shared" si="20"/>
        <v>0</v>
      </c>
      <c r="K55" s="1">
        <f t="shared" si="12"/>
        <v>0.76420171289400629</v>
      </c>
      <c r="L55">
        <f t="shared" si="24"/>
        <v>2.7073468196052475</v>
      </c>
      <c r="M55">
        <f t="shared" si="25"/>
        <v>3.5544265716000276</v>
      </c>
      <c r="N55">
        <f t="shared" si="17"/>
        <v>2.7073468196052475</v>
      </c>
      <c r="O55">
        <f t="shared" si="21"/>
        <v>0.5414693639210495</v>
      </c>
      <c r="P55">
        <f t="shared" si="22"/>
        <v>0.21500000000000011</v>
      </c>
      <c r="Q55">
        <f t="shared" si="23"/>
        <v>0.36936531099691466</v>
      </c>
      <c r="R55" s="2">
        <f t="shared" si="15"/>
        <v>0.30209570764944527</v>
      </c>
      <c r="S55">
        <f t="shared" si="6"/>
        <v>0.36936531099691466</v>
      </c>
      <c r="W55" s="1"/>
      <c r="Z55" s="2"/>
    </row>
    <row r="56" spans="1:26" x14ac:dyDescent="0.25">
      <c r="A56">
        <f t="shared" si="16"/>
        <v>0.22000000000000011</v>
      </c>
      <c r="B56">
        <v>0.13</v>
      </c>
      <c r="C56">
        <f t="shared" si="7"/>
        <v>0.61111111111111105</v>
      </c>
      <c r="D56">
        <f t="shared" si="8"/>
        <v>9.4018454358221412E-3</v>
      </c>
      <c r="E56">
        <f t="shared" si="9"/>
        <v>0.15390640156757393</v>
      </c>
      <c r="F56">
        <f t="shared" si="18"/>
        <v>537.24831061840814</v>
      </c>
      <c r="G56">
        <f t="shared" si="19"/>
        <v>153.90640156757394</v>
      </c>
      <c r="H56">
        <f t="shared" si="10"/>
        <v>691.15471218598213</v>
      </c>
      <c r="I56">
        <f t="shared" si="11"/>
        <v>0.77731989834692838</v>
      </c>
      <c r="J56" s="1">
        <f t="shared" si="20"/>
        <v>0</v>
      </c>
      <c r="K56" s="1">
        <f t="shared" si="12"/>
        <v>0.77731989834692838</v>
      </c>
      <c r="L56">
        <f t="shared" si="24"/>
        <v>2.5442638643107229</v>
      </c>
      <c r="M56">
        <f t="shared" si="25"/>
        <v>3.5332722652133088</v>
      </c>
      <c r="N56">
        <f t="shared" si="17"/>
        <v>2.5442638643107229</v>
      </c>
      <c r="O56">
        <f t="shared" si="21"/>
        <v>0.50885277286214459</v>
      </c>
      <c r="P56">
        <f t="shared" si="22"/>
        <v>0.22000000000000011</v>
      </c>
      <c r="Q56">
        <f t="shared" si="23"/>
        <v>0.39304099469687437</v>
      </c>
      <c r="R56" s="2">
        <f t="shared" si="15"/>
        <v>0.30752240865292446</v>
      </c>
      <c r="S56">
        <f t="shared" si="6"/>
        <v>0.39304099469687437</v>
      </c>
      <c r="W56" s="1"/>
      <c r="Z56" s="2"/>
    </row>
    <row r="57" spans="1:26" x14ac:dyDescent="0.25">
      <c r="A57">
        <f t="shared" si="16"/>
        <v>0.22500000000000012</v>
      </c>
      <c r="B57">
        <v>0.125</v>
      </c>
      <c r="C57">
        <f t="shared" si="7"/>
        <v>0.61111111111111105</v>
      </c>
      <c r="D57">
        <f t="shared" si="8"/>
        <v>1.0110487296859495E-2</v>
      </c>
      <c r="E57">
        <f t="shared" si="9"/>
        <v>0.15390640156757393</v>
      </c>
      <c r="F57">
        <f t="shared" si="18"/>
        <v>577.7421312491141</v>
      </c>
      <c r="G57">
        <f t="shared" si="19"/>
        <v>153.90640156757394</v>
      </c>
      <c r="H57">
        <f t="shared" si="10"/>
        <v>731.64853281668798</v>
      </c>
      <c r="I57">
        <f t="shared" si="11"/>
        <v>0.78964435153711354</v>
      </c>
      <c r="J57" s="1">
        <f t="shared" si="20"/>
        <v>0</v>
      </c>
      <c r="K57" s="1">
        <f t="shared" si="12"/>
        <v>0.78964435153711354</v>
      </c>
      <c r="L57">
        <f t="shared" si="24"/>
        <v>2.3898335683832794</v>
      </c>
      <c r="M57">
        <f t="shared" si="25"/>
        <v>3.5095304512760586</v>
      </c>
      <c r="N57">
        <f t="shared" si="17"/>
        <v>2.3898335683832794</v>
      </c>
      <c r="O57">
        <f t="shared" si="21"/>
        <v>0.47796671367665589</v>
      </c>
      <c r="P57">
        <f t="shared" si="22"/>
        <v>0.22500000000000012</v>
      </c>
      <c r="Q57">
        <f t="shared" si="23"/>
        <v>0.41843918054783175</v>
      </c>
      <c r="R57" s="2">
        <f t="shared" si="15"/>
        <v>0.3130210451664181</v>
      </c>
      <c r="S57">
        <f t="shared" si="6"/>
        <v>0.41843918054783175</v>
      </c>
      <c r="W57" s="1"/>
      <c r="Z57" s="2"/>
    </row>
    <row r="58" spans="1:26" x14ac:dyDescent="0.25">
      <c r="A58">
        <f t="shared" si="16"/>
        <v>0.23000000000000012</v>
      </c>
      <c r="B58">
        <v>0.12</v>
      </c>
      <c r="C58">
        <f t="shared" si="7"/>
        <v>0.61111111111111105</v>
      </c>
      <c r="D58">
        <f t="shared" si="8"/>
        <v>1.0855979454166616E-2</v>
      </c>
      <c r="E58">
        <f t="shared" si="9"/>
        <v>0.15390640156757393</v>
      </c>
      <c r="F58">
        <f t="shared" si="18"/>
        <v>620.34168309523523</v>
      </c>
      <c r="G58">
        <f t="shared" si="19"/>
        <v>153.90640156757394</v>
      </c>
      <c r="H58">
        <f t="shared" si="10"/>
        <v>774.24808466280911</v>
      </c>
      <c r="I58">
        <f t="shared" si="11"/>
        <v>0.8012182340307612</v>
      </c>
      <c r="J58" s="1">
        <f t="shared" si="20"/>
        <v>0</v>
      </c>
      <c r="K58" s="1">
        <f t="shared" si="12"/>
        <v>0.8012182340307612</v>
      </c>
      <c r="L58">
        <f t="shared" si="24"/>
        <v>2.2439651155015987</v>
      </c>
      <c r="M58">
        <f t="shared" si="25"/>
        <v>3.4835575392641771</v>
      </c>
      <c r="N58">
        <f t="shared" si="17"/>
        <v>2.2439651155015987</v>
      </c>
      <c r="O58">
        <f t="shared" si="21"/>
        <v>0.44879302310031977</v>
      </c>
      <c r="P58">
        <f t="shared" si="22"/>
        <v>0.23000000000000012</v>
      </c>
      <c r="Q58">
        <f t="shared" si="23"/>
        <v>0.44563972634506294</v>
      </c>
      <c r="R58" s="2">
        <f t="shared" si="15"/>
        <v>0.31858505178892005</v>
      </c>
      <c r="S58">
        <f t="shared" si="6"/>
        <v>0.44563972634506294</v>
      </c>
      <c r="W58" s="1"/>
      <c r="Z58" s="2"/>
    </row>
    <row r="59" spans="1:26" x14ac:dyDescent="0.25">
      <c r="A59">
        <f t="shared" si="16"/>
        <v>0.23500000000000013</v>
      </c>
      <c r="B59">
        <v>0.115</v>
      </c>
      <c r="C59">
        <f t="shared" si="7"/>
        <v>0.61111111111111105</v>
      </c>
      <c r="D59">
        <f t="shared" si="8"/>
        <v>1.1639435956870512E-2</v>
      </c>
      <c r="E59">
        <f t="shared" si="9"/>
        <v>0.15390640156757393</v>
      </c>
      <c r="F59">
        <f t="shared" si="18"/>
        <v>665.11062610688646</v>
      </c>
      <c r="G59">
        <f t="shared" si="19"/>
        <v>153.90640156757394</v>
      </c>
      <c r="H59">
        <f t="shared" si="10"/>
        <v>819.01702767446045</v>
      </c>
      <c r="I59">
        <f t="shared" si="11"/>
        <v>0.81208400269212955</v>
      </c>
      <c r="J59" s="1">
        <f t="shared" si="20"/>
        <v>0</v>
      </c>
      <c r="K59" s="1">
        <f t="shared" si="12"/>
        <v>0.81208400269212955</v>
      </c>
      <c r="L59">
        <f t="shared" si="24"/>
        <v>2.1064791173917556</v>
      </c>
      <c r="M59">
        <f t="shared" si="25"/>
        <v>3.4556766072005494</v>
      </c>
      <c r="N59">
        <f t="shared" si="17"/>
        <v>2.1064791173917556</v>
      </c>
      <c r="O59">
        <f t="shared" si="21"/>
        <v>0.42129582347835115</v>
      </c>
      <c r="P59">
        <f t="shared" si="22"/>
        <v>0.23500000000000013</v>
      </c>
      <c r="Q59">
        <f t="shared" si="23"/>
        <v>0.47472580750679405</v>
      </c>
      <c r="R59" s="2">
        <f t="shared" si="15"/>
        <v>0.32420857356542343</v>
      </c>
      <c r="S59">
        <f t="shared" si="6"/>
        <v>0.47472580750679405</v>
      </c>
      <c r="W59" s="1"/>
      <c r="Z59" s="2"/>
    </row>
    <row r="60" spans="1:26" x14ac:dyDescent="0.25">
      <c r="A60">
        <f t="shared" si="16"/>
        <v>0.24000000000000013</v>
      </c>
      <c r="B60">
        <v>0.11</v>
      </c>
      <c r="C60">
        <f t="shared" si="7"/>
        <v>0.61111111111111105</v>
      </c>
      <c r="D60">
        <f t="shared" si="8"/>
        <v>1.2461982759043366E-2</v>
      </c>
      <c r="E60">
        <f t="shared" si="9"/>
        <v>0.15390640156757393</v>
      </c>
      <c r="F60">
        <f t="shared" si="18"/>
        <v>712.11330051676384</v>
      </c>
      <c r="G60">
        <f t="shared" si="19"/>
        <v>153.90640156757394</v>
      </c>
      <c r="H60">
        <f t="shared" si="10"/>
        <v>866.01970208433772</v>
      </c>
      <c r="I60">
        <f t="shared" si="11"/>
        <v>0.82228302520467877</v>
      </c>
      <c r="J60" s="1">
        <f t="shared" si="20"/>
        <v>0</v>
      </c>
      <c r="K60" s="1">
        <f t="shared" si="12"/>
        <v>0.82228302520467877</v>
      </c>
      <c r="L60">
        <f t="shared" si="24"/>
        <v>1.9771291406508777</v>
      </c>
      <c r="M60">
        <f t="shared" si="25"/>
        <v>3.4261792716861597</v>
      </c>
      <c r="N60">
        <f t="shared" si="17"/>
        <v>1.9771291406508777</v>
      </c>
      <c r="O60">
        <f t="shared" si="21"/>
        <v>0.39542582813017557</v>
      </c>
      <c r="P60">
        <f t="shared" si="22"/>
        <v>0.24000000000000013</v>
      </c>
      <c r="Q60">
        <f t="shared" si="23"/>
        <v>0.50578385571252904</v>
      </c>
      <c r="R60" s="2">
        <f t="shared" si="15"/>
        <v>0.32988637673754406</v>
      </c>
      <c r="S60">
        <f t="shared" si="6"/>
        <v>0.50578385571252904</v>
      </c>
      <c r="W60" s="1"/>
      <c r="Z60" s="2"/>
    </row>
    <row r="61" spans="1:26" x14ac:dyDescent="0.25">
      <c r="A61">
        <f t="shared" si="16"/>
        <v>0.24500000000000013</v>
      </c>
      <c r="B61">
        <v>0.105</v>
      </c>
      <c r="C61">
        <f t="shared" si="7"/>
        <v>0.61111111111111105</v>
      </c>
      <c r="D61">
        <f t="shared" si="8"/>
        <v>1.3324757680793926E-2</v>
      </c>
      <c r="E61">
        <f t="shared" si="9"/>
        <v>0.15390640156757393</v>
      </c>
      <c r="F61">
        <f t="shared" si="18"/>
        <v>761.41472461679587</v>
      </c>
      <c r="G61">
        <f t="shared" si="19"/>
        <v>153.90640156757394</v>
      </c>
      <c r="H61">
        <f t="shared" si="10"/>
        <v>915.32112618436986</v>
      </c>
      <c r="I61">
        <f t="shared" si="11"/>
        <v>0.83185529409863834</v>
      </c>
      <c r="J61" s="1">
        <f t="shared" si="20"/>
        <v>0</v>
      </c>
      <c r="K61" s="1">
        <f t="shared" si="12"/>
        <v>0.83185529409863834</v>
      </c>
      <c r="L61">
        <f t="shared" si="24"/>
        <v>1.855619755772834</v>
      </c>
      <c r="M61">
        <f t="shared" si="25"/>
        <v>3.3953277310148486</v>
      </c>
      <c r="N61">
        <f t="shared" si="17"/>
        <v>1.855619755772834</v>
      </c>
      <c r="O61">
        <f t="shared" si="21"/>
        <v>0.37112395115456681</v>
      </c>
      <c r="P61">
        <f t="shared" si="22"/>
        <v>0.24500000000000013</v>
      </c>
      <c r="Q61">
        <f t="shared" si="23"/>
        <v>0.53890351020945937</v>
      </c>
      <c r="R61" s="2">
        <f t="shared" si="15"/>
        <v>0.33561377223338112</v>
      </c>
      <c r="S61">
        <f t="shared" si="6"/>
        <v>0.53890351020945937</v>
      </c>
      <c r="W61" s="1"/>
      <c r="Z61" s="2"/>
    </row>
    <row r="62" spans="1:26" x14ac:dyDescent="0.25">
      <c r="A62">
        <f t="shared" si="16"/>
        <v>0.25000000000000011</v>
      </c>
      <c r="B62">
        <v>0.1</v>
      </c>
      <c r="C62">
        <f t="shared" si="7"/>
        <v>0.61111111111111105</v>
      </c>
      <c r="D62">
        <f t="shared" si="8"/>
        <v>1.4228910370194236E-2</v>
      </c>
      <c r="E62">
        <f t="shared" si="9"/>
        <v>0.15390640156757393</v>
      </c>
      <c r="F62">
        <f t="shared" si="18"/>
        <v>813.08059258252786</v>
      </c>
      <c r="G62">
        <f t="shared" si="19"/>
        <v>153.90640156757394</v>
      </c>
      <c r="H62">
        <f t="shared" si="10"/>
        <v>966.98699415010174</v>
      </c>
      <c r="I62">
        <f t="shared" si="11"/>
        <v>0.84083922276240708</v>
      </c>
      <c r="J62" s="1">
        <f t="shared" si="20"/>
        <v>0</v>
      </c>
      <c r="K62" s="1">
        <f t="shared" si="12"/>
        <v>0.84083922276240708</v>
      </c>
      <c r="L62">
        <f t="shared" si="24"/>
        <v>1.7416214691532239</v>
      </c>
      <c r="M62">
        <f t="shared" si="25"/>
        <v>3.363356891049627</v>
      </c>
      <c r="N62">
        <f t="shared" si="17"/>
        <v>1.7416214691532239</v>
      </c>
      <c r="O62">
        <f t="shared" si="21"/>
        <v>0.34832429383064478</v>
      </c>
      <c r="P62">
        <f t="shared" si="22"/>
        <v>0.25000000000000011</v>
      </c>
      <c r="Q62">
        <f t="shared" si="23"/>
        <v>0.57417757975055272</v>
      </c>
      <c r="R62" s="2">
        <f t="shared" si="15"/>
        <v>0.3413865498654981</v>
      </c>
      <c r="S62">
        <f t="shared" si="6"/>
        <v>0.57417757975055272</v>
      </c>
      <c r="W62" s="1"/>
      <c r="Z62" s="2"/>
    </row>
    <row r="63" spans="1:26" x14ac:dyDescent="0.25">
      <c r="A63">
        <f t="shared" si="16"/>
        <v>0.25500000000000012</v>
      </c>
      <c r="B63">
        <v>9.5000000000000001E-2</v>
      </c>
      <c r="C63">
        <f t="shared" si="7"/>
        <v>0.61111111111111105</v>
      </c>
      <c r="D63">
        <f t="shared" si="8"/>
        <v>1.5175602266007561E-2</v>
      </c>
      <c r="E63">
        <f t="shared" si="9"/>
        <v>0.15390640156757393</v>
      </c>
      <c r="F63">
        <f t="shared" si="18"/>
        <v>867.17727234328925</v>
      </c>
      <c r="G63">
        <f t="shared" si="19"/>
        <v>153.90640156757394</v>
      </c>
      <c r="H63">
        <f t="shared" si="10"/>
        <v>1021.0836739108631</v>
      </c>
      <c r="I63">
        <f t="shared" si="11"/>
        <v>0.84927150879017055</v>
      </c>
      <c r="J63" s="1">
        <f t="shared" si="20"/>
        <v>0</v>
      </c>
      <c r="K63" s="1">
        <f t="shared" si="12"/>
        <v>0.84927150879017055</v>
      </c>
      <c r="L63">
        <f t="shared" si="24"/>
        <v>1.6347829138257037</v>
      </c>
      <c r="M63">
        <f t="shared" si="25"/>
        <v>3.3304765050594907</v>
      </c>
      <c r="N63">
        <f t="shared" si="17"/>
        <v>1.6347829138257037</v>
      </c>
      <c r="O63">
        <f t="shared" si="21"/>
        <v>0.32695658276514078</v>
      </c>
      <c r="P63">
        <f t="shared" si="22"/>
        <v>0.25500000000000012</v>
      </c>
      <c r="Q63">
        <f t="shared" si="23"/>
        <v>0.6117020134861878</v>
      </c>
      <c r="R63" s="2">
        <f t="shared" si="15"/>
        <v>0.34720092156278792</v>
      </c>
      <c r="S63">
        <f t="shared" si="6"/>
        <v>0.6117020134861878</v>
      </c>
      <c r="W63" s="1"/>
      <c r="Z63" s="2"/>
    </row>
    <row r="64" spans="1:26" x14ac:dyDescent="0.25">
      <c r="A64">
        <f t="shared" si="16"/>
        <v>0.26000000000000012</v>
      </c>
      <c r="B64">
        <v>0.09</v>
      </c>
      <c r="C64">
        <f t="shared" si="7"/>
        <v>0.61111111111111105</v>
      </c>
      <c r="D64">
        <f t="shared" si="8"/>
        <v>1.6166006561185421E-2</v>
      </c>
      <c r="E64">
        <f t="shared" si="9"/>
        <v>0.15390640156757393</v>
      </c>
      <c r="F64">
        <f t="shared" si="18"/>
        <v>923.77180349630987</v>
      </c>
      <c r="G64">
        <f t="shared" si="19"/>
        <v>153.90640156757394</v>
      </c>
      <c r="H64">
        <f t="shared" si="10"/>
        <v>1077.6782050638838</v>
      </c>
      <c r="I64">
        <f t="shared" si="11"/>
        <v>0.85718705190066413</v>
      </c>
      <c r="J64" s="1">
        <f t="shared" si="20"/>
        <v>0</v>
      </c>
      <c r="K64" s="1">
        <f t="shared" si="12"/>
        <v>0.85718705190066413</v>
      </c>
      <c r="L64">
        <f t="shared" si="24"/>
        <v>1.5347406673316009</v>
      </c>
      <c r="M64">
        <f t="shared" si="25"/>
        <v>3.2968732765410143</v>
      </c>
      <c r="N64">
        <f t="shared" si="17"/>
        <v>1.5347406673316009</v>
      </c>
      <c r="O64">
        <f t="shared" si="21"/>
        <v>0.30694813346632022</v>
      </c>
      <c r="P64">
        <f t="shared" si="22"/>
        <v>0.26000000000000012</v>
      </c>
      <c r="Q64">
        <f t="shared" si="23"/>
        <v>0.65157587942115625</v>
      </c>
      <c r="R64" s="2">
        <f t="shared" si="15"/>
        <v>0.35305347225055284</v>
      </c>
      <c r="S64">
        <f t="shared" si="6"/>
        <v>0.65157587942115625</v>
      </c>
      <c r="W64" s="1"/>
      <c r="Z64" s="2"/>
    </row>
    <row r="65" spans="1:26" x14ac:dyDescent="0.25">
      <c r="A65">
        <f t="shared" si="16"/>
        <v>0.26500000000000012</v>
      </c>
      <c r="B65">
        <v>8.5000000000000006E-2</v>
      </c>
      <c r="C65">
        <f t="shared" si="7"/>
        <v>0.61111111111111105</v>
      </c>
      <c r="D65">
        <f t="shared" si="8"/>
        <v>1.7201308167103538E-2</v>
      </c>
      <c r="E65">
        <f t="shared" si="9"/>
        <v>0.15390640156757393</v>
      </c>
      <c r="F65">
        <f t="shared" si="18"/>
        <v>982.93189526305935</v>
      </c>
      <c r="G65">
        <f t="shared" si="19"/>
        <v>153.90640156757394</v>
      </c>
      <c r="H65">
        <f t="shared" si="10"/>
        <v>1136.8382968306332</v>
      </c>
      <c r="I65">
        <f t="shared" si="11"/>
        <v>0.86461891546348657</v>
      </c>
      <c r="J65" s="1">
        <f t="shared" si="20"/>
        <v>0</v>
      </c>
      <c r="K65" s="1">
        <f t="shared" si="12"/>
        <v>0.86461891546348657</v>
      </c>
      <c r="L65">
        <f t="shared" si="24"/>
        <v>1.4411270435362264</v>
      </c>
      <c r="M65">
        <f t="shared" si="25"/>
        <v>3.2627128885414574</v>
      </c>
      <c r="N65">
        <f t="shared" si="17"/>
        <v>1.4411270435362264</v>
      </c>
      <c r="O65">
        <f t="shared" si="21"/>
        <v>0.28822540870724528</v>
      </c>
      <c r="P65">
        <f t="shared" si="22"/>
        <v>0.26500000000000012</v>
      </c>
      <c r="Q65">
        <f t="shared" si="23"/>
        <v>0.69390134928438207</v>
      </c>
      <c r="R65" s="2">
        <f t="shared" si="15"/>
        <v>0.3589411172274698</v>
      </c>
      <c r="S65">
        <f t="shared" si="6"/>
        <v>0.69390134928438207</v>
      </c>
      <c r="W65" s="1"/>
      <c r="Z65" s="2"/>
    </row>
    <row r="66" spans="1:26" x14ac:dyDescent="0.25">
      <c r="A66">
        <f t="shared" si="16"/>
        <v>0.27000000000000013</v>
      </c>
      <c r="B66">
        <v>0.08</v>
      </c>
      <c r="C66">
        <f t="shared" si="7"/>
        <v>0.61111111111111105</v>
      </c>
      <c r="D66">
        <f t="shared" si="8"/>
        <v>1.8282703678508278E-2</v>
      </c>
      <c r="E66">
        <f t="shared" si="9"/>
        <v>0.15390640156757393</v>
      </c>
      <c r="F66">
        <f t="shared" si="18"/>
        <v>1044.7259244861875</v>
      </c>
      <c r="G66">
        <f t="shared" si="19"/>
        <v>153.90640156757394</v>
      </c>
      <c r="H66">
        <f t="shared" si="10"/>
        <v>1198.6323260537615</v>
      </c>
      <c r="I66">
        <f t="shared" si="11"/>
        <v>0.87159832233602641</v>
      </c>
      <c r="J66" s="1">
        <f t="shared" si="20"/>
        <v>0</v>
      </c>
      <c r="K66" s="1">
        <f t="shared" si="12"/>
        <v>0.87159832233602641</v>
      </c>
      <c r="L66">
        <f t="shared" si="24"/>
        <v>1.3535761753972075</v>
      </c>
      <c r="M66">
        <f t="shared" si="25"/>
        <v>3.2281419345778741</v>
      </c>
      <c r="N66">
        <f t="shared" si="17"/>
        <v>1.3535761753972075</v>
      </c>
      <c r="O66">
        <f t="shared" si="21"/>
        <v>0.27071523507944151</v>
      </c>
      <c r="P66">
        <f t="shared" si="22"/>
        <v>0.27000000000000013</v>
      </c>
      <c r="Q66">
        <f t="shared" si="23"/>
        <v>0.73878368885042589</v>
      </c>
      <c r="R66" s="2">
        <f t="shared" si="15"/>
        <v>0.36486106507917387</v>
      </c>
      <c r="S66">
        <f t="shared" si="6"/>
        <v>0.73878368885042589</v>
      </c>
      <c r="W66" s="1"/>
      <c r="Z66" s="2"/>
    </row>
    <row r="67" spans="1:26" x14ac:dyDescent="0.25">
      <c r="A67">
        <f t="shared" si="16"/>
        <v>0.27500000000000013</v>
      </c>
      <c r="B67">
        <v>7.4999999999999997E-2</v>
      </c>
      <c r="C67">
        <f t="shared" si="7"/>
        <v>0.61111111111111105</v>
      </c>
      <c r="D67">
        <f t="shared" si="8"/>
        <v>1.9411401339146712E-2</v>
      </c>
      <c r="E67">
        <f t="shared" si="9"/>
        <v>0.15390640156757393</v>
      </c>
      <c r="F67">
        <f t="shared" si="18"/>
        <v>1109.2229336655266</v>
      </c>
      <c r="G67">
        <f t="shared" si="19"/>
        <v>153.90640156757394</v>
      </c>
      <c r="H67">
        <f t="shared" si="10"/>
        <v>1263.1293352331006</v>
      </c>
      <c r="I67">
        <f t="shared" si="11"/>
        <v>0.87815467721745866</v>
      </c>
      <c r="J67" s="1">
        <f t="shared" si="20"/>
        <v>0</v>
      </c>
      <c r="K67" s="1">
        <f t="shared" si="12"/>
        <v>0.87815467721745866</v>
      </c>
      <c r="L67">
        <f t="shared" si="24"/>
        <v>1.2717286719817744</v>
      </c>
      <c r="M67">
        <f t="shared" si="25"/>
        <v>3.193289735336212</v>
      </c>
      <c r="N67">
        <f t="shared" si="17"/>
        <v>1.2717286719817744</v>
      </c>
      <c r="O67">
        <f t="shared" si="21"/>
        <v>0.25434573439635488</v>
      </c>
      <c r="P67">
        <f t="shared" si="22"/>
        <v>0.27500000000000013</v>
      </c>
      <c r="Q67">
        <f t="shared" si="23"/>
        <v>0.78633125290921435</v>
      </c>
      <c r="R67" s="2">
        <f t="shared" si="15"/>
        <v>0.3708107853247235</v>
      </c>
      <c r="S67">
        <f t="shared" si="6"/>
        <v>0.78633125290921435</v>
      </c>
      <c r="W67" s="1"/>
      <c r="Z67" s="2"/>
    </row>
    <row r="68" spans="1:26" x14ac:dyDescent="0.25">
      <c r="A68">
        <f t="shared" si="16"/>
        <v>0.28000000000000014</v>
      </c>
      <c r="B68">
        <v>7.0000000000000007E-2</v>
      </c>
      <c r="C68">
        <f t="shared" si="7"/>
        <v>0.61111111111111105</v>
      </c>
      <c r="D68">
        <f t="shared" si="8"/>
        <v>2.0588621008054999E-2</v>
      </c>
      <c r="E68">
        <f t="shared" si="9"/>
        <v>0.15390640156757393</v>
      </c>
      <c r="F68">
        <f t="shared" si="18"/>
        <v>1176.4926290317144</v>
      </c>
      <c r="G68">
        <f t="shared" si="19"/>
        <v>153.90640156757394</v>
      </c>
      <c r="H68">
        <f t="shared" si="10"/>
        <v>1330.3990305992884</v>
      </c>
      <c r="I68">
        <f t="shared" si="11"/>
        <v>0.88431560905584417</v>
      </c>
      <c r="J68" s="1">
        <f t="shared" si="20"/>
        <v>0</v>
      </c>
      <c r="K68" s="1">
        <f t="shared" si="12"/>
        <v>0.88431560905584417</v>
      </c>
      <c r="L68">
        <f t="shared" si="24"/>
        <v>1.1952350984047555</v>
      </c>
      <c r="M68">
        <f t="shared" si="25"/>
        <v>3.158270032342299</v>
      </c>
      <c r="N68">
        <f t="shared" si="17"/>
        <v>1.1952350984047555</v>
      </c>
      <c r="O68">
        <f t="shared" si="21"/>
        <v>0.2390470196809511</v>
      </c>
      <c r="P68">
        <f t="shared" si="22"/>
        <v>0.28000000000000014</v>
      </c>
      <c r="Q68">
        <f t="shared" si="23"/>
        <v>0.83665548420948321</v>
      </c>
      <c r="R68" s="2">
        <f t="shared" si="15"/>
        <v>0.37678798012086201</v>
      </c>
      <c r="S68">
        <f t="shared" si="6"/>
        <v>0.83665548420948321</v>
      </c>
      <c r="W68" s="1"/>
      <c r="Z68" s="2"/>
    </row>
    <row r="69" spans="1:26" x14ac:dyDescent="0.25">
      <c r="A69">
        <f t="shared" si="16"/>
        <v>0.28500000000000014</v>
      </c>
      <c r="B69">
        <v>6.5000000000000002E-2</v>
      </c>
      <c r="C69">
        <f t="shared" si="7"/>
        <v>0.61111111111111105</v>
      </c>
      <c r="D69">
        <f t="shared" si="8"/>
        <v>2.1815594126481038E-2</v>
      </c>
      <c r="E69">
        <f t="shared" si="9"/>
        <v>0.15390640156757393</v>
      </c>
      <c r="F69">
        <f t="shared" si="18"/>
        <v>1246.6053786560594</v>
      </c>
      <c r="G69">
        <f t="shared" si="19"/>
        <v>153.90640156757394</v>
      </c>
      <c r="H69">
        <f t="shared" si="10"/>
        <v>1400.5117802236334</v>
      </c>
      <c r="I69">
        <f t="shared" si="11"/>
        <v>0.89010702820150622</v>
      </c>
      <c r="J69" s="1">
        <f t="shared" si="20"/>
        <v>0</v>
      </c>
      <c r="K69" s="1">
        <f t="shared" si="12"/>
        <v>0.89010702820150622</v>
      </c>
      <c r="L69">
        <f t="shared" si="24"/>
        <v>1.1237584937721081</v>
      </c>
      <c r="M69">
        <f t="shared" si="25"/>
        <v>3.1231825550930026</v>
      </c>
      <c r="N69">
        <f t="shared" si="17"/>
        <v>1.1237584937721081</v>
      </c>
      <c r="O69">
        <f t="shared" si="21"/>
        <v>0.22475169875442164</v>
      </c>
      <c r="P69">
        <f t="shared" si="22"/>
        <v>0.28500000000000014</v>
      </c>
      <c r="Q69">
        <f t="shared" si="23"/>
        <v>0.88987091580799593</v>
      </c>
      <c r="R69" s="2">
        <f t="shared" si="15"/>
        <v>0.38279055945518808</v>
      </c>
      <c r="S69">
        <f t="shared" si="6"/>
        <v>0.88987091580799593</v>
      </c>
      <c r="W69" s="1"/>
      <c r="Z69" s="2"/>
    </row>
    <row r="70" spans="1:26" x14ac:dyDescent="0.25">
      <c r="A70">
        <f t="shared" si="16"/>
        <v>0.29000000000000015</v>
      </c>
      <c r="B70">
        <v>0.06</v>
      </c>
      <c r="C70">
        <f t="shared" si="7"/>
        <v>0.61111111111111105</v>
      </c>
      <c r="D70">
        <f t="shared" si="8"/>
        <v>2.3093563685418955E-2</v>
      </c>
      <c r="E70">
        <f t="shared" si="9"/>
        <v>0.15390640156757393</v>
      </c>
      <c r="F70">
        <f t="shared" si="18"/>
        <v>1319.6322105953691</v>
      </c>
      <c r="G70">
        <f t="shared" si="19"/>
        <v>153.90640156757394</v>
      </c>
      <c r="H70">
        <f t="shared" si="10"/>
        <v>1473.5386121629431</v>
      </c>
      <c r="I70">
        <f t="shared" si="11"/>
        <v>0.89555319399356526</v>
      </c>
      <c r="J70" s="1">
        <f t="shared" si="20"/>
        <v>0</v>
      </c>
      <c r="K70" s="1">
        <f t="shared" si="12"/>
        <v>0.89555319399356526</v>
      </c>
      <c r="L70">
        <f t="shared" si="24"/>
        <v>1.0569761108636824</v>
      </c>
      <c r="M70">
        <f t="shared" si="25"/>
        <v>3.0881144620467751</v>
      </c>
      <c r="N70">
        <f t="shared" si="17"/>
        <v>1.0569761108636824</v>
      </c>
      <c r="O70">
        <f t="shared" si="21"/>
        <v>0.21139522217273649</v>
      </c>
      <c r="P70">
        <f t="shared" si="22"/>
        <v>0.29000000000000015</v>
      </c>
      <c r="Q70">
        <f t="shared" si="23"/>
        <v>0.94609517634497364</v>
      </c>
      <c r="R70" s="2">
        <f t="shared" si="15"/>
        <v>0.38881661934732725</v>
      </c>
      <c r="S70">
        <f t="shared" si="6"/>
        <v>0.94609517634497364</v>
      </c>
      <c r="W70" s="1"/>
      <c r="Z70" s="2"/>
    </row>
    <row r="71" spans="1:26" x14ac:dyDescent="0.25">
      <c r="A71">
        <f t="shared" si="16"/>
        <v>0.29500000000000015</v>
      </c>
      <c r="B71">
        <v>5.5E-2</v>
      </c>
      <c r="C71">
        <f t="shared" si="7"/>
        <v>0.61111111111111094</v>
      </c>
      <c r="D71">
        <f t="shared" si="8"/>
        <v>2.4423784193733589E-2</v>
      </c>
      <c r="E71">
        <f t="shared" si="9"/>
        <v>0.15390640156757382</v>
      </c>
      <c r="F71">
        <f t="shared" si="18"/>
        <v>1395.644811070491</v>
      </c>
      <c r="G71">
        <f t="shared" si="19"/>
        <v>153.90640156757382</v>
      </c>
      <c r="H71">
        <f t="shared" si="10"/>
        <v>1549.5512126380647</v>
      </c>
      <c r="I71">
        <f t="shared" si="11"/>
        <v>0.90067678931014306</v>
      </c>
      <c r="J71" s="1">
        <f t="shared" si="20"/>
        <v>0</v>
      </c>
      <c r="K71" s="1">
        <f t="shared" si="12"/>
        <v>0.90067678931014306</v>
      </c>
      <c r="L71">
        <f t="shared" si="24"/>
        <v>0.99458053282558323</v>
      </c>
      <c r="M71">
        <f t="shared" si="25"/>
        <v>3.0531416586784497</v>
      </c>
      <c r="N71">
        <f t="shared" si="17"/>
        <v>0.99458053282558323</v>
      </c>
      <c r="O71">
        <f t="shared" si="21"/>
        <v>0.19891610656511666</v>
      </c>
      <c r="P71" s="4">
        <f t="shared" si="22"/>
        <v>0.29500000000000015</v>
      </c>
      <c r="Q71" s="4">
        <f t="shared" si="23"/>
        <v>1.0054489978393406</v>
      </c>
      <c r="R71" s="5">
        <f t="shared" si="15"/>
        <v>0.39486442265030253</v>
      </c>
      <c r="S71" s="4">
        <f t="shared" si="6"/>
        <v>1.0054489978393406</v>
      </c>
      <c r="W71" s="1"/>
      <c r="Z71" s="2"/>
    </row>
    <row r="72" spans="1:26" x14ac:dyDescent="0.25">
      <c r="A72">
        <f t="shared" si="16"/>
        <v>0.30000000000000016</v>
      </c>
      <c r="B72">
        <v>0.05</v>
      </c>
      <c r="C72">
        <f t="shared" si="7"/>
        <v>0.61111111111111094</v>
      </c>
      <c r="D72">
        <f t="shared" si="8"/>
        <v>2.5807521646854972E-2</v>
      </c>
      <c r="E72">
        <f t="shared" si="9"/>
        <v>0.15390640156757382</v>
      </c>
      <c r="F72">
        <f t="shared" si="18"/>
        <v>1474.7155226774271</v>
      </c>
      <c r="G72">
        <f t="shared" si="19"/>
        <v>153.90640156757382</v>
      </c>
      <c r="H72">
        <f t="shared" si="10"/>
        <v>1628.6219242450009</v>
      </c>
      <c r="I72">
        <f t="shared" si="11"/>
        <v>0.9054989993218211</v>
      </c>
      <c r="J72" s="1">
        <f t="shared" si="20"/>
        <v>0</v>
      </c>
      <c r="K72" s="1">
        <f t="shared" si="12"/>
        <v>0.9054989993218211</v>
      </c>
      <c r="L72">
        <f t="shared" si="24"/>
        <v>0.93628029683885317</v>
      </c>
      <c r="M72">
        <f t="shared" si="25"/>
        <v>3.0183299977394022</v>
      </c>
      <c r="N72">
        <f t="shared" si="17"/>
        <v>0.93628029683885317</v>
      </c>
      <c r="O72">
        <f t="shared" si="21"/>
        <v>0.18725605936777065</v>
      </c>
      <c r="P72">
        <f t="shared" si="22"/>
        <v>0.30000000000000016</v>
      </c>
      <c r="Q72">
        <f t="shared" si="23"/>
        <v>1.0680562256583659</v>
      </c>
      <c r="R72" s="2">
        <f t="shared" si="15"/>
        <v>0.4009323821052746</v>
      </c>
      <c r="S72">
        <f t="shared" si="6"/>
        <v>1.0680562256583659</v>
      </c>
      <c r="W72" s="1"/>
      <c r="Z72" s="2"/>
    </row>
    <row r="73" spans="1:26" x14ac:dyDescent="0.25">
      <c r="A73">
        <f t="shared" si="16"/>
        <v>0.30500000000000016</v>
      </c>
      <c r="B73">
        <v>4.4999999999999998E-2</v>
      </c>
      <c r="C73">
        <f t="shared" si="7"/>
        <v>0.61111111111111094</v>
      </c>
      <c r="D73">
        <f t="shared" si="8"/>
        <v>2.7246053496023232E-2</v>
      </c>
      <c r="E73">
        <f t="shared" si="9"/>
        <v>0.15390640156757382</v>
      </c>
      <c r="F73">
        <f t="shared" si="18"/>
        <v>1556.9173426298992</v>
      </c>
      <c r="G73">
        <f t="shared" si="19"/>
        <v>153.90640156757382</v>
      </c>
      <c r="H73">
        <f t="shared" si="10"/>
        <v>1710.8237441974729</v>
      </c>
      <c r="I73">
        <f t="shared" si="11"/>
        <v>0.91003959227853159</v>
      </c>
      <c r="J73" s="1">
        <f t="shared" si="20"/>
        <v>0</v>
      </c>
      <c r="K73" s="1">
        <f t="shared" si="12"/>
        <v>0.91003959227853159</v>
      </c>
      <c r="L73">
        <f t="shared" si="24"/>
        <v>0.88180013260652423</v>
      </c>
      <c r="M73">
        <f t="shared" si="25"/>
        <v>2.9837363681263316</v>
      </c>
      <c r="N73">
        <f t="shared" si="17"/>
        <v>0.88180013260652423</v>
      </c>
      <c r="O73">
        <f t="shared" si="21"/>
        <v>0.17636002652130486</v>
      </c>
      <c r="P73">
        <f t="shared" si="22"/>
        <v>0.30500000000000016</v>
      </c>
      <c r="Q73">
        <f t="shared" si="23"/>
        <v>1.1340438303678717</v>
      </c>
      <c r="R73" s="2">
        <f t="shared" si="15"/>
        <v>0.40701904535390965</v>
      </c>
      <c r="S73">
        <f t="shared" si="6"/>
        <v>1.1340438303678717</v>
      </c>
      <c r="W73" s="1"/>
      <c r="Z73" s="2"/>
    </row>
    <row r="74" spans="1:26" x14ac:dyDescent="0.25">
      <c r="A74">
        <f t="shared" si="16"/>
        <v>0.31000000000000016</v>
      </c>
      <c r="B74">
        <v>0.04</v>
      </c>
      <c r="C74">
        <f t="shared" si="7"/>
        <v>0.61111111111111094</v>
      </c>
      <c r="D74">
        <f t="shared" si="8"/>
        <v>2.8740668618065634E-2</v>
      </c>
      <c r="E74">
        <f t="shared" si="9"/>
        <v>0.15390640156757382</v>
      </c>
      <c r="F74">
        <f t="shared" si="18"/>
        <v>1642.323921032322</v>
      </c>
      <c r="G74">
        <f t="shared" si="19"/>
        <v>153.90640156757382</v>
      </c>
      <c r="H74">
        <f t="shared" si="10"/>
        <v>1796.2303225998958</v>
      </c>
      <c r="I74">
        <f t="shared" si="11"/>
        <v>0.91431700064788635</v>
      </c>
      <c r="J74" s="1">
        <f t="shared" si="20"/>
        <v>0</v>
      </c>
      <c r="K74" s="1">
        <f t="shared" si="12"/>
        <v>0.91431700064788635</v>
      </c>
      <c r="L74">
        <f t="shared" si="24"/>
        <v>0.83088090441701878</v>
      </c>
      <c r="M74">
        <f t="shared" si="25"/>
        <v>2.9494096795093094</v>
      </c>
      <c r="N74">
        <f t="shared" si="17"/>
        <v>0.83088090441701878</v>
      </c>
      <c r="O74">
        <f t="shared" si="21"/>
        <v>0.16617618088340377</v>
      </c>
      <c r="P74">
        <f t="shared" si="22"/>
        <v>0.31000000000000016</v>
      </c>
      <c r="Q74">
        <f t="shared" si="23"/>
        <v>1.2035419212114911</v>
      </c>
      <c r="R74" s="2">
        <f t="shared" si="15"/>
        <v>0.41312308165540595</v>
      </c>
      <c r="S74">
        <f t="shared" si="6"/>
        <v>1.2035419212114911</v>
      </c>
      <c r="W74" s="1"/>
      <c r="Z74" s="2"/>
    </row>
    <row r="75" spans="1:26" x14ac:dyDescent="0.25">
      <c r="A75">
        <f t="shared" si="16"/>
        <v>0.31500000000000017</v>
      </c>
      <c r="B75">
        <v>3.5000000000000003E-2</v>
      </c>
      <c r="C75">
        <f t="shared" si="7"/>
        <v>0.61111111111111094</v>
      </c>
      <c r="D75">
        <f t="shared" si="8"/>
        <v>3.0292667285688343E-2</v>
      </c>
      <c r="E75">
        <f t="shared" si="9"/>
        <v>0.15390640156757382</v>
      </c>
      <c r="F75">
        <f t="shared" si="18"/>
        <v>1731.0095591821912</v>
      </c>
      <c r="G75">
        <f t="shared" si="19"/>
        <v>153.90640156757382</v>
      </c>
      <c r="H75">
        <f t="shared" si="10"/>
        <v>1884.915960749765</v>
      </c>
      <c r="I75">
        <f t="shared" si="11"/>
        <v>0.91834840132270179</v>
      </c>
      <c r="J75" s="1">
        <f t="shared" si="20"/>
        <v>0</v>
      </c>
      <c r="K75" s="1">
        <f t="shared" si="12"/>
        <v>0.91834840132270179</v>
      </c>
      <c r="L75">
        <f t="shared" si="24"/>
        <v>0.78327932926305288</v>
      </c>
      <c r="M75">
        <f t="shared" si="25"/>
        <v>2.9153917502307976</v>
      </c>
      <c r="N75">
        <f t="shared" si="17"/>
        <v>0.78327932926305288</v>
      </c>
      <c r="O75">
        <f t="shared" si="21"/>
        <v>0.1566558658526106</v>
      </c>
      <c r="P75">
        <f t="shared" si="22"/>
        <v>0.31500000000000017</v>
      </c>
      <c r="Q75">
        <f t="shared" si="23"/>
        <v>1.2766837610036874</v>
      </c>
      <c r="R75" s="2">
        <f t="shared" si="15"/>
        <v>0.41924327009129697</v>
      </c>
      <c r="S75">
        <f t="shared" si="6"/>
        <v>1.2766837610036874</v>
      </c>
      <c r="W75" s="1"/>
      <c r="Z75" s="2"/>
    </row>
    <row r="76" spans="1:26" x14ac:dyDescent="0.25">
      <c r="A76">
        <f t="shared" si="16"/>
        <v>0.32000000000000017</v>
      </c>
      <c r="B76">
        <v>0.03</v>
      </c>
      <c r="C76">
        <f t="shared" si="7"/>
        <v>0.61111111111111094</v>
      </c>
      <c r="D76">
        <f t="shared" si="8"/>
        <v>3.1903361138266216E-2</v>
      </c>
      <c r="E76">
        <f t="shared" si="9"/>
        <v>0.15390640156757382</v>
      </c>
      <c r="F76">
        <f t="shared" ref="F76:F107" si="26">D76/G$2</f>
        <v>1823.0492079009268</v>
      </c>
      <c r="G76">
        <f t="shared" ref="G76:G107" si="27">E76/H$2</f>
        <v>153.90640156757382</v>
      </c>
      <c r="H76">
        <f t="shared" si="10"/>
        <v>1976.9556094685006</v>
      </c>
      <c r="I76">
        <f t="shared" si="11"/>
        <v>0.92214979394051688</v>
      </c>
      <c r="J76" s="1">
        <f t="shared" ref="J76:J107" si="28">I76*G76*I$2*(L$2-K$2)*M$2*O$2/J$2</f>
        <v>0</v>
      </c>
      <c r="K76" s="1">
        <f t="shared" si="12"/>
        <v>0.92214979394051688</v>
      </c>
      <c r="L76">
        <f t="shared" si="24"/>
        <v>0.73876752974291127</v>
      </c>
      <c r="M76">
        <f t="shared" si="25"/>
        <v>2.8817181060641137</v>
      </c>
      <c r="N76">
        <f t="shared" si="17"/>
        <v>0.73876752974291127</v>
      </c>
      <c r="O76">
        <f t="shared" ref="O76:O107" si="29">N76*N$9</f>
        <v>0.14775350594858225</v>
      </c>
      <c r="P76">
        <f t="shared" ref="P76:P107" si="30">A76</f>
        <v>0.32000000000000017</v>
      </c>
      <c r="Q76">
        <f t="shared" ref="Q76:Q107" si="31">P$9/N76</f>
        <v>1.3536057822519578</v>
      </c>
      <c r="R76" s="2">
        <f t="shared" si="15"/>
        <v>0.4253784890716229</v>
      </c>
      <c r="S76">
        <f t="shared" ref="R76:S133" si="32">Q76</f>
        <v>1.3536057822519578</v>
      </c>
      <c r="W76" s="1"/>
      <c r="Z76" s="2"/>
    </row>
    <row r="77" spans="1:26" x14ac:dyDescent="0.25">
      <c r="A77">
        <f t="shared" si="16"/>
        <v>0.32500000000000018</v>
      </c>
      <c r="B77">
        <v>2.5000000000000001E-2</v>
      </c>
      <c r="C77">
        <f t="shared" ref="C77:C140" si="33">(1-A77-B77-B$2)/(1-B$2)</f>
        <v>0.61111111111111094</v>
      </c>
      <c r="D77">
        <f t="shared" ref="D77:D140" si="34">E$2*(A77^C$2)*(1- B77/(1-A77))+A77^D$2*B77/(1-A77)</f>
        <v>3.3574073153114836E-2</v>
      </c>
      <c r="E77">
        <f t="shared" ref="E77:E140" si="35">F$2*(C77)^D$2</f>
        <v>0.15390640156757382</v>
      </c>
      <c r="F77">
        <f t="shared" si="26"/>
        <v>1918.5184658922765</v>
      </c>
      <c r="G77">
        <f t="shared" si="27"/>
        <v>153.90640156757382</v>
      </c>
      <c r="H77">
        <f t="shared" ref="G77:H140" si="36">F77+G77</f>
        <v>2072.4248674598502</v>
      </c>
      <c r="I77">
        <f t="shared" ref="H77:I140" si="37">F77/H77</f>
        <v>0.92573607662013091</v>
      </c>
      <c r="J77" s="1">
        <f t="shared" si="28"/>
        <v>0</v>
      </c>
      <c r="K77" s="1">
        <f t="shared" ref="J77:K140" si="38">I77+J77</f>
        <v>0.92573607662013091</v>
      </c>
      <c r="L77">
        <f t="shared" ref="L77:L108" si="39">(K78-K76)/(A78-A76)</f>
        <v>0.69713246895050029</v>
      </c>
      <c r="M77">
        <f t="shared" ref="M77:M108" si="40">(K77-K$12)/(A77-A$12)</f>
        <v>2.848418697292709</v>
      </c>
      <c r="N77">
        <f t="shared" si="17"/>
        <v>0.69713246895050029</v>
      </c>
      <c r="O77">
        <f t="shared" si="29"/>
        <v>0.13942649379010005</v>
      </c>
      <c r="P77">
        <f t="shared" si="30"/>
        <v>0.32500000000000018</v>
      </c>
      <c r="Q77">
        <f t="shared" si="31"/>
        <v>1.4344476043490735</v>
      </c>
      <c r="R77" s="2">
        <f t="shared" ref="Q77:R140" si="41">P77+(1-K77)*Q77</f>
        <v>0.43152770698181653</v>
      </c>
      <c r="S77">
        <f t="shared" si="32"/>
        <v>1.4344476043490735</v>
      </c>
      <c r="W77" s="1"/>
      <c r="Z77" s="2"/>
    </row>
    <row r="78" spans="1:26" x14ac:dyDescent="0.25">
      <c r="A78">
        <f t="shared" ref="A78:A141" si="42">A77+0.005</f>
        <v>0.33000000000000018</v>
      </c>
      <c r="B78">
        <v>0.02</v>
      </c>
      <c r="C78">
        <f t="shared" si="33"/>
        <v>0.61111111111111094</v>
      </c>
      <c r="D78">
        <f t="shared" si="34"/>
        <v>3.5306137617229755E-2</v>
      </c>
      <c r="E78">
        <f t="shared" si="35"/>
        <v>0.15390640156757382</v>
      </c>
      <c r="F78">
        <f t="shared" si="26"/>
        <v>2017.4935781274148</v>
      </c>
      <c r="G78">
        <f t="shared" si="27"/>
        <v>153.90640156757382</v>
      </c>
      <c r="H78">
        <f t="shared" si="36"/>
        <v>2171.3999796949888</v>
      </c>
      <c r="I78">
        <f t="shared" si="37"/>
        <v>0.92912111863002189</v>
      </c>
      <c r="J78" s="1">
        <f t="shared" si="28"/>
        <v>0</v>
      </c>
      <c r="K78" s="1">
        <f t="shared" si="38"/>
        <v>0.92912111863002189</v>
      </c>
      <c r="L78">
        <f t="shared" si="39"/>
        <v>0.65817530498115617</v>
      </c>
      <c r="M78">
        <f t="shared" si="40"/>
        <v>2.8155185413030952</v>
      </c>
      <c r="N78">
        <f t="shared" ref="M78:N141" si="43">IF(L78&lt;M78,L78,N79)</f>
        <v>0.65817530498115617</v>
      </c>
      <c r="O78">
        <f t="shared" si="29"/>
        <v>0.13163506099623123</v>
      </c>
      <c r="P78">
        <f t="shared" si="30"/>
        <v>0.33000000000000018</v>
      </c>
      <c r="Q78">
        <f t="shared" si="31"/>
        <v>1.5193520516978838</v>
      </c>
      <c r="R78" s="2">
        <f t="shared" si="41"/>
        <v>0.4376899738315273</v>
      </c>
      <c r="S78">
        <f t="shared" si="32"/>
        <v>1.5193520516978838</v>
      </c>
      <c r="W78" s="1"/>
      <c r="Z78" s="2"/>
    </row>
    <row r="79" spans="1:26" x14ac:dyDescent="0.25">
      <c r="A79">
        <f t="shared" si="42"/>
        <v>0.33500000000000019</v>
      </c>
      <c r="B79">
        <v>1.4999999999999999E-2</v>
      </c>
      <c r="C79">
        <f t="shared" si="33"/>
        <v>0.61111111111111094</v>
      </c>
      <c r="D79">
        <f t="shared" si="34"/>
        <v>3.7100900099478418E-2</v>
      </c>
      <c r="E79">
        <f t="shared" si="35"/>
        <v>0.15390640156757382</v>
      </c>
      <c r="F79">
        <f t="shared" si="26"/>
        <v>2120.05143425591</v>
      </c>
      <c r="G79">
        <f t="shared" si="27"/>
        <v>153.90640156757382</v>
      </c>
      <c r="H79">
        <f t="shared" si="36"/>
        <v>2273.9578358234839</v>
      </c>
      <c r="I79">
        <f t="shared" si="37"/>
        <v>0.93231782966994248</v>
      </c>
      <c r="J79" s="1">
        <f t="shared" si="28"/>
        <v>0</v>
      </c>
      <c r="K79" s="1">
        <f t="shared" si="38"/>
        <v>0.93231782966994248</v>
      </c>
      <c r="L79">
        <f t="shared" si="39"/>
        <v>0.62171069476880614</v>
      </c>
      <c r="M79">
        <f t="shared" si="40"/>
        <v>2.7830382975222148</v>
      </c>
      <c r="N79">
        <f t="shared" si="43"/>
        <v>0.62171069476880614</v>
      </c>
      <c r="O79">
        <f t="shared" si="29"/>
        <v>0.12434213895376123</v>
      </c>
      <c r="P79">
        <f t="shared" si="30"/>
        <v>0.33500000000000019</v>
      </c>
      <c r="Q79">
        <f t="shared" si="31"/>
        <v>1.6084651726505481</v>
      </c>
      <c r="R79" s="2">
        <f t="shared" si="41"/>
        <v>0.44386441378529995</v>
      </c>
      <c r="S79">
        <f t="shared" si="32"/>
        <v>1.6084651726505481</v>
      </c>
      <c r="W79" s="1"/>
      <c r="Z79" s="2"/>
    </row>
    <row r="80" spans="1:26" x14ac:dyDescent="0.25">
      <c r="A80">
        <f t="shared" si="42"/>
        <v>0.34000000000000019</v>
      </c>
      <c r="B80">
        <v>9.9999999999999499E-3</v>
      </c>
      <c r="C80">
        <f t="shared" si="33"/>
        <v>0.61111111111111105</v>
      </c>
      <c r="D80">
        <f t="shared" si="34"/>
        <v>3.8959717423231205E-2</v>
      </c>
      <c r="E80">
        <f t="shared" si="35"/>
        <v>0.15390640156757393</v>
      </c>
      <c r="F80">
        <f t="shared" si="26"/>
        <v>2226.2695670417834</v>
      </c>
      <c r="G80">
        <f t="shared" si="27"/>
        <v>153.90640156757394</v>
      </c>
      <c r="H80">
        <f t="shared" si="36"/>
        <v>2380.1759686093574</v>
      </c>
      <c r="I80">
        <f t="shared" si="37"/>
        <v>0.93533822557770996</v>
      </c>
      <c r="J80" s="1">
        <f t="shared" si="28"/>
        <v>0</v>
      </c>
      <c r="K80" s="1">
        <f t="shared" si="38"/>
        <v>0.93533822557770996</v>
      </c>
      <c r="L80">
        <f t="shared" si="39"/>
        <v>0.5875660704790725</v>
      </c>
      <c r="M80">
        <f t="shared" si="40"/>
        <v>2.7509947811109101</v>
      </c>
      <c r="N80">
        <f t="shared" si="43"/>
        <v>0.5875660704790725</v>
      </c>
      <c r="O80">
        <f t="shared" si="29"/>
        <v>0.1175132140958145</v>
      </c>
      <c r="P80">
        <f t="shared" si="30"/>
        <v>0.34000000000000019</v>
      </c>
      <c r="Q80">
        <f t="shared" si="31"/>
        <v>1.70193625915916</v>
      </c>
      <c r="R80" s="2">
        <f t="shared" si="41"/>
        <v>0.45005021847086596</v>
      </c>
      <c r="S80">
        <f t="shared" si="32"/>
        <v>1.70193625915916</v>
      </c>
      <c r="W80" s="1"/>
      <c r="Z80" s="2"/>
    </row>
    <row r="81" spans="1:32" x14ac:dyDescent="0.25">
      <c r="A81">
        <f t="shared" si="42"/>
        <v>0.3450000000000002</v>
      </c>
      <c r="B81">
        <v>5.0000000000000001E-3</v>
      </c>
      <c r="C81">
        <f t="shared" si="33"/>
        <v>0.61111111111111094</v>
      </c>
      <c r="D81">
        <f t="shared" si="34"/>
        <v>4.0883957639418302E-2</v>
      </c>
      <c r="E81">
        <f t="shared" si="35"/>
        <v>0.15390640156757382</v>
      </c>
      <c r="F81">
        <f t="shared" si="26"/>
        <v>2336.226150823903</v>
      </c>
      <c r="G81">
        <f t="shared" si="27"/>
        <v>153.90640156757382</v>
      </c>
      <c r="H81">
        <f t="shared" si="36"/>
        <v>2490.132552391477</v>
      </c>
      <c r="I81">
        <f t="shared" si="37"/>
        <v>0.93819349037473321</v>
      </c>
      <c r="J81" s="1">
        <f t="shared" si="28"/>
        <v>0</v>
      </c>
      <c r="K81" s="1">
        <f t="shared" si="38"/>
        <v>0.93819349037473321</v>
      </c>
      <c r="L81">
        <f t="shared" si="39"/>
        <v>0.55558090638881907</v>
      </c>
      <c r="M81">
        <f t="shared" si="40"/>
        <v>2.7194014213760367</v>
      </c>
      <c r="N81">
        <f t="shared" si="43"/>
        <v>0.55558090638881907</v>
      </c>
      <c r="O81">
        <f t="shared" si="29"/>
        <v>0.11111618127776382</v>
      </c>
      <c r="P81">
        <f t="shared" si="30"/>
        <v>0.3450000000000002</v>
      </c>
      <c r="Q81">
        <f t="shared" si="31"/>
        <v>1.799917867048076</v>
      </c>
      <c r="R81" s="2">
        <f t="shared" si="41"/>
        <v>0.45624664097439677</v>
      </c>
      <c r="S81">
        <f t="shared" si="32"/>
        <v>1.799917867048076</v>
      </c>
      <c r="W81" s="1"/>
      <c r="Z81" s="2"/>
    </row>
    <row r="82" spans="1:32" x14ac:dyDescent="0.25">
      <c r="A82">
        <f t="shared" si="42"/>
        <v>0.3500000000000002</v>
      </c>
      <c r="B82">
        <v>0</v>
      </c>
      <c r="C82">
        <f t="shared" si="33"/>
        <v>0.61111111111111094</v>
      </c>
      <c r="D82">
        <f t="shared" si="34"/>
        <v>4.2875000000000073E-2</v>
      </c>
      <c r="E82">
        <f t="shared" si="35"/>
        <v>0.15390640156757382</v>
      </c>
      <c r="F82">
        <f t="shared" si="26"/>
        <v>2450.0000000000045</v>
      </c>
      <c r="G82">
        <f t="shared" si="27"/>
        <v>153.90640156757382</v>
      </c>
      <c r="H82">
        <f t="shared" si="36"/>
        <v>2603.9064015675785</v>
      </c>
      <c r="I82">
        <f t="shared" si="37"/>
        <v>0.94089403464159815</v>
      </c>
      <c r="J82" s="1">
        <f t="shared" si="28"/>
        <v>0</v>
      </c>
      <c r="K82" s="1">
        <f t="shared" si="38"/>
        <v>0.94089403464159815</v>
      </c>
      <c r="L82">
        <f t="shared" si="39"/>
        <v>0.6853490055997552</v>
      </c>
      <c r="M82">
        <f t="shared" si="40"/>
        <v>2.6882686704045646</v>
      </c>
      <c r="N82">
        <f t="shared" si="43"/>
        <v>0.6853490055997552</v>
      </c>
      <c r="O82">
        <f t="shared" si="29"/>
        <v>0.13706980111995104</v>
      </c>
      <c r="P82">
        <f t="shared" si="30"/>
        <v>0.3500000000000002</v>
      </c>
      <c r="Q82">
        <f t="shared" si="31"/>
        <v>1.4591106017946154</v>
      </c>
      <c r="R82" s="2">
        <f t="shared" si="41"/>
        <v>0.43624214068374961</v>
      </c>
      <c r="S82">
        <f t="shared" si="32"/>
        <v>1.4591106017946154</v>
      </c>
      <c r="W82" s="1"/>
      <c r="Z82" s="2"/>
    </row>
    <row r="83" spans="1:32" x14ac:dyDescent="0.25">
      <c r="A83">
        <f t="shared" si="42"/>
        <v>0.3550000000000002</v>
      </c>
      <c r="B83">
        <v>0</v>
      </c>
      <c r="C83">
        <f t="shared" si="33"/>
        <v>0.60555555555555529</v>
      </c>
      <c r="D83">
        <f t="shared" si="34"/>
        <v>4.4738875000000074E-2</v>
      </c>
      <c r="E83">
        <f t="shared" si="35"/>
        <v>0.14865693447999201</v>
      </c>
      <c r="F83">
        <f t="shared" si="26"/>
        <v>2556.5071428571473</v>
      </c>
      <c r="G83">
        <f t="shared" si="27"/>
        <v>148.656934479992</v>
      </c>
      <c r="H83">
        <f t="shared" si="36"/>
        <v>2705.1640773371391</v>
      </c>
      <c r="I83">
        <f t="shared" si="37"/>
        <v>0.94504698043073077</v>
      </c>
      <c r="J83" s="1">
        <f t="shared" si="28"/>
        <v>0</v>
      </c>
      <c r="K83" s="1">
        <f t="shared" si="38"/>
        <v>0.94504698043073077</v>
      </c>
      <c r="L83">
        <f t="shared" si="39"/>
        <v>0.80165884012415245</v>
      </c>
      <c r="M83">
        <f t="shared" si="40"/>
        <v>2.6621041702274089</v>
      </c>
      <c r="N83">
        <f t="shared" si="43"/>
        <v>0.80165884012415245</v>
      </c>
      <c r="O83">
        <f t="shared" si="29"/>
        <v>0.16033176802483051</v>
      </c>
      <c r="P83">
        <f t="shared" si="30"/>
        <v>0.3550000000000002</v>
      </c>
      <c r="Q83">
        <f t="shared" si="31"/>
        <v>1.247413425697558</v>
      </c>
      <c r="R83" s="2">
        <f t="shared" si="41"/>
        <v>0.42354913439332731</v>
      </c>
      <c r="S83">
        <f t="shared" si="32"/>
        <v>1.247413425697558</v>
      </c>
      <c r="W83" s="1"/>
      <c r="Z83" s="2"/>
    </row>
    <row r="84" spans="1:32" x14ac:dyDescent="0.25">
      <c r="A84">
        <f t="shared" si="42"/>
        <v>0.36000000000000021</v>
      </c>
      <c r="B84">
        <v>0</v>
      </c>
      <c r="C84">
        <f t="shared" si="33"/>
        <v>0.59999999999999976</v>
      </c>
      <c r="D84">
        <f t="shared" si="34"/>
        <v>4.6656000000000086E-2</v>
      </c>
      <c r="E84">
        <f t="shared" si="35"/>
        <v>0.14354059808497818</v>
      </c>
      <c r="F84">
        <f t="shared" si="26"/>
        <v>2666.0571428571479</v>
      </c>
      <c r="G84">
        <f t="shared" si="27"/>
        <v>143.54059808497817</v>
      </c>
      <c r="H84">
        <f t="shared" si="36"/>
        <v>2809.5977409421262</v>
      </c>
      <c r="I84">
        <f t="shared" si="37"/>
        <v>0.94891062304283968</v>
      </c>
      <c r="J84" s="1">
        <f t="shared" si="28"/>
        <v>0</v>
      </c>
      <c r="K84" s="1">
        <f t="shared" si="38"/>
        <v>0.94891062304283968</v>
      </c>
      <c r="L84">
        <f t="shared" si="39"/>
        <v>0.74578463159710107</v>
      </c>
      <c r="M84">
        <f t="shared" si="40"/>
        <v>2.6358628417856642</v>
      </c>
      <c r="N84">
        <f t="shared" si="43"/>
        <v>0.74578463159710107</v>
      </c>
      <c r="O84">
        <f t="shared" si="29"/>
        <v>0.14915692631942021</v>
      </c>
      <c r="P84">
        <f t="shared" si="30"/>
        <v>0.36000000000000021</v>
      </c>
      <c r="Q84">
        <f t="shared" si="31"/>
        <v>1.3408696795729025</v>
      </c>
      <c r="R84" s="2">
        <f t="shared" si="41"/>
        <v>0.428504196510127</v>
      </c>
      <c r="S84">
        <f t="shared" si="32"/>
        <v>1.3408696795729025</v>
      </c>
      <c r="W84" s="1"/>
      <c r="Z84" s="2"/>
    </row>
    <row r="85" spans="1:32" x14ac:dyDescent="0.25">
      <c r="A85">
        <f t="shared" si="42"/>
        <v>0.36500000000000021</v>
      </c>
      <c r="B85">
        <v>0</v>
      </c>
      <c r="C85">
        <f t="shared" si="33"/>
        <v>0.59444444444444422</v>
      </c>
      <c r="D85">
        <f t="shared" si="34"/>
        <v>4.8627125000000083E-2</v>
      </c>
      <c r="E85">
        <f t="shared" si="35"/>
        <v>0.13855520199143126</v>
      </c>
      <c r="F85">
        <f t="shared" si="26"/>
        <v>2778.6928571428621</v>
      </c>
      <c r="G85">
        <f t="shared" si="27"/>
        <v>138.55520199143126</v>
      </c>
      <c r="H85">
        <f t="shared" si="36"/>
        <v>2917.2480591342933</v>
      </c>
      <c r="I85">
        <f t="shared" si="37"/>
        <v>0.95250482674670178</v>
      </c>
      <c r="J85" s="1">
        <f t="shared" si="28"/>
        <v>0</v>
      </c>
      <c r="K85" s="1">
        <f t="shared" si="38"/>
        <v>0.95250482674670178</v>
      </c>
      <c r="L85">
        <f t="shared" si="39"/>
        <v>0.69375616067133206</v>
      </c>
      <c r="M85">
        <f t="shared" si="40"/>
        <v>2.6096022650594555</v>
      </c>
      <c r="N85">
        <f t="shared" si="43"/>
        <v>0.69375616067133206</v>
      </c>
      <c r="O85">
        <f t="shared" si="29"/>
        <v>0.13875123213426641</v>
      </c>
      <c r="P85">
        <f t="shared" si="30"/>
        <v>0.36500000000000021</v>
      </c>
      <c r="Q85">
        <f t="shared" si="31"/>
        <v>1.4414286411991251</v>
      </c>
      <c r="R85" s="2">
        <f t="shared" si="41"/>
        <v>0.43346090304601892</v>
      </c>
      <c r="S85">
        <f t="shared" si="32"/>
        <v>1.4414286411991251</v>
      </c>
      <c r="W85" s="1"/>
      <c r="Z85" s="2"/>
    </row>
    <row r="86" spans="1:32" x14ac:dyDescent="0.25">
      <c r="A86">
        <f t="shared" si="42"/>
        <v>0.37000000000000022</v>
      </c>
      <c r="B86">
        <v>0</v>
      </c>
      <c r="C86">
        <f t="shared" si="33"/>
        <v>0.58888888888888868</v>
      </c>
      <c r="D86">
        <f t="shared" si="34"/>
        <v>5.0653000000000087E-2</v>
      </c>
      <c r="E86">
        <f t="shared" si="35"/>
        <v>0.13369857197360849</v>
      </c>
      <c r="F86">
        <f t="shared" si="26"/>
        <v>2894.457142857148</v>
      </c>
      <c r="G86">
        <f t="shared" si="27"/>
        <v>133.69857197360849</v>
      </c>
      <c r="H86">
        <f t="shared" si="36"/>
        <v>3028.1557148307566</v>
      </c>
      <c r="I86">
        <f t="shared" si="37"/>
        <v>0.95584818464955301</v>
      </c>
      <c r="J86" s="1">
        <f t="shared" si="28"/>
        <v>0</v>
      </c>
      <c r="K86" s="1">
        <f t="shared" si="38"/>
        <v>0.95584818464955301</v>
      </c>
      <c r="L86">
        <f t="shared" si="39"/>
        <v>0.64532518154830576</v>
      </c>
      <c r="M86">
        <f t="shared" si="40"/>
        <v>2.5833734720258175</v>
      </c>
      <c r="N86">
        <f t="shared" si="43"/>
        <v>0.64532518154830576</v>
      </c>
      <c r="O86">
        <f t="shared" si="29"/>
        <v>0.12906503630966115</v>
      </c>
      <c r="P86">
        <f t="shared" si="30"/>
        <v>0.37000000000000022</v>
      </c>
      <c r="Q86">
        <f t="shared" si="31"/>
        <v>1.5496063513293183</v>
      </c>
      <c r="R86" s="2">
        <f t="shared" si="41"/>
        <v>0.43841793348977215</v>
      </c>
      <c r="S86">
        <f t="shared" si="32"/>
        <v>1.5496063513293183</v>
      </c>
      <c r="W86" s="1"/>
      <c r="Z86" s="2"/>
    </row>
    <row r="87" spans="1:32" x14ac:dyDescent="0.25">
      <c r="A87">
        <f t="shared" si="42"/>
        <v>0.37500000000000022</v>
      </c>
      <c r="B87">
        <v>0</v>
      </c>
      <c r="C87">
        <f t="shared" si="33"/>
        <v>0.58333333333333315</v>
      </c>
      <c r="D87">
        <f t="shared" si="34"/>
        <v>5.2734375000000097E-2</v>
      </c>
      <c r="E87">
        <f t="shared" si="35"/>
        <v>0.12896855000123017</v>
      </c>
      <c r="F87">
        <f t="shared" si="26"/>
        <v>3013.3928571428628</v>
      </c>
      <c r="G87">
        <f t="shared" si="27"/>
        <v>128.96855000123017</v>
      </c>
      <c r="H87">
        <f t="shared" si="36"/>
        <v>3142.3614071440929</v>
      </c>
      <c r="I87">
        <f t="shared" si="37"/>
        <v>0.95895807856218485</v>
      </c>
      <c r="J87" s="1">
        <f t="shared" si="28"/>
        <v>0</v>
      </c>
      <c r="K87" s="1">
        <f t="shared" si="38"/>
        <v>0.95895807856218485</v>
      </c>
      <c r="L87">
        <f t="shared" si="39"/>
        <v>0.60025558508125465</v>
      </c>
      <c r="M87">
        <f t="shared" si="40"/>
        <v>2.5572215428324916</v>
      </c>
      <c r="N87">
        <f t="shared" si="43"/>
        <v>0.60025558508125465</v>
      </c>
      <c r="O87">
        <f t="shared" si="29"/>
        <v>0.12005111701625093</v>
      </c>
      <c r="P87">
        <f t="shared" si="30"/>
        <v>0.37500000000000022</v>
      </c>
      <c r="Q87">
        <f t="shared" si="31"/>
        <v>1.6659570104035488</v>
      </c>
      <c r="R87" s="2">
        <f t="shared" si="41"/>
        <v>0.44337407673976009</v>
      </c>
      <c r="S87">
        <f t="shared" si="32"/>
        <v>1.6659570104035488</v>
      </c>
      <c r="W87" s="1"/>
      <c r="Z87" s="2"/>
    </row>
    <row r="88" spans="1:32" x14ac:dyDescent="0.25">
      <c r="A88">
        <f t="shared" si="42"/>
        <v>0.38000000000000023</v>
      </c>
      <c r="B88">
        <v>0</v>
      </c>
      <c r="C88">
        <f t="shared" si="33"/>
        <v>0.5777777777777775</v>
      </c>
      <c r="D88">
        <f t="shared" si="34"/>
        <v>5.4872000000000094E-2</v>
      </c>
      <c r="E88">
        <f t="shared" si="35"/>
        <v>0.12436299426992303</v>
      </c>
      <c r="F88">
        <f t="shared" si="26"/>
        <v>3135.5428571428629</v>
      </c>
      <c r="G88">
        <f t="shared" si="27"/>
        <v>124.36299426992304</v>
      </c>
      <c r="H88">
        <f t="shared" si="36"/>
        <v>3259.905851412786</v>
      </c>
      <c r="I88">
        <f t="shared" si="37"/>
        <v>0.96185074050036556</v>
      </c>
      <c r="J88" s="1">
        <f t="shared" si="28"/>
        <v>0</v>
      </c>
      <c r="K88" s="1">
        <f t="shared" si="38"/>
        <v>0.96185074050036556</v>
      </c>
      <c r="L88">
        <f t="shared" si="39"/>
        <v>0.55832361267662511</v>
      </c>
      <c r="M88">
        <f t="shared" si="40"/>
        <v>2.5311861592114866</v>
      </c>
      <c r="N88">
        <f t="shared" si="43"/>
        <v>0.55832361267662511</v>
      </c>
      <c r="O88">
        <f t="shared" si="29"/>
        <v>0.11166472253532503</v>
      </c>
      <c r="P88">
        <f t="shared" si="30"/>
        <v>0.38000000000000023</v>
      </c>
      <c r="Q88">
        <f t="shared" si="31"/>
        <v>1.791075958987228</v>
      </c>
      <c r="R88" s="2">
        <f t="shared" si="41"/>
        <v>0.44832822154296059</v>
      </c>
      <c r="S88">
        <f t="shared" si="32"/>
        <v>1.791075958987228</v>
      </c>
      <c r="W88" s="1"/>
      <c r="Z88" s="2"/>
    </row>
    <row r="89" spans="1:32" x14ac:dyDescent="0.25">
      <c r="A89">
        <f t="shared" si="42"/>
        <v>0.38500000000000023</v>
      </c>
      <c r="B89">
        <v>0</v>
      </c>
      <c r="C89">
        <f t="shared" si="33"/>
        <v>0.57222222222222197</v>
      </c>
      <c r="D89">
        <f t="shared" si="34"/>
        <v>5.7066625000000107E-2</v>
      </c>
      <c r="E89">
        <f t="shared" si="35"/>
        <v>0.11987977923201125</v>
      </c>
      <c r="F89">
        <f t="shared" si="26"/>
        <v>3260.9500000000062</v>
      </c>
      <c r="G89">
        <f t="shared" si="27"/>
        <v>119.87977923201124</v>
      </c>
      <c r="H89">
        <f t="shared" si="36"/>
        <v>3380.8297792320172</v>
      </c>
      <c r="I89">
        <f t="shared" si="37"/>
        <v>0.9645413146889511</v>
      </c>
      <c r="J89" s="1">
        <f t="shared" si="28"/>
        <v>0</v>
      </c>
      <c r="K89" s="1">
        <f t="shared" si="38"/>
        <v>0.9645413146889511</v>
      </c>
      <c r="L89">
        <f t="shared" si="39"/>
        <v>0.51931786731305118</v>
      </c>
      <c r="M89">
        <f t="shared" si="40"/>
        <v>2.505302116075196</v>
      </c>
      <c r="N89">
        <f t="shared" si="43"/>
        <v>0.51931786731305118</v>
      </c>
      <c r="O89">
        <f t="shared" si="29"/>
        <v>0.10386357346261024</v>
      </c>
      <c r="P89">
        <f t="shared" si="30"/>
        <v>0.38500000000000023</v>
      </c>
      <c r="Q89">
        <f t="shared" si="31"/>
        <v>1.9256029167145672</v>
      </c>
      <c r="R89" s="2">
        <f t="shared" si="41"/>
        <v>0.45327934785781998</v>
      </c>
      <c r="S89">
        <f t="shared" si="32"/>
        <v>1.9256029167145672</v>
      </c>
      <c r="W89" s="1"/>
      <c r="Z89" s="2"/>
    </row>
    <row r="90" spans="1:32" x14ac:dyDescent="0.25">
      <c r="A90">
        <f t="shared" si="42"/>
        <v>0.39000000000000024</v>
      </c>
      <c r="B90">
        <v>0</v>
      </c>
      <c r="C90">
        <f t="shared" si="33"/>
        <v>0.56666666666666643</v>
      </c>
      <c r="D90">
        <f t="shared" si="34"/>
        <v>5.9319000000000108E-2</v>
      </c>
      <c r="E90">
        <f t="shared" si="35"/>
        <v>0.11551679562766032</v>
      </c>
      <c r="F90">
        <f t="shared" si="26"/>
        <v>3389.6571428571492</v>
      </c>
      <c r="G90">
        <f t="shared" si="27"/>
        <v>115.51679562766031</v>
      </c>
      <c r="H90">
        <f t="shared" si="36"/>
        <v>3505.1739384848097</v>
      </c>
      <c r="I90">
        <f t="shared" si="37"/>
        <v>0.96704391917349608</v>
      </c>
      <c r="J90" s="1">
        <f t="shared" si="28"/>
        <v>0</v>
      </c>
      <c r="K90" s="1">
        <f t="shared" si="38"/>
        <v>0.96704391917349608</v>
      </c>
      <c r="L90">
        <f t="shared" si="39"/>
        <v>0.48303916554809323</v>
      </c>
      <c r="M90">
        <f t="shared" si="40"/>
        <v>2.4795997927525524</v>
      </c>
      <c r="N90">
        <f t="shared" si="43"/>
        <v>0.48303916554809323</v>
      </c>
      <c r="O90">
        <f t="shared" si="29"/>
        <v>9.6607833109618652E-2</v>
      </c>
      <c r="P90">
        <f t="shared" si="30"/>
        <v>0.39000000000000024</v>
      </c>
      <c r="Q90">
        <f t="shared" si="31"/>
        <v>2.0702255041065323</v>
      </c>
      <c r="R90" s="2">
        <f t="shared" si="41"/>
        <v>0.45822651904242495</v>
      </c>
      <c r="S90">
        <f t="shared" si="32"/>
        <v>2.0702255041065323</v>
      </c>
      <c r="W90" s="1"/>
      <c r="Z90" s="2"/>
    </row>
    <row r="91" spans="1:32" x14ac:dyDescent="0.25">
      <c r="A91">
        <f t="shared" si="42"/>
        <v>0.39500000000000024</v>
      </c>
      <c r="B91">
        <v>0</v>
      </c>
      <c r="C91">
        <f t="shared" si="33"/>
        <v>0.56111111111111089</v>
      </c>
      <c r="D91">
        <f t="shared" si="34"/>
        <v>6.1629875000000112E-2</v>
      </c>
      <c r="E91">
        <f t="shared" si="35"/>
        <v>0.11127195051638376</v>
      </c>
      <c r="F91">
        <f t="shared" si="26"/>
        <v>3521.7071428571494</v>
      </c>
      <c r="G91">
        <f t="shared" si="27"/>
        <v>111.27195051638377</v>
      </c>
      <c r="H91">
        <f t="shared" si="36"/>
        <v>3632.979093373533</v>
      </c>
      <c r="I91">
        <f t="shared" si="37"/>
        <v>0.96937170634443204</v>
      </c>
      <c r="J91" s="1">
        <f t="shared" si="28"/>
        <v>0</v>
      </c>
      <c r="K91" s="1">
        <f t="shared" si="38"/>
        <v>0.96937170634443204</v>
      </c>
      <c r="L91">
        <f t="shared" si="39"/>
        <v>0.44930026722551603</v>
      </c>
      <c r="M91">
        <f t="shared" si="40"/>
        <v>2.4541055856821048</v>
      </c>
      <c r="N91">
        <f t="shared" si="43"/>
        <v>0.44930026722551603</v>
      </c>
      <c r="O91">
        <f t="shared" si="29"/>
        <v>8.9860053445103213E-2</v>
      </c>
      <c r="P91">
        <f t="shared" si="30"/>
        <v>0.39500000000000024</v>
      </c>
      <c r="Q91">
        <f t="shared" si="31"/>
        <v>2.225683074205858</v>
      </c>
      <c r="R91" s="2">
        <f t="shared" si="41"/>
        <v>0.46316887478100455</v>
      </c>
      <c r="S91">
        <f t="shared" si="32"/>
        <v>2.225683074205858</v>
      </c>
      <c r="W91" s="1"/>
      <c r="Z91" s="2"/>
    </row>
    <row r="92" spans="1:32" x14ac:dyDescent="0.25">
      <c r="A92">
        <f t="shared" si="42"/>
        <v>0.40000000000000024</v>
      </c>
      <c r="B92">
        <v>0</v>
      </c>
      <c r="C92">
        <f t="shared" si="33"/>
        <v>0.55555555555555525</v>
      </c>
      <c r="D92">
        <f t="shared" si="34"/>
        <v>6.4000000000000112E-2</v>
      </c>
      <c r="E92">
        <f t="shared" si="35"/>
        <v>0.10714316730891747</v>
      </c>
      <c r="F92">
        <f t="shared" si="26"/>
        <v>3657.1428571428637</v>
      </c>
      <c r="G92">
        <f t="shared" si="27"/>
        <v>107.14316730891747</v>
      </c>
      <c r="H92">
        <f t="shared" si="36"/>
        <v>3764.286024451781</v>
      </c>
      <c r="I92">
        <f t="shared" si="37"/>
        <v>0.97153692184575124</v>
      </c>
      <c r="J92" s="1">
        <f t="shared" si="28"/>
        <v>0</v>
      </c>
      <c r="K92" s="1">
        <f t="shared" si="38"/>
        <v>0.97153692184575124</v>
      </c>
      <c r="L92">
        <f t="shared" si="39"/>
        <v>0.41792551336871059</v>
      </c>
      <c r="M92">
        <f t="shared" si="40"/>
        <v>2.4288423046143768</v>
      </c>
      <c r="N92">
        <f t="shared" si="43"/>
        <v>0.41792551336871059</v>
      </c>
      <c r="O92">
        <f t="shared" si="29"/>
        <v>8.3585102673742126E-2</v>
      </c>
      <c r="P92">
        <f t="shared" si="30"/>
        <v>0.40000000000000024</v>
      </c>
      <c r="Q92">
        <f t="shared" si="31"/>
        <v>2.3927708838339337</v>
      </c>
      <c r="R92" s="2">
        <f t="shared" si="41"/>
        <v>0.46810562467177635</v>
      </c>
      <c r="S92">
        <f t="shared" si="32"/>
        <v>2.3927708838339337</v>
      </c>
      <c r="W92" s="1"/>
      <c r="Z92" s="2"/>
    </row>
    <row r="93" spans="1:32" x14ac:dyDescent="0.25">
      <c r="A93">
        <f t="shared" si="42"/>
        <v>0.40500000000000025</v>
      </c>
      <c r="B93">
        <v>0</v>
      </c>
      <c r="C93">
        <f t="shared" si="33"/>
        <v>0.54999999999999971</v>
      </c>
      <c r="D93">
        <f t="shared" si="34"/>
        <v>6.6430125000000118E-2</v>
      </c>
      <c r="E93">
        <f t="shared" si="35"/>
        <v>0.10312838579947309</v>
      </c>
      <c r="F93">
        <f t="shared" si="26"/>
        <v>3796.00714285715</v>
      </c>
      <c r="G93">
        <f t="shared" si="27"/>
        <v>103.12838579947308</v>
      </c>
      <c r="H93">
        <f t="shared" si="36"/>
        <v>3899.1355286566231</v>
      </c>
      <c r="I93">
        <f t="shared" si="37"/>
        <v>0.97355096147811915</v>
      </c>
      <c r="J93" s="1">
        <f t="shared" si="28"/>
        <v>0</v>
      </c>
      <c r="K93" s="1">
        <f t="shared" si="38"/>
        <v>0.97355096147811915</v>
      </c>
      <c r="L93">
        <f t="shared" si="39"/>
        <v>0.38875039737462613</v>
      </c>
      <c r="M93">
        <f t="shared" si="40"/>
        <v>2.4038295345138732</v>
      </c>
      <c r="N93">
        <f t="shared" si="43"/>
        <v>0.38875039737462613</v>
      </c>
      <c r="O93">
        <f t="shared" si="29"/>
        <v>7.7750079474925238E-2</v>
      </c>
      <c r="P93">
        <f t="shared" si="30"/>
        <v>0.40500000000000025</v>
      </c>
      <c r="Q93">
        <f t="shared" si="31"/>
        <v>2.5723446374675536</v>
      </c>
      <c r="R93" s="2">
        <f t="shared" si="41"/>
        <v>0.47303604240793318</v>
      </c>
      <c r="S93">
        <f t="shared" si="32"/>
        <v>2.5723446374675536</v>
      </c>
      <c r="W93" s="1"/>
      <c r="Z93" s="2"/>
      <c r="AE93">
        <f t="shared" ref="AE93:AE104" si="44">AA93-AA$77</f>
        <v>0</v>
      </c>
      <c r="AF93">
        <f t="shared" ref="AF93:AF104" si="45">AB93</f>
        <v>0</v>
      </c>
    </row>
    <row r="94" spans="1:32" x14ac:dyDescent="0.25">
      <c r="A94">
        <f t="shared" si="42"/>
        <v>0.41000000000000025</v>
      </c>
      <c r="B94">
        <v>0</v>
      </c>
      <c r="C94">
        <f t="shared" si="33"/>
        <v>0.54444444444444418</v>
      </c>
      <c r="D94">
        <f t="shared" si="34"/>
        <v>6.8921000000000121E-2</v>
      </c>
      <c r="E94">
        <f t="shared" si="35"/>
        <v>9.9225562198374917E-2</v>
      </c>
      <c r="F94">
        <f t="shared" si="26"/>
        <v>3938.3428571428644</v>
      </c>
      <c r="G94">
        <f t="shared" si="27"/>
        <v>99.225562198374917</v>
      </c>
      <c r="H94">
        <f t="shared" si="36"/>
        <v>4037.5684193412394</v>
      </c>
      <c r="I94">
        <f t="shared" si="37"/>
        <v>0.97542442581949751</v>
      </c>
      <c r="J94" s="1">
        <f t="shared" si="28"/>
        <v>0</v>
      </c>
      <c r="K94" s="1">
        <f t="shared" si="38"/>
        <v>0.97542442581949751</v>
      </c>
      <c r="L94">
        <f t="shared" si="39"/>
        <v>0.3616210900265534</v>
      </c>
      <c r="M94">
        <f t="shared" si="40"/>
        <v>2.3790839654134071</v>
      </c>
      <c r="N94">
        <f t="shared" si="43"/>
        <v>0.3616210900265534</v>
      </c>
      <c r="O94">
        <f t="shared" si="29"/>
        <v>7.2324218005310678E-2</v>
      </c>
      <c r="P94">
        <f t="shared" si="30"/>
        <v>0.41000000000000025</v>
      </c>
      <c r="Q94">
        <f t="shared" si="31"/>
        <v>2.7653254403015355</v>
      </c>
      <c r="R94" s="2">
        <f t="shared" si="41"/>
        <v>0.47795946049136134</v>
      </c>
      <c r="S94">
        <f t="shared" si="32"/>
        <v>2.7653254403015355</v>
      </c>
      <c r="W94" s="1"/>
      <c r="Z94" s="2"/>
      <c r="AE94">
        <f t="shared" si="44"/>
        <v>0</v>
      </c>
      <c r="AF94">
        <f t="shared" si="45"/>
        <v>0</v>
      </c>
    </row>
    <row r="95" spans="1:32" x14ac:dyDescent="0.25">
      <c r="A95">
        <f t="shared" si="42"/>
        <v>0.41500000000000026</v>
      </c>
      <c r="B95">
        <v>0</v>
      </c>
      <c r="C95">
        <f t="shared" si="33"/>
        <v>0.53888888888888864</v>
      </c>
      <c r="D95">
        <f t="shared" si="34"/>
        <v>7.1473375000000131E-2</v>
      </c>
      <c r="E95">
        <f t="shared" si="35"/>
        <v>9.5432669165092798E-2</v>
      </c>
      <c r="F95">
        <f t="shared" si="26"/>
        <v>4084.1928571428648</v>
      </c>
      <c r="G95">
        <f t="shared" si="27"/>
        <v>95.43266916509279</v>
      </c>
      <c r="H95">
        <f t="shared" si="36"/>
        <v>4179.6255263079574</v>
      </c>
      <c r="I95">
        <f t="shared" si="37"/>
        <v>0.97716717237838469</v>
      </c>
      <c r="J95" s="1">
        <f t="shared" si="28"/>
        <v>0</v>
      </c>
      <c r="K95" s="1">
        <f t="shared" si="38"/>
        <v>0.97716717237838469</v>
      </c>
      <c r="L95">
        <f t="shared" si="39"/>
        <v>0.33639393494156983</v>
      </c>
      <c r="M95">
        <f t="shared" si="40"/>
        <v>2.354619692478034</v>
      </c>
      <c r="N95">
        <f t="shared" si="43"/>
        <v>0.33639393494156983</v>
      </c>
      <c r="O95">
        <f t="shared" si="29"/>
        <v>6.7278786988313966E-2</v>
      </c>
      <c r="P95">
        <f t="shared" si="30"/>
        <v>0.41500000000000026</v>
      </c>
      <c r="Q95">
        <f t="shared" si="31"/>
        <v>2.9727052010426278</v>
      </c>
      <c r="R95" s="2">
        <f t="shared" si="41"/>
        <v>0.48287526542528586</v>
      </c>
      <c r="S95">
        <f t="shared" si="32"/>
        <v>2.9727052010426278</v>
      </c>
      <c r="W95" s="1"/>
      <c r="Z95" s="2"/>
      <c r="AE95">
        <f t="shared" si="44"/>
        <v>0</v>
      </c>
      <c r="AF95">
        <f t="shared" si="45"/>
        <v>0</v>
      </c>
    </row>
    <row r="96" spans="1:32" x14ac:dyDescent="0.25">
      <c r="A96">
        <f t="shared" si="42"/>
        <v>0.42000000000000026</v>
      </c>
      <c r="B96">
        <v>0</v>
      </c>
      <c r="C96">
        <f t="shared" si="33"/>
        <v>0.5333333333333331</v>
      </c>
      <c r="D96">
        <f t="shared" si="34"/>
        <v>7.408800000000014E-2</v>
      </c>
      <c r="E96">
        <f t="shared" si="35"/>
        <v>9.1747695841676524E-2</v>
      </c>
      <c r="F96">
        <f t="shared" si="26"/>
        <v>4233.6000000000085</v>
      </c>
      <c r="G96">
        <f t="shared" si="27"/>
        <v>91.747695841676517</v>
      </c>
      <c r="H96">
        <f t="shared" si="36"/>
        <v>4325.347695841685</v>
      </c>
      <c r="I96">
        <f t="shared" si="37"/>
        <v>0.97878836516891321</v>
      </c>
      <c r="J96" s="1">
        <f t="shared" si="28"/>
        <v>0</v>
      </c>
      <c r="K96" s="1">
        <f t="shared" si="38"/>
        <v>0.97878836516891321</v>
      </c>
      <c r="L96">
        <f t="shared" si="39"/>
        <v>0.3129349277743107</v>
      </c>
      <c r="M96">
        <f t="shared" si="40"/>
        <v>2.330448488497411</v>
      </c>
      <c r="N96">
        <f t="shared" si="43"/>
        <v>0.3129349277743107</v>
      </c>
      <c r="O96">
        <f t="shared" si="29"/>
        <v>6.258698555486214E-2</v>
      </c>
      <c r="P96">
        <f t="shared" si="30"/>
        <v>0.42000000000000026</v>
      </c>
      <c r="Q96">
        <f t="shared" si="31"/>
        <v>3.1955525294421658</v>
      </c>
      <c r="R96" s="2">
        <f t="shared" si="41"/>
        <v>0.48778289333808322</v>
      </c>
      <c r="S96">
        <f t="shared" si="32"/>
        <v>3.1955525294421658</v>
      </c>
      <c r="W96" s="1"/>
      <c r="Z96" s="2"/>
      <c r="AE96">
        <f t="shared" si="44"/>
        <v>0</v>
      </c>
      <c r="AF96">
        <f t="shared" si="45"/>
        <v>0</v>
      </c>
    </row>
    <row r="97" spans="1:32" x14ac:dyDescent="0.25">
      <c r="A97">
        <f t="shared" si="42"/>
        <v>0.42500000000000027</v>
      </c>
      <c r="B97">
        <v>0</v>
      </c>
      <c r="C97">
        <f t="shared" si="33"/>
        <v>0.52777777777777746</v>
      </c>
      <c r="D97">
        <f t="shared" si="34"/>
        <v>7.6765625000000143E-2</v>
      </c>
      <c r="E97">
        <f t="shared" si="35"/>
        <v>8.8168647886602697E-2</v>
      </c>
      <c r="F97">
        <f t="shared" si="26"/>
        <v>4386.6071428571513</v>
      </c>
      <c r="G97">
        <f t="shared" si="27"/>
        <v>88.168647886602699</v>
      </c>
      <c r="H97">
        <f t="shared" si="36"/>
        <v>4474.7757907437544</v>
      </c>
      <c r="I97">
        <f t="shared" si="37"/>
        <v>0.9802965216561278</v>
      </c>
      <c r="J97" s="1">
        <f t="shared" si="28"/>
        <v>0</v>
      </c>
      <c r="K97" s="1">
        <f t="shared" si="38"/>
        <v>0.9802965216561278</v>
      </c>
      <c r="L97">
        <f t="shared" si="39"/>
        <v>0.29111918973826451</v>
      </c>
      <c r="M97">
        <f t="shared" si="40"/>
        <v>2.3065800509555934</v>
      </c>
      <c r="N97">
        <f t="shared" si="43"/>
        <v>0.29111918973826451</v>
      </c>
      <c r="O97">
        <f t="shared" si="29"/>
        <v>5.8223837947652901E-2</v>
      </c>
      <c r="P97">
        <f t="shared" si="30"/>
        <v>0.42500000000000027</v>
      </c>
      <c r="Q97">
        <f t="shared" si="31"/>
        <v>3.4350191785676047</v>
      </c>
      <c r="R97" s="2">
        <f t="shared" si="41"/>
        <v>0.49268182599569277</v>
      </c>
      <c r="S97">
        <f t="shared" si="32"/>
        <v>3.4350191785676047</v>
      </c>
      <c r="W97" s="1"/>
      <c r="Z97" s="2"/>
      <c r="AE97">
        <f t="shared" si="44"/>
        <v>0</v>
      </c>
      <c r="AF97">
        <f t="shared" si="45"/>
        <v>0</v>
      </c>
    </row>
    <row r="98" spans="1:32" x14ac:dyDescent="0.25">
      <c r="A98">
        <f t="shared" si="42"/>
        <v>0.43000000000000027</v>
      </c>
      <c r="B98">
        <v>0</v>
      </c>
      <c r="C98">
        <f t="shared" si="33"/>
        <v>0.52222222222222192</v>
      </c>
      <c r="D98">
        <f t="shared" si="34"/>
        <v>7.9507000000000147E-2</v>
      </c>
      <c r="E98">
        <f t="shared" si="35"/>
        <v>8.4693547509043413E-2</v>
      </c>
      <c r="F98">
        <f t="shared" si="26"/>
        <v>4543.2571428571518</v>
      </c>
      <c r="G98">
        <f t="shared" si="27"/>
        <v>84.693547509043412</v>
      </c>
      <c r="H98">
        <f t="shared" si="36"/>
        <v>4627.950690366195</v>
      </c>
      <c r="I98">
        <f t="shared" si="37"/>
        <v>0.98169955706629586</v>
      </c>
      <c r="J98" s="1">
        <f t="shared" si="28"/>
        <v>0</v>
      </c>
      <c r="K98" s="1">
        <f t="shared" si="38"/>
        <v>0.98169955706629586</v>
      </c>
      <c r="L98">
        <f t="shared" si="39"/>
        <v>0.27083044370574938</v>
      </c>
      <c r="M98">
        <f t="shared" si="40"/>
        <v>2.2830222257355701</v>
      </c>
      <c r="N98">
        <f t="shared" si="43"/>
        <v>0.27083044370574938</v>
      </c>
      <c r="O98">
        <f t="shared" si="29"/>
        <v>5.4166088741149879E-2</v>
      </c>
      <c r="P98">
        <f t="shared" si="30"/>
        <v>0.43000000000000027</v>
      </c>
      <c r="Q98">
        <f t="shared" si="31"/>
        <v>3.6923470874141291</v>
      </c>
      <c r="R98" s="2">
        <f t="shared" si="41"/>
        <v>0.49757158716465122</v>
      </c>
      <c r="S98">
        <f t="shared" si="32"/>
        <v>3.6923470874141291</v>
      </c>
      <c r="W98" s="1"/>
      <c r="Z98" s="2"/>
      <c r="AE98">
        <f t="shared" si="44"/>
        <v>0</v>
      </c>
      <c r="AF98">
        <f t="shared" si="45"/>
        <v>0</v>
      </c>
    </row>
    <row r="99" spans="1:32" x14ac:dyDescent="0.25">
      <c r="A99">
        <f t="shared" si="42"/>
        <v>0.43500000000000028</v>
      </c>
      <c r="B99">
        <v>0</v>
      </c>
      <c r="C99">
        <f t="shared" si="33"/>
        <v>0.51666666666666639</v>
      </c>
      <c r="D99">
        <f t="shared" si="34"/>
        <v>8.2312875000000146E-2</v>
      </c>
      <c r="E99">
        <f t="shared" si="35"/>
        <v>8.132043350356491E-2</v>
      </c>
      <c r="F99">
        <f t="shared" si="26"/>
        <v>4703.5928571428658</v>
      </c>
      <c r="G99">
        <f t="shared" si="27"/>
        <v>81.320433503564914</v>
      </c>
      <c r="H99">
        <f t="shared" si="36"/>
        <v>4784.9132906464311</v>
      </c>
      <c r="I99">
        <f t="shared" si="37"/>
        <v>0.98300482609318529</v>
      </c>
      <c r="J99" s="1">
        <f t="shared" si="28"/>
        <v>0</v>
      </c>
      <c r="K99" s="1">
        <f t="shared" si="38"/>
        <v>0.98300482609318529</v>
      </c>
      <c r="L99">
        <f t="shared" si="39"/>
        <v>0.25196049924366393</v>
      </c>
      <c r="M99">
        <f t="shared" si="40"/>
        <v>2.2597812094096201</v>
      </c>
      <c r="N99">
        <f t="shared" si="43"/>
        <v>0.25196049924366393</v>
      </c>
      <c r="O99">
        <f t="shared" si="29"/>
        <v>5.0392099848732788E-2</v>
      </c>
      <c r="P99">
        <f t="shared" si="30"/>
        <v>0.43500000000000028</v>
      </c>
      <c r="Q99">
        <f t="shared" si="31"/>
        <v>3.9688760857428216</v>
      </c>
      <c r="R99" s="2">
        <f t="shared" si="41"/>
        <v>0.50245173929179754</v>
      </c>
      <c r="S99">
        <f t="shared" si="32"/>
        <v>3.9688760857428216</v>
      </c>
      <c r="W99" s="1"/>
      <c r="Z99" s="2"/>
      <c r="AE99">
        <f t="shared" si="44"/>
        <v>0</v>
      </c>
      <c r="AF99">
        <f t="shared" si="45"/>
        <v>0</v>
      </c>
    </row>
    <row r="100" spans="1:32" x14ac:dyDescent="0.25">
      <c r="A100">
        <f t="shared" si="42"/>
        <v>0.44000000000000028</v>
      </c>
      <c r="B100">
        <v>0</v>
      </c>
      <c r="C100">
        <f t="shared" si="33"/>
        <v>0.51111111111111085</v>
      </c>
      <c r="D100">
        <f t="shared" si="34"/>
        <v>8.5184000000000162E-2</v>
      </c>
      <c r="E100">
        <f t="shared" si="35"/>
        <v>7.8047361285268388E-2</v>
      </c>
      <c r="F100">
        <f t="shared" si="26"/>
        <v>4867.6571428571524</v>
      </c>
      <c r="G100">
        <f t="shared" si="27"/>
        <v>78.04736128526838</v>
      </c>
      <c r="H100">
        <f t="shared" si="36"/>
        <v>4945.7045041424208</v>
      </c>
      <c r="I100">
        <f t="shared" si="37"/>
        <v>0.9842191620587325</v>
      </c>
      <c r="J100" s="1">
        <f t="shared" si="28"/>
        <v>0</v>
      </c>
      <c r="K100" s="1">
        <f t="shared" si="38"/>
        <v>0.9842191620587325</v>
      </c>
      <c r="L100">
        <f t="shared" si="39"/>
        <v>0.23440875137489248</v>
      </c>
      <c r="M100">
        <f t="shared" si="40"/>
        <v>2.2368617319516635</v>
      </c>
      <c r="N100">
        <f t="shared" si="43"/>
        <v>0.23440875137489248</v>
      </c>
      <c r="O100">
        <f t="shared" si="29"/>
        <v>4.6881750274978498E-2</v>
      </c>
      <c r="P100">
        <f t="shared" si="30"/>
        <v>0.44000000000000028</v>
      </c>
      <c r="Q100">
        <f t="shared" si="31"/>
        <v>4.2660523301055813</v>
      </c>
      <c r="R100" s="2">
        <f t="shared" si="41"/>
        <v>0.50732188047036308</v>
      </c>
      <c r="S100">
        <f t="shared" si="32"/>
        <v>4.2660523301055813</v>
      </c>
      <c r="W100" s="1"/>
      <c r="Z100" s="2"/>
      <c r="AE100">
        <f t="shared" si="44"/>
        <v>0</v>
      </c>
      <c r="AF100">
        <f t="shared" si="45"/>
        <v>0</v>
      </c>
    </row>
    <row r="101" spans="1:32" x14ac:dyDescent="0.25">
      <c r="A101">
        <f t="shared" si="42"/>
        <v>0.44500000000000028</v>
      </c>
      <c r="B101">
        <v>0</v>
      </c>
      <c r="C101">
        <f t="shared" si="33"/>
        <v>0.5055555555555552</v>
      </c>
      <c r="D101">
        <f t="shared" si="34"/>
        <v>8.8121125000000175E-2</v>
      </c>
      <c r="E101">
        <f t="shared" si="35"/>
        <v>7.4872402925381859E-2</v>
      </c>
      <c r="F101">
        <f t="shared" si="26"/>
        <v>5035.4928571428673</v>
      </c>
      <c r="G101">
        <f t="shared" si="27"/>
        <v>74.872402925381863</v>
      </c>
      <c r="H101">
        <f t="shared" si="36"/>
        <v>5110.365260068249</v>
      </c>
      <c r="I101">
        <f t="shared" si="37"/>
        <v>0.98534891360693422</v>
      </c>
      <c r="J101" s="1">
        <f t="shared" si="28"/>
        <v>0</v>
      </c>
      <c r="K101" s="1">
        <f t="shared" si="38"/>
        <v>0.98534891360693422</v>
      </c>
      <c r="L101">
        <f t="shared" si="39"/>
        <v>0.21808169657502299</v>
      </c>
      <c r="M101">
        <f t="shared" si="40"/>
        <v>2.214267221588615</v>
      </c>
      <c r="N101">
        <f t="shared" si="43"/>
        <v>0.21808169657502299</v>
      </c>
      <c r="O101">
        <f t="shared" si="29"/>
        <v>4.3616339315004603E-2</v>
      </c>
      <c r="P101">
        <f t="shared" si="30"/>
        <v>0.44500000000000028</v>
      </c>
      <c r="Q101">
        <f t="shared" si="31"/>
        <v>4.5854375479694909</v>
      </c>
      <c r="R101" s="2">
        <f t="shared" si="41"/>
        <v>0.512181641665309</v>
      </c>
      <c r="S101">
        <f t="shared" si="32"/>
        <v>4.5854375479694909</v>
      </c>
      <c r="W101" s="1"/>
      <c r="Z101" s="2"/>
      <c r="AE101">
        <f t="shared" si="44"/>
        <v>0</v>
      </c>
      <c r="AF101">
        <f t="shared" si="45"/>
        <v>0</v>
      </c>
    </row>
    <row r="102" spans="1:32" x14ac:dyDescent="0.25">
      <c r="A102">
        <f t="shared" si="42"/>
        <v>0.45000000000000029</v>
      </c>
      <c r="B102">
        <v>0</v>
      </c>
      <c r="C102">
        <f t="shared" si="33"/>
        <v>0.49999999999999967</v>
      </c>
      <c r="D102">
        <f t="shared" si="34"/>
        <v>9.1125000000000178E-2</v>
      </c>
      <c r="E102">
        <f t="shared" si="35"/>
        <v>7.1793647187314541E-2</v>
      </c>
      <c r="F102">
        <f t="shared" si="26"/>
        <v>5207.1428571428678</v>
      </c>
      <c r="G102">
        <f t="shared" si="27"/>
        <v>71.793647187314534</v>
      </c>
      <c r="H102">
        <f t="shared" si="36"/>
        <v>5278.9365043301823</v>
      </c>
      <c r="I102">
        <f t="shared" si="37"/>
        <v>0.98639997902448273</v>
      </c>
      <c r="J102" s="1">
        <f t="shared" si="28"/>
        <v>0</v>
      </c>
      <c r="K102" s="1">
        <f t="shared" si="38"/>
        <v>0.98639997902448273</v>
      </c>
      <c r="L102">
        <f t="shared" si="39"/>
        <v>0.20289246847479109</v>
      </c>
      <c r="M102">
        <f t="shared" si="40"/>
        <v>2.1919999533877381</v>
      </c>
      <c r="N102">
        <f t="shared" si="43"/>
        <v>0.20289246847479109</v>
      </c>
      <c r="O102">
        <f t="shared" si="29"/>
        <v>4.0578493694958223E-2</v>
      </c>
      <c r="P102">
        <f t="shared" si="30"/>
        <v>0.45000000000000029</v>
      </c>
      <c r="Q102">
        <f t="shared" si="31"/>
        <v>4.9287191758142939</v>
      </c>
      <c r="R102" s="2">
        <f t="shared" si="41"/>
        <v>0.51703068417350884</v>
      </c>
      <c r="S102">
        <f t="shared" si="32"/>
        <v>4.9287191758142939</v>
      </c>
      <c r="W102" s="1"/>
      <c r="Z102" s="2"/>
      <c r="AE102">
        <f t="shared" si="44"/>
        <v>0</v>
      </c>
      <c r="AF102">
        <f t="shared" si="45"/>
        <v>0</v>
      </c>
    </row>
    <row r="103" spans="1:32" x14ac:dyDescent="0.25">
      <c r="A103">
        <f t="shared" si="42"/>
        <v>0.45500000000000029</v>
      </c>
      <c r="B103">
        <v>0</v>
      </c>
      <c r="C103">
        <f t="shared" si="33"/>
        <v>0.49444444444444413</v>
      </c>
      <c r="D103">
        <f t="shared" si="34"/>
        <v>9.4196375000000179E-2</v>
      </c>
      <c r="E103">
        <f t="shared" si="35"/>
        <v>6.8809199563184237E-2</v>
      </c>
      <c r="F103">
        <f t="shared" si="26"/>
        <v>5382.6500000000106</v>
      </c>
      <c r="G103">
        <f t="shared" si="27"/>
        <v>68.809199563184237</v>
      </c>
      <c r="H103">
        <f t="shared" si="36"/>
        <v>5451.4591995631945</v>
      </c>
      <c r="I103">
        <f t="shared" si="37"/>
        <v>0.98737783829168213</v>
      </c>
      <c r="J103" s="1">
        <f t="shared" si="28"/>
        <v>0</v>
      </c>
      <c r="K103" s="1">
        <f t="shared" si="38"/>
        <v>0.98737783829168213</v>
      </c>
      <c r="L103">
        <f t="shared" si="39"/>
        <v>0.1887603949012327</v>
      </c>
      <c r="M103">
        <f t="shared" si="40"/>
        <v>2.1700611830586407</v>
      </c>
      <c r="N103">
        <f t="shared" si="43"/>
        <v>0.1887603949012327</v>
      </c>
      <c r="O103">
        <f t="shared" si="29"/>
        <v>3.7752078980246545E-2</v>
      </c>
      <c r="P103">
        <f t="shared" si="30"/>
        <v>0.45500000000000029</v>
      </c>
      <c r="Q103">
        <f t="shared" si="31"/>
        <v>5.2977214871967275</v>
      </c>
      <c r="R103" s="2">
        <f t="shared" si="41"/>
        <v>0.52186869729702767</v>
      </c>
      <c r="S103">
        <f t="shared" si="32"/>
        <v>5.2977214871967275</v>
      </c>
      <c r="W103" s="1"/>
      <c r="Z103" s="2"/>
      <c r="AE103">
        <f t="shared" si="44"/>
        <v>0</v>
      </c>
      <c r="AF103">
        <f t="shared" si="45"/>
        <v>0</v>
      </c>
    </row>
    <row r="104" spans="1:32" x14ac:dyDescent="0.25">
      <c r="A104">
        <f t="shared" si="42"/>
        <v>0.4600000000000003</v>
      </c>
      <c r="B104">
        <v>0</v>
      </c>
      <c r="C104">
        <f t="shared" si="33"/>
        <v>0.4888888888888886</v>
      </c>
      <c r="D104">
        <f t="shared" si="34"/>
        <v>9.7336000000000186E-2</v>
      </c>
      <c r="E104">
        <f t="shared" si="35"/>
        <v>6.5917182310830297E-2</v>
      </c>
      <c r="F104">
        <f t="shared" si="26"/>
        <v>5562.0571428571538</v>
      </c>
      <c r="G104">
        <f t="shared" si="27"/>
        <v>65.917182310830299</v>
      </c>
      <c r="H104">
        <f t="shared" si="36"/>
        <v>5627.9743251679838</v>
      </c>
      <c r="I104">
        <f t="shared" si="37"/>
        <v>0.98828758297349506</v>
      </c>
      <c r="J104" s="1">
        <f t="shared" si="28"/>
        <v>0</v>
      </c>
      <c r="K104" s="1">
        <f t="shared" si="38"/>
        <v>0.98828758297349506</v>
      </c>
      <c r="L104">
        <f t="shared" si="39"/>
        <v>0.17561057722286205</v>
      </c>
      <c r="M104">
        <f t="shared" si="40"/>
        <v>2.1484512673336837</v>
      </c>
      <c r="N104">
        <f t="shared" si="43"/>
        <v>0.17561057722286205</v>
      </c>
      <c r="O104">
        <f t="shared" si="29"/>
        <v>3.5122115444572409E-2</v>
      </c>
      <c r="P104">
        <f t="shared" si="30"/>
        <v>0.4600000000000003</v>
      </c>
      <c r="Q104">
        <f t="shared" si="31"/>
        <v>5.6944178181871719</v>
      </c>
      <c r="R104" s="2">
        <f t="shared" si="41"/>
        <v>0.5266953962097688</v>
      </c>
      <c r="S104">
        <f t="shared" si="32"/>
        <v>5.6944178181871719</v>
      </c>
      <c r="W104" s="1"/>
      <c r="Z104" s="2"/>
      <c r="AE104">
        <f t="shared" si="44"/>
        <v>0</v>
      </c>
      <c r="AF104">
        <f t="shared" si="45"/>
        <v>0</v>
      </c>
    </row>
    <row r="105" spans="1:32" x14ac:dyDescent="0.25">
      <c r="A105">
        <f t="shared" si="42"/>
        <v>0.4650000000000003</v>
      </c>
      <c r="B105">
        <v>0</v>
      </c>
      <c r="C105">
        <f t="shared" si="33"/>
        <v>0.483333333333333</v>
      </c>
      <c r="D105">
        <f t="shared" si="34"/>
        <v>0.10054462500000019</v>
      </c>
      <c r="E105">
        <f t="shared" si="35"/>
        <v>6.3115734491322642E-2</v>
      </c>
      <c r="F105">
        <f t="shared" si="26"/>
        <v>5745.4071428571542</v>
      </c>
      <c r="G105">
        <f t="shared" si="27"/>
        <v>63.115734491322641</v>
      </c>
      <c r="H105">
        <f t="shared" si="36"/>
        <v>5808.5228773484769</v>
      </c>
      <c r="I105">
        <f t="shared" si="37"/>
        <v>0.98913394406391075</v>
      </c>
      <c r="J105" s="1">
        <f t="shared" si="28"/>
        <v>0</v>
      </c>
      <c r="K105" s="1">
        <f t="shared" si="38"/>
        <v>0.98913394406391075</v>
      </c>
      <c r="L105">
        <f t="shared" si="39"/>
        <v>0.16337349243539231</v>
      </c>
      <c r="M105">
        <f t="shared" si="40"/>
        <v>2.1271697721804519</v>
      </c>
      <c r="N105">
        <f t="shared" si="43"/>
        <v>0.16337349243539231</v>
      </c>
      <c r="O105">
        <f t="shared" si="29"/>
        <v>3.2674698487078463E-2</v>
      </c>
      <c r="P105">
        <f t="shared" si="30"/>
        <v>0.4650000000000003</v>
      </c>
      <c r="Q105">
        <f t="shared" si="31"/>
        <v>6.1209440105190875</v>
      </c>
      <c r="R105" s="2">
        <f t="shared" si="41"/>
        <v>0.53151051999997112</v>
      </c>
      <c r="S105">
        <f t="shared" si="32"/>
        <v>6.1209440105190875</v>
      </c>
      <c r="W105" s="1"/>
      <c r="Z105" s="2"/>
    </row>
    <row r="106" spans="1:32" x14ac:dyDescent="0.25">
      <c r="A106">
        <f t="shared" si="42"/>
        <v>0.47000000000000031</v>
      </c>
      <c r="B106">
        <v>0</v>
      </c>
      <c r="C106">
        <f t="shared" si="33"/>
        <v>0.47777777777777747</v>
      </c>
      <c r="D106">
        <f t="shared" si="34"/>
        <v>0.10382300000000021</v>
      </c>
      <c r="E106">
        <f t="shared" si="35"/>
        <v>6.0403012006980866E-2</v>
      </c>
      <c r="F106">
        <f t="shared" si="26"/>
        <v>5932.7428571428691</v>
      </c>
      <c r="G106">
        <f t="shared" si="27"/>
        <v>60.403012006980866</v>
      </c>
      <c r="H106">
        <f t="shared" si="36"/>
        <v>5993.1458691498501</v>
      </c>
      <c r="I106">
        <f t="shared" si="37"/>
        <v>0.98992131789784898</v>
      </c>
      <c r="J106" s="1">
        <f t="shared" si="28"/>
        <v>0</v>
      </c>
      <c r="K106" s="1">
        <f t="shared" si="38"/>
        <v>0.98992131789784898</v>
      </c>
      <c r="L106">
        <f t="shared" si="39"/>
        <v>0.15198461801281246</v>
      </c>
      <c r="M106">
        <f t="shared" si="40"/>
        <v>2.1062155699954221</v>
      </c>
      <c r="N106">
        <f t="shared" si="43"/>
        <v>0.15198461801281246</v>
      </c>
      <c r="O106">
        <f t="shared" si="29"/>
        <v>3.0396923602562492E-2</v>
      </c>
      <c r="P106">
        <f t="shared" si="30"/>
        <v>0.47000000000000031</v>
      </c>
      <c r="Q106">
        <f t="shared" si="31"/>
        <v>6.5796132074082587</v>
      </c>
      <c r="R106" s="2">
        <f t="shared" si="41"/>
        <v>0.53631382987258236</v>
      </c>
      <c r="S106">
        <f t="shared" si="32"/>
        <v>6.5796132074082587</v>
      </c>
      <c r="W106" s="1"/>
      <c r="Z106" s="2"/>
    </row>
    <row r="107" spans="1:32" x14ac:dyDescent="0.25">
      <c r="A107">
        <f t="shared" si="42"/>
        <v>0.47500000000000031</v>
      </c>
      <c r="B107">
        <v>0</v>
      </c>
      <c r="C107">
        <f t="shared" si="33"/>
        <v>0.47222222222222188</v>
      </c>
      <c r="D107">
        <f t="shared" si="34"/>
        <v>0.10717187500000021</v>
      </c>
      <c r="E107">
        <f t="shared" si="35"/>
        <v>5.7777187639914691E-2</v>
      </c>
      <c r="F107">
        <f t="shared" si="26"/>
        <v>6124.1071428571549</v>
      </c>
      <c r="G107">
        <f t="shared" si="27"/>
        <v>57.777187639914693</v>
      </c>
      <c r="H107">
        <f t="shared" si="36"/>
        <v>6181.8843304970696</v>
      </c>
      <c r="I107">
        <f t="shared" si="37"/>
        <v>0.99065379024403888</v>
      </c>
      <c r="J107" s="1">
        <f t="shared" si="28"/>
        <v>0</v>
      </c>
      <c r="K107" s="1">
        <f t="shared" si="38"/>
        <v>0.99065379024403888</v>
      </c>
      <c r="L107">
        <f t="shared" si="39"/>
        <v>0.14138407923107707</v>
      </c>
      <c r="M107">
        <f t="shared" si="40"/>
        <v>2.0855869268295542</v>
      </c>
      <c r="N107">
        <f t="shared" si="43"/>
        <v>0.14138407923107707</v>
      </c>
      <c r="O107">
        <f t="shared" si="29"/>
        <v>2.8276815846215414E-2</v>
      </c>
      <c r="P107">
        <f t="shared" si="30"/>
        <v>0.47500000000000031</v>
      </c>
      <c r="Q107">
        <f t="shared" si="31"/>
        <v>7.0729321535956506</v>
      </c>
      <c r="R107" s="2">
        <f t="shared" si="41"/>
        <v>0.5411051074971871</v>
      </c>
      <c r="S107">
        <f t="shared" si="32"/>
        <v>7.0729321535956506</v>
      </c>
      <c r="W107" s="1"/>
      <c r="Z107" s="2"/>
    </row>
    <row r="108" spans="1:32" x14ac:dyDescent="0.25">
      <c r="A108">
        <f t="shared" si="42"/>
        <v>0.48000000000000032</v>
      </c>
      <c r="B108">
        <v>0</v>
      </c>
      <c r="C108">
        <f t="shared" si="33"/>
        <v>0.46666666666666634</v>
      </c>
      <c r="D108">
        <f t="shared" si="34"/>
        <v>0.11059200000000022</v>
      </c>
      <c r="E108">
        <f t="shared" si="35"/>
        <v>5.5236451091100217E-2</v>
      </c>
      <c r="F108">
        <f t="shared" ref="F108:F131" si="46">D108/G$2</f>
        <v>6319.5428571428702</v>
      </c>
      <c r="G108">
        <f t="shared" ref="G108:G131" si="47">E108/H$2</f>
        <v>55.236451091100214</v>
      </c>
      <c r="H108">
        <f t="shared" si="36"/>
        <v>6374.7793082339704</v>
      </c>
      <c r="I108">
        <f t="shared" si="37"/>
        <v>0.99133515869015976</v>
      </c>
      <c r="J108" s="1">
        <f t="shared" ref="J108:J131" si="48">I108*G108*I$2*(L$2-K$2)*M$2*O$2/J$2</f>
        <v>0</v>
      </c>
      <c r="K108" s="1">
        <f t="shared" si="38"/>
        <v>0.99133515869015976</v>
      </c>
      <c r="L108">
        <f t="shared" si="39"/>
        <v>0.13151631843210099</v>
      </c>
      <c r="M108">
        <f t="shared" si="40"/>
        <v>2.065281580604498</v>
      </c>
      <c r="N108">
        <f t="shared" si="43"/>
        <v>0.13151631843210099</v>
      </c>
      <c r="O108">
        <f t="shared" ref="O108:O131" si="49">N108*N$9</f>
        <v>2.6303263686420199E-2</v>
      </c>
      <c r="P108">
        <f t="shared" ref="P108:P131" si="50">A108</f>
        <v>0.48000000000000032</v>
      </c>
      <c r="Q108">
        <f t="shared" ref="Q108:Q131" si="51">P$9/N108</f>
        <v>7.6036191700140865</v>
      </c>
      <c r="R108" s="2">
        <f t="shared" si="41"/>
        <v>0.54588415348863151</v>
      </c>
      <c r="S108">
        <f t="shared" si="32"/>
        <v>7.6036191700140865</v>
      </c>
      <c r="W108" s="1"/>
      <c r="Z108" s="2"/>
    </row>
    <row r="109" spans="1:32" x14ac:dyDescent="0.25">
      <c r="A109">
        <f t="shared" si="42"/>
        <v>0.48500000000000032</v>
      </c>
      <c r="B109">
        <v>0</v>
      </c>
      <c r="C109">
        <f t="shared" si="33"/>
        <v>0.46111111111111075</v>
      </c>
      <c r="D109">
        <f t="shared" si="34"/>
        <v>0.11408412500000023</v>
      </c>
      <c r="E109">
        <f t="shared" si="35"/>
        <v>5.2779009020005131E-2</v>
      </c>
      <c r="F109">
        <f t="shared" si="46"/>
        <v>6519.0928571428713</v>
      </c>
      <c r="G109">
        <f t="shared" si="47"/>
        <v>52.779009020005127</v>
      </c>
      <c r="H109">
        <f t="shared" si="36"/>
        <v>6571.8718661628764</v>
      </c>
      <c r="I109">
        <f t="shared" si="37"/>
        <v>0.99196895342835989</v>
      </c>
      <c r="J109" s="1">
        <f t="shared" si="48"/>
        <v>0</v>
      </c>
      <c r="K109" s="1">
        <f t="shared" si="38"/>
        <v>0.99196895342835989</v>
      </c>
      <c r="L109">
        <f t="shared" ref="L109:L130" si="52">(K110-K108)/(A110-A108)</f>
        <v>0.12232978551977014</v>
      </c>
      <c r="M109">
        <f t="shared" ref="M109:M131" si="53">(K109-K$12)/(A109-A$12)</f>
        <v>2.0452968111924932</v>
      </c>
      <c r="N109">
        <f t="shared" si="43"/>
        <v>0.12232978551977014</v>
      </c>
      <c r="O109">
        <f t="shared" si="49"/>
        <v>2.4465957103954029E-2</v>
      </c>
      <c r="P109">
        <f t="shared" si="50"/>
        <v>0.48500000000000032</v>
      </c>
      <c r="Q109">
        <f t="shared" si="51"/>
        <v>8.1746239948927766</v>
      </c>
      <c r="R109" s="2">
        <f t="shared" si="41"/>
        <v>0.55065078600863093</v>
      </c>
      <c r="S109">
        <f t="shared" si="32"/>
        <v>8.1746239948927766</v>
      </c>
      <c r="W109" s="1"/>
      <c r="Z109" s="2"/>
    </row>
    <row r="110" spans="1:32" x14ac:dyDescent="0.25">
      <c r="A110">
        <f t="shared" si="42"/>
        <v>0.49000000000000032</v>
      </c>
      <c r="B110">
        <v>0</v>
      </c>
      <c r="C110">
        <f t="shared" si="33"/>
        <v>0.45555555555555521</v>
      </c>
      <c r="D110">
        <f t="shared" si="34"/>
        <v>0.11764900000000023</v>
      </c>
      <c r="E110">
        <f t="shared" si="35"/>
        <v>5.0403085084777421E-2</v>
      </c>
      <c r="F110">
        <f t="shared" si="46"/>
        <v>6722.8000000000138</v>
      </c>
      <c r="G110">
        <f t="shared" si="47"/>
        <v>50.403085084777423</v>
      </c>
      <c r="H110">
        <f t="shared" si="36"/>
        <v>6773.2030850847914</v>
      </c>
      <c r="I110">
        <f t="shared" si="37"/>
        <v>0.99255845654535746</v>
      </c>
      <c r="J110" s="1">
        <f t="shared" si="48"/>
        <v>0</v>
      </c>
      <c r="K110" s="1">
        <f t="shared" si="38"/>
        <v>0.99255845654535746</v>
      </c>
      <c r="L110">
        <f t="shared" si="52"/>
        <v>0.11377664885432449</v>
      </c>
      <c r="M110">
        <f t="shared" si="53"/>
        <v>2.0256295031537892</v>
      </c>
      <c r="N110">
        <f t="shared" si="43"/>
        <v>0.11377664885432449</v>
      </c>
      <c r="O110">
        <f t="shared" si="49"/>
        <v>2.2755329770864901E-2</v>
      </c>
      <c r="P110">
        <f t="shared" si="50"/>
        <v>0.49000000000000032</v>
      </c>
      <c r="Q110">
        <f t="shared" si="51"/>
        <v>8.7891497075147971</v>
      </c>
      <c r="R110" s="2">
        <f t="shared" si="41"/>
        <v>0.55540483947783048</v>
      </c>
      <c r="S110">
        <f t="shared" si="32"/>
        <v>8.7891497075147971</v>
      </c>
      <c r="W110" s="1"/>
      <c r="Z110" s="2"/>
    </row>
    <row r="111" spans="1:32" x14ac:dyDescent="0.25">
      <c r="A111">
        <f t="shared" si="42"/>
        <v>0.49500000000000033</v>
      </c>
      <c r="B111">
        <v>0</v>
      </c>
      <c r="C111">
        <f t="shared" si="33"/>
        <v>0.44999999999999962</v>
      </c>
      <c r="D111">
        <f t="shared" si="34"/>
        <v>0.12128737500000024</v>
      </c>
      <c r="E111">
        <f t="shared" si="35"/>
        <v>4.8106919983012295E-2</v>
      </c>
      <c r="F111">
        <f t="shared" si="46"/>
        <v>6930.7071428571571</v>
      </c>
      <c r="G111">
        <f t="shared" si="47"/>
        <v>48.106919983012297</v>
      </c>
      <c r="H111">
        <f t="shared" si="36"/>
        <v>6978.8140628401698</v>
      </c>
      <c r="I111">
        <f t="shared" si="37"/>
        <v>0.99310671991690314</v>
      </c>
      <c r="J111" s="1">
        <f t="shared" si="48"/>
        <v>0</v>
      </c>
      <c r="K111" s="1">
        <f t="shared" si="38"/>
        <v>0.99310671991690314</v>
      </c>
      <c r="L111">
        <f t="shared" si="52"/>
        <v>0.10581252562736888</v>
      </c>
      <c r="M111">
        <f t="shared" si="53"/>
        <v>2.0062762018523284</v>
      </c>
      <c r="N111">
        <f t="shared" si="43"/>
        <v>0.10581252562736888</v>
      </c>
      <c r="O111">
        <f t="shared" si="49"/>
        <v>2.1162505125473779E-2</v>
      </c>
      <c r="P111">
        <f t="shared" si="50"/>
        <v>0.49500000000000033</v>
      </c>
      <c r="Q111">
        <f t="shared" si="51"/>
        <v>9.4506769786557818</v>
      </c>
      <c r="R111" s="2">
        <f t="shared" si="41"/>
        <v>0.56014616338875034</v>
      </c>
      <c r="S111">
        <f t="shared" si="32"/>
        <v>9.4506769786557818</v>
      </c>
      <c r="W111" s="1"/>
      <c r="Z111" s="2"/>
    </row>
    <row r="112" spans="1:32" x14ac:dyDescent="0.25">
      <c r="A112">
        <f t="shared" si="42"/>
        <v>0.50000000000000033</v>
      </c>
      <c r="B112">
        <v>0</v>
      </c>
      <c r="C112">
        <f t="shared" si="33"/>
        <v>0.44444444444444409</v>
      </c>
      <c r="D112">
        <f t="shared" si="34"/>
        <v>0.12500000000000025</v>
      </c>
      <c r="E112">
        <f t="shared" si="35"/>
        <v>4.5888771493113177E-2</v>
      </c>
      <c r="F112">
        <f t="shared" si="46"/>
        <v>7142.8571428571577</v>
      </c>
      <c r="G112">
        <f t="shared" si="47"/>
        <v>45.888771493113175</v>
      </c>
      <c r="H112">
        <f t="shared" si="36"/>
        <v>7188.7459143502711</v>
      </c>
      <c r="I112">
        <f t="shared" si="37"/>
        <v>0.99361658180163115</v>
      </c>
      <c r="J112" s="1">
        <f t="shared" si="48"/>
        <v>0</v>
      </c>
      <c r="K112" s="1">
        <f t="shared" si="38"/>
        <v>0.99361658180163115</v>
      </c>
      <c r="L112">
        <f t="shared" si="52"/>
        <v>9.8396230748021202E-2</v>
      </c>
      <c r="M112">
        <f t="shared" si="53"/>
        <v>1.987233163603261</v>
      </c>
      <c r="N112">
        <f t="shared" si="43"/>
        <v>9.8396230748021202E-2</v>
      </c>
      <c r="O112">
        <f t="shared" si="49"/>
        <v>1.9679246149604243E-2</v>
      </c>
      <c r="P112">
        <f t="shared" si="50"/>
        <v>0.50000000000000033</v>
      </c>
      <c r="Q112">
        <f t="shared" si="51"/>
        <v>10.162990923512693</v>
      </c>
      <c r="R112" s="2">
        <f t="shared" si="41"/>
        <v>0.56487462121100873</v>
      </c>
      <c r="S112">
        <f t="shared" si="32"/>
        <v>10.162990923512693</v>
      </c>
      <c r="W112" s="1"/>
      <c r="Z112" s="2"/>
    </row>
    <row r="113" spans="1:26" x14ac:dyDescent="0.25">
      <c r="A113">
        <f t="shared" si="42"/>
        <v>0.50500000000000034</v>
      </c>
      <c r="B113">
        <v>0</v>
      </c>
      <c r="C113">
        <f t="shared" si="33"/>
        <v>0.43888888888888855</v>
      </c>
      <c r="D113">
        <f t="shared" si="34"/>
        <v>0.12878762500000027</v>
      </c>
      <c r="E113">
        <f t="shared" si="35"/>
        <v>4.3746914516262204E-2</v>
      </c>
      <c r="F113">
        <f t="shared" si="46"/>
        <v>7359.2928571428729</v>
      </c>
      <c r="G113">
        <f t="shared" si="47"/>
        <v>43.746914516262201</v>
      </c>
      <c r="H113">
        <f t="shared" si="36"/>
        <v>7403.0397716591351</v>
      </c>
      <c r="I113">
        <f t="shared" si="37"/>
        <v>0.99409068222438335</v>
      </c>
      <c r="J113" s="1">
        <f t="shared" si="48"/>
        <v>0</v>
      </c>
      <c r="K113" s="1">
        <f t="shared" si="38"/>
        <v>0.99409068222438335</v>
      </c>
      <c r="L113">
        <f t="shared" si="52"/>
        <v>9.14895432449713E-2</v>
      </c>
      <c r="M113">
        <f t="shared" si="53"/>
        <v>1.9684964004443222</v>
      </c>
      <c r="N113">
        <f t="shared" si="43"/>
        <v>9.14895432449713E-2</v>
      </c>
      <c r="O113">
        <f t="shared" si="49"/>
        <v>1.8297908648994259E-2</v>
      </c>
      <c r="P113">
        <f t="shared" si="50"/>
        <v>0.50500000000000034</v>
      </c>
      <c r="Q113">
        <f t="shared" si="51"/>
        <v>10.930210869261987</v>
      </c>
      <c r="R113" s="2">
        <f t="shared" si="41"/>
        <v>0.56959008938096856</v>
      </c>
      <c r="S113">
        <f t="shared" si="32"/>
        <v>10.930210869261987</v>
      </c>
      <c r="W113" s="1"/>
      <c r="Z113" s="2"/>
    </row>
    <row r="114" spans="1:26" x14ac:dyDescent="0.25">
      <c r="A114">
        <f t="shared" si="42"/>
        <v>0.51000000000000034</v>
      </c>
      <c r="B114">
        <v>0</v>
      </c>
      <c r="C114">
        <f t="shared" si="33"/>
        <v>0.43333333333333296</v>
      </c>
      <c r="D114">
        <f t="shared" si="34"/>
        <v>0.13265100000000027</v>
      </c>
      <c r="E114">
        <f t="shared" si="35"/>
        <v>4.1679641119017383E-2</v>
      </c>
      <c r="F114">
        <f t="shared" si="46"/>
        <v>7580.0571428571593</v>
      </c>
      <c r="G114">
        <f t="shared" si="47"/>
        <v>41.679641119017383</v>
      </c>
      <c r="H114">
        <f t="shared" si="36"/>
        <v>7621.7367839761764</v>
      </c>
      <c r="I114">
        <f t="shared" si="37"/>
        <v>0.99453147723408086</v>
      </c>
      <c r="J114" s="1">
        <f t="shared" si="48"/>
        <v>0</v>
      </c>
      <c r="K114" s="1">
        <f t="shared" si="38"/>
        <v>0.99453147723408086</v>
      </c>
      <c r="L114">
        <f t="shared" si="52"/>
        <v>8.5056989183307438E-2</v>
      </c>
      <c r="M114">
        <f t="shared" si="53"/>
        <v>1.950061720066824</v>
      </c>
      <c r="N114">
        <f t="shared" si="43"/>
        <v>8.5056989183307438E-2</v>
      </c>
      <c r="O114">
        <f t="shared" si="49"/>
        <v>1.7011397836661488E-2</v>
      </c>
      <c r="P114">
        <f t="shared" si="50"/>
        <v>0.51000000000000034</v>
      </c>
      <c r="Q114">
        <f t="shared" si="51"/>
        <v>11.756823391019482</v>
      </c>
      <c r="R114" s="2">
        <f t="shared" si="41"/>
        <v>0.57429245636868098</v>
      </c>
      <c r="S114">
        <f t="shared" si="32"/>
        <v>11.756823391019482</v>
      </c>
      <c r="W114" s="1"/>
      <c r="Z114" s="2"/>
    </row>
    <row r="115" spans="1:26" x14ac:dyDescent="0.25">
      <c r="A115">
        <f t="shared" si="42"/>
        <v>0.51500000000000035</v>
      </c>
      <c r="B115">
        <v>0</v>
      </c>
      <c r="C115">
        <f t="shared" si="33"/>
        <v>0.42777777777777742</v>
      </c>
      <c r="D115">
        <f t="shared" si="34"/>
        <v>0.13659087500000028</v>
      </c>
      <c r="E115">
        <f t="shared" si="35"/>
        <v>3.968526057655359E-2</v>
      </c>
      <c r="F115">
        <f t="shared" si="46"/>
        <v>7805.1928571428734</v>
      </c>
      <c r="G115">
        <f t="shared" si="47"/>
        <v>39.685260576553588</v>
      </c>
      <c r="H115">
        <f t="shared" si="36"/>
        <v>7844.8781177194269</v>
      </c>
      <c r="I115">
        <f t="shared" si="37"/>
        <v>0.99494125211621642</v>
      </c>
      <c r="J115" s="1">
        <f t="shared" si="48"/>
        <v>0</v>
      </c>
      <c r="K115" s="1">
        <f t="shared" si="38"/>
        <v>0.99494125211621642</v>
      </c>
      <c r="L115">
        <f t="shared" si="52"/>
        <v>7.906564010454746E-2</v>
      </c>
      <c r="M115">
        <f t="shared" si="53"/>
        <v>1.9319247613907102</v>
      </c>
      <c r="N115">
        <f t="shared" si="43"/>
        <v>7.906564010454746E-2</v>
      </c>
      <c r="O115">
        <f t="shared" si="49"/>
        <v>1.5813128020909492E-2</v>
      </c>
      <c r="P115">
        <f t="shared" si="50"/>
        <v>0.51500000000000035</v>
      </c>
      <c r="Q115">
        <f t="shared" si="51"/>
        <v>12.647719017739098</v>
      </c>
      <c r="R115" s="2">
        <f t="shared" si="41"/>
        <v>0.57898162181567736</v>
      </c>
      <c r="S115">
        <f t="shared" si="32"/>
        <v>12.647719017739098</v>
      </c>
      <c r="W115" s="1"/>
      <c r="Z115" s="2"/>
    </row>
    <row r="116" spans="1:26" x14ac:dyDescent="0.25">
      <c r="A116">
        <f t="shared" si="42"/>
        <v>0.52000000000000035</v>
      </c>
      <c r="B116">
        <v>0</v>
      </c>
      <c r="C116">
        <f t="shared" si="33"/>
        <v>0.42222222222222183</v>
      </c>
      <c r="D116">
        <f t="shared" si="34"/>
        <v>0.14060800000000029</v>
      </c>
      <c r="E116">
        <f t="shared" si="35"/>
        <v>3.7762099416565609E-2</v>
      </c>
      <c r="F116">
        <f t="shared" si="46"/>
        <v>8034.7428571428745</v>
      </c>
      <c r="G116">
        <f t="shared" si="47"/>
        <v>37.762099416565611</v>
      </c>
      <c r="H116">
        <f t="shared" si="36"/>
        <v>8072.50495655944</v>
      </c>
      <c r="I116">
        <f t="shared" si="37"/>
        <v>0.99532213363512634</v>
      </c>
      <c r="J116" s="1">
        <f t="shared" si="48"/>
        <v>0</v>
      </c>
      <c r="K116" s="1">
        <f t="shared" si="38"/>
        <v>0.99532213363512634</v>
      </c>
      <c r="L116">
        <f t="shared" si="52"/>
        <v>7.348492601951799E-2</v>
      </c>
      <c r="M116">
        <f t="shared" si="53"/>
        <v>1.9140810262213954</v>
      </c>
      <c r="N116">
        <f t="shared" si="43"/>
        <v>7.348492601951799E-2</v>
      </c>
      <c r="O116">
        <f t="shared" si="49"/>
        <v>1.4696985203903598E-2</v>
      </c>
      <c r="P116">
        <f t="shared" si="50"/>
        <v>0.52000000000000035</v>
      </c>
      <c r="Q116">
        <f t="shared" si="51"/>
        <v>13.608233064484471</v>
      </c>
      <c r="R116" s="2">
        <f t="shared" si="41"/>
        <v>0.58365749573771386</v>
      </c>
      <c r="S116">
        <f t="shared" si="32"/>
        <v>13.608233064484471</v>
      </c>
      <c r="W116" s="1"/>
      <c r="Z116" s="2"/>
    </row>
    <row r="117" spans="1:26" x14ac:dyDescent="0.25">
      <c r="A117">
        <f t="shared" si="42"/>
        <v>0.52500000000000036</v>
      </c>
      <c r="B117">
        <v>0</v>
      </c>
      <c r="C117">
        <f t="shared" si="33"/>
        <v>0.4166666666666663</v>
      </c>
      <c r="D117">
        <f t="shared" si="34"/>
        <v>0.14470312500000029</v>
      </c>
      <c r="E117">
        <f t="shared" si="35"/>
        <v>3.5908501463851744E-2</v>
      </c>
      <c r="F117">
        <f t="shared" si="46"/>
        <v>8268.7500000000182</v>
      </c>
      <c r="G117">
        <f t="shared" si="47"/>
        <v>35.908501463851742</v>
      </c>
      <c r="H117">
        <f t="shared" si="36"/>
        <v>8304.6585014638695</v>
      </c>
      <c r="I117">
        <f t="shared" si="37"/>
        <v>0.9956761013764116</v>
      </c>
      <c r="J117" s="1">
        <f t="shared" si="48"/>
        <v>0</v>
      </c>
      <c r="K117" s="1">
        <f t="shared" si="38"/>
        <v>0.9956761013764116</v>
      </c>
      <c r="L117">
        <f t="shared" si="52"/>
        <v>6.8286462013444849E-2</v>
      </c>
      <c r="M117">
        <f t="shared" si="53"/>
        <v>1.8965259073836398</v>
      </c>
      <c r="N117">
        <f t="shared" si="43"/>
        <v>6.8286462013444849E-2</v>
      </c>
      <c r="O117">
        <f t="shared" si="49"/>
        <v>1.365729240268897E-2</v>
      </c>
      <c r="P117">
        <f t="shared" si="50"/>
        <v>0.52500000000000036</v>
      </c>
      <c r="Q117">
        <f t="shared" si="51"/>
        <v>14.644191110722812</v>
      </c>
      <c r="R117" s="2">
        <f t="shared" si="41"/>
        <v>0.58831999778722011</v>
      </c>
      <c r="S117">
        <f t="shared" si="32"/>
        <v>14.644191110722812</v>
      </c>
      <c r="W117" s="1"/>
      <c r="Z117" s="2"/>
    </row>
    <row r="118" spans="1:26" x14ac:dyDescent="0.25">
      <c r="A118">
        <f t="shared" si="42"/>
        <v>0.53000000000000036</v>
      </c>
      <c r="B118">
        <v>0</v>
      </c>
      <c r="C118">
        <f t="shared" si="33"/>
        <v>0.41111111111111071</v>
      </c>
      <c r="D118">
        <f t="shared" si="34"/>
        <v>0.14887700000000029</v>
      </c>
      <c r="E118">
        <f t="shared" si="35"/>
        <v>3.4122827885597978E-2</v>
      </c>
      <c r="F118">
        <f t="shared" si="46"/>
        <v>8507.2571428571591</v>
      </c>
      <c r="G118">
        <f t="shared" si="47"/>
        <v>34.122827885597978</v>
      </c>
      <c r="H118">
        <f t="shared" si="36"/>
        <v>8541.379970742757</v>
      </c>
      <c r="I118">
        <f t="shared" si="37"/>
        <v>0.99600499825526079</v>
      </c>
      <c r="J118" s="1">
        <f t="shared" si="48"/>
        <v>0</v>
      </c>
      <c r="K118" s="1">
        <f t="shared" si="38"/>
        <v>0.99600499825526079</v>
      </c>
      <c r="L118">
        <f t="shared" si="52"/>
        <v>6.3443887558833845E-2</v>
      </c>
      <c r="M118">
        <f t="shared" si="53"/>
        <v>1.87925471368917</v>
      </c>
      <c r="N118">
        <f t="shared" si="43"/>
        <v>6.3443887558833845E-2</v>
      </c>
      <c r="O118">
        <f t="shared" si="49"/>
        <v>1.268877751176677E-2</v>
      </c>
      <c r="P118">
        <f t="shared" si="50"/>
        <v>0.53000000000000036</v>
      </c>
      <c r="Q118">
        <f t="shared" si="51"/>
        <v>15.761959717122682</v>
      </c>
      <c r="R118" s="2">
        <f t="shared" si="41"/>
        <v>0.59296905657041465</v>
      </c>
      <c r="S118">
        <f t="shared" si="32"/>
        <v>15.761959717122682</v>
      </c>
      <c r="W118" s="1"/>
      <c r="Z118" s="2"/>
    </row>
    <row r="119" spans="1:26" x14ac:dyDescent="0.25">
      <c r="A119">
        <f t="shared" si="42"/>
        <v>0.53500000000000036</v>
      </c>
      <c r="B119">
        <v>0</v>
      </c>
      <c r="C119">
        <f t="shared" si="33"/>
        <v>0.40555555555555517</v>
      </c>
      <c r="D119">
        <f t="shared" si="34"/>
        <v>0.15313037500000032</v>
      </c>
      <c r="E119">
        <f t="shared" si="35"/>
        <v>3.2403457237382832E-2</v>
      </c>
      <c r="F119">
        <f t="shared" si="46"/>
        <v>8750.307142857162</v>
      </c>
      <c r="G119">
        <f t="shared" si="47"/>
        <v>32.403457237382831</v>
      </c>
      <c r="H119">
        <f t="shared" si="36"/>
        <v>8782.7106000945441</v>
      </c>
      <c r="I119">
        <f t="shared" si="37"/>
        <v>0.99631054025199994</v>
      </c>
      <c r="J119" s="1">
        <f t="shared" si="48"/>
        <v>0</v>
      </c>
      <c r="K119" s="1">
        <f t="shared" si="38"/>
        <v>0.99631054025199994</v>
      </c>
      <c r="L119">
        <f t="shared" si="52"/>
        <v>5.8932717671400459E-2</v>
      </c>
      <c r="M119">
        <f t="shared" si="53"/>
        <v>1.8622626920598118</v>
      </c>
      <c r="N119">
        <f t="shared" si="43"/>
        <v>5.8932717671400459E-2</v>
      </c>
      <c r="O119">
        <f t="shared" si="49"/>
        <v>1.1786543534280092E-2</v>
      </c>
      <c r="P119">
        <f t="shared" si="50"/>
        <v>0.53500000000000036</v>
      </c>
      <c r="Q119">
        <f t="shared" si="51"/>
        <v>16.968503057602778</v>
      </c>
      <c r="R119" s="2">
        <f t="shared" si="41"/>
        <v>0.59760460901484169</v>
      </c>
      <c r="S119">
        <f t="shared" si="32"/>
        <v>16.968503057602778</v>
      </c>
      <c r="W119" s="1"/>
      <c r="Z119" s="2"/>
    </row>
    <row r="120" spans="1:26" x14ac:dyDescent="0.25">
      <c r="A120">
        <f t="shared" si="42"/>
        <v>0.54000000000000037</v>
      </c>
      <c r="B120">
        <v>0</v>
      </c>
      <c r="C120">
        <f t="shared" si="33"/>
        <v>0.39999999999999958</v>
      </c>
      <c r="D120">
        <f t="shared" si="34"/>
        <v>0.15746400000000033</v>
      </c>
      <c r="E120">
        <f t="shared" si="35"/>
        <v>3.074878550992452E-2</v>
      </c>
      <c r="F120">
        <f t="shared" si="46"/>
        <v>8997.9428571428762</v>
      </c>
      <c r="G120">
        <f t="shared" si="47"/>
        <v>30.74878550992452</v>
      </c>
      <c r="H120">
        <f t="shared" si="36"/>
        <v>9028.6916426528005</v>
      </c>
      <c r="I120">
        <f t="shared" si="37"/>
        <v>0.99659432543197479</v>
      </c>
      <c r="J120" s="1">
        <f t="shared" si="48"/>
        <v>0</v>
      </c>
      <c r="K120" s="1">
        <f t="shared" si="38"/>
        <v>0.99659432543197479</v>
      </c>
      <c r="L120">
        <f t="shared" si="52"/>
        <v>5.4730205087449808E-2</v>
      </c>
      <c r="M120">
        <f t="shared" si="53"/>
        <v>1.8455450470962484</v>
      </c>
      <c r="N120">
        <f t="shared" si="43"/>
        <v>5.4730205087449808E-2</v>
      </c>
      <c r="O120">
        <f t="shared" si="49"/>
        <v>1.0946041017489963E-2</v>
      </c>
      <c r="P120">
        <f t="shared" si="50"/>
        <v>0.54000000000000037</v>
      </c>
      <c r="Q120">
        <f t="shared" si="51"/>
        <v>18.271446240739742</v>
      </c>
      <c r="R120" s="2">
        <f t="shared" si="41"/>
        <v>0.60222659978312754</v>
      </c>
      <c r="S120">
        <f t="shared" si="32"/>
        <v>18.271446240739742</v>
      </c>
      <c r="W120" s="1"/>
      <c r="Z120" s="2"/>
    </row>
    <row r="121" spans="1:26" x14ac:dyDescent="0.25">
      <c r="A121">
        <f t="shared" si="42"/>
        <v>0.54500000000000037</v>
      </c>
      <c r="B121">
        <v>0</v>
      </c>
      <c r="C121">
        <f t="shared" si="33"/>
        <v>0.39444444444444404</v>
      </c>
      <c r="D121">
        <f t="shared" si="34"/>
        <v>0.16187862500000033</v>
      </c>
      <c r="E121">
        <f t="shared" si="35"/>
        <v>2.9157226176592232E-2</v>
      </c>
      <c r="F121">
        <f t="shared" si="46"/>
        <v>9250.2071428571635</v>
      </c>
      <c r="G121">
        <f t="shared" si="47"/>
        <v>29.157226176592232</v>
      </c>
      <c r="H121">
        <f t="shared" si="36"/>
        <v>9279.3643690337558</v>
      </c>
      <c r="I121">
        <f t="shared" si="37"/>
        <v>0.99685784230287444</v>
      </c>
      <c r="J121" s="1">
        <f t="shared" si="48"/>
        <v>0</v>
      </c>
      <c r="K121" s="1">
        <f t="shared" si="38"/>
        <v>0.99685784230287444</v>
      </c>
      <c r="L121">
        <f t="shared" si="52"/>
        <v>5.0815212684862616E-2</v>
      </c>
      <c r="M121">
        <f t="shared" si="53"/>
        <v>1.8290969583538967</v>
      </c>
      <c r="N121">
        <f t="shared" si="43"/>
        <v>5.0815212684862616E-2</v>
      </c>
      <c r="O121">
        <f t="shared" si="49"/>
        <v>1.0163042536972524E-2</v>
      </c>
      <c r="P121">
        <f t="shared" si="50"/>
        <v>0.54500000000000037</v>
      </c>
      <c r="Q121">
        <f t="shared" si="51"/>
        <v>19.679146207684589</v>
      </c>
      <c r="R121" s="2">
        <f t="shared" si="41"/>
        <v>0.60683498072933573</v>
      </c>
      <c r="S121">
        <f t="shared" si="32"/>
        <v>19.679146207684589</v>
      </c>
      <c r="W121" s="1"/>
      <c r="Z121" s="2"/>
    </row>
    <row r="122" spans="1:26" x14ac:dyDescent="0.25">
      <c r="A122">
        <f t="shared" si="42"/>
        <v>0.55000000000000038</v>
      </c>
      <c r="B122">
        <v>0</v>
      </c>
      <c r="C122">
        <f t="shared" si="33"/>
        <v>0.38888888888888851</v>
      </c>
      <c r="D122">
        <f t="shared" si="34"/>
        <v>0.16637500000000036</v>
      </c>
      <c r="E122">
        <f t="shared" si="35"/>
        <v>2.7627210241705231E-2</v>
      </c>
      <c r="F122">
        <f t="shared" si="46"/>
        <v>9507.1428571428787</v>
      </c>
      <c r="G122">
        <f t="shared" si="47"/>
        <v>27.627210241705232</v>
      </c>
      <c r="H122">
        <f t="shared" si="36"/>
        <v>9534.7700673845848</v>
      </c>
      <c r="I122">
        <f t="shared" si="37"/>
        <v>0.99710247755882342</v>
      </c>
      <c r="J122" s="1">
        <f t="shared" si="48"/>
        <v>0</v>
      </c>
      <c r="K122" s="1">
        <f t="shared" si="38"/>
        <v>0.99710247755882342</v>
      </c>
      <c r="L122">
        <f t="shared" si="52"/>
        <v>4.7168095414495917E-2</v>
      </c>
      <c r="M122">
        <f t="shared" si="53"/>
        <v>1.8129135955614959</v>
      </c>
      <c r="N122">
        <f t="shared" si="43"/>
        <v>4.7168095414495917E-2</v>
      </c>
      <c r="O122">
        <f t="shared" si="49"/>
        <v>9.4336190828991848E-3</v>
      </c>
      <c r="P122">
        <f t="shared" si="50"/>
        <v>0.55000000000000038</v>
      </c>
      <c r="Q122">
        <f t="shared" si="51"/>
        <v>21.200771224963969</v>
      </c>
      <c r="R122" s="2">
        <f t="shared" si="41"/>
        <v>0.61142971039458416</v>
      </c>
      <c r="S122">
        <f t="shared" si="32"/>
        <v>21.200771224963969</v>
      </c>
      <c r="W122" s="1"/>
      <c r="Z122" s="2"/>
    </row>
    <row r="123" spans="1:26" x14ac:dyDescent="0.25">
      <c r="A123">
        <f t="shared" si="42"/>
        <v>0.55500000000000038</v>
      </c>
      <c r="B123">
        <v>0</v>
      </c>
      <c r="C123">
        <f t="shared" si="33"/>
        <v>0.38333333333333292</v>
      </c>
      <c r="D123">
        <f t="shared" si="34"/>
        <v>0.17095387500000037</v>
      </c>
      <c r="E123">
        <f t="shared" si="35"/>
        <v>2.6157186289643749E-2</v>
      </c>
      <c r="F123">
        <f t="shared" si="46"/>
        <v>9768.7928571428783</v>
      </c>
      <c r="G123">
        <f t="shared" si="47"/>
        <v>26.157186289643747</v>
      </c>
      <c r="H123">
        <f t="shared" si="36"/>
        <v>9794.9500434325219</v>
      </c>
      <c r="I123">
        <f t="shared" si="37"/>
        <v>0.9973295232570194</v>
      </c>
      <c r="J123" s="1">
        <f t="shared" si="48"/>
        <v>0</v>
      </c>
      <c r="K123" s="1">
        <f t="shared" si="38"/>
        <v>0.9973295232570194</v>
      </c>
      <c r="L123">
        <f t="shared" si="52"/>
        <v>4.3770591053005029E-2</v>
      </c>
      <c r="M123">
        <f t="shared" si="53"/>
        <v>1.7969901319946284</v>
      </c>
      <c r="N123">
        <f t="shared" si="43"/>
        <v>4.3770591053005029E-2</v>
      </c>
      <c r="O123">
        <f t="shared" si="49"/>
        <v>8.7541182106010054E-3</v>
      </c>
      <c r="P123">
        <f t="shared" si="50"/>
        <v>0.55500000000000038</v>
      </c>
      <c r="Q123">
        <f t="shared" si="51"/>
        <v>22.846390143304816</v>
      </c>
      <c r="R123" s="2">
        <f t="shared" si="41"/>
        <v>0.61601075353875712</v>
      </c>
      <c r="S123">
        <f t="shared" si="32"/>
        <v>22.846390143304816</v>
      </c>
      <c r="W123" s="1"/>
      <c r="Z123" s="2"/>
    </row>
    <row r="124" spans="1:26" x14ac:dyDescent="0.25">
      <c r="A124">
        <f t="shared" si="42"/>
        <v>0.56000000000000039</v>
      </c>
      <c r="B124">
        <v>0</v>
      </c>
      <c r="C124">
        <f t="shared" si="33"/>
        <v>0.37777777777777738</v>
      </c>
      <c r="D124">
        <f t="shared" si="34"/>
        <v>0.17561600000000036</v>
      </c>
      <c r="E124">
        <f t="shared" si="35"/>
        <v>2.4745620534797255E-2</v>
      </c>
      <c r="F124">
        <f t="shared" si="46"/>
        <v>10035.200000000021</v>
      </c>
      <c r="G124">
        <f t="shared" si="47"/>
        <v>24.745620534797254</v>
      </c>
      <c r="H124">
        <f t="shared" si="36"/>
        <v>10059.945620534818</v>
      </c>
      <c r="I124">
        <f t="shared" si="37"/>
        <v>0.99754018346935347</v>
      </c>
      <c r="J124" s="1">
        <f t="shared" si="48"/>
        <v>0</v>
      </c>
      <c r="K124" s="1">
        <f t="shared" si="38"/>
        <v>0.99754018346935347</v>
      </c>
      <c r="L124">
        <f t="shared" si="52"/>
        <v>4.0605719131359096E-2</v>
      </c>
      <c r="M124">
        <f t="shared" si="53"/>
        <v>1.7813217561952728</v>
      </c>
      <c r="N124">
        <f t="shared" si="43"/>
        <v>4.0605719131359096E-2</v>
      </c>
      <c r="O124">
        <f t="shared" si="49"/>
        <v>8.1211438262718191E-3</v>
      </c>
      <c r="P124">
        <f t="shared" si="50"/>
        <v>0.56000000000000039</v>
      </c>
      <c r="Q124">
        <f t="shared" si="51"/>
        <v>24.627072771818423</v>
      </c>
      <c r="R124" s="2">
        <f t="shared" si="41"/>
        <v>0.62057808070555442</v>
      </c>
      <c r="S124">
        <f t="shared" si="32"/>
        <v>24.627072771818423</v>
      </c>
      <c r="W124" s="1"/>
      <c r="Z124" s="2"/>
    </row>
    <row r="125" spans="1:26" x14ac:dyDescent="0.25">
      <c r="A125">
        <f t="shared" si="42"/>
        <v>0.56500000000000039</v>
      </c>
      <c r="B125">
        <v>0</v>
      </c>
      <c r="C125">
        <f t="shared" si="33"/>
        <v>0.37222222222222179</v>
      </c>
      <c r="D125">
        <f t="shared" si="34"/>
        <v>0.18036212500000037</v>
      </c>
      <c r="E125">
        <f t="shared" si="35"/>
        <v>2.3390996872376314E-2</v>
      </c>
      <c r="F125">
        <f t="shared" si="46"/>
        <v>10306.407142857164</v>
      </c>
      <c r="G125">
        <f t="shared" si="47"/>
        <v>23.390996872376313</v>
      </c>
      <c r="H125">
        <f t="shared" si="36"/>
        <v>10329.798139729541</v>
      </c>
      <c r="I125">
        <f t="shared" si="37"/>
        <v>0.99773558044833299</v>
      </c>
      <c r="J125" s="1">
        <f t="shared" si="48"/>
        <v>0</v>
      </c>
      <c r="K125" s="1">
        <f t="shared" si="38"/>
        <v>0.99773558044833299</v>
      </c>
      <c r="L125">
        <f t="shared" si="52"/>
        <v>3.7657687435477226E-2</v>
      </c>
      <c r="M125">
        <f t="shared" si="53"/>
        <v>1.7659036822094376</v>
      </c>
      <c r="N125">
        <f t="shared" si="43"/>
        <v>3.7657687435477226E-2</v>
      </c>
      <c r="O125">
        <f t="shared" si="49"/>
        <v>7.5315374870954452E-3</v>
      </c>
      <c r="P125">
        <f t="shared" si="50"/>
        <v>0.56500000000000039</v>
      </c>
      <c r="Q125">
        <f t="shared" si="51"/>
        <v>26.555002925057533</v>
      </c>
      <c r="R125" s="2">
        <f t="shared" si="41"/>
        <v>0.62513166781807528</v>
      </c>
      <c r="S125">
        <f t="shared" si="32"/>
        <v>26.555002925057533</v>
      </c>
      <c r="W125" s="1"/>
      <c r="Z125" s="2"/>
    </row>
    <row r="126" spans="1:26" x14ac:dyDescent="0.25">
      <c r="A126">
        <f t="shared" si="42"/>
        <v>0.5700000000000004</v>
      </c>
      <c r="B126">
        <v>0</v>
      </c>
      <c r="C126">
        <f t="shared" si="33"/>
        <v>0.36666666666666625</v>
      </c>
      <c r="D126">
        <f t="shared" si="34"/>
        <v>0.18519300000000039</v>
      </c>
      <c r="E126">
        <f t="shared" si="35"/>
        <v>2.2091816930116331E-2</v>
      </c>
      <c r="F126">
        <f t="shared" si="46"/>
        <v>10582.457142857165</v>
      </c>
      <c r="G126">
        <f t="shared" si="47"/>
        <v>22.09181693011633</v>
      </c>
      <c r="H126">
        <f t="shared" si="36"/>
        <v>10604.548959787282</v>
      </c>
      <c r="I126">
        <f t="shared" si="37"/>
        <v>0.99791676034370824</v>
      </c>
      <c r="J126" s="1">
        <f t="shared" si="48"/>
        <v>0</v>
      </c>
      <c r="K126" s="1">
        <f t="shared" si="38"/>
        <v>0.99791676034370824</v>
      </c>
      <c r="L126">
        <f t="shared" si="52"/>
        <v>3.4911805515414035E-2</v>
      </c>
      <c r="M126">
        <f t="shared" si="53"/>
        <v>1.7507311584977325</v>
      </c>
      <c r="N126">
        <f t="shared" si="43"/>
        <v>3.4911805515414035E-2</v>
      </c>
      <c r="O126">
        <f t="shared" si="49"/>
        <v>6.9823611030828073E-3</v>
      </c>
      <c r="P126">
        <f t="shared" si="50"/>
        <v>0.5700000000000004</v>
      </c>
      <c r="Q126">
        <f t="shared" si="51"/>
        <v>28.643605944656354</v>
      </c>
      <c r="R126" s="2">
        <f t="shared" si="41"/>
        <v>0.62967149580310289</v>
      </c>
      <c r="S126">
        <f t="shared" si="32"/>
        <v>28.643605944656354</v>
      </c>
      <c r="W126" s="1"/>
      <c r="Z126" s="2"/>
    </row>
    <row r="127" spans="1:26" x14ac:dyDescent="0.25">
      <c r="A127">
        <f t="shared" si="42"/>
        <v>0.5750000000000004</v>
      </c>
      <c r="B127">
        <v>0</v>
      </c>
      <c r="C127">
        <f t="shared" si="33"/>
        <v>0.36111111111111066</v>
      </c>
      <c r="D127">
        <f t="shared" si="34"/>
        <v>0.19010937500000039</v>
      </c>
      <c r="E127">
        <f t="shared" si="35"/>
        <v>2.0846600120901771E-2</v>
      </c>
      <c r="F127">
        <f t="shared" si="46"/>
        <v>10863.392857142881</v>
      </c>
      <c r="G127">
        <f t="shared" si="47"/>
        <v>20.846600120901769</v>
      </c>
      <c r="H127">
        <f t="shared" si="36"/>
        <v>10884.239457263782</v>
      </c>
      <c r="I127">
        <f t="shared" si="37"/>
        <v>0.99808469850348713</v>
      </c>
      <c r="J127" s="1">
        <f t="shared" si="48"/>
        <v>0</v>
      </c>
      <c r="K127" s="1">
        <f t="shared" si="38"/>
        <v>0.99808469850348713</v>
      </c>
      <c r="L127">
        <f t="shared" si="52"/>
        <v>3.2354404679013599E-2</v>
      </c>
      <c r="M127">
        <f t="shared" si="53"/>
        <v>1.7357994756582373</v>
      </c>
      <c r="N127">
        <f t="shared" si="43"/>
        <v>3.2354404679013599E-2</v>
      </c>
      <c r="O127">
        <f t="shared" si="49"/>
        <v>6.4708809358027201E-3</v>
      </c>
      <c r="P127">
        <f t="shared" si="50"/>
        <v>0.5750000000000004</v>
      </c>
      <c r="Q127">
        <f t="shared" si="51"/>
        <v>30.907692783129502</v>
      </c>
      <c r="R127" s="2">
        <f t="shared" si="41"/>
        <v>0.63419755024128821</v>
      </c>
      <c r="S127">
        <f t="shared" si="32"/>
        <v>30.907692783129502</v>
      </c>
      <c r="W127" s="1"/>
      <c r="Z127" s="2"/>
    </row>
    <row r="128" spans="1:26" x14ac:dyDescent="0.25">
      <c r="A128">
        <f t="shared" si="42"/>
        <v>0.5800000000000004</v>
      </c>
      <c r="B128">
        <v>0</v>
      </c>
      <c r="C128">
        <f t="shared" si="33"/>
        <v>0.35555555555555513</v>
      </c>
      <c r="D128">
        <f t="shared" si="34"/>
        <v>0.19511200000000042</v>
      </c>
      <c r="E128">
        <f t="shared" si="35"/>
        <v>1.9653883696341794E-2</v>
      </c>
      <c r="F128">
        <f t="shared" si="46"/>
        <v>11149.257142857168</v>
      </c>
      <c r="G128">
        <f t="shared" si="47"/>
        <v>19.653883696341794</v>
      </c>
      <c r="H128">
        <f t="shared" si="36"/>
        <v>11168.911026553509</v>
      </c>
      <c r="I128">
        <f t="shared" si="37"/>
        <v>0.99824030439049838</v>
      </c>
      <c r="J128" s="1">
        <f t="shared" si="48"/>
        <v>0</v>
      </c>
      <c r="K128" s="1">
        <f t="shared" si="38"/>
        <v>0.99824030439049838</v>
      </c>
      <c r="L128">
        <f t="shared" si="52"/>
        <v>2.9972763981966882E-2</v>
      </c>
      <c r="M128">
        <f t="shared" si="53"/>
        <v>1.721103973087065</v>
      </c>
      <c r="N128">
        <f t="shared" si="43"/>
        <v>2.9972763981966882E-2</v>
      </c>
      <c r="O128">
        <f t="shared" si="49"/>
        <v>5.9945527963933768E-3</v>
      </c>
      <c r="P128">
        <f t="shared" si="50"/>
        <v>0.5800000000000004</v>
      </c>
      <c r="Q128">
        <f t="shared" si="51"/>
        <v>33.363623074657049</v>
      </c>
      <c r="R128" s="2">
        <f t="shared" si="41"/>
        <v>0.63870982104154139</v>
      </c>
      <c r="S128">
        <f t="shared" si="32"/>
        <v>33.363623074657049</v>
      </c>
      <c r="W128" s="1"/>
      <c r="Z128" s="2"/>
    </row>
    <row r="129" spans="1:26" x14ac:dyDescent="0.25">
      <c r="A129">
        <f t="shared" si="42"/>
        <v>0.58500000000000041</v>
      </c>
      <c r="B129">
        <v>0</v>
      </c>
      <c r="C129">
        <f t="shared" si="33"/>
        <v>0.34999999999999959</v>
      </c>
      <c r="D129">
        <f t="shared" si="34"/>
        <v>0.20020162500000044</v>
      </c>
      <c r="E129">
        <f t="shared" si="35"/>
        <v>1.851222280132896E-2</v>
      </c>
      <c r="F129">
        <f t="shared" si="46"/>
        <v>11440.092857142883</v>
      </c>
      <c r="G129">
        <f t="shared" si="47"/>
        <v>18.51222280132896</v>
      </c>
      <c r="H129">
        <f t="shared" si="36"/>
        <v>11458.605079944213</v>
      </c>
      <c r="I129">
        <f t="shared" si="37"/>
        <v>0.9983844261433068</v>
      </c>
      <c r="J129" s="1">
        <f t="shared" si="48"/>
        <v>0</v>
      </c>
      <c r="K129" s="1">
        <f t="shared" si="38"/>
        <v>0.9983844261433068</v>
      </c>
      <c r="L129">
        <f t="shared" si="52"/>
        <v>2.7755041761423602E-2</v>
      </c>
      <c r="M129">
        <f t="shared" si="53"/>
        <v>1.7066400446894121</v>
      </c>
      <c r="N129">
        <f t="shared" si="43"/>
        <v>2.7755041761423602E-2</v>
      </c>
      <c r="O129">
        <f t="shared" si="49"/>
        <v>5.551008352284721E-3</v>
      </c>
      <c r="P129">
        <f t="shared" si="50"/>
        <v>0.58500000000000041</v>
      </c>
      <c r="Q129">
        <f t="shared" si="51"/>
        <v>36.029490014671424</v>
      </c>
      <c r="R129" s="2">
        <f t="shared" si="41"/>
        <v>0.6432083021376922</v>
      </c>
      <c r="S129">
        <f t="shared" si="32"/>
        <v>36.029490014671424</v>
      </c>
      <c r="W129" s="1"/>
      <c r="Z129" s="2"/>
    </row>
    <row r="130" spans="1:26" x14ac:dyDescent="0.25">
      <c r="A130">
        <f t="shared" si="42"/>
        <v>0.59000000000000041</v>
      </c>
      <c r="B130">
        <v>0</v>
      </c>
      <c r="C130">
        <f t="shared" si="33"/>
        <v>0.344444444444444</v>
      </c>
      <c r="D130">
        <f t="shared" si="34"/>
        <v>0.20537900000000042</v>
      </c>
      <c r="E130">
        <f t="shared" si="35"/>
        <v>1.7420190529614916E-2</v>
      </c>
      <c r="F130">
        <f t="shared" si="46"/>
        <v>11735.942857142882</v>
      </c>
      <c r="G130">
        <f t="shared" si="47"/>
        <v>17.420190529614917</v>
      </c>
      <c r="H130">
        <f t="shared" si="36"/>
        <v>11753.363047672496</v>
      </c>
      <c r="I130">
        <f t="shared" si="37"/>
        <v>0.99851785480811261</v>
      </c>
      <c r="J130" s="1">
        <f t="shared" si="48"/>
        <v>0</v>
      </c>
      <c r="K130" s="1">
        <f t="shared" si="38"/>
        <v>0.99851785480811261</v>
      </c>
      <c r="L130">
        <f t="shared" si="52"/>
        <v>2.5690212292783763E-2</v>
      </c>
      <c r="M130">
        <f t="shared" si="53"/>
        <v>1.6924031437425626</v>
      </c>
      <c r="N130">
        <f t="shared" si="43"/>
        <v>2.5690212292783763E-2</v>
      </c>
      <c r="O130">
        <f t="shared" si="49"/>
        <v>5.1380424585567531E-3</v>
      </c>
      <c r="P130">
        <f t="shared" si="50"/>
        <v>0.59000000000000041</v>
      </c>
      <c r="Q130">
        <f t="shared" si="51"/>
        <v>38.925330339947969</v>
      </c>
      <c r="R130" s="2">
        <f t="shared" si="41"/>
        <v>0.64769299120598245</v>
      </c>
      <c r="S130">
        <f t="shared" si="32"/>
        <v>38.925330339947969</v>
      </c>
      <c r="W130" s="1"/>
      <c r="Z130" s="2"/>
    </row>
    <row r="131" spans="1:26" x14ac:dyDescent="0.25">
      <c r="A131">
        <f t="shared" si="42"/>
        <v>0.59500000000000042</v>
      </c>
      <c r="B131">
        <v>0</v>
      </c>
      <c r="C131">
        <f t="shared" si="33"/>
        <v>0.33888888888888846</v>
      </c>
      <c r="D131">
        <f t="shared" si="34"/>
        <v>0.21064487500000043</v>
      </c>
      <c r="E131">
        <f t="shared" si="35"/>
        <v>1.6376377980438128E-2</v>
      </c>
      <c r="F131">
        <f t="shared" si="46"/>
        <v>12036.850000000026</v>
      </c>
      <c r="G131">
        <f t="shared" si="47"/>
        <v>16.376377980438129</v>
      </c>
      <c r="H131">
        <f t="shared" si="36"/>
        <v>12053.226377980463</v>
      </c>
      <c r="I131">
        <f t="shared" si="37"/>
        <v>0.99864132826623464</v>
      </c>
      <c r="J131" s="1">
        <f t="shared" si="48"/>
        <v>0</v>
      </c>
      <c r="K131" s="1">
        <f t="shared" si="38"/>
        <v>0.99864132826623464</v>
      </c>
      <c r="L131">
        <f>(J132-K130)/(A132-A130)</f>
        <v>-99.844665897770668</v>
      </c>
      <c r="M131">
        <f t="shared" si="53"/>
        <v>1.6783887870020739</v>
      </c>
      <c r="N131">
        <f>IF(L131&lt;M131,L131,M132)</f>
        <v>-99.844665897770668</v>
      </c>
      <c r="O131">
        <f t="shared" si="49"/>
        <v>-19.968933179554135</v>
      </c>
      <c r="P131">
        <f t="shared" si="50"/>
        <v>0.59500000000000042</v>
      </c>
      <c r="Q131">
        <f t="shared" si="51"/>
        <v>-1.0015557576444633E-2</v>
      </c>
      <c r="R131" s="2">
        <f t="shared" si="41"/>
        <v>0.59498639214502336</v>
      </c>
      <c r="S131">
        <f t="shared" si="32"/>
        <v>-1.0015557576444633E-2</v>
      </c>
      <c r="W131" s="1"/>
      <c r="Z131" s="2"/>
    </row>
    <row r="132" spans="1:26" x14ac:dyDescent="0.25">
      <c r="A132">
        <f t="shared" si="42"/>
        <v>0.60000000000000042</v>
      </c>
      <c r="B132">
        <v>0</v>
      </c>
      <c r="C132">
        <f t="shared" si="33"/>
        <v>0.33333333333333287</v>
      </c>
      <c r="D132">
        <f t="shared" si="34"/>
        <v>0.21600000000000044</v>
      </c>
      <c r="E132">
        <f t="shared" si="35"/>
        <v>1.5379394316240877E-2</v>
      </c>
      <c r="F132">
        <f t="shared" ref="F132:F140" si="54">D132/H$2</f>
        <v>216.00000000000043</v>
      </c>
      <c r="G132">
        <f t="shared" si="36"/>
        <v>216.01537939431665</v>
      </c>
      <c r="H132">
        <f t="shared" si="37"/>
        <v>7.1195830405052662E-5</v>
      </c>
      <c r="I132" s="1">
        <f t="shared" ref="I132:I140" si="55">H132*F132*I$2*(L$2-K$2)*M$2*O$2/J$2</f>
        <v>0</v>
      </c>
      <c r="J132" s="1">
        <f t="shared" si="38"/>
        <v>7.1195830405052662E-5</v>
      </c>
      <c r="K132">
        <f>(J133-K131)/(A133-A131)</f>
        <v>-99.857617927340527</v>
      </c>
      <c r="L132">
        <f t="shared" ref="L132:L172" si="56">(J132-K$12)/(A132-A$12)</f>
        <v>1.1865971734175436E-4</v>
      </c>
      <c r="M132">
        <f t="shared" si="43"/>
        <v>-99.857617927340527</v>
      </c>
      <c r="N132">
        <f t="shared" ref="N132:N140" si="57">M132*N$9</f>
        <v>-19.971523585468105</v>
      </c>
      <c r="O132">
        <f t="shared" ref="O132:O139" si="58">A132</f>
        <v>0.60000000000000042</v>
      </c>
      <c r="P132">
        <f>P$9/M132</f>
        <v>-1.0014258508826344E-2</v>
      </c>
      <c r="Q132" s="2">
        <f t="shared" si="41"/>
        <v>0.5899864544646245</v>
      </c>
      <c r="R132">
        <f t="shared" si="32"/>
        <v>-1.0014258508826344E-2</v>
      </c>
      <c r="V132" s="1"/>
      <c r="Y132" s="2"/>
    </row>
    <row r="133" spans="1:26" x14ac:dyDescent="0.25">
      <c r="A133">
        <f t="shared" si="42"/>
        <v>0.60500000000000043</v>
      </c>
      <c r="B133">
        <v>0</v>
      </c>
      <c r="C133">
        <f t="shared" si="33"/>
        <v>0.32777777777777733</v>
      </c>
      <c r="D133">
        <f t="shared" si="34"/>
        <v>0.22144512500000046</v>
      </c>
      <c r="E133">
        <f t="shared" si="35"/>
        <v>1.4427866821514597E-2</v>
      </c>
      <c r="F133">
        <f t="shared" si="54"/>
        <v>221.44512500000047</v>
      </c>
      <c r="G133">
        <f t="shared" si="36"/>
        <v>221.45955286682198</v>
      </c>
      <c r="H133">
        <f t="shared" si="37"/>
        <v>6.5148992828460239E-5</v>
      </c>
      <c r="I133" s="1">
        <f t="shared" si="55"/>
        <v>0</v>
      </c>
      <c r="J133" s="1">
        <f t="shared" si="38"/>
        <v>6.5148992828460239E-5</v>
      </c>
      <c r="K133">
        <f t="shared" ref="K133:K141" si="59">(J134-J132)/(A134-A132)</f>
        <v>-1.1632978682687629E-3</v>
      </c>
      <c r="L133">
        <f t="shared" si="56"/>
        <v>1.0768428566687635E-4</v>
      </c>
      <c r="M133">
        <f t="shared" si="43"/>
        <v>-1.1632978682687629E-3</v>
      </c>
      <c r="N133">
        <f t="shared" si="57"/>
        <v>-2.3265957365375259E-4</v>
      </c>
      <c r="O133">
        <f t="shared" si="58"/>
        <v>0.60500000000000043</v>
      </c>
      <c r="P133">
        <f t="shared" ref="P133:P140" si="60">P$9/M133</f>
        <v>-859.62506016469786</v>
      </c>
      <c r="Q133" s="2">
        <f t="shared" si="41"/>
        <v>-858.96405645781795</v>
      </c>
      <c r="R133">
        <f t="shared" si="32"/>
        <v>-859.62506016469786</v>
      </c>
      <c r="V133" s="1"/>
      <c r="Y133" s="2"/>
    </row>
    <row r="134" spans="1:26" x14ac:dyDescent="0.25">
      <c r="A134">
        <f t="shared" si="42"/>
        <v>0.61000000000000043</v>
      </c>
      <c r="B134">
        <v>0</v>
      </c>
      <c r="C134">
        <f t="shared" si="33"/>
        <v>0.32222222222222174</v>
      </c>
      <c r="D134">
        <f t="shared" si="34"/>
        <v>0.22698100000000049</v>
      </c>
      <c r="E134">
        <f t="shared" si="35"/>
        <v>1.3520440962814453E-2</v>
      </c>
      <c r="F134">
        <f t="shared" si="54"/>
        <v>226.98100000000048</v>
      </c>
      <c r="G134">
        <f t="shared" si="36"/>
        <v>226.9945204409633</v>
      </c>
      <c r="H134">
        <f t="shared" si="37"/>
        <v>5.9562851722365023E-5</v>
      </c>
      <c r="I134" s="1">
        <f t="shared" si="55"/>
        <v>0</v>
      </c>
      <c r="J134" s="1">
        <f t="shared" si="38"/>
        <v>5.9562851722365023E-5</v>
      </c>
      <c r="K134">
        <f t="shared" si="59"/>
        <v>-1.0743849804520148E-3</v>
      </c>
      <c r="L134">
        <f t="shared" si="56"/>
        <v>9.764401921699177E-5</v>
      </c>
      <c r="M134">
        <f t="shared" si="43"/>
        <v>-1.0743849804520148E-3</v>
      </c>
      <c r="N134">
        <f t="shared" si="57"/>
        <v>-2.1487699609040297E-4</v>
      </c>
      <c r="O134">
        <f t="shared" si="58"/>
        <v>0.61000000000000043</v>
      </c>
      <c r="P134">
        <f t="shared" si="60"/>
        <v>-930.76505926142079</v>
      </c>
      <c r="Q134" s="2">
        <f t="shared" si="41"/>
        <v>-930.09962024020763</v>
      </c>
      <c r="R134" s="1"/>
      <c r="V134" s="1"/>
      <c r="Y134" s="2"/>
    </row>
    <row r="135" spans="1:26" x14ac:dyDescent="0.25">
      <c r="A135">
        <f t="shared" si="42"/>
        <v>0.61500000000000044</v>
      </c>
      <c r="B135">
        <v>0</v>
      </c>
      <c r="C135">
        <f t="shared" si="33"/>
        <v>0.31666666666666621</v>
      </c>
      <c r="D135">
        <f t="shared" si="34"/>
        <v>0.23260837500000051</v>
      </c>
      <c r="E135">
        <f t="shared" si="35"/>
        <v>1.2655780449986777E-2</v>
      </c>
      <c r="F135">
        <f t="shared" si="54"/>
        <v>232.60837500000051</v>
      </c>
      <c r="G135">
        <f t="shared" si="36"/>
        <v>232.6210307804505</v>
      </c>
      <c r="H135">
        <f t="shared" si="37"/>
        <v>5.4405143023940081E-5</v>
      </c>
      <c r="I135" s="1">
        <f t="shared" si="55"/>
        <v>0</v>
      </c>
      <c r="J135" s="1">
        <f t="shared" si="38"/>
        <v>5.4405143023940081E-5</v>
      </c>
      <c r="K135">
        <f t="shared" si="59"/>
        <v>-9.9170700198300001E-4</v>
      </c>
      <c r="L135">
        <f t="shared" si="56"/>
        <v>8.8463647193398438E-5</v>
      </c>
      <c r="M135">
        <f t="shared" si="43"/>
        <v>-9.9170700198300001E-4</v>
      </c>
      <c r="N135">
        <f t="shared" si="57"/>
        <v>-1.9834140039660001E-4</v>
      </c>
      <c r="O135">
        <f t="shared" si="58"/>
        <v>0.61500000000000044</v>
      </c>
      <c r="P135">
        <f t="shared" si="60"/>
        <v>-1008.3623469436209</v>
      </c>
      <c r="Q135" s="2">
        <f t="shared" si="41"/>
        <v>-1007.6924868459155</v>
      </c>
      <c r="R135" s="1"/>
      <c r="V135" s="1"/>
      <c r="Y135" s="2"/>
    </row>
    <row r="136" spans="1:26" x14ac:dyDescent="0.25">
      <c r="A136">
        <f t="shared" si="42"/>
        <v>0.62000000000000044</v>
      </c>
      <c r="B136">
        <v>0</v>
      </c>
      <c r="C136">
        <f t="shared" si="33"/>
        <v>0.31111111111111062</v>
      </c>
      <c r="D136">
        <f t="shared" si="34"/>
        <v>0.23832800000000048</v>
      </c>
      <c r="E136">
        <f t="shared" si="35"/>
        <v>1.1832567298654879E-2</v>
      </c>
      <c r="F136">
        <f t="shared" si="54"/>
        <v>238.32800000000049</v>
      </c>
      <c r="G136">
        <f t="shared" si="36"/>
        <v>238.33983256729914</v>
      </c>
      <c r="H136">
        <f t="shared" si="37"/>
        <v>4.9645781702535015E-5</v>
      </c>
      <c r="I136" s="1">
        <f t="shared" si="55"/>
        <v>0</v>
      </c>
      <c r="J136" s="1">
        <f t="shared" si="38"/>
        <v>4.9645781702535015E-5</v>
      </c>
      <c r="K136">
        <f t="shared" si="59"/>
        <v>-9.1484315287019993E-4</v>
      </c>
      <c r="L136">
        <f t="shared" si="56"/>
        <v>8.0073841455701575E-5</v>
      </c>
      <c r="M136">
        <f t="shared" si="43"/>
        <v>-9.1484315287019993E-4</v>
      </c>
      <c r="N136">
        <f t="shared" si="57"/>
        <v>-1.8296863057403999E-4</v>
      </c>
      <c r="O136">
        <f t="shared" si="58"/>
        <v>0.62000000000000044</v>
      </c>
      <c r="P136">
        <f t="shared" si="60"/>
        <v>-1093.0835486527189</v>
      </c>
      <c r="Q136" s="2">
        <f t="shared" si="41"/>
        <v>-1092.40928166548</v>
      </c>
      <c r="R136" s="1"/>
      <c r="V136" s="1"/>
      <c r="Y136" s="2"/>
    </row>
    <row r="137" spans="1:26" x14ac:dyDescent="0.25">
      <c r="A137">
        <f t="shared" si="42"/>
        <v>0.62500000000000044</v>
      </c>
      <c r="B137">
        <v>0</v>
      </c>
      <c r="C137">
        <f t="shared" si="33"/>
        <v>0.30555555555555508</v>
      </c>
      <c r="D137">
        <f t="shared" si="34"/>
        <v>0.24414062500000053</v>
      </c>
      <c r="E137">
        <f t="shared" si="35"/>
        <v>1.1049501894011514E-2</v>
      </c>
      <c r="F137">
        <f t="shared" si="54"/>
        <v>244.14062500000051</v>
      </c>
      <c r="G137">
        <f t="shared" si="36"/>
        <v>244.15167450189452</v>
      </c>
      <c r="H137">
        <f t="shared" si="37"/>
        <v>4.5256711495238074E-5</v>
      </c>
      <c r="I137" s="1">
        <f t="shared" si="55"/>
        <v>0</v>
      </c>
      <c r="J137" s="1">
        <f t="shared" si="38"/>
        <v>4.5256711495238074E-5</v>
      </c>
      <c r="K137">
        <f t="shared" si="59"/>
        <v>-8.4340160895307289E-4</v>
      </c>
      <c r="L137">
        <f t="shared" si="56"/>
        <v>7.2410738392380869E-5</v>
      </c>
      <c r="M137">
        <f t="shared" si="43"/>
        <v>-8.4340160895307289E-4</v>
      </c>
      <c r="N137">
        <f t="shared" si="57"/>
        <v>-1.686803217906146E-4</v>
      </c>
      <c r="O137">
        <f t="shared" si="58"/>
        <v>0.62500000000000044</v>
      </c>
      <c r="P137">
        <f t="shared" si="60"/>
        <v>-1185.6747596691391</v>
      </c>
      <c r="Q137" s="2">
        <f t="shared" si="41"/>
        <v>-1184.9960999286136</v>
      </c>
      <c r="R137" s="1"/>
      <c r="V137" s="1"/>
      <c r="Y137" s="2"/>
    </row>
    <row r="138" spans="1:26" x14ac:dyDescent="0.25">
      <c r="A138">
        <f t="shared" si="42"/>
        <v>0.63000000000000045</v>
      </c>
      <c r="B138">
        <v>0</v>
      </c>
      <c r="C138">
        <f t="shared" si="33"/>
        <v>0.29999999999999954</v>
      </c>
      <c r="D138">
        <f t="shared" si="34"/>
        <v>0.25004700000000057</v>
      </c>
      <c r="E138">
        <f t="shared" si="35"/>
        <v>1.0305303055969018E-2</v>
      </c>
      <c r="F138">
        <f t="shared" si="54"/>
        <v>250.04700000000057</v>
      </c>
      <c r="G138">
        <f t="shared" si="36"/>
        <v>250.05730530305652</v>
      </c>
      <c r="H138">
        <f t="shared" si="37"/>
        <v>4.1211765613004278E-5</v>
      </c>
      <c r="I138" s="1">
        <f t="shared" si="55"/>
        <v>0</v>
      </c>
      <c r="J138" s="1">
        <f t="shared" si="38"/>
        <v>4.1211765613004278E-5</v>
      </c>
      <c r="K138">
        <f t="shared" si="59"/>
        <v>-7.7701739350687147E-4</v>
      </c>
      <c r="L138">
        <f t="shared" si="56"/>
        <v>6.5415500973022611E-5</v>
      </c>
      <c r="M138">
        <f t="shared" si="43"/>
        <v>-7.7701739350687147E-4</v>
      </c>
      <c r="N138">
        <f t="shared" si="57"/>
        <v>-1.5540347870137431E-4</v>
      </c>
      <c r="O138">
        <f t="shared" si="58"/>
        <v>0.63000000000000045</v>
      </c>
      <c r="P138">
        <f t="shared" si="60"/>
        <v>-1286.9724775229972</v>
      </c>
      <c r="Q138" s="2">
        <f t="shared" si="41"/>
        <v>-1286.289439114903</v>
      </c>
      <c r="R138" s="1"/>
      <c r="V138" s="1"/>
      <c r="Y138" s="2"/>
    </row>
    <row r="139" spans="1:26" x14ac:dyDescent="0.25">
      <c r="A139">
        <f t="shared" si="42"/>
        <v>0.63500000000000045</v>
      </c>
      <c r="B139">
        <v>0</v>
      </c>
      <c r="C139">
        <f t="shared" si="33"/>
        <v>0.29444444444444395</v>
      </c>
      <c r="D139">
        <f t="shared" si="34"/>
        <v>0.25604787500000054</v>
      </c>
      <c r="E139">
        <f t="shared" si="35"/>
        <v>9.5987081057210023E-3</v>
      </c>
      <c r="F139">
        <f t="shared" si="54"/>
        <v>256.04787500000054</v>
      </c>
      <c r="G139">
        <f t="shared" si="36"/>
        <v>256.05747370810627</v>
      </c>
      <c r="H139">
        <f t="shared" si="37"/>
        <v>3.7486537560169352E-5</v>
      </c>
      <c r="I139" s="1">
        <f t="shared" si="55"/>
        <v>0</v>
      </c>
      <c r="J139" s="1">
        <f t="shared" si="38"/>
        <v>3.7486537560169352E-5</v>
      </c>
      <c r="K139">
        <f t="shared" si="59"/>
        <v>-7.1535043310035041E-4</v>
      </c>
      <c r="L139">
        <f t="shared" si="56"/>
        <v>5.903391741758949E-5</v>
      </c>
      <c r="M139">
        <f t="shared" si="43"/>
        <v>-7.1535043310035041E-4</v>
      </c>
      <c r="N139">
        <f t="shared" si="57"/>
        <v>-1.4307008662007008E-4</v>
      </c>
      <c r="O139">
        <f t="shared" si="58"/>
        <v>0.63500000000000045</v>
      </c>
      <c r="P139">
        <f t="shared" si="60"/>
        <v>-1397.916257163597</v>
      </c>
      <c r="Q139" s="2">
        <f t="shared" si="41"/>
        <v>-1397.228854123317</v>
      </c>
      <c r="R139" s="1"/>
      <c r="V139" s="1"/>
      <c r="Y139" s="2"/>
    </row>
    <row r="140" spans="1:26" x14ac:dyDescent="0.25">
      <c r="A140">
        <f t="shared" si="42"/>
        <v>0.64000000000000046</v>
      </c>
      <c r="B140">
        <v>0</v>
      </c>
      <c r="C140">
        <f t="shared" si="33"/>
        <v>0.28888888888888842</v>
      </c>
      <c r="D140">
        <f t="shared" si="34"/>
        <v>0.26214400000000054</v>
      </c>
      <c r="E140">
        <f t="shared" si="35"/>
        <v>8.928472933772854E-3</v>
      </c>
      <c r="F140">
        <f t="shared" si="54"/>
        <v>262.14400000000052</v>
      </c>
      <c r="G140">
        <f t="shared" si="36"/>
        <v>262.15292847293426</v>
      </c>
      <c r="H140">
        <f t="shared" si="37"/>
        <v>3.4058261282000767E-5</v>
      </c>
      <c r="I140" s="1">
        <f t="shared" si="55"/>
        <v>0</v>
      </c>
      <c r="J140" s="1">
        <f t="shared" si="38"/>
        <v>3.4058261282000767E-5</v>
      </c>
      <c r="K140">
        <f t="shared" si="59"/>
        <v>-6.5808376398443632E-4</v>
      </c>
      <c r="L140">
        <f t="shared" si="56"/>
        <v>5.3216033253126157E-5</v>
      </c>
      <c r="M140">
        <f t="shared" si="43"/>
        <v>-6.5808376398443632E-4</v>
      </c>
      <c r="N140">
        <f t="shared" si="57"/>
        <v>-1.3161675279688728E-4</v>
      </c>
      <c r="O140">
        <f t="shared" ref="O140:O172" si="61">A140</f>
        <v>0.64000000000000046</v>
      </c>
      <c r="P140">
        <f t="shared" si="60"/>
        <v>-1519.5633971356419</v>
      </c>
      <c r="Q140" s="2">
        <f t="shared" si="41"/>
        <v>-1518.8716434484277</v>
      </c>
      <c r="R140" s="1"/>
      <c r="V140" s="1"/>
      <c r="Y140" s="2"/>
    </row>
    <row r="141" spans="1:26" x14ac:dyDescent="0.25">
      <c r="A141">
        <f t="shared" si="42"/>
        <v>0.64500000000000046</v>
      </c>
      <c r="B141">
        <v>0</v>
      </c>
      <c r="C141">
        <f t="shared" ref="C141:C172" si="62">(1-A141-B141-B$2)/(1-B$2)</f>
        <v>0.28333333333333283</v>
      </c>
      <c r="D141">
        <f t="shared" ref="D141:D172" si="63">E$2*(A141^C$2)*(1- B141/(1-A141))+A141^D$2*B141/(1-A141)</f>
        <v>0.26833612500000059</v>
      </c>
      <c r="E141">
        <f t="shared" ref="E141:E172" si="64">F$2*(C141)^D$2</f>
        <v>8.2933720695013407E-3</v>
      </c>
      <c r="F141">
        <f t="shared" ref="F141:F172" si="65">D141/H$2</f>
        <v>268.33612500000061</v>
      </c>
      <c r="G141">
        <f t="shared" ref="G141:G172" si="66">E141+F141</f>
        <v>268.34441837207009</v>
      </c>
      <c r="H141">
        <f t="shared" ref="H141:H172" si="67">E141/G141</f>
        <v>3.0905699920324982E-5</v>
      </c>
      <c r="I141" s="1">
        <f t="shared" ref="I141:I172" si="68">H141*F141*I$2*(L$2-K$2)*M$2*O$2/J$2</f>
        <v>0</v>
      </c>
      <c r="J141" s="1">
        <f t="shared" ref="J141:J172" si="69">H141+I141</f>
        <v>3.0905699920324982E-5</v>
      </c>
      <c r="K141">
        <f t="shared" si="59"/>
        <v>-6.0492187651654545E-4</v>
      </c>
      <c r="L141">
        <f t="shared" si="56"/>
        <v>4.7915813829961176E-5</v>
      </c>
      <c r="M141">
        <f t="shared" si="43"/>
        <v>-6.0492187651654545E-4</v>
      </c>
      <c r="N141">
        <f t="shared" ref="N141:N172" si="70">M141*N$9</f>
        <v>-1.2098437530330909E-4</v>
      </c>
      <c r="O141">
        <f t="shared" si="61"/>
        <v>0.64500000000000046</v>
      </c>
      <c r="P141">
        <f t="shared" ref="P141:P172" si="71">P$9/M141</f>
        <v>-1653.1060271096819</v>
      </c>
      <c r="Q141" s="2">
        <f t="shared" ref="Q141:Q172" si="72">O141+(1-J141)*P141</f>
        <v>-1652.4099367108715</v>
      </c>
      <c r="R141" s="1"/>
      <c r="V141" s="1"/>
      <c r="Y141" s="2"/>
    </row>
    <row r="142" spans="1:26" x14ac:dyDescent="0.25">
      <c r="A142">
        <f t="shared" ref="A142:A205" si="73">A141+0.005</f>
        <v>0.65000000000000047</v>
      </c>
      <c r="B142">
        <v>0</v>
      </c>
      <c r="C142">
        <f t="shared" si="62"/>
        <v>0.27777777777777724</v>
      </c>
      <c r="D142">
        <f t="shared" si="63"/>
        <v>0.27462500000000056</v>
      </c>
      <c r="E142">
        <f t="shared" si="64"/>
        <v>7.6921987523078132E-3</v>
      </c>
      <c r="F142">
        <f t="shared" si="65"/>
        <v>274.62500000000057</v>
      </c>
      <c r="G142">
        <f t="shared" si="66"/>
        <v>274.63269219875286</v>
      </c>
      <c r="H142">
        <f t="shared" si="67"/>
        <v>2.8009042516835307E-5</v>
      </c>
      <c r="I142" s="1">
        <f t="shared" si="68"/>
        <v>0</v>
      </c>
      <c r="J142" s="1">
        <f t="shared" si="69"/>
        <v>2.8009042516835307E-5</v>
      </c>
      <c r="K142">
        <f t="shared" ref="K142:K171" si="74">(J143-J141)/(A143-A141)</f>
        <v>-5.5558918623504127E-4</v>
      </c>
      <c r="L142">
        <f t="shared" si="56"/>
        <v>4.3090834641285057E-5</v>
      </c>
      <c r="M142">
        <f t="shared" ref="M142:M172" si="75">IF(K142&lt;L142,K142,M143)</f>
        <v>-5.5558918623504127E-4</v>
      </c>
      <c r="N142">
        <f t="shared" si="70"/>
        <v>-1.1111783724700825E-4</v>
      </c>
      <c r="O142">
        <f t="shared" si="61"/>
        <v>0.65000000000000047</v>
      </c>
      <c r="P142">
        <f t="shared" si="71"/>
        <v>-1799.8910431941908</v>
      </c>
      <c r="Q142" s="2">
        <f t="shared" si="72"/>
        <v>-1799.1906299694363</v>
      </c>
      <c r="R142" s="1"/>
      <c r="V142" s="1"/>
      <c r="Y142" s="2"/>
    </row>
    <row r="143" spans="1:26" x14ac:dyDescent="0.25">
      <c r="A143">
        <f t="shared" si="73"/>
        <v>0.65500000000000047</v>
      </c>
      <c r="B143">
        <v>0</v>
      </c>
      <c r="C143">
        <f t="shared" si="62"/>
        <v>0.2722222222222217</v>
      </c>
      <c r="D143">
        <f t="shared" si="63"/>
        <v>0.28101137500000062</v>
      </c>
      <c r="E143">
        <f t="shared" si="64"/>
        <v>7.1237650044330405E-3</v>
      </c>
      <c r="F143">
        <f t="shared" si="65"/>
        <v>281.01137500000061</v>
      </c>
      <c r="G143">
        <f t="shared" si="66"/>
        <v>281.01849876500506</v>
      </c>
      <c r="H143">
        <f t="shared" si="67"/>
        <v>2.5349808057974565E-5</v>
      </c>
      <c r="I143" s="1">
        <f t="shared" si="68"/>
        <v>0</v>
      </c>
      <c r="J143" s="1">
        <f t="shared" si="69"/>
        <v>2.5349808057974565E-5</v>
      </c>
      <c r="K143">
        <f t="shared" si="74"/>
        <v>-5.0982862120291575E-4</v>
      </c>
      <c r="L143">
        <f t="shared" si="56"/>
        <v>3.8701997035075643E-5</v>
      </c>
      <c r="M143">
        <f t="shared" si="75"/>
        <v>-5.0982862120291575E-4</v>
      </c>
      <c r="N143">
        <f t="shared" si="70"/>
        <v>-1.0196572424058316E-4</v>
      </c>
      <c r="O143">
        <f t="shared" si="61"/>
        <v>0.65500000000000047</v>
      </c>
      <c r="P143">
        <f t="shared" si="71"/>
        <v>-1961.4434310112854</v>
      </c>
      <c r="Q143" s="2">
        <f t="shared" si="72"/>
        <v>-1960.7387087967927</v>
      </c>
      <c r="R143" s="1"/>
      <c r="V143" s="1"/>
    </row>
    <row r="144" spans="1:26" x14ac:dyDescent="0.25">
      <c r="A144">
        <f t="shared" si="73"/>
        <v>0.66000000000000048</v>
      </c>
      <c r="B144">
        <v>0</v>
      </c>
      <c r="C144">
        <f t="shared" si="62"/>
        <v>0.26666666666666611</v>
      </c>
      <c r="D144">
        <f t="shared" si="63"/>
        <v>0.28749600000000064</v>
      </c>
      <c r="E144">
        <f t="shared" si="64"/>
        <v>6.58690170550634E-3</v>
      </c>
      <c r="F144">
        <f t="shared" si="65"/>
        <v>287.49600000000061</v>
      </c>
      <c r="G144">
        <f t="shared" si="66"/>
        <v>287.50258690170614</v>
      </c>
      <c r="H144">
        <f t="shared" si="67"/>
        <v>2.2910756304806145E-5</v>
      </c>
      <c r="I144" s="1">
        <f t="shared" si="68"/>
        <v>0</v>
      </c>
      <c r="J144" s="1">
        <f t="shared" si="69"/>
        <v>2.2910756304806145E-5</v>
      </c>
      <c r="K144">
        <f t="shared" si="74"/>
        <v>-4.6740031614973755E-4</v>
      </c>
      <c r="L144">
        <f t="shared" si="56"/>
        <v>3.4713267128494134E-5</v>
      </c>
      <c r="M144">
        <f t="shared" si="75"/>
        <v>-4.6740031614973755E-4</v>
      </c>
      <c r="N144">
        <f t="shared" si="70"/>
        <v>-9.3480063229947516E-5</v>
      </c>
      <c r="O144">
        <f t="shared" si="61"/>
        <v>0.66000000000000048</v>
      </c>
      <c r="P144">
        <f t="shared" si="71"/>
        <v>-2139.493632006097</v>
      </c>
      <c r="Q144" s="2">
        <f t="shared" si="72"/>
        <v>-2138.7846145888784</v>
      </c>
      <c r="R144" s="1"/>
      <c r="V144" s="1"/>
    </row>
    <row r="145" spans="1:22" x14ac:dyDescent="0.25">
      <c r="A145">
        <f t="shared" si="73"/>
        <v>0.66500000000000048</v>
      </c>
      <c r="B145">
        <v>0</v>
      </c>
      <c r="C145">
        <f t="shared" si="62"/>
        <v>0.26111111111111057</v>
      </c>
      <c r="D145">
        <f t="shared" si="63"/>
        <v>0.29407962500000062</v>
      </c>
      <c r="E145">
        <f t="shared" si="64"/>
        <v>6.0804586689063057E-3</v>
      </c>
      <c r="F145">
        <f t="shared" si="65"/>
        <v>294.07962500000059</v>
      </c>
      <c r="G145">
        <f t="shared" si="66"/>
        <v>294.08570545866951</v>
      </c>
      <c r="H145">
        <f t="shared" si="67"/>
        <v>2.0675804896477185E-5</v>
      </c>
      <c r="I145" s="1">
        <f t="shared" si="68"/>
        <v>0</v>
      </c>
      <c r="J145" s="1">
        <f t="shared" si="69"/>
        <v>2.0675804896477185E-5</v>
      </c>
      <c r="K145">
        <f t="shared" si="74"/>
        <v>-4.2808040476602214E-4</v>
      </c>
      <c r="L145">
        <f t="shared" si="56"/>
        <v>3.1091435934552133E-5</v>
      </c>
      <c r="M145">
        <f t="shared" si="75"/>
        <v>-4.2808040476602214E-4</v>
      </c>
      <c r="N145">
        <f t="shared" si="70"/>
        <v>-8.5616080953204428E-5</v>
      </c>
      <c r="O145">
        <f t="shared" si="61"/>
        <v>0.66500000000000048</v>
      </c>
      <c r="P145">
        <f t="shared" si="71"/>
        <v>-2336.0097515946204</v>
      </c>
      <c r="Q145" s="2">
        <f t="shared" si="72"/>
        <v>-2335.2964527127601</v>
      </c>
      <c r="R145" s="1"/>
      <c r="V145" s="1"/>
    </row>
    <row r="146" spans="1:22" x14ac:dyDescent="0.25">
      <c r="A146">
        <f t="shared" si="73"/>
        <v>0.67000000000000048</v>
      </c>
      <c r="B146">
        <v>0</v>
      </c>
      <c r="C146">
        <f t="shared" si="62"/>
        <v>0.25555555555555498</v>
      </c>
      <c r="D146">
        <f t="shared" si="63"/>
        <v>0.30076300000000061</v>
      </c>
      <c r="E146">
        <f t="shared" si="64"/>
        <v>5.6033047200154057E-3</v>
      </c>
      <c r="F146">
        <f t="shared" si="65"/>
        <v>300.7630000000006</v>
      </c>
      <c r="G146">
        <f t="shared" si="66"/>
        <v>300.76860330472061</v>
      </c>
      <c r="H146">
        <f t="shared" si="67"/>
        <v>1.8629952257145919E-5</v>
      </c>
      <c r="I146" s="1">
        <f t="shared" si="68"/>
        <v>0</v>
      </c>
      <c r="J146" s="1">
        <f t="shared" si="69"/>
        <v>1.8629952257145919E-5</v>
      </c>
      <c r="K146">
        <f t="shared" si="74"/>
        <v>-3.9165990225231072E-4</v>
      </c>
      <c r="L146">
        <f t="shared" si="56"/>
        <v>2.7805898891262547E-5</v>
      </c>
      <c r="M146">
        <f t="shared" si="75"/>
        <v>-3.9165990225231072E-4</v>
      </c>
      <c r="N146">
        <f t="shared" si="70"/>
        <v>-7.8331980450462144E-5</v>
      </c>
      <c r="O146">
        <f t="shared" si="61"/>
        <v>0.67000000000000048</v>
      </c>
      <c r="P146">
        <f t="shared" si="71"/>
        <v>-2553.2355858981737</v>
      </c>
      <c r="Q146" s="2">
        <f t="shared" si="72"/>
        <v>-2552.5180192411071</v>
      </c>
      <c r="R146" s="1"/>
      <c r="V146" s="1"/>
    </row>
    <row r="147" spans="1:22" x14ac:dyDescent="0.25">
      <c r="A147">
        <f t="shared" si="73"/>
        <v>0.67500000000000049</v>
      </c>
      <c r="B147">
        <v>0</v>
      </c>
      <c r="C147">
        <f t="shared" si="62"/>
        <v>0.24999999999999944</v>
      </c>
      <c r="D147">
        <f t="shared" si="63"/>
        <v>0.30754687500000066</v>
      </c>
      <c r="E147">
        <f t="shared" si="64"/>
        <v>5.1543277764565781E-3</v>
      </c>
      <c r="F147">
        <f t="shared" si="65"/>
        <v>307.54687500000068</v>
      </c>
      <c r="G147">
        <f t="shared" si="66"/>
        <v>307.55202932777712</v>
      </c>
      <c r="H147">
        <f t="shared" si="67"/>
        <v>1.6759205873954074E-5</v>
      </c>
      <c r="I147" s="1">
        <f t="shared" si="68"/>
        <v>0</v>
      </c>
      <c r="J147" s="1">
        <f t="shared" si="69"/>
        <v>1.6759205873954074E-5</v>
      </c>
      <c r="K147">
        <f t="shared" si="74"/>
        <v>-3.5794367090461393E-4</v>
      </c>
      <c r="L147">
        <f t="shared" si="56"/>
        <v>2.4828453146598611E-5</v>
      </c>
      <c r="M147">
        <f t="shared" si="75"/>
        <v>-3.5794367090461393E-4</v>
      </c>
      <c r="N147">
        <f t="shared" si="70"/>
        <v>-7.1588734180922783E-5</v>
      </c>
      <c r="O147">
        <f t="shared" si="61"/>
        <v>0.67500000000000049</v>
      </c>
      <c r="P147">
        <f t="shared" si="71"/>
        <v>-2793.7356664883828</v>
      </c>
      <c r="Q147" s="2">
        <f t="shared" si="72"/>
        <v>-2793.0138456971904</v>
      </c>
      <c r="R147" s="1"/>
      <c r="V147" s="1"/>
    </row>
    <row r="148" spans="1:22" x14ac:dyDescent="0.25">
      <c r="A148">
        <f t="shared" si="73"/>
        <v>0.68000000000000049</v>
      </c>
      <c r="B148">
        <v>0</v>
      </c>
      <c r="C148">
        <f t="shared" si="62"/>
        <v>0.24444444444444388</v>
      </c>
      <c r="D148">
        <f t="shared" si="63"/>
        <v>0.31443200000000066</v>
      </c>
      <c r="E148">
        <f t="shared" si="64"/>
        <v>4.7324349304056195E-3</v>
      </c>
      <c r="F148">
        <f t="shared" si="65"/>
        <v>314.43200000000064</v>
      </c>
      <c r="G148">
        <f t="shared" si="66"/>
        <v>314.43673243493106</v>
      </c>
      <c r="H148">
        <f t="shared" si="67"/>
        <v>1.5050515548099777E-5</v>
      </c>
      <c r="I148" s="1">
        <f t="shared" si="68"/>
        <v>0</v>
      </c>
      <c r="J148" s="1">
        <f t="shared" si="69"/>
        <v>1.5050515548099777E-5</v>
      </c>
      <c r="K148">
        <f t="shared" si="74"/>
        <v>-3.2674946213468305E-4</v>
      </c>
      <c r="L148">
        <f t="shared" si="56"/>
        <v>2.2133111100146715E-5</v>
      </c>
      <c r="M148">
        <f t="shared" si="75"/>
        <v>-3.2674946213468305E-4</v>
      </c>
      <c r="N148">
        <f t="shared" si="70"/>
        <v>-6.5349892426936617E-5</v>
      </c>
      <c r="O148">
        <f t="shared" si="61"/>
        <v>0.68000000000000049</v>
      </c>
      <c r="P148">
        <f t="shared" si="71"/>
        <v>-3060.4488021706657</v>
      </c>
      <c r="Q148" s="2">
        <f t="shared" si="72"/>
        <v>-3059.7227408383847</v>
      </c>
      <c r="R148" s="1"/>
      <c r="V148" s="1"/>
    </row>
    <row r="149" spans="1:22" x14ac:dyDescent="0.25">
      <c r="A149">
        <f t="shared" si="73"/>
        <v>0.6850000000000005</v>
      </c>
      <c r="B149">
        <v>0</v>
      </c>
      <c r="C149">
        <f t="shared" si="62"/>
        <v>0.23888888888888832</v>
      </c>
      <c r="D149">
        <f t="shared" si="63"/>
        <v>0.32141912500000069</v>
      </c>
      <c r="E149">
        <f t="shared" si="64"/>
        <v>4.3365525330802904E-3</v>
      </c>
      <c r="F149">
        <f t="shared" si="65"/>
        <v>321.41912500000069</v>
      </c>
      <c r="G149">
        <f t="shared" si="66"/>
        <v>321.42346155253375</v>
      </c>
      <c r="H149">
        <f t="shared" si="67"/>
        <v>1.3491711252607241E-5</v>
      </c>
      <c r="I149" s="1">
        <f t="shared" si="68"/>
        <v>0</v>
      </c>
      <c r="J149" s="1">
        <f t="shared" si="69"/>
        <v>1.3491711252607241E-5</v>
      </c>
      <c r="K149">
        <f t="shared" si="74"/>
        <v>-2.9790702888429348E-4</v>
      </c>
      <c r="L149">
        <f t="shared" si="56"/>
        <v>1.9695928835922964E-5</v>
      </c>
      <c r="M149">
        <f t="shared" si="75"/>
        <v>-2.9790702888429348E-4</v>
      </c>
      <c r="N149">
        <f t="shared" si="70"/>
        <v>-5.9581405776858699E-5</v>
      </c>
      <c r="O149">
        <f t="shared" si="61"/>
        <v>0.6850000000000005</v>
      </c>
      <c r="P149">
        <f t="shared" si="71"/>
        <v>-3356.7519495768529</v>
      </c>
      <c r="Q149" s="2">
        <f t="shared" si="72"/>
        <v>-3356.0216612488025</v>
      </c>
      <c r="R149" s="1"/>
      <c r="V149" s="1"/>
    </row>
    <row r="150" spans="1:22" x14ac:dyDescent="0.25">
      <c r="A150">
        <f t="shared" si="73"/>
        <v>0.6900000000000005</v>
      </c>
      <c r="B150">
        <v>0</v>
      </c>
      <c r="C150">
        <f t="shared" si="62"/>
        <v>0.23333333333333275</v>
      </c>
      <c r="D150">
        <f t="shared" si="63"/>
        <v>0.32850900000000072</v>
      </c>
      <c r="E150">
        <f t="shared" si="64"/>
        <v>3.9656262815137896E-3</v>
      </c>
      <c r="F150">
        <f t="shared" si="65"/>
        <v>328.5090000000007</v>
      </c>
      <c r="G150">
        <f t="shared" si="66"/>
        <v>328.51296562628221</v>
      </c>
      <c r="H150">
        <f t="shared" si="67"/>
        <v>1.207144525925684E-5</v>
      </c>
      <c r="I150" s="1">
        <f t="shared" si="68"/>
        <v>0</v>
      </c>
      <c r="J150" s="1">
        <f t="shared" si="69"/>
        <v>1.207144525925684E-5</v>
      </c>
      <c r="K150">
        <f t="shared" si="74"/>
        <v>-2.712573029026234E-4</v>
      </c>
      <c r="L150">
        <f t="shared" si="56"/>
        <v>1.7494848201821495E-5</v>
      </c>
      <c r="M150">
        <f t="shared" si="75"/>
        <v>-2.712573029026234E-4</v>
      </c>
      <c r="N150">
        <f t="shared" si="70"/>
        <v>-5.425146058052468E-5</v>
      </c>
      <c r="O150">
        <f t="shared" si="61"/>
        <v>0.6900000000000005</v>
      </c>
      <c r="P150">
        <f t="shared" si="71"/>
        <v>-3686.5366915447889</v>
      </c>
      <c r="Q150" s="2">
        <f t="shared" si="72"/>
        <v>-3685.8021897189205</v>
      </c>
      <c r="R150" s="1"/>
      <c r="V150" s="1"/>
    </row>
    <row r="151" spans="1:22" x14ac:dyDescent="0.25">
      <c r="A151">
        <f t="shared" si="73"/>
        <v>0.69500000000000051</v>
      </c>
      <c r="B151">
        <v>0</v>
      </c>
      <c r="C151">
        <f t="shared" si="62"/>
        <v>0.22777777777777719</v>
      </c>
      <c r="D151">
        <f t="shared" si="63"/>
        <v>0.33570237500000072</v>
      </c>
      <c r="E151">
        <f t="shared" si="64"/>
        <v>3.6186213077286865E-3</v>
      </c>
      <c r="F151">
        <f t="shared" si="65"/>
        <v>335.7023750000007</v>
      </c>
      <c r="G151">
        <f t="shared" si="66"/>
        <v>335.70599362130844</v>
      </c>
      <c r="H151">
        <f t="shared" si="67"/>
        <v>1.0779138223581005E-5</v>
      </c>
      <c r="I151" s="1">
        <f t="shared" si="68"/>
        <v>0</v>
      </c>
      <c r="J151" s="1">
        <f t="shared" si="69"/>
        <v>1.0779138223581005E-5</v>
      </c>
      <c r="K151">
        <f t="shared" si="74"/>
        <v>-2.4665163181969484E-4</v>
      </c>
      <c r="L151">
        <f t="shared" si="56"/>
        <v>1.5509551400835968E-5</v>
      </c>
      <c r="M151">
        <f t="shared" si="75"/>
        <v>-2.4665163181969484E-4</v>
      </c>
      <c r="N151">
        <f t="shared" si="70"/>
        <v>-4.933032636393897E-5</v>
      </c>
      <c r="O151">
        <f t="shared" si="61"/>
        <v>0.69500000000000051</v>
      </c>
      <c r="P151">
        <f t="shared" si="71"/>
        <v>-4054.3011721528419</v>
      </c>
      <c r="Q151" s="2">
        <f t="shared" si="72"/>
        <v>-4053.5624702801069</v>
      </c>
      <c r="R151" s="1"/>
      <c r="V151" s="1"/>
    </row>
    <row r="152" spans="1:22" x14ac:dyDescent="0.25">
      <c r="A152">
        <f t="shared" si="73"/>
        <v>0.70000000000000051</v>
      </c>
      <c r="B152">
        <v>0</v>
      </c>
      <c r="C152">
        <f t="shared" si="62"/>
        <v>0.22222222222222165</v>
      </c>
      <c r="D152">
        <f t="shared" si="63"/>
        <v>0.34300000000000075</v>
      </c>
      <c r="E152">
        <f t="shared" si="64"/>
        <v>3.2945222704358515E-3</v>
      </c>
      <c r="F152">
        <f t="shared" si="65"/>
        <v>343.00000000000074</v>
      </c>
      <c r="G152">
        <f t="shared" si="66"/>
        <v>343.00329452227118</v>
      </c>
      <c r="H152">
        <f t="shared" si="67"/>
        <v>9.6049289410598895E-6</v>
      </c>
      <c r="I152" s="1">
        <f t="shared" si="68"/>
        <v>0</v>
      </c>
      <c r="J152" s="1">
        <f t="shared" si="69"/>
        <v>9.6049289410598895E-6</v>
      </c>
      <c r="K152">
        <f t="shared" si="74"/>
        <v>-2.2395107137141506E-4</v>
      </c>
      <c r="L152">
        <f t="shared" si="56"/>
        <v>1.3721327058656975E-5</v>
      </c>
      <c r="M152">
        <f t="shared" si="75"/>
        <v>-2.2395107137141506E-4</v>
      </c>
      <c r="N152">
        <f t="shared" si="70"/>
        <v>-4.4790214274283012E-5</v>
      </c>
      <c r="O152">
        <f t="shared" si="61"/>
        <v>0.70000000000000051</v>
      </c>
      <c r="P152">
        <f t="shared" si="71"/>
        <v>-4465.2610674120633</v>
      </c>
      <c r="Q152" s="2">
        <f t="shared" si="72"/>
        <v>-4464.5181788968075</v>
      </c>
    </row>
    <row r="153" spans="1:22" x14ac:dyDescent="0.25">
      <c r="A153">
        <f t="shared" si="73"/>
        <v>0.70500000000000052</v>
      </c>
      <c r="B153">
        <v>0</v>
      </c>
      <c r="C153">
        <f t="shared" si="62"/>
        <v>0.21666666666666609</v>
      </c>
      <c r="D153">
        <f t="shared" si="63"/>
        <v>0.35040262500000074</v>
      </c>
      <c r="E153">
        <f t="shared" si="64"/>
        <v>2.992333449392608E-3</v>
      </c>
      <c r="F153">
        <f t="shared" si="65"/>
        <v>350.40262500000074</v>
      </c>
      <c r="G153">
        <f t="shared" si="66"/>
        <v>350.40561733345015</v>
      </c>
      <c r="H153">
        <f t="shared" si="67"/>
        <v>8.5396275098668519E-6</v>
      </c>
      <c r="I153" s="1">
        <f t="shared" si="68"/>
        <v>0</v>
      </c>
      <c r="J153" s="1">
        <f t="shared" si="69"/>
        <v>8.5396275098668519E-6</v>
      </c>
      <c r="K153">
        <f t="shared" si="74"/>
        <v>-2.0302572851646408E-4</v>
      </c>
      <c r="L153">
        <f t="shared" si="56"/>
        <v>1.2112946822506164E-5</v>
      </c>
      <c r="M153">
        <f t="shared" si="75"/>
        <v>-2.0302572851646408E-4</v>
      </c>
      <c r="N153">
        <f t="shared" si="70"/>
        <v>-4.0605145703292816E-5</v>
      </c>
      <c r="O153">
        <f t="shared" si="61"/>
        <v>0.70500000000000052</v>
      </c>
      <c r="P153">
        <f t="shared" si="71"/>
        <v>-4925.4841113347193</v>
      </c>
      <c r="Q153" s="2">
        <f t="shared" si="72"/>
        <v>-4924.7370495351024</v>
      </c>
    </row>
    <row r="154" spans="1:22" x14ac:dyDescent="0.25">
      <c r="A154">
        <f t="shared" si="73"/>
        <v>0.71000000000000052</v>
      </c>
      <c r="B154">
        <v>0</v>
      </c>
      <c r="C154">
        <f t="shared" si="62"/>
        <v>0.21111111111111053</v>
      </c>
      <c r="D154">
        <f t="shared" si="63"/>
        <v>0.35791100000000081</v>
      </c>
      <c r="E154">
        <f t="shared" si="64"/>
        <v>2.7110788425651951E-3</v>
      </c>
      <c r="F154">
        <f t="shared" si="65"/>
        <v>357.9110000000008</v>
      </c>
      <c r="G154">
        <f t="shared" si="66"/>
        <v>357.91371107884333</v>
      </c>
      <c r="H154">
        <f t="shared" si="67"/>
        <v>7.5746716558952468E-6</v>
      </c>
      <c r="I154" s="1">
        <f t="shared" si="68"/>
        <v>0</v>
      </c>
      <c r="J154" s="1">
        <f t="shared" si="69"/>
        <v>7.5746716558952468E-6</v>
      </c>
      <c r="K154">
        <f t="shared" si="74"/>
        <v>-1.8375415153620725E-4</v>
      </c>
      <c r="L154">
        <f t="shared" si="56"/>
        <v>1.0668551628021466E-5</v>
      </c>
      <c r="M154">
        <f t="shared" si="75"/>
        <v>-1.8375415153620725E-4</v>
      </c>
      <c r="N154">
        <f t="shared" si="70"/>
        <v>-3.6750830307241451E-5</v>
      </c>
      <c r="O154">
        <f t="shared" si="61"/>
        <v>0.71000000000000052</v>
      </c>
      <c r="P154">
        <f t="shared" si="71"/>
        <v>-5442.0539162782297</v>
      </c>
      <c r="Q154" s="2">
        <f t="shared" si="72"/>
        <v>-5441.3026945066804</v>
      </c>
    </row>
    <row r="155" spans="1:22" x14ac:dyDescent="0.25">
      <c r="A155">
        <f t="shared" si="73"/>
        <v>0.71500000000000052</v>
      </c>
      <c r="B155">
        <v>0</v>
      </c>
      <c r="C155">
        <f t="shared" si="62"/>
        <v>0.20555555555555496</v>
      </c>
      <c r="D155">
        <f t="shared" si="63"/>
        <v>0.36552587500000078</v>
      </c>
      <c r="E155">
        <f t="shared" si="64"/>
        <v>2.4498022662520673E-3</v>
      </c>
      <c r="F155">
        <f t="shared" si="65"/>
        <v>365.52587500000078</v>
      </c>
      <c r="G155">
        <f t="shared" si="66"/>
        <v>365.52832480226704</v>
      </c>
      <c r="H155">
        <f t="shared" si="67"/>
        <v>6.7020859945047778E-6</v>
      </c>
      <c r="I155" s="1">
        <f t="shared" si="68"/>
        <v>0</v>
      </c>
      <c r="J155" s="1">
        <f t="shared" si="69"/>
        <v>6.7020859945047778E-6</v>
      </c>
      <c r="K155">
        <f t="shared" si="74"/>
        <v>-1.6602276352876071E-4</v>
      </c>
      <c r="L155">
        <f t="shared" si="56"/>
        <v>9.3735468454612201E-6</v>
      </c>
      <c r="M155">
        <f t="shared" si="75"/>
        <v>-1.6602276352876071E-4</v>
      </c>
      <c r="N155">
        <f t="shared" si="70"/>
        <v>-3.3204552705752147E-5</v>
      </c>
      <c r="O155">
        <f t="shared" si="61"/>
        <v>0.71500000000000052</v>
      </c>
      <c r="P155">
        <f t="shared" si="71"/>
        <v>-6023.2704163291828</v>
      </c>
      <c r="Q155" s="2">
        <f t="shared" si="72"/>
        <v>-6022.515047852884</v>
      </c>
    </row>
    <row r="156" spans="1:22" x14ac:dyDescent="0.25">
      <c r="A156">
        <f t="shared" si="73"/>
        <v>0.72000000000000053</v>
      </c>
      <c r="B156">
        <v>0</v>
      </c>
      <c r="C156">
        <f t="shared" si="62"/>
        <v>0.1999999999999994</v>
      </c>
      <c r="D156">
        <f t="shared" si="63"/>
        <v>0.3732480000000008</v>
      </c>
      <c r="E156">
        <f t="shared" si="64"/>
        <v>2.2075674583379185E-3</v>
      </c>
      <c r="F156">
        <f t="shared" si="65"/>
        <v>373.24800000000079</v>
      </c>
      <c r="G156">
        <f t="shared" si="66"/>
        <v>373.25020756745914</v>
      </c>
      <c r="H156">
        <f t="shared" si="67"/>
        <v>5.9144440206076382E-6</v>
      </c>
      <c r="I156" s="1">
        <f t="shared" si="68"/>
        <v>0</v>
      </c>
      <c r="J156" s="1">
        <f t="shared" si="69"/>
        <v>5.9144440206076382E-6</v>
      </c>
      <c r="K156">
        <f t="shared" si="74"/>
        <v>-1.4972533600027493E-4</v>
      </c>
      <c r="L156">
        <f t="shared" si="56"/>
        <v>8.2145055841772694E-6</v>
      </c>
      <c r="M156">
        <f t="shared" si="75"/>
        <v>-1.4972533600027493E-4</v>
      </c>
      <c r="N156">
        <f t="shared" si="70"/>
        <v>-2.9945067200054988E-5</v>
      </c>
      <c r="O156">
        <f t="shared" si="61"/>
        <v>0.72000000000000053</v>
      </c>
      <c r="P156">
        <f t="shared" si="71"/>
        <v>-6678.8963492335306</v>
      </c>
      <c r="Q156" s="2">
        <f t="shared" si="72"/>
        <v>-6678.1368472749527</v>
      </c>
    </row>
    <row r="157" spans="1:22" x14ac:dyDescent="0.25">
      <c r="A157">
        <f t="shared" si="73"/>
        <v>0.72500000000000053</v>
      </c>
      <c r="B157">
        <v>0</v>
      </c>
      <c r="C157">
        <f t="shared" si="62"/>
        <v>0.19444444444444384</v>
      </c>
      <c r="D157">
        <f t="shared" si="63"/>
        <v>0.38107812500000082</v>
      </c>
      <c r="E157">
        <f t="shared" si="64"/>
        <v>1.9834581848627367E-3</v>
      </c>
      <c r="F157">
        <f t="shared" si="65"/>
        <v>381.0781250000008</v>
      </c>
      <c r="G157">
        <f t="shared" si="66"/>
        <v>381.08010845818563</v>
      </c>
      <c r="H157">
        <f t="shared" si="67"/>
        <v>5.2048326345020272E-6</v>
      </c>
      <c r="I157" s="1">
        <f t="shared" si="68"/>
        <v>0</v>
      </c>
      <c r="J157" s="1">
        <f t="shared" si="69"/>
        <v>5.2048326345020272E-6</v>
      </c>
      <c r="K157">
        <f t="shared" si="74"/>
        <v>-1.3476249952319467E-4</v>
      </c>
      <c r="L157">
        <f t="shared" si="56"/>
        <v>7.1790794958648599E-6</v>
      </c>
      <c r="M157">
        <f t="shared" si="75"/>
        <v>-1.3476249952319467E-4</v>
      </c>
      <c r="N157">
        <f t="shared" si="70"/>
        <v>-2.6952499904638933E-5</v>
      </c>
      <c r="O157">
        <f t="shared" si="61"/>
        <v>0.72500000000000053</v>
      </c>
      <c r="P157">
        <f t="shared" si="71"/>
        <v>-7420.4619500092076</v>
      </c>
      <c r="Q157" s="2">
        <f t="shared" si="72"/>
        <v>-7419.6983277466861</v>
      </c>
    </row>
    <row r="158" spans="1:22" x14ac:dyDescent="0.25">
      <c r="A158">
        <f t="shared" si="73"/>
        <v>0.73000000000000054</v>
      </c>
      <c r="B158">
        <v>0</v>
      </c>
      <c r="C158">
        <f t="shared" si="62"/>
        <v>0.18888888888888827</v>
      </c>
      <c r="D158">
        <f t="shared" si="63"/>
        <v>0.38901700000000089</v>
      </c>
      <c r="E158">
        <f t="shared" si="64"/>
        <v>1.7765783501063886E-3</v>
      </c>
      <c r="F158">
        <f t="shared" si="65"/>
        <v>389.01700000000091</v>
      </c>
      <c r="G158">
        <f t="shared" si="66"/>
        <v>389.01877657835104</v>
      </c>
      <c r="H158">
        <f t="shared" si="67"/>
        <v>4.5668190253756904E-6</v>
      </c>
      <c r="I158" s="1">
        <f t="shared" si="68"/>
        <v>0</v>
      </c>
      <c r="J158" s="1">
        <f t="shared" si="69"/>
        <v>4.5668190253756904E-6</v>
      </c>
      <c r="K158">
        <f t="shared" si="74"/>
        <v>-1.2104128867473148E-4</v>
      </c>
      <c r="L158">
        <f t="shared" si="56"/>
        <v>6.2559164731173797E-6</v>
      </c>
      <c r="M158">
        <f t="shared" si="75"/>
        <v>-1.2104128867473148E-4</v>
      </c>
      <c r="N158">
        <f t="shared" si="70"/>
        <v>-2.4208257734946296E-5</v>
      </c>
      <c r="O158">
        <f t="shared" si="61"/>
        <v>0.73000000000000054</v>
      </c>
      <c r="P158">
        <f t="shared" si="71"/>
        <v>-8261.6436998390909</v>
      </c>
      <c r="Q158" s="2">
        <f t="shared" si="72"/>
        <v>-8260.8759704074619</v>
      </c>
    </row>
    <row r="159" spans="1:22" x14ac:dyDescent="0.25">
      <c r="A159">
        <f t="shared" si="73"/>
        <v>0.73500000000000054</v>
      </c>
      <c r="B159">
        <v>0</v>
      </c>
      <c r="C159">
        <f t="shared" si="62"/>
        <v>0.18333333333333271</v>
      </c>
      <c r="D159">
        <f t="shared" si="63"/>
        <v>0.39706537500000089</v>
      </c>
      <c r="E159">
        <f t="shared" si="64"/>
        <v>1.5860521104075042E-3</v>
      </c>
      <c r="F159">
        <f t="shared" si="65"/>
        <v>397.06537500000087</v>
      </c>
      <c r="G159">
        <f t="shared" si="66"/>
        <v>397.06696105211125</v>
      </c>
      <c r="H159">
        <f t="shared" si="67"/>
        <v>3.9944197477547114E-6</v>
      </c>
      <c r="I159" s="1">
        <f t="shared" si="68"/>
        <v>0</v>
      </c>
      <c r="J159" s="1">
        <f t="shared" si="69"/>
        <v>3.9944197477547114E-6</v>
      </c>
      <c r="K159">
        <f t="shared" si="74"/>
        <v>-1.0847471869141007E-4</v>
      </c>
      <c r="L159">
        <f t="shared" si="56"/>
        <v>5.434584690822733E-6</v>
      </c>
      <c r="M159">
        <f t="shared" si="75"/>
        <v>-1.0847471869141007E-4</v>
      </c>
      <c r="N159">
        <f t="shared" si="70"/>
        <v>-2.1694943738282017E-5</v>
      </c>
      <c r="O159">
        <f t="shared" si="61"/>
        <v>0.73500000000000054</v>
      </c>
      <c r="P159">
        <f t="shared" si="71"/>
        <v>-9218.7378963831161</v>
      </c>
      <c r="Q159" s="2">
        <f t="shared" si="72"/>
        <v>-9217.9660728744129</v>
      </c>
    </row>
    <row r="160" spans="1:22" x14ac:dyDescent="0.25">
      <c r="A160">
        <f t="shared" si="73"/>
        <v>0.74000000000000055</v>
      </c>
      <c r="B160">
        <v>0</v>
      </c>
      <c r="C160">
        <f t="shared" si="62"/>
        <v>0.17777777777777717</v>
      </c>
      <c r="D160">
        <f t="shared" si="63"/>
        <v>0.40522400000000092</v>
      </c>
      <c r="E160">
        <f t="shared" si="64"/>
        <v>1.4110239919556677E-3</v>
      </c>
      <c r="F160">
        <f t="shared" si="65"/>
        <v>405.2240000000009</v>
      </c>
      <c r="G160">
        <f t="shared" si="66"/>
        <v>405.22541102399288</v>
      </c>
      <c r="H160">
        <f t="shared" si="67"/>
        <v>3.4820718384615887E-6</v>
      </c>
      <c r="I160" s="1">
        <f t="shared" si="68"/>
        <v>0</v>
      </c>
      <c r="J160" s="1">
        <f t="shared" si="69"/>
        <v>3.4820718384615887E-6</v>
      </c>
      <c r="K160">
        <f t="shared" si="74"/>
        <v>-9.6981391479074539E-5</v>
      </c>
      <c r="L160">
        <f t="shared" si="56"/>
        <v>4.7055024844075484E-6</v>
      </c>
      <c r="M160">
        <f t="shared" si="75"/>
        <v>-9.6981391479074539E-5</v>
      </c>
      <c r="N160">
        <f t="shared" si="70"/>
        <v>-1.9396278295814909E-5</v>
      </c>
      <c r="O160">
        <f t="shared" si="61"/>
        <v>0.74000000000000055</v>
      </c>
      <c r="P160">
        <f t="shared" si="71"/>
        <v>-10311.256466306402</v>
      </c>
      <c r="Q160" s="2">
        <f t="shared" si="72"/>
        <v>-10310.480561770642</v>
      </c>
    </row>
    <row r="161" spans="1:17" x14ac:dyDescent="0.25">
      <c r="A161">
        <f t="shared" si="73"/>
        <v>0.74500000000000055</v>
      </c>
      <c r="B161">
        <v>0</v>
      </c>
      <c r="C161">
        <f t="shared" si="62"/>
        <v>0.17222222222222161</v>
      </c>
      <c r="D161">
        <f t="shared" si="63"/>
        <v>0.41349362500000086</v>
      </c>
      <c r="E161">
        <f t="shared" si="64"/>
        <v>1.2506590128189624E-3</v>
      </c>
      <c r="F161">
        <f t="shared" si="65"/>
        <v>413.49362500000086</v>
      </c>
      <c r="G161">
        <f t="shared" si="66"/>
        <v>413.4948756590137</v>
      </c>
      <c r="H161">
        <f t="shared" si="67"/>
        <v>3.0246058329639652E-6</v>
      </c>
      <c r="I161" s="1">
        <f t="shared" si="68"/>
        <v>0</v>
      </c>
      <c r="J161" s="1">
        <f t="shared" si="69"/>
        <v>3.0246058329639652E-6</v>
      </c>
      <c r="K161">
        <f t="shared" si="74"/>
        <v>-8.6485128803900538E-5</v>
      </c>
      <c r="L161">
        <f t="shared" si="56"/>
        <v>4.0598736012939104E-6</v>
      </c>
      <c r="M161">
        <f t="shared" si="75"/>
        <v>-8.6485128803900538E-5</v>
      </c>
      <c r="N161">
        <f t="shared" si="70"/>
        <v>-1.729702576078011E-5</v>
      </c>
      <c r="O161">
        <f t="shared" si="61"/>
        <v>0.74500000000000055</v>
      </c>
      <c r="P161">
        <f t="shared" si="71"/>
        <v>-11562.68151334359</v>
      </c>
      <c r="Q161" s="2">
        <f t="shared" si="72"/>
        <v>-11561.901540789639</v>
      </c>
    </row>
    <row r="162" spans="1:17" x14ac:dyDescent="0.25">
      <c r="A162">
        <f t="shared" si="73"/>
        <v>0.75000000000000056</v>
      </c>
      <c r="B162">
        <v>0</v>
      </c>
      <c r="C162">
        <f t="shared" si="62"/>
        <v>0.16666666666666605</v>
      </c>
      <c r="D162">
        <f t="shared" si="63"/>
        <v>0.421875000000001</v>
      </c>
      <c r="E162">
        <f t="shared" si="64"/>
        <v>1.1041428094947811E-3</v>
      </c>
      <c r="F162">
        <f t="shared" si="65"/>
        <v>421.87500000000097</v>
      </c>
      <c r="G162">
        <f t="shared" si="66"/>
        <v>421.87610414281045</v>
      </c>
      <c r="H162">
        <f t="shared" si="67"/>
        <v>2.6172205504225825E-6</v>
      </c>
      <c r="I162" s="1">
        <f t="shared" si="68"/>
        <v>0</v>
      </c>
      <c r="J162" s="1">
        <f t="shared" si="69"/>
        <v>2.6172205504225825E-6</v>
      </c>
      <c r="K162">
        <f t="shared" si="74"/>
        <v>-7.6914630660354752E-5</v>
      </c>
      <c r="L162">
        <f t="shared" si="56"/>
        <v>3.4896274005634407E-6</v>
      </c>
      <c r="M162">
        <f t="shared" si="75"/>
        <v>-7.6914630660354752E-5</v>
      </c>
      <c r="N162">
        <f t="shared" si="70"/>
        <v>-1.5382926132070952E-5</v>
      </c>
      <c r="O162">
        <f t="shared" si="61"/>
        <v>0.75000000000000056</v>
      </c>
      <c r="P162">
        <f t="shared" si="71"/>
        <v>-13001.427575149819</v>
      </c>
      <c r="Q162" s="2">
        <f t="shared" si="72"/>
        <v>-13000.643547546384</v>
      </c>
    </row>
    <row r="163" spans="1:17" x14ac:dyDescent="0.25">
      <c r="A163">
        <f t="shared" si="73"/>
        <v>0.75500000000000056</v>
      </c>
      <c r="B163">
        <v>0</v>
      </c>
      <c r="C163">
        <f t="shared" si="62"/>
        <v>0.16111111111111048</v>
      </c>
      <c r="D163">
        <f t="shared" si="63"/>
        <v>0.43036887500000098</v>
      </c>
      <c r="E163">
        <f t="shared" si="64"/>
        <v>9.7068176830120915E-4</v>
      </c>
      <c r="F163">
        <f t="shared" si="65"/>
        <v>430.36887500000097</v>
      </c>
      <c r="G163">
        <f t="shared" si="66"/>
        <v>430.36984568176928</v>
      </c>
      <c r="H163">
        <f t="shared" si="67"/>
        <v>2.2554595263604169E-6</v>
      </c>
      <c r="I163" s="1">
        <f t="shared" si="68"/>
        <v>0</v>
      </c>
      <c r="J163" s="1">
        <f t="shared" si="69"/>
        <v>2.2554595263604169E-6</v>
      </c>
      <c r="K163">
        <f t="shared" si="74"/>
        <v>-6.8203156967963242E-5</v>
      </c>
      <c r="L163">
        <f t="shared" si="56"/>
        <v>2.9873636110733977E-6</v>
      </c>
      <c r="M163">
        <f t="shared" si="75"/>
        <v>-6.8203156967963242E-5</v>
      </c>
      <c r="N163">
        <f t="shared" si="70"/>
        <v>-1.3640631393592649E-5</v>
      </c>
      <c r="O163">
        <f t="shared" si="61"/>
        <v>0.75500000000000056</v>
      </c>
      <c r="P163">
        <f t="shared" si="71"/>
        <v>-14662.077892812578</v>
      </c>
      <c r="Q163" s="2">
        <f t="shared" si="72"/>
        <v>-14661.289823089319</v>
      </c>
    </row>
    <row r="164" spans="1:17" x14ac:dyDescent="0.25">
      <c r="A164">
        <f t="shared" si="73"/>
        <v>0.76000000000000056</v>
      </c>
      <c r="B164">
        <v>0</v>
      </c>
      <c r="C164">
        <f t="shared" si="62"/>
        <v>0.15555555555555492</v>
      </c>
      <c r="D164">
        <f t="shared" si="63"/>
        <v>0.43897600000000098</v>
      </c>
      <c r="E164">
        <f t="shared" si="64"/>
        <v>8.4950316195977701E-4</v>
      </c>
      <c r="F164">
        <f t="shared" si="65"/>
        <v>438.97600000000097</v>
      </c>
      <c r="G164">
        <f t="shared" si="66"/>
        <v>438.97684950316295</v>
      </c>
      <c r="H164">
        <f t="shared" si="67"/>
        <v>1.9351889807429495E-6</v>
      </c>
      <c r="I164" s="1">
        <f t="shared" si="68"/>
        <v>0</v>
      </c>
      <c r="J164" s="1">
        <f t="shared" si="69"/>
        <v>1.9351889807429495E-6</v>
      </c>
      <c r="K164">
        <f t="shared" si="74"/>
        <v>-6.0288230891550416E-5</v>
      </c>
      <c r="L164">
        <f t="shared" si="56"/>
        <v>2.5463012904512474E-6</v>
      </c>
      <c r="M164">
        <f t="shared" si="75"/>
        <v>-6.0288230891550416E-5</v>
      </c>
      <c r="N164">
        <f t="shared" si="70"/>
        <v>-1.2057646178310083E-5</v>
      </c>
      <c r="O164">
        <f t="shared" si="61"/>
        <v>0.76000000000000056</v>
      </c>
      <c r="P164">
        <f t="shared" si="71"/>
        <v>-16586.985307279156</v>
      </c>
      <c r="Q164" s="2">
        <f t="shared" si="72"/>
        <v>-16586.193208327968</v>
      </c>
    </row>
    <row r="165" spans="1:17" x14ac:dyDescent="0.25">
      <c r="A165">
        <f t="shared" si="73"/>
        <v>0.76500000000000057</v>
      </c>
      <c r="B165">
        <v>0</v>
      </c>
      <c r="C165">
        <f t="shared" si="62"/>
        <v>0.14999999999999936</v>
      </c>
      <c r="D165">
        <f t="shared" si="63"/>
        <v>0.44769712500000103</v>
      </c>
      <c r="E165">
        <f t="shared" si="64"/>
        <v>7.3985529175858808E-4</v>
      </c>
      <c r="F165">
        <f t="shared" si="65"/>
        <v>447.69712500000099</v>
      </c>
      <c r="G165">
        <f t="shared" si="66"/>
        <v>447.69786485529278</v>
      </c>
      <c r="H165">
        <f t="shared" si="67"/>
        <v>1.6525772174449122E-6</v>
      </c>
      <c r="I165" s="1">
        <f t="shared" si="68"/>
        <v>0</v>
      </c>
      <c r="J165" s="1">
        <f t="shared" si="69"/>
        <v>1.6525772174449122E-6</v>
      </c>
      <c r="K165">
        <f t="shared" si="74"/>
        <v>-5.3111362210350309E-5</v>
      </c>
      <c r="L165">
        <f t="shared" si="56"/>
        <v>2.1602316567907334E-6</v>
      </c>
      <c r="M165">
        <f t="shared" si="75"/>
        <v>-5.3111362210350309E-5</v>
      </c>
      <c r="N165">
        <f t="shared" si="70"/>
        <v>-1.0622272442070063E-5</v>
      </c>
      <c r="O165">
        <f t="shared" si="61"/>
        <v>0.76500000000000057</v>
      </c>
      <c r="P165">
        <f t="shared" si="71"/>
        <v>-18828.36286592402</v>
      </c>
      <c r="Q165" s="2">
        <f t="shared" si="72"/>
        <v>-18827.566750600508</v>
      </c>
    </row>
    <row r="166" spans="1:17" x14ac:dyDescent="0.25">
      <c r="A166">
        <f t="shared" si="73"/>
        <v>0.77000000000000057</v>
      </c>
      <c r="B166">
        <v>0</v>
      </c>
      <c r="C166">
        <f t="shared" si="62"/>
        <v>0.14444444444444379</v>
      </c>
      <c r="D166">
        <f t="shared" si="63"/>
        <v>0.45653300000000102</v>
      </c>
      <c r="E166">
        <f t="shared" si="64"/>
        <v>6.4100763572876973E-4</v>
      </c>
      <c r="F166">
        <f t="shared" si="65"/>
        <v>456.53300000000104</v>
      </c>
      <c r="G166">
        <f t="shared" si="66"/>
        <v>456.53364100763679</v>
      </c>
      <c r="H166">
        <f t="shared" si="67"/>
        <v>1.4040753586394459E-6</v>
      </c>
      <c r="I166" s="1">
        <f t="shared" si="68"/>
        <v>0</v>
      </c>
      <c r="J166" s="1">
        <f t="shared" si="69"/>
        <v>1.4040753586394459E-6</v>
      </c>
      <c r="K166">
        <f t="shared" si="74"/>
        <v>-4.6617789281094249E-5</v>
      </c>
      <c r="L166">
        <f t="shared" si="56"/>
        <v>1.8234744917395388E-6</v>
      </c>
      <c r="M166">
        <f t="shared" si="75"/>
        <v>-4.6617789281094249E-5</v>
      </c>
      <c r="N166">
        <f t="shared" si="70"/>
        <v>-9.3235578562188509E-6</v>
      </c>
      <c r="O166">
        <f t="shared" si="61"/>
        <v>0.77000000000000057</v>
      </c>
      <c r="P166">
        <f t="shared" si="71"/>
        <v>-21451.038657587051</v>
      </c>
      <c r="Q166" s="2">
        <f t="shared" si="72"/>
        <v>-21450.238538712252</v>
      </c>
    </row>
    <row r="167" spans="1:17" x14ac:dyDescent="0.25">
      <c r="A167">
        <f t="shared" si="73"/>
        <v>0.77500000000000058</v>
      </c>
      <c r="B167">
        <v>0</v>
      </c>
      <c r="C167">
        <f t="shared" si="62"/>
        <v>0.13888888888888823</v>
      </c>
      <c r="D167">
        <f t="shared" si="63"/>
        <v>0.465484375000001</v>
      </c>
      <c r="E167">
        <f t="shared" si="64"/>
        <v>5.5225100331788386E-4</v>
      </c>
      <c r="F167">
        <f t="shared" si="65"/>
        <v>465.48437500000102</v>
      </c>
      <c r="G167">
        <f t="shared" si="66"/>
        <v>465.48492725100436</v>
      </c>
      <c r="H167">
        <f t="shared" si="67"/>
        <v>1.1863993246339693E-6</v>
      </c>
      <c r="I167" s="1">
        <f t="shared" si="68"/>
        <v>0</v>
      </c>
      <c r="J167" s="1">
        <f t="shared" si="69"/>
        <v>1.1863993246339693E-6</v>
      </c>
      <c r="K167">
        <f t="shared" si="74"/>
        <v>-4.0756238249785068E-5</v>
      </c>
      <c r="L167">
        <f t="shared" si="56"/>
        <v>1.5308378382373785E-6</v>
      </c>
      <c r="M167">
        <f t="shared" si="75"/>
        <v>-4.0756238249785068E-5</v>
      </c>
      <c r="N167">
        <f t="shared" si="70"/>
        <v>-8.1512476499570146E-6</v>
      </c>
      <c r="O167">
        <f t="shared" si="61"/>
        <v>0.77500000000000058</v>
      </c>
      <c r="P167">
        <f t="shared" si="71"/>
        <v>-24536.121166807479</v>
      </c>
      <c r="Q167" s="2">
        <f t="shared" si="72"/>
        <v>-24535.317057169894</v>
      </c>
    </row>
    <row r="168" spans="1:17" x14ac:dyDescent="0.25">
      <c r="A168">
        <f t="shared" si="73"/>
        <v>0.78000000000000058</v>
      </c>
      <c r="B168">
        <v>0</v>
      </c>
      <c r="C168">
        <f t="shared" si="62"/>
        <v>0.13333333333333267</v>
      </c>
      <c r="D168">
        <f t="shared" si="63"/>
        <v>0.47455200000000108</v>
      </c>
      <c r="E168">
        <f t="shared" si="64"/>
        <v>4.7289769710263875E-4</v>
      </c>
      <c r="F168">
        <f t="shared" si="65"/>
        <v>474.5520000000011</v>
      </c>
      <c r="G168">
        <f t="shared" si="66"/>
        <v>474.55247289769818</v>
      </c>
      <c r="H168">
        <f t="shared" si="67"/>
        <v>9.9651297614159486E-7</v>
      </c>
      <c r="I168" s="1">
        <f t="shared" si="68"/>
        <v>0</v>
      </c>
      <c r="J168" s="1">
        <f t="shared" si="69"/>
        <v>9.9651297614159486E-7</v>
      </c>
      <c r="K168">
        <f t="shared" si="74"/>
        <v>-3.5478698267126488E-5</v>
      </c>
      <c r="L168">
        <f t="shared" si="56"/>
        <v>1.2775807386430694E-6</v>
      </c>
      <c r="M168">
        <f t="shared" si="75"/>
        <v>-3.5478698267126488E-5</v>
      </c>
      <c r="N168">
        <f t="shared" si="70"/>
        <v>-7.095739653425298E-6</v>
      </c>
      <c r="O168">
        <f t="shared" si="61"/>
        <v>0.78000000000000058</v>
      </c>
      <c r="P168">
        <f t="shared" si="71"/>
        <v>-28185.927016566176</v>
      </c>
      <c r="Q168" s="2">
        <f t="shared" si="72"/>
        <v>-28185.118928924163</v>
      </c>
    </row>
    <row r="169" spans="1:17" x14ac:dyDescent="0.25">
      <c r="A169">
        <f t="shared" si="73"/>
        <v>0.78500000000000059</v>
      </c>
      <c r="B169">
        <v>0</v>
      </c>
      <c r="C169">
        <f t="shared" si="62"/>
        <v>0.12777777777777713</v>
      </c>
      <c r="D169">
        <f t="shared" si="63"/>
        <v>0.48373662500000109</v>
      </c>
      <c r="E169">
        <f t="shared" si="64"/>
        <v>4.0228168215179706E-4</v>
      </c>
      <c r="F169">
        <f t="shared" si="65"/>
        <v>483.73662500000108</v>
      </c>
      <c r="G169">
        <f t="shared" si="66"/>
        <v>483.73702728168325</v>
      </c>
      <c r="H169">
        <f t="shared" si="67"/>
        <v>8.3161234196270407E-7</v>
      </c>
      <c r="I169" s="1">
        <f t="shared" si="68"/>
        <v>0</v>
      </c>
      <c r="J169" s="1">
        <f t="shared" si="69"/>
        <v>8.3161234196270407E-7</v>
      </c>
      <c r="K169">
        <f t="shared" si="74"/>
        <v>-3.0740211554231897E-5</v>
      </c>
      <c r="L169">
        <f t="shared" si="56"/>
        <v>1.0593787795703229E-6</v>
      </c>
      <c r="M169">
        <f t="shared" si="75"/>
        <v>-3.0740211554231897E-5</v>
      </c>
      <c r="N169">
        <f t="shared" si="70"/>
        <v>-6.1480423108463797E-6</v>
      </c>
      <c r="O169">
        <f t="shared" si="61"/>
        <v>0.78500000000000059</v>
      </c>
      <c r="P169">
        <f t="shared" si="71"/>
        <v>-32530.680481355812</v>
      </c>
      <c r="Q169" s="2">
        <f t="shared" si="72"/>
        <v>-32529.86842844043</v>
      </c>
    </row>
    <row r="170" spans="1:17" x14ac:dyDescent="0.25">
      <c r="A170">
        <f t="shared" si="73"/>
        <v>0.79000000000000059</v>
      </c>
      <c r="B170">
        <v>0</v>
      </c>
      <c r="C170">
        <f t="shared" si="62"/>
        <v>0.12222222222222155</v>
      </c>
      <c r="D170">
        <f t="shared" si="63"/>
        <v>0.49303900000000117</v>
      </c>
      <c r="E170">
        <f t="shared" si="64"/>
        <v>3.3975876373046115E-4</v>
      </c>
      <c r="F170">
        <f t="shared" si="65"/>
        <v>493.03900000000118</v>
      </c>
      <c r="G170">
        <f t="shared" si="66"/>
        <v>493.03933975876492</v>
      </c>
      <c r="H170">
        <f t="shared" si="67"/>
        <v>6.891108605992756E-7</v>
      </c>
      <c r="I170" s="1">
        <f t="shared" si="68"/>
        <v>0</v>
      </c>
      <c r="J170" s="1">
        <f t="shared" si="69"/>
        <v>6.891108605992756E-7</v>
      </c>
      <c r="K170">
        <f t="shared" si="74"/>
        <v>-2.649867724889202E-5</v>
      </c>
      <c r="L170">
        <f t="shared" si="56"/>
        <v>8.7229222860667736E-7</v>
      </c>
      <c r="M170">
        <f t="shared" si="75"/>
        <v>-2.649867724889202E-5</v>
      </c>
      <c r="N170">
        <f t="shared" si="70"/>
        <v>-5.2997354497784042E-6</v>
      </c>
      <c r="O170">
        <f t="shared" si="61"/>
        <v>0.79000000000000059</v>
      </c>
      <c r="P170">
        <f t="shared" si="71"/>
        <v>-37737.732740671527</v>
      </c>
      <c r="Q170" s="2">
        <f t="shared" si="72"/>
        <v>-37736.91673519004</v>
      </c>
    </row>
    <row r="171" spans="1:17" x14ac:dyDescent="0.25">
      <c r="A171">
        <f t="shared" si="73"/>
        <v>0.7950000000000006</v>
      </c>
      <c r="B171">
        <v>0</v>
      </c>
      <c r="C171">
        <f t="shared" si="62"/>
        <v>0.116666666666666</v>
      </c>
      <c r="D171">
        <f t="shared" si="63"/>
        <v>0.50245987500000111</v>
      </c>
      <c r="E171">
        <f t="shared" si="64"/>
        <v>2.847067741317398E-4</v>
      </c>
      <c r="F171">
        <f t="shared" si="65"/>
        <v>502.45987500000109</v>
      </c>
      <c r="G171">
        <f t="shared" si="66"/>
        <v>502.46015970677524</v>
      </c>
      <c r="H171">
        <f t="shared" si="67"/>
        <v>5.6662556947378365E-7</v>
      </c>
      <c r="I171" s="1">
        <f t="shared" si="68"/>
        <v>0</v>
      </c>
      <c r="J171" s="1">
        <f t="shared" si="69"/>
        <v>5.6662556947378365E-7</v>
      </c>
      <c r="K171">
        <f t="shared" si="74"/>
        <v>-2.2714668038836637E-5</v>
      </c>
      <c r="L171">
        <f t="shared" si="56"/>
        <v>7.1273656537582793E-7</v>
      </c>
      <c r="M171">
        <f t="shared" si="75"/>
        <v>-2.2714668038836637E-5</v>
      </c>
      <c r="N171">
        <f t="shared" si="70"/>
        <v>-4.5429336077673278E-6</v>
      </c>
      <c r="O171">
        <f t="shared" si="61"/>
        <v>0.7950000000000006</v>
      </c>
      <c r="P171">
        <f t="shared" si="71"/>
        <v>-44024.416218200495</v>
      </c>
      <c r="Q171" s="2">
        <f t="shared" si="72"/>
        <v>-44023.596272840587</v>
      </c>
    </row>
    <row r="172" spans="1:17" x14ac:dyDescent="0.25">
      <c r="A172">
        <f t="shared" si="73"/>
        <v>0.8000000000000006</v>
      </c>
      <c r="B172">
        <v>0</v>
      </c>
      <c r="C172">
        <f t="shared" si="62"/>
        <v>0.11111111111111044</v>
      </c>
      <c r="D172">
        <f t="shared" si="63"/>
        <v>0.51200000000000123</v>
      </c>
      <c r="E172">
        <f t="shared" si="64"/>
        <v>2.3652576953441922E-4</v>
      </c>
      <c r="F172">
        <f t="shared" si="65"/>
        <v>512.00000000000125</v>
      </c>
      <c r="G172">
        <f t="shared" si="66"/>
        <v>512.00023652577079</v>
      </c>
      <c r="H172">
        <f t="shared" si="67"/>
        <v>4.6196418021090904E-7</v>
      </c>
      <c r="I172" s="1">
        <f t="shared" si="68"/>
        <v>0</v>
      </c>
      <c r="J172" s="1">
        <f t="shared" si="69"/>
        <v>4.6196418021090904E-7</v>
      </c>
      <c r="K172">
        <v>0</v>
      </c>
      <c r="L172">
        <f t="shared" si="56"/>
        <v>5.7745522526363591E-7</v>
      </c>
      <c r="M172">
        <f t="shared" si="75"/>
        <v>0</v>
      </c>
      <c r="N172">
        <f t="shared" si="70"/>
        <v>0</v>
      </c>
      <c r="O172">
        <f t="shared" si="61"/>
        <v>0.8000000000000006</v>
      </c>
      <c r="P172" t="e">
        <f t="shared" si="71"/>
        <v>#DIV/0!</v>
      </c>
      <c r="Q172" s="2" t="e">
        <f t="shared" si="72"/>
        <v>#DIV/0!</v>
      </c>
    </row>
    <row r="173" spans="1:17" x14ac:dyDescent="0.25">
      <c r="A173">
        <f t="shared" si="73"/>
        <v>0.8050000000000006</v>
      </c>
      <c r="B173">
        <v>0</v>
      </c>
    </row>
    <row r="174" spans="1:17" x14ac:dyDescent="0.25">
      <c r="A174">
        <f t="shared" si="73"/>
        <v>0.81000000000000061</v>
      </c>
      <c r="B174">
        <v>0</v>
      </c>
    </row>
    <row r="175" spans="1:17" x14ac:dyDescent="0.25">
      <c r="A175">
        <f t="shared" si="73"/>
        <v>0.81500000000000061</v>
      </c>
      <c r="B175">
        <v>0</v>
      </c>
    </row>
    <row r="176" spans="1:17" x14ac:dyDescent="0.25">
      <c r="A176">
        <f t="shared" si="73"/>
        <v>0.82000000000000062</v>
      </c>
      <c r="B176">
        <v>0</v>
      </c>
    </row>
    <row r="177" spans="1:2" x14ac:dyDescent="0.25">
      <c r="A177">
        <f t="shared" si="73"/>
        <v>0.82500000000000062</v>
      </c>
      <c r="B177">
        <v>0</v>
      </c>
    </row>
    <row r="178" spans="1:2" x14ac:dyDescent="0.25">
      <c r="A178">
        <f t="shared" si="73"/>
        <v>0.83000000000000063</v>
      </c>
      <c r="B178">
        <v>0</v>
      </c>
    </row>
    <row r="179" spans="1:2" x14ac:dyDescent="0.25">
      <c r="A179">
        <f t="shared" si="73"/>
        <v>0.83500000000000063</v>
      </c>
      <c r="B179">
        <v>0</v>
      </c>
    </row>
    <row r="180" spans="1:2" x14ac:dyDescent="0.25">
      <c r="A180">
        <f t="shared" si="73"/>
        <v>0.84000000000000064</v>
      </c>
      <c r="B180">
        <v>0</v>
      </c>
    </row>
    <row r="181" spans="1:2" x14ac:dyDescent="0.25">
      <c r="A181">
        <f t="shared" si="73"/>
        <v>0.84500000000000064</v>
      </c>
      <c r="B181">
        <v>0</v>
      </c>
    </row>
    <row r="182" spans="1:2" x14ac:dyDescent="0.25">
      <c r="A182">
        <f t="shared" si="73"/>
        <v>0.85000000000000064</v>
      </c>
      <c r="B182">
        <v>0</v>
      </c>
    </row>
    <row r="183" spans="1:2" x14ac:dyDescent="0.25">
      <c r="A183">
        <f t="shared" si="73"/>
        <v>0.85500000000000065</v>
      </c>
      <c r="B183">
        <v>0</v>
      </c>
    </row>
    <row r="184" spans="1:2" x14ac:dyDescent="0.25">
      <c r="A184">
        <f t="shared" si="73"/>
        <v>0.86000000000000065</v>
      </c>
      <c r="B184">
        <v>0</v>
      </c>
    </row>
    <row r="185" spans="1:2" x14ac:dyDescent="0.25">
      <c r="A185">
        <f t="shared" si="73"/>
        <v>0.86500000000000066</v>
      </c>
      <c r="B185">
        <v>0</v>
      </c>
    </row>
    <row r="186" spans="1:2" x14ac:dyDescent="0.25">
      <c r="A186">
        <f t="shared" si="73"/>
        <v>0.87000000000000066</v>
      </c>
      <c r="B186">
        <v>0</v>
      </c>
    </row>
    <row r="187" spans="1:2" x14ac:dyDescent="0.25">
      <c r="A187">
        <f t="shared" si="73"/>
        <v>0.87500000000000067</v>
      </c>
      <c r="B187">
        <v>0</v>
      </c>
    </row>
    <row r="188" spans="1:2" x14ac:dyDescent="0.25">
      <c r="A188">
        <f t="shared" si="73"/>
        <v>0.88000000000000067</v>
      </c>
      <c r="B188">
        <v>0</v>
      </c>
    </row>
    <row r="189" spans="1:2" x14ac:dyDescent="0.25">
      <c r="A189">
        <f t="shared" si="73"/>
        <v>0.88500000000000068</v>
      </c>
      <c r="B189">
        <v>0</v>
      </c>
    </row>
    <row r="190" spans="1:2" x14ac:dyDescent="0.25">
      <c r="A190">
        <f t="shared" si="73"/>
        <v>0.89000000000000068</v>
      </c>
      <c r="B190">
        <v>0</v>
      </c>
    </row>
    <row r="191" spans="1:2" x14ac:dyDescent="0.25">
      <c r="A191">
        <f t="shared" si="73"/>
        <v>0.89500000000000068</v>
      </c>
      <c r="B191">
        <v>0</v>
      </c>
    </row>
    <row r="192" spans="1:2" x14ac:dyDescent="0.25">
      <c r="A192">
        <f t="shared" si="73"/>
        <v>0.90000000000000069</v>
      </c>
      <c r="B192">
        <v>0</v>
      </c>
    </row>
    <row r="193" spans="1:2" x14ac:dyDescent="0.25">
      <c r="A193">
        <f t="shared" si="73"/>
        <v>0.90500000000000069</v>
      </c>
      <c r="B193">
        <v>0</v>
      </c>
    </row>
    <row r="194" spans="1:2" x14ac:dyDescent="0.25">
      <c r="A194">
        <f t="shared" si="73"/>
        <v>0.9100000000000007</v>
      </c>
      <c r="B194">
        <v>0</v>
      </c>
    </row>
    <row r="195" spans="1:2" x14ac:dyDescent="0.25">
      <c r="A195">
        <f t="shared" si="73"/>
        <v>0.9150000000000007</v>
      </c>
      <c r="B195">
        <v>0</v>
      </c>
    </row>
    <row r="196" spans="1:2" x14ac:dyDescent="0.25">
      <c r="A196">
        <f t="shared" si="73"/>
        <v>0.92000000000000071</v>
      </c>
      <c r="B196">
        <v>0</v>
      </c>
    </row>
    <row r="197" spans="1:2" x14ac:dyDescent="0.25">
      <c r="A197">
        <f t="shared" si="73"/>
        <v>0.92500000000000071</v>
      </c>
      <c r="B197">
        <v>0</v>
      </c>
    </row>
    <row r="198" spans="1:2" x14ac:dyDescent="0.25">
      <c r="A198">
        <f t="shared" si="73"/>
        <v>0.93000000000000071</v>
      </c>
      <c r="B198">
        <v>0</v>
      </c>
    </row>
    <row r="199" spans="1:2" x14ac:dyDescent="0.25">
      <c r="A199">
        <f t="shared" si="73"/>
        <v>0.93500000000000072</v>
      </c>
      <c r="B199">
        <v>0</v>
      </c>
    </row>
    <row r="200" spans="1:2" x14ac:dyDescent="0.25">
      <c r="A200">
        <f t="shared" si="73"/>
        <v>0.94000000000000072</v>
      </c>
      <c r="B200">
        <v>0</v>
      </c>
    </row>
    <row r="201" spans="1:2" x14ac:dyDescent="0.25">
      <c r="A201">
        <f t="shared" si="73"/>
        <v>0.94500000000000073</v>
      </c>
      <c r="B201">
        <v>0</v>
      </c>
    </row>
    <row r="202" spans="1:2" x14ac:dyDescent="0.25">
      <c r="A202">
        <f t="shared" si="73"/>
        <v>0.95000000000000073</v>
      </c>
      <c r="B202">
        <v>0</v>
      </c>
    </row>
    <row r="203" spans="1:2" x14ac:dyDescent="0.25">
      <c r="A203">
        <f t="shared" si="73"/>
        <v>0.95500000000000074</v>
      </c>
      <c r="B203">
        <v>0</v>
      </c>
    </row>
    <row r="204" spans="1:2" x14ac:dyDescent="0.25">
      <c r="A204">
        <f t="shared" si="73"/>
        <v>0.96000000000000074</v>
      </c>
      <c r="B204">
        <v>0</v>
      </c>
    </row>
    <row r="205" spans="1:2" x14ac:dyDescent="0.25">
      <c r="A205">
        <f t="shared" si="73"/>
        <v>0.96500000000000075</v>
      </c>
      <c r="B205">
        <v>0</v>
      </c>
    </row>
    <row r="206" spans="1:2" x14ac:dyDescent="0.25">
      <c r="A206">
        <f t="shared" ref="A206:A212" si="76">A205+0.005</f>
        <v>0.97000000000000075</v>
      </c>
      <c r="B206">
        <v>0</v>
      </c>
    </row>
    <row r="207" spans="1:2" x14ac:dyDescent="0.25">
      <c r="A207">
        <f t="shared" si="76"/>
        <v>0.97500000000000075</v>
      </c>
      <c r="B207">
        <v>0</v>
      </c>
    </row>
    <row r="208" spans="1:2" x14ac:dyDescent="0.25">
      <c r="A208">
        <f t="shared" si="76"/>
        <v>0.98000000000000076</v>
      </c>
      <c r="B208">
        <v>0</v>
      </c>
    </row>
    <row r="209" spans="1:2" x14ac:dyDescent="0.25">
      <c r="A209">
        <f t="shared" si="76"/>
        <v>0.98500000000000076</v>
      </c>
      <c r="B209">
        <v>0</v>
      </c>
    </row>
    <row r="210" spans="1:2" x14ac:dyDescent="0.25">
      <c r="A210">
        <f t="shared" si="76"/>
        <v>0.99000000000000077</v>
      </c>
      <c r="B210">
        <v>0</v>
      </c>
    </row>
    <row r="211" spans="1:2" x14ac:dyDescent="0.25">
      <c r="A211">
        <f t="shared" si="76"/>
        <v>0.99500000000000077</v>
      </c>
      <c r="B211">
        <v>0</v>
      </c>
    </row>
    <row r="212" spans="1:2" x14ac:dyDescent="0.25">
      <c r="A212">
        <f t="shared" si="76"/>
        <v>1.0000000000000007</v>
      </c>
      <c r="B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12"/>
  <sheetViews>
    <sheetView tabSelected="1" workbookViewId="0">
      <selection activeCell="P12" sqref="P12"/>
    </sheetView>
  </sheetViews>
  <sheetFormatPr defaultRowHeight="15" x14ac:dyDescent="0.25"/>
  <cols>
    <col min="11" max="11" width="12" bestFit="1" customWidth="1"/>
    <col min="26" max="26" width="11.7109375" bestFit="1" customWidth="1"/>
    <col min="28" max="28" width="11.7109375" bestFit="1" customWidth="1"/>
  </cols>
  <sheetData>
    <row r="1" spans="1:25" x14ac:dyDescent="0.25">
      <c r="A1" t="s">
        <v>26</v>
      </c>
      <c r="B1" t="s">
        <v>0</v>
      </c>
      <c r="C1" t="s">
        <v>27</v>
      </c>
      <c r="D1" t="s">
        <v>4</v>
      </c>
      <c r="E1" t="s">
        <v>31</v>
      </c>
      <c r="F1" t="s">
        <v>6</v>
      </c>
      <c r="G1" t="s">
        <v>28</v>
      </c>
      <c r="H1" t="s">
        <v>2</v>
      </c>
      <c r="I1" t="s">
        <v>11</v>
      </c>
      <c r="J1" t="s">
        <v>12</v>
      </c>
      <c r="K1" t="s">
        <v>13</v>
      </c>
      <c r="L1" t="s">
        <v>16</v>
      </c>
      <c r="M1" t="s">
        <v>3</v>
      </c>
      <c r="N1" t="s">
        <v>14</v>
      </c>
      <c r="O1" t="s">
        <v>15</v>
      </c>
      <c r="P1" t="s">
        <v>25</v>
      </c>
      <c r="Q1" t="s">
        <v>34</v>
      </c>
    </row>
    <row r="2" spans="1:25" x14ac:dyDescent="0.25">
      <c r="A2">
        <v>0</v>
      </c>
      <c r="B2">
        <v>0.1</v>
      </c>
      <c r="C2">
        <v>3.8</v>
      </c>
      <c r="D2">
        <v>3.8</v>
      </c>
      <c r="E2">
        <v>1</v>
      </c>
      <c r="F2">
        <v>1</v>
      </c>
      <c r="G2" s="1">
        <v>1.7499999999999998E-5</v>
      </c>
      <c r="H2" s="1">
        <v>1E-3</v>
      </c>
      <c r="I2" s="1">
        <v>1E-13</v>
      </c>
      <c r="J2" s="1">
        <v>9.9999999999999995E-8</v>
      </c>
      <c r="K2">
        <v>1000</v>
      </c>
      <c r="L2">
        <v>800</v>
      </c>
      <c r="M2">
        <v>9.8000000000000007</v>
      </c>
      <c r="N2">
        <v>0</v>
      </c>
      <c r="O2">
        <f>SIN(N2*3.1416/180)</f>
        <v>0</v>
      </c>
      <c r="P2">
        <v>3000</v>
      </c>
      <c r="Q2">
        <v>0.3</v>
      </c>
    </row>
    <row r="7" spans="1:25" x14ac:dyDescent="0.25">
      <c r="P7" t="s">
        <v>24</v>
      </c>
    </row>
    <row r="8" spans="1:25" x14ac:dyDescent="0.25">
      <c r="N8" t="s">
        <v>22</v>
      </c>
      <c r="P8" t="s">
        <v>23</v>
      </c>
    </row>
    <row r="9" spans="1:25" x14ac:dyDescent="0.25">
      <c r="N9">
        <v>0.2</v>
      </c>
      <c r="P9">
        <v>1</v>
      </c>
      <c r="Q9" t="s">
        <v>32</v>
      </c>
    </row>
    <row r="10" spans="1:25" x14ac:dyDescent="0.25">
      <c r="A10" t="s">
        <v>29</v>
      </c>
      <c r="B10" t="s">
        <v>5</v>
      </c>
      <c r="C10" t="s">
        <v>30</v>
      </c>
      <c r="D10" t="s">
        <v>1</v>
      </c>
      <c r="E10" t="s">
        <v>8</v>
      </c>
      <c r="F10" t="s">
        <v>7</v>
      </c>
      <c r="G10" t="s">
        <v>9</v>
      </c>
      <c r="H10" t="s">
        <v>10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23</v>
      </c>
      <c r="O10" t="str">
        <f>A10</f>
        <v>Sg</v>
      </c>
      <c r="P10" t="s">
        <v>22</v>
      </c>
      <c r="Q10" t="s">
        <v>29</v>
      </c>
      <c r="R10" s="3" t="s">
        <v>33</v>
      </c>
    </row>
    <row r="11" spans="1:25" x14ac:dyDescent="0.25">
      <c r="P11">
        <v>0</v>
      </c>
      <c r="Q11">
        <v>0</v>
      </c>
      <c r="R11">
        <f>P11</f>
        <v>0</v>
      </c>
    </row>
    <row r="12" spans="1:25" x14ac:dyDescent="0.25">
      <c r="A12">
        <v>0</v>
      </c>
      <c r="B12">
        <f>(1-A12-B$2)/(1-B$2)</f>
        <v>1</v>
      </c>
      <c r="C12">
        <f>E$2*(A12^C$2)</f>
        <v>0</v>
      </c>
      <c r="D12">
        <f>F$2*(B12)^D$2</f>
        <v>1</v>
      </c>
      <c r="E12">
        <f>C12/G$2</f>
        <v>0</v>
      </c>
      <c r="F12">
        <f>D12/H$2</f>
        <v>1000</v>
      </c>
      <c r="G12">
        <f>E12+F12</f>
        <v>1000</v>
      </c>
      <c r="H12">
        <f>E12/G12</f>
        <v>0</v>
      </c>
      <c r="I12" s="1">
        <f>H12*F12*I$2*(L$2-K$2)*M$2*O$2/J$2</f>
        <v>0</v>
      </c>
      <c r="J12" s="1">
        <f>H12+I12</f>
        <v>0</v>
      </c>
      <c r="K12">
        <v>0</v>
      </c>
      <c r="L12">
        <v>0</v>
      </c>
      <c r="M12">
        <f>IF(K12&lt;L12,K12,M13)</f>
        <v>2.4285156954359155</v>
      </c>
      <c r="N12">
        <f>M12*N$9</f>
        <v>0.4857031390871831</v>
      </c>
      <c r="O12">
        <f t="shared" ref="O12:O75" si="0">A12</f>
        <v>0</v>
      </c>
      <c r="P12">
        <f>P$9/M12</f>
        <v>0.411774155661984</v>
      </c>
      <c r="Q12" s="2">
        <f>O12+(1-J12)*P12</f>
        <v>0.411774155661984</v>
      </c>
      <c r="R12">
        <f t="shared" ref="R12:R75" si="1">P12</f>
        <v>0.411774155661984</v>
      </c>
      <c r="V12" s="1"/>
      <c r="Y12" s="2"/>
    </row>
    <row r="13" spans="1:25" x14ac:dyDescent="0.25">
      <c r="A13">
        <f>A12+0.005</f>
        <v>5.0000000000000001E-3</v>
      </c>
      <c r="B13">
        <f t="shared" ref="B13:B76" si="2">(1-A13-B$2)/(1-B$2)</f>
        <v>0.99444444444444446</v>
      </c>
      <c r="C13">
        <f t="shared" ref="C13:C76" si="3">E$2*(A13^C$2)</f>
        <v>1.8033748823840224E-9</v>
      </c>
      <c r="D13">
        <f t="shared" ref="D13:D76" si="4">F$2*(B13)^D$2</f>
        <v>0.97905253970292461</v>
      </c>
      <c r="E13">
        <f t="shared" ref="E13:F76" si="5">C13/G$2</f>
        <v>1.03049993279087E-4</v>
      </c>
      <c r="F13">
        <f t="shared" si="5"/>
        <v>979.05253970292461</v>
      </c>
      <c r="G13">
        <f t="shared" ref="G13:G76" si="6">E13+F13</f>
        <v>979.0526427529179</v>
      </c>
      <c r="H13">
        <f t="shared" ref="H13:H76" si="7">E13/G13</f>
        <v>1.0525480324462346E-7</v>
      </c>
      <c r="I13" s="1">
        <f t="shared" ref="I13:I76" si="8">H13*F13*I$2*(L$2-K$2)*M$2*O$2/J$2</f>
        <v>0</v>
      </c>
      <c r="J13" s="1">
        <f t="shared" ref="J13:J76" si="9">H13+I13</f>
        <v>1.0525480324462346E-7</v>
      </c>
      <c r="K13">
        <f>(J14-J12)/(A14-A12)</f>
        <v>1.4976171733406245E-4</v>
      </c>
      <c r="L13">
        <f>(J13-J$12)/(A13-A$12)</f>
        <v>2.105096064892469E-5</v>
      </c>
      <c r="M13">
        <f>IF(K13&lt;L13,K13,M14)</f>
        <v>2.4285156954359155</v>
      </c>
      <c r="N13">
        <f t="shared" ref="N13:N76" si="10">M13*N$9</f>
        <v>0.4857031390871831</v>
      </c>
      <c r="O13">
        <f t="shared" si="0"/>
        <v>5.0000000000000001E-3</v>
      </c>
      <c r="P13">
        <f t="shared" ref="P13:P76" si="11">P$9/M13</f>
        <v>0.411774155661984</v>
      </c>
      <c r="Q13" s="2">
        <f t="shared" ref="Q13:Q76" si="12">O13+(1-J13)*P13</f>
        <v>0.41677411232077627</v>
      </c>
      <c r="R13">
        <f t="shared" si="1"/>
        <v>0.411774155661984</v>
      </c>
      <c r="V13" s="1"/>
      <c r="Y13" s="2"/>
    </row>
    <row r="14" spans="1:25" x14ac:dyDescent="0.25">
      <c r="A14">
        <f t="shared" ref="A14:A77" si="13">A13+0.005</f>
        <v>0.01</v>
      </c>
      <c r="B14">
        <f t="shared" si="2"/>
        <v>0.98888888888888893</v>
      </c>
      <c r="C14">
        <f t="shared" si="3"/>
        <v>2.5118864315095841E-8</v>
      </c>
      <c r="D14">
        <f t="shared" si="4"/>
        <v>0.95843019903496995</v>
      </c>
      <c r="E14">
        <f t="shared" si="5"/>
        <v>1.4353636751483338E-3</v>
      </c>
      <c r="F14">
        <f t="shared" si="5"/>
        <v>958.43019903496997</v>
      </c>
      <c r="G14">
        <f t="shared" si="6"/>
        <v>958.43163439864509</v>
      </c>
      <c r="H14">
        <f t="shared" si="7"/>
        <v>1.4976171733406246E-6</v>
      </c>
      <c r="I14" s="1">
        <f t="shared" si="8"/>
        <v>0</v>
      </c>
      <c r="J14" s="1">
        <f t="shared" si="9"/>
        <v>1.4976171733406246E-6</v>
      </c>
      <c r="K14">
        <f t="shared" ref="K14:K77" si="14">(J15-J13)/(A15-A13)</f>
        <v>7.0371217193587179E-4</v>
      </c>
      <c r="L14">
        <f t="shared" ref="L14:L77" si="15">(J14-J$12)/(A14-A$12)</f>
        <v>1.4976171733406245E-4</v>
      </c>
      <c r="M14">
        <f t="shared" ref="M14:M77" si="16">IF(K14&lt;L14,K14,M15)</f>
        <v>2.4285156954359155</v>
      </c>
      <c r="N14">
        <f t="shared" si="10"/>
        <v>0.4857031390871831</v>
      </c>
      <c r="O14">
        <f t="shared" si="0"/>
        <v>0.01</v>
      </c>
      <c r="P14">
        <f t="shared" si="11"/>
        <v>0.411774155661984</v>
      </c>
      <c r="Q14" s="2">
        <f t="shared" si="12"/>
        <v>0.42177353898193692</v>
      </c>
      <c r="R14">
        <f t="shared" si="1"/>
        <v>0.411774155661984</v>
      </c>
      <c r="V14" s="1"/>
      <c r="Y14" s="2"/>
    </row>
    <row r="15" spans="1:25" x14ac:dyDescent="0.25">
      <c r="A15">
        <f t="shared" si="13"/>
        <v>1.4999999999999999E-2</v>
      </c>
      <c r="B15">
        <f t="shared" si="2"/>
        <v>0.98333333333333328</v>
      </c>
      <c r="C15">
        <f t="shared" si="3"/>
        <v>1.1725916153145357E-7</v>
      </c>
      <c r="D15">
        <f t="shared" si="4"/>
        <v>0.93812971595887529</v>
      </c>
      <c r="E15">
        <f t="shared" si="5"/>
        <v>6.7005235160830616E-3</v>
      </c>
      <c r="F15">
        <f t="shared" si="5"/>
        <v>938.12971595887529</v>
      </c>
      <c r="G15">
        <f t="shared" si="6"/>
        <v>938.13641648239138</v>
      </c>
      <c r="H15">
        <f t="shared" si="7"/>
        <v>7.1423765226033405E-6</v>
      </c>
      <c r="I15" s="1">
        <f t="shared" si="8"/>
        <v>0</v>
      </c>
      <c r="J15" s="1">
        <f t="shared" si="9"/>
        <v>7.1423765226033405E-6</v>
      </c>
      <c r="K15">
        <f t="shared" si="14"/>
        <v>2.0277167034603557E-3</v>
      </c>
      <c r="L15">
        <f t="shared" si="15"/>
        <v>4.7615843484022271E-4</v>
      </c>
      <c r="M15">
        <f t="shared" si="16"/>
        <v>2.4285156954359155</v>
      </c>
      <c r="N15">
        <f t="shared" si="10"/>
        <v>0.4857031390871831</v>
      </c>
      <c r="O15">
        <f t="shared" si="0"/>
        <v>1.4999999999999999E-2</v>
      </c>
      <c r="P15">
        <f t="shared" si="11"/>
        <v>0.411774155661984</v>
      </c>
      <c r="Q15" s="2">
        <f t="shared" si="12"/>
        <v>0.42677121461592205</v>
      </c>
      <c r="R15">
        <f t="shared" si="1"/>
        <v>0.411774155661984</v>
      </c>
      <c r="V15" s="1"/>
      <c r="Y15" s="2"/>
    </row>
    <row r="16" spans="1:25" x14ac:dyDescent="0.25">
      <c r="A16">
        <f t="shared" si="13"/>
        <v>0.02</v>
      </c>
      <c r="B16">
        <f t="shared" si="2"/>
        <v>0.97777777777777775</v>
      </c>
      <c r="C16">
        <f t="shared" si="3"/>
        <v>3.4987586366184961E-7</v>
      </c>
      <c r="D16">
        <f t="shared" si="4"/>
        <v>0.91814784306538788</v>
      </c>
      <c r="E16">
        <f t="shared" si="5"/>
        <v>1.9992906494962836E-2</v>
      </c>
      <c r="F16">
        <f t="shared" si="5"/>
        <v>918.14784306538786</v>
      </c>
      <c r="G16">
        <f t="shared" si="6"/>
        <v>918.16783597188282</v>
      </c>
      <c r="H16">
        <f t="shared" si="7"/>
        <v>2.1774784207944179E-5</v>
      </c>
      <c r="I16" s="1">
        <f t="shared" si="8"/>
        <v>0</v>
      </c>
      <c r="J16" s="1">
        <f t="shared" si="9"/>
        <v>2.1774784207944179E-5</v>
      </c>
      <c r="K16">
        <f t="shared" si="14"/>
        <v>4.4809633563218775E-3</v>
      </c>
      <c r="L16">
        <f t="shared" si="15"/>
        <v>1.088739210397209E-3</v>
      </c>
      <c r="M16">
        <f t="shared" si="16"/>
        <v>2.4285156954359155</v>
      </c>
      <c r="N16">
        <f t="shared" si="10"/>
        <v>0.4857031390871831</v>
      </c>
      <c r="O16">
        <f t="shared" si="0"/>
        <v>0.02</v>
      </c>
      <c r="P16">
        <f t="shared" si="11"/>
        <v>0.411774155661984</v>
      </c>
      <c r="Q16" s="2">
        <f t="shared" si="12"/>
        <v>0.43176518936860209</v>
      </c>
      <c r="R16">
        <f t="shared" si="1"/>
        <v>0.411774155661984</v>
      </c>
      <c r="V16" s="1"/>
      <c r="Y16" s="2"/>
    </row>
    <row r="17" spans="1:25" x14ac:dyDescent="0.25">
      <c r="A17">
        <f t="shared" si="13"/>
        <v>2.5000000000000001E-2</v>
      </c>
      <c r="B17">
        <f t="shared" si="2"/>
        <v>0.97222222222222221</v>
      </c>
      <c r="C17">
        <f t="shared" si="3"/>
        <v>8.1690590046193225E-7</v>
      </c>
      <c r="D17">
        <f t="shared" si="4"/>
        <v>0.89848134758975196</v>
      </c>
      <c r="E17">
        <f t="shared" si="5"/>
        <v>4.6680337169253273E-2</v>
      </c>
      <c r="F17">
        <f t="shared" si="5"/>
        <v>898.48134758975198</v>
      </c>
      <c r="G17">
        <f t="shared" si="6"/>
        <v>898.52802792692125</v>
      </c>
      <c r="H17">
        <f t="shared" si="7"/>
        <v>5.1952010085822124E-5</v>
      </c>
      <c r="I17" s="1">
        <f t="shared" si="8"/>
        <v>0</v>
      </c>
      <c r="J17" s="1">
        <f t="shared" si="9"/>
        <v>5.1952010085822124E-5</v>
      </c>
      <c r="K17">
        <f t="shared" si="14"/>
        <v>8.4376436265535641E-3</v>
      </c>
      <c r="L17">
        <f t="shared" si="15"/>
        <v>2.0780804034328847E-3</v>
      </c>
      <c r="M17">
        <f t="shared" si="16"/>
        <v>2.4285156954359155</v>
      </c>
      <c r="N17">
        <f t="shared" si="10"/>
        <v>0.4857031390871831</v>
      </c>
      <c r="O17">
        <f t="shared" si="0"/>
        <v>2.5000000000000001E-2</v>
      </c>
      <c r="P17">
        <f t="shared" si="11"/>
        <v>0.411774155661984</v>
      </c>
      <c r="Q17" s="2">
        <f t="shared" si="12"/>
        <v>0.43675276316689599</v>
      </c>
      <c r="R17">
        <f t="shared" si="1"/>
        <v>0.411774155661984</v>
      </c>
      <c r="V17" s="1"/>
      <c r="Y17" s="2"/>
    </row>
    <row r="18" spans="1:25" x14ac:dyDescent="0.25">
      <c r="A18">
        <f t="shared" si="13"/>
        <v>3.0000000000000002E-2</v>
      </c>
      <c r="B18">
        <f t="shared" si="2"/>
        <v>0.96666666666666667</v>
      </c>
      <c r="C18">
        <f t="shared" si="3"/>
        <v>1.6332804659654105E-6</v>
      </c>
      <c r="D18">
        <f t="shared" si="4"/>
        <v>0.87912701142831473</v>
      </c>
      <c r="E18">
        <f t="shared" si="5"/>
        <v>9.3330312340880614E-2</v>
      </c>
      <c r="F18">
        <f t="shared" si="5"/>
        <v>879.12701142831474</v>
      </c>
      <c r="G18">
        <f t="shared" si="6"/>
        <v>879.22034174065561</v>
      </c>
      <c r="H18">
        <f t="shared" si="7"/>
        <v>1.0615122047347983E-4</v>
      </c>
      <c r="I18" s="1">
        <f t="shared" si="8"/>
        <v>0</v>
      </c>
      <c r="J18" s="1">
        <f t="shared" si="9"/>
        <v>1.0615122047347983E-4</v>
      </c>
      <c r="K18">
        <f t="shared" si="14"/>
        <v>1.429409707847717E-2</v>
      </c>
      <c r="L18">
        <f t="shared" si="15"/>
        <v>3.5383740157826607E-3</v>
      </c>
      <c r="M18">
        <f t="shared" si="16"/>
        <v>2.4285156954359155</v>
      </c>
      <c r="N18">
        <f t="shared" si="10"/>
        <v>0.4857031390871831</v>
      </c>
      <c r="O18">
        <f t="shared" si="0"/>
        <v>3.0000000000000002E-2</v>
      </c>
      <c r="P18">
        <f t="shared" si="11"/>
        <v>0.411774155661984</v>
      </c>
      <c r="Q18" s="2">
        <f t="shared" si="12"/>
        <v>0.44173044533280104</v>
      </c>
      <c r="R18">
        <f t="shared" si="1"/>
        <v>0.411774155661984</v>
      </c>
      <c r="V18" s="1"/>
      <c r="Y18" s="2"/>
    </row>
    <row r="19" spans="1:25" x14ac:dyDescent="0.25">
      <c r="A19">
        <f t="shared" si="13"/>
        <v>3.5000000000000003E-2</v>
      </c>
      <c r="B19">
        <f t="shared" si="2"/>
        <v>0.96111111111111103</v>
      </c>
      <c r="C19">
        <f t="shared" si="3"/>
        <v>2.9339895895149825E-6</v>
      </c>
      <c r="D19">
        <f t="shared" si="4"/>
        <v>0.86008163115524316</v>
      </c>
      <c r="E19">
        <f t="shared" si="5"/>
        <v>0.16765654797228474</v>
      </c>
      <c r="F19">
        <f t="shared" si="5"/>
        <v>860.08163115524314</v>
      </c>
      <c r="G19">
        <f t="shared" si="6"/>
        <v>860.24928770321537</v>
      </c>
      <c r="H19">
        <f t="shared" si="7"/>
        <v>1.9489298087059384E-4</v>
      </c>
      <c r="I19" s="1">
        <f t="shared" si="8"/>
        <v>0</v>
      </c>
      <c r="J19" s="1">
        <f t="shared" si="9"/>
        <v>1.9489298087059384E-4</v>
      </c>
      <c r="K19">
        <f t="shared" si="14"/>
        <v>2.2473114003791969E-2</v>
      </c>
      <c r="L19">
        <f t="shared" si="15"/>
        <v>5.5683708820169668E-3</v>
      </c>
      <c r="M19">
        <f t="shared" si="16"/>
        <v>2.4285156954359155</v>
      </c>
      <c r="N19">
        <f t="shared" si="10"/>
        <v>0.4857031390871831</v>
      </c>
      <c r="O19">
        <f t="shared" si="0"/>
        <v>3.5000000000000003E-2</v>
      </c>
      <c r="P19">
        <f t="shared" si="11"/>
        <v>0.411774155661984</v>
      </c>
      <c r="Q19" s="2">
        <f t="shared" si="12"/>
        <v>0.44669390376934159</v>
      </c>
      <c r="R19">
        <f t="shared" si="1"/>
        <v>0.411774155661984</v>
      </c>
      <c r="V19" s="1"/>
      <c r="Y19" s="2"/>
    </row>
    <row r="20" spans="1:25" x14ac:dyDescent="0.25">
      <c r="A20">
        <f t="shared" si="13"/>
        <v>0.04</v>
      </c>
      <c r="B20">
        <f t="shared" si="2"/>
        <v>0.95555555555555549</v>
      </c>
      <c r="C20">
        <f t="shared" si="3"/>
        <v>4.8733540831126513E-6</v>
      </c>
      <c r="D20">
        <f t="shared" si="4"/>
        <v>0.8413420180393576</v>
      </c>
      <c r="E20">
        <f t="shared" si="5"/>
        <v>0.27847737617786583</v>
      </c>
      <c r="F20">
        <f t="shared" si="5"/>
        <v>841.34201803935753</v>
      </c>
      <c r="G20">
        <f t="shared" si="6"/>
        <v>841.6204954155354</v>
      </c>
      <c r="H20">
        <f t="shared" si="7"/>
        <v>3.308823605113995E-4</v>
      </c>
      <c r="I20" s="1">
        <f t="shared" si="8"/>
        <v>0</v>
      </c>
      <c r="J20" s="1">
        <f t="shared" si="9"/>
        <v>3.308823605113995E-4</v>
      </c>
      <c r="K20">
        <f t="shared" si="14"/>
        <v>3.3427057958050226E-2</v>
      </c>
      <c r="L20">
        <f t="shared" si="15"/>
        <v>8.2720590127849866E-3</v>
      </c>
      <c r="M20">
        <f t="shared" si="16"/>
        <v>2.4285156954359155</v>
      </c>
      <c r="N20">
        <f t="shared" si="10"/>
        <v>0.4857031390871831</v>
      </c>
      <c r="O20">
        <f t="shared" si="0"/>
        <v>0.04</v>
      </c>
      <c r="P20">
        <f t="shared" si="11"/>
        <v>0.411774155661984</v>
      </c>
      <c r="Q20" s="2">
        <f t="shared" si="12"/>
        <v>0.45163790685736094</v>
      </c>
      <c r="R20">
        <f t="shared" si="1"/>
        <v>0.411774155661984</v>
      </c>
      <c r="V20" s="1"/>
      <c r="Y20" s="2"/>
    </row>
    <row r="21" spans="1:25" x14ac:dyDescent="0.25">
      <c r="A21">
        <f t="shared" si="13"/>
        <v>4.4999999999999998E-2</v>
      </c>
      <c r="B21">
        <f t="shared" si="2"/>
        <v>0.95</v>
      </c>
      <c r="C21">
        <f t="shared" si="3"/>
        <v>7.6244329991347953E-6</v>
      </c>
      <c r="D21">
        <f t="shared" si="4"/>
        <v>0.82290499806107953</v>
      </c>
      <c r="E21">
        <f t="shared" si="5"/>
        <v>0.4356818856648455</v>
      </c>
      <c r="F21">
        <f t="shared" si="5"/>
        <v>822.90499806107948</v>
      </c>
      <c r="G21">
        <f t="shared" si="6"/>
        <v>823.34067994674433</v>
      </c>
      <c r="H21">
        <f t="shared" si="7"/>
        <v>5.2916356045109593E-4</v>
      </c>
      <c r="I21" s="1">
        <f t="shared" si="8"/>
        <v>0</v>
      </c>
      <c r="J21" s="1">
        <f t="shared" si="9"/>
        <v>5.2916356045109593E-4</v>
      </c>
      <c r="K21">
        <f t="shared" si="14"/>
        <v>4.764025687457181E-2</v>
      </c>
      <c r="L21">
        <f t="shared" si="15"/>
        <v>1.1759190232246577E-2</v>
      </c>
      <c r="M21">
        <f t="shared" si="16"/>
        <v>2.4285156954359155</v>
      </c>
      <c r="N21">
        <f t="shared" si="10"/>
        <v>0.4857031390871831</v>
      </c>
      <c r="O21">
        <f t="shared" si="0"/>
        <v>4.4999999999999998E-2</v>
      </c>
      <c r="P21">
        <f t="shared" si="11"/>
        <v>0.411774155661984</v>
      </c>
      <c r="Q21" s="2">
        <f t="shared" si="12"/>
        <v>0.45655625978367215</v>
      </c>
      <c r="R21">
        <f t="shared" si="1"/>
        <v>0.411774155661984</v>
      </c>
      <c r="V21" s="1"/>
      <c r="Y21" s="2"/>
    </row>
    <row r="22" spans="1:25" x14ac:dyDescent="0.25">
      <c r="A22">
        <f t="shared" si="13"/>
        <v>4.9999999999999996E-2</v>
      </c>
      <c r="B22">
        <f t="shared" si="2"/>
        <v>0.94444444444444442</v>
      </c>
      <c r="C22">
        <f t="shared" si="3"/>
        <v>1.1378526268912987E-5</v>
      </c>
      <c r="D22">
        <f t="shared" si="4"/>
        <v>0.80476741192949941</v>
      </c>
      <c r="E22">
        <f t="shared" si="5"/>
        <v>0.65020150108074215</v>
      </c>
      <c r="F22">
        <f t="shared" si="5"/>
        <v>804.76741192949942</v>
      </c>
      <c r="G22">
        <f t="shared" si="6"/>
        <v>805.4176134305801</v>
      </c>
      <c r="H22">
        <f t="shared" si="7"/>
        <v>8.0728492925711734E-4</v>
      </c>
      <c r="I22" s="1">
        <f t="shared" si="8"/>
        <v>0</v>
      </c>
      <c r="J22" s="1">
        <f t="shared" si="9"/>
        <v>8.0728492925711734E-4</v>
      </c>
      <c r="K22">
        <f t="shared" si="14"/>
        <v>6.5630779389566851E-2</v>
      </c>
      <c r="L22">
        <f t="shared" si="15"/>
        <v>1.6145698585142348E-2</v>
      </c>
      <c r="M22">
        <f t="shared" si="16"/>
        <v>2.4285156954359155</v>
      </c>
      <c r="N22">
        <f t="shared" si="10"/>
        <v>0.4857031390871831</v>
      </c>
      <c r="O22">
        <f t="shared" si="0"/>
        <v>4.9999999999999996E-2</v>
      </c>
      <c r="P22">
        <f t="shared" si="11"/>
        <v>0.411774155661984</v>
      </c>
      <c r="Q22" s="2">
        <f t="shared" si="12"/>
        <v>0.4614417365918605</v>
      </c>
      <c r="R22">
        <f t="shared" si="1"/>
        <v>0.411774155661984</v>
      </c>
      <c r="V22" s="1"/>
      <c r="Y22" s="2"/>
    </row>
    <row r="23" spans="1:25" x14ac:dyDescent="0.25">
      <c r="A23">
        <f t="shared" si="13"/>
        <v>5.4999999999999993E-2</v>
      </c>
      <c r="B23">
        <f t="shared" si="2"/>
        <v>0.93888888888888899</v>
      </c>
      <c r="C23">
        <f t="shared" si="3"/>
        <v>1.6344747660308869E-5</v>
      </c>
      <c r="D23">
        <f t="shared" si="4"/>
        <v>0.78692611509956345</v>
      </c>
      <c r="E23">
        <f t="shared" si="5"/>
        <v>0.93398558058907832</v>
      </c>
      <c r="F23">
        <f t="shared" si="5"/>
        <v>786.92611509956339</v>
      </c>
      <c r="G23">
        <f t="shared" si="6"/>
        <v>787.86010068015241</v>
      </c>
      <c r="H23">
        <f t="shared" si="7"/>
        <v>1.1854713543467642E-3</v>
      </c>
      <c r="I23" s="1">
        <f t="shared" si="8"/>
        <v>0</v>
      </c>
      <c r="J23" s="1">
        <f t="shared" si="9"/>
        <v>1.1854713543467642E-3</v>
      </c>
      <c r="K23">
        <f t="shared" si="14"/>
        <v>8.7951574071762378E-2</v>
      </c>
      <c r="L23">
        <f t="shared" si="15"/>
        <v>2.1554024624486624E-2</v>
      </c>
      <c r="M23">
        <f t="shared" si="16"/>
        <v>2.4285156954359155</v>
      </c>
      <c r="N23">
        <f t="shared" si="10"/>
        <v>0.4857031390871831</v>
      </c>
      <c r="O23">
        <f t="shared" si="0"/>
        <v>5.4999999999999993E-2</v>
      </c>
      <c r="P23">
        <f t="shared" si="11"/>
        <v>0.411774155661984</v>
      </c>
      <c r="Q23" s="2">
        <f t="shared" si="12"/>
        <v>0.4662860091959864</v>
      </c>
      <c r="R23">
        <f t="shared" si="1"/>
        <v>0.411774155661984</v>
      </c>
      <c r="V23" s="1"/>
      <c r="Y23" s="2"/>
    </row>
    <row r="24" spans="1:25" x14ac:dyDescent="0.25">
      <c r="A24">
        <f t="shared" si="13"/>
        <v>5.9999999999999991E-2</v>
      </c>
      <c r="B24">
        <f t="shared" si="2"/>
        <v>0.93333333333333335</v>
      </c>
      <c r="C24">
        <f t="shared" si="3"/>
        <v>2.2749651674667915E-5</v>
      </c>
      <c r="D24">
        <f t="shared" si="4"/>
        <v>0.76937797778937977</v>
      </c>
      <c r="E24">
        <f t="shared" si="5"/>
        <v>1.2999800956953096</v>
      </c>
      <c r="F24">
        <f t="shared" si="5"/>
        <v>769.37797778937977</v>
      </c>
      <c r="G24">
        <f t="shared" si="6"/>
        <v>770.6779578850751</v>
      </c>
      <c r="H24">
        <f t="shared" si="7"/>
        <v>1.6868006699747406E-3</v>
      </c>
      <c r="I24" s="1">
        <f t="shared" si="8"/>
        <v>0</v>
      </c>
      <c r="J24" s="1">
        <f t="shared" si="9"/>
        <v>1.6868006699747406E-3</v>
      </c>
      <c r="K24">
        <f t="shared" si="14"/>
        <v>0.11519087128216808</v>
      </c>
      <c r="L24">
        <f t="shared" si="15"/>
        <v>2.8113344499579015E-2</v>
      </c>
      <c r="M24">
        <f t="shared" si="16"/>
        <v>2.4285156954359155</v>
      </c>
      <c r="N24">
        <f t="shared" si="10"/>
        <v>0.4857031390871831</v>
      </c>
      <c r="O24">
        <f t="shared" si="0"/>
        <v>5.9999999999999991E-2</v>
      </c>
      <c r="P24">
        <f t="shared" si="11"/>
        <v>0.411774155661984</v>
      </c>
      <c r="Q24" s="2">
        <f t="shared" si="12"/>
        <v>0.47107957474033507</v>
      </c>
      <c r="R24">
        <f t="shared" si="1"/>
        <v>0.411774155661984</v>
      </c>
      <c r="V24" s="1"/>
      <c r="Y24" s="2"/>
    </row>
    <row r="25" spans="1:25" x14ac:dyDescent="0.25">
      <c r="A25">
        <f t="shared" si="13"/>
        <v>6.4999999999999988E-2</v>
      </c>
      <c r="B25">
        <f t="shared" si="2"/>
        <v>0.92777777777777781</v>
      </c>
      <c r="C25">
        <f t="shared" si="3"/>
        <v>3.0836903040504422E-5</v>
      </c>
      <c r="D25">
        <f t="shared" si="4"/>
        <v>0.75211988499765181</v>
      </c>
      <c r="E25">
        <f t="shared" si="5"/>
        <v>1.7621087451716815</v>
      </c>
      <c r="F25">
        <f t="shared" si="5"/>
        <v>752.11988499765175</v>
      </c>
      <c r="G25">
        <f t="shared" si="6"/>
        <v>753.8819937428234</v>
      </c>
      <c r="H25">
        <f t="shared" si="7"/>
        <v>2.3373800671684444E-3</v>
      </c>
      <c r="I25" s="1">
        <f t="shared" si="8"/>
        <v>0</v>
      </c>
      <c r="J25" s="1">
        <f t="shared" si="9"/>
        <v>2.3373800671684444E-3</v>
      </c>
      <c r="K25">
        <f t="shared" si="14"/>
        <v>0.14797169222810413</v>
      </c>
      <c r="L25">
        <f t="shared" si="15"/>
        <v>3.5959693341052999E-2</v>
      </c>
      <c r="M25">
        <f t="shared" si="16"/>
        <v>2.4285156954359155</v>
      </c>
      <c r="N25">
        <f t="shared" si="10"/>
        <v>0.4857031390871831</v>
      </c>
      <c r="O25">
        <f t="shared" si="0"/>
        <v>6.4999999999999988E-2</v>
      </c>
      <c r="P25">
        <f t="shared" si="11"/>
        <v>0.411774155661984</v>
      </c>
      <c r="Q25" s="2">
        <f t="shared" si="12"/>
        <v>0.47581168295836457</v>
      </c>
      <c r="R25">
        <f t="shared" si="1"/>
        <v>0.411774155661984</v>
      </c>
      <c r="V25" s="1"/>
      <c r="Y25" s="2"/>
    </row>
    <row r="26" spans="1:25" x14ac:dyDescent="0.25">
      <c r="A26">
        <f t="shared" si="13"/>
        <v>6.9999999999999993E-2</v>
      </c>
      <c r="B26">
        <f t="shared" si="2"/>
        <v>0.92222222222222228</v>
      </c>
      <c r="C26">
        <f t="shared" si="3"/>
        <v>4.0866980637715655E-5</v>
      </c>
      <c r="D26">
        <f t="shared" si="4"/>
        <v>0.73514873652122925</v>
      </c>
      <c r="E26">
        <f t="shared" si="5"/>
        <v>2.335256036440895</v>
      </c>
      <c r="F26">
        <f t="shared" si="5"/>
        <v>735.14873652122924</v>
      </c>
      <c r="G26">
        <f t="shared" si="6"/>
        <v>737.48399255767015</v>
      </c>
      <c r="H26">
        <f t="shared" si="7"/>
        <v>3.1665175922557824E-3</v>
      </c>
      <c r="I26" s="1">
        <f t="shared" si="8"/>
        <v>0</v>
      </c>
      <c r="J26" s="1">
        <f t="shared" si="9"/>
        <v>3.1665175922557824E-3</v>
      </c>
      <c r="K26">
        <f t="shared" si="14"/>
        <v>0.18695026422808617</v>
      </c>
      <c r="L26">
        <f t="shared" si="15"/>
        <v>4.5235965603654039E-2</v>
      </c>
      <c r="M26">
        <f t="shared" si="16"/>
        <v>2.4285156954359155</v>
      </c>
      <c r="N26">
        <f t="shared" si="10"/>
        <v>0.4857031390871831</v>
      </c>
      <c r="O26">
        <f t="shared" si="0"/>
        <v>6.9999999999999993E-2</v>
      </c>
      <c r="P26">
        <f t="shared" si="11"/>
        <v>0.411774155661984</v>
      </c>
      <c r="Q26" s="2">
        <f t="shared" si="12"/>
        <v>0.48047026555404404</v>
      </c>
      <c r="R26">
        <f t="shared" si="1"/>
        <v>0.411774155661984</v>
      </c>
      <c r="V26" s="1"/>
      <c r="Y26" s="2"/>
    </row>
    <row r="27" spans="1:25" x14ac:dyDescent="0.25">
      <c r="A27">
        <f t="shared" si="13"/>
        <v>7.4999999999999997E-2</v>
      </c>
      <c r="B27">
        <f t="shared" si="2"/>
        <v>0.91666666666666674</v>
      </c>
      <c r="C27">
        <f t="shared" si="3"/>
        <v>5.311690978618472E-5</v>
      </c>
      <c r="D27">
        <f t="shared" si="4"/>
        <v>0.71846144697279046</v>
      </c>
      <c r="E27">
        <f t="shared" si="5"/>
        <v>3.0352519877819844</v>
      </c>
      <c r="F27">
        <f t="shared" si="5"/>
        <v>718.46144697279044</v>
      </c>
      <c r="G27">
        <f t="shared" si="6"/>
        <v>721.49669896057242</v>
      </c>
      <c r="H27">
        <f t="shared" si="7"/>
        <v>4.2068827094493078E-3</v>
      </c>
      <c r="I27" s="1">
        <f t="shared" si="8"/>
        <v>0</v>
      </c>
      <c r="J27" s="1">
        <f t="shared" si="9"/>
        <v>4.2068827094493078E-3</v>
      </c>
      <c r="K27">
        <f t="shared" si="14"/>
        <v>0.23281310068753416</v>
      </c>
      <c r="L27">
        <f t="shared" si="15"/>
        <v>5.6091769459324106E-2</v>
      </c>
      <c r="M27">
        <f t="shared" si="16"/>
        <v>2.4285156954359155</v>
      </c>
      <c r="N27">
        <f t="shared" si="10"/>
        <v>0.4857031390871831</v>
      </c>
      <c r="O27">
        <f t="shared" si="0"/>
        <v>7.4999999999999997E-2</v>
      </c>
      <c r="P27">
        <f t="shared" si="11"/>
        <v>0.411774155661984</v>
      </c>
      <c r="Q27" s="2">
        <f t="shared" si="12"/>
        <v>0.48504187008633148</v>
      </c>
      <c r="R27">
        <f t="shared" si="1"/>
        <v>0.411774155661984</v>
      </c>
      <c r="V27" s="1"/>
      <c r="Y27" s="2"/>
    </row>
    <row r="28" spans="1:25" x14ac:dyDescent="0.25">
      <c r="A28">
        <f t="shared" si="13"/>
        <v>0.08</v>
      </c>
      <c r="B28">
        <f t="shared" si="2"/>
        <v>0.9111111111111112</v>
      </c>
      <c r="C28">
        <f t="shared" si="3"/>
        <v>6.7880018275122864E-5</v>
      </c>
      <c r="D28">
        <f t="shared" si="4"/>
        <v>0.70205494579864935</v>
      </c>
      <c r="E28">
        <f t="shared" si="5"/>
        <v>3.8788581871498784</v>
      </c>
      <c r="F28">
        <f t="shared" si="5"/>
        <v>702.05494579864933</v>
      </c>
      <c r="G28">
        <f t="shared" si="6"/>
        <v>705.93380398579916</v>
      </c>
      <c r="H28">
        <f t="shared" si="7"/>
        <v>5.4946485991311262E-3</v>
      </c>
      <c r="I28" s="1">
        <f t="shared" si="8"/>
        <v>0</v>
      </c>
      <c r="J28" s="1">
        <f t="shared" si="9"/>
        <v>5.4946485991311262E-3</v>
      </c>
      <c r="K28">
        <f t="shared" si="14"/>
        <v>0.28627246796422345</v>
      </c>
      <c r="L28">
        <f t="shared" si="15"/>
        <v>6.868310748913907E-2</v>
      </c>
      <c r="M28">
        <f t="shared" si="16"/>
        <v>2.4285156954359155</v>
      </c>
      <c r="N28">
        <f t="shared" si="10"/>
        <v>0.4857031390871831</v>
      </c>
      <c r="O28">
        <f t="shared" si="0"/>
        <v>0.08</v>
      </c>
      <c r="P28">
        <f t="shared" si="11"/>
        <v>0.411774155661984</v>
      </c>
      <c r="Q28" s="2">
        <f t="shared" si="12"/>
        <v>0.48951160137441746</v>
      </c>
      <c r="R28">
        <f t="shared" si="1"/>
        <v>0.411774155661984</v>
      </c>
      <c r="V28" s="1"/>
      <c r="Y28" s="2"/>
    </row>
    <row r="29" spans="1:25" x14ac:dyDescent="0.25">
      <c r="A29">
        <f t="shared" si="13"/>
        <v>8.5000000000000006E-2</v>
      </c>
      <c r="B29">
        <f t="shared" si="2"/>
        <v>0.90555555555555556</v>
      </c>
      <c r="C29">
        <f t="shared" si="3"/>
        <v>8.5465712532121327E-5</v>
      </c>
      <c r="D29">
        <f t="shared" si="4"/>
        <v>0.6859261772966927</v>
      </c>
      <c r="E29">
        <f t="shared" si="5"/>
        <v>4.8837550018355049</v>
      </c>
      <c r="F29">
        <f t="shared" si="5"/>
        <v>685.92617729669269</v>
      </c>
      <c r="G29">
        <f t="shared" si="6"/>
        <v>690.80993229852822</v>
      </c>
      <c r="H29">
        <f t="shared" si="7"/>
        <v>7.0696073890915449E-3</v>
      </c>
      <c r="I29" s="1">
        <f t="shared" si="8"/>
        <v>0</v>
      </c>
      <c r="J29" s="1">
        <f t="shared" si="9"/>
        <v>7.0696073890915449E-3</v>
      </c>
      <c r="K29">
        <f t="shared" si="14"/>
        <v>0.34805993046277095</v>
      </c>
      <c r="L29">
        <f t="shared" si="15"/>
        <v>8.3171851636371114E-2</v>
      </c>
      <c r="M29">
        <f t="shared" si="16"/>
        <v>2.4285156954359155</v>
      </c>
      <c r="N29">
        <f t="shared" si="10"/>
        <v>0.4857031390871831</v>
      </c>
      <c r="O29">
        <f t="shared" si="0"/>
        <v>8.5000000000000006E-2</v>
      </c>
      <c r="P29">
        <f t="shared" si="11"/>
        <v>0.411774155661984</v>
      </c>
      <c r="Q29" s="2">
        <f t="shared" si="12"/>
        <v>0.49386307404847912</v>
      </c>
      <c r="R29">
        <f t="shared" si="1"/>
        <v>0.411774155661984</v>
      </c>
      <c r="V29" s="1"/>
      <c r="Y29" s="2"/>
    </row>
    <row r="30" spans="1:25" x14ac:dyDescent="0.25">
      <c r="A30">
        <f t="shared" si="13"/>
        <v>9.0000000000000011E-2</v>
      </c>
      <c r="B30">
        <f t="shared" si="2"/>
        <v>0.9</v>
      </c>
      <c r="C30">
        <f t="shared" si="3"/>
        <v>1.0619927107536569E-4</v>
      </c>
      <c r="D30">
        <f t="shared" si="4"/>
        <v>0.67007210063444866</v>
      </c>
      <c r="E30">
        <f t="shared" si="5"/>
        <v>6.0685297757351826</v>
      </c>
      <c r="F30">
        <f t="shared" si="5"/>
        <v>670.0721006344487</v>
      </c>
      <c r="G30">
        <f t="shared" si="6"/>
        <v>676.14063041018392</v>
      </c>
      <c r="H30">
        <f t="shared" si="7"/>
        <v>8.975247903758839E-3</v>
      </c>
      <c r="I30" s="1">
        <f t="shared" si="8"/>
        <v>0</v>
      </c>
      <c r="J30" s="1">
        <f t="shared" si="9"/>
        <v>8.975247903758839E-3</v>
      </c>
      <c r="K30">
        <f t="shared" si="14"/>
        <v>0.41891764278733112</v>
      </c>
      <c r="L30">
        <f t="shared" si="15"/>
        <v>9.9724976708431529E-2</v>
      </c>
      <c r="M30">
        <f t="shared" si="16"/>
        <v>2.4285156954359155</v>
      </c>
      <c r="N30">
        <f t="shared" si="10"/>
        <v>0.4857031390871831</v>
      </c>
      <c r="O30">
        <f t="shared" si="0"/>
        <v>9.0000000000000011E-2</v>
      </c>
      <c r="P30">
        <f t="shared" si="11"/>
        <v>0.411774155661984</v>
      </c>
      <c r="Q30" s="2">
        <f t="shared" si="12"/>
        <v>0.49807838053455672</v>
      </c>
      <c r="R30">
        <f t="shared" si="1"/>
        <v>0.411774155661984</v>
      </c>
      <c r="V30" s="1"/>
      <c r="Y30" s="2"/>
    </row>
    <row r="31" spans="1:25" x14ac:dyDescent="0.25">
      <c r="A31">
        <f t="shared" si="13"/>
        <v>9.5000000000000015E-2</v>
      </c>
      <c r="B31">
        <f t="shared" si="2"/>
        <v>0.89444444444444449</v>
      </c>
      <c r="C31">
        <f t="shared" si="3"/>
        <v>1.3042165294692329E-4</v>
      </c>
      <c r="D31">
        <f t="shared" si="4"/>
        <v>0.65448968986728617</v>
      </c>
      <c r="E31">
        <f t="shared" si="5"/>
        <v>7.4526658826813312</v>
      </c>
      <c r="F31">
        <f t="shared" si="5"/>
        <v>654.48968986728619</v>
      </c>
      <c r="G31">
        <f t="shared" si="6"/>
        <v>661.94235574996753</v>
      </c>
      <c r="H31">
        <f t="shared" si="7"/>
        <v>1.125878381696486E-2</v>
      </c>
      <c r="I31" s="1">
        <f t="shared" si="8"/>
        <v>0</v>
      </c>
      <c r="J31" s="1">
        <f t="shared" si="9"/>
        <v>1.125878381696486E-2</v>
      </c>
      <c r="K31">
        <f t="shared" si="14"/>
        <v>0.49958704782875091</v>
      </c>
      <c r="L31">
        <f t="shared" si="15"/>
        <v>0.11851351386278798</v>
      </c>
      <c r="M31">
        <f t="shared" si="16"/>
        <v>2.4285156954359155</v>
      </c>
      <c r="N31">
        <f t="shared" si="10"/>
        <v>0.4857031390871831</v>
      </c>
      <c r="O31">
        <f t="shared" si="0"/>
        <v>9.5000000000000015E-2</v>
      </c>
      <c r="P31">
        <f t="shared" si="11"/>
        <v>0.411774155661984</v>
      </c>
      <c r="Q31" s="2">
        <f t="shared" si="12"/>
        <v>0.50213807946197253</v>
      </c>
      <c r="R31">
        <f t="shared" si="1"/>
        <v>0.411774155661984</v>
      </c>
      <c r="V31" s="1"/>
      <c r="Y31" s="2"/>
    </row>
    <row r="32" spans="1:25" x14ac:dyDescent="0.25">
      <c r="A32">
        <f t="shared" si="13"/>
        <v>0.10000000000000002</v>
      </c>
      <c r="B32">
        <f t="shared" si="2"/>
        <v>0.88888888888888895</v>
      </c>
      <c r="C32">
        <f t="shared" si="3"/>
        <v>1.5848931924611147E-4</v>
      </c>
      <c r="D32">
        <f t="shared" si="4"/>
        <v>0.63917593395675087</v>
      </c>
      <c r="E32">
        <f t="shared" si="5"/>
        <v>9.0565325283492282</v>
      </c>
      <c r="F32">
        <f t="shared" si="5"/>
        <v>639.1759339567509</v>
      </c>
      <c r="G32">
        <f t="shared" si="6"/>
        <v>648.23246648510008</v>
      </c>
      <c r="H32">
        <f t="shared" si="7"/>
        <v>1.3971118382046352E-2</v>
      </c>
      <c r="I32" s="1">
        <f t="shared" si="8"/>
        <v>0</v>
      </c>
      <c r="J32" s="1">
        <f t="shared" si="9"/>
        <v>1.3971118382046352E-2</v>
      </c>
      <c r="K32">
        <f t="shared" si="14"/>
        <v>0.59079464780054558</v>
      </c>
      <c r="L32">
        <f t="shared" si="15"/>
        <v>0.13971118382046349</v>
      </c>
      <c r="M32">
        <f t="shared" si="16"/>
        <v>2.4285156954359155</v>
      </c>
      <c r="N32">
        <f t="shared" si="10"/>
        <v>0.4857031390871831</v>
      </c>
      <c r="O32">
        <f t="shared" si="0"/>
        <v>0.10000000000000002</v>
      </c>
      <c r="P32">
        <f t="shared" si="11"/>
        <v>0.411774155661984</v>
      </c>
      <c r="Q32" s="2">
        <f t="shared" si="12"/>
        <v>0.50602121018656321</v>
      </c>
      <c r="R32">
        <f t="shared" si="1"/>
        <v>0.411774155661984</v>
      </c>
      <c r="V32" s="1"/>
      <c r="Y32" s="2"/>
    </row>
    <row r="33" spans="1:25" x14ac:dyDescent="0.25">
      <c r="A33">
        <f t="shared" si="13"/>
        <v>0.10500000000000002</v>
      </c>
      <c r="B33">
        <f t="shared" si="2"/>
        <v>0.8833333333333333</v>
      </c>
      <c r="C33">
        <f t="shared" si="3"/>
        <v>1.9077406620731686E-4</v>
      </c>
      <c r="D33">
        <f t="shared" si="4"/>
        <v>0.62412783678903583</v>
      </c>
      <c r="E33">
        <f t="shared" si="5"/>
        <v>10.901375211846679</v>
      </c>
      <c r="F33">
        <f t="shared" si="5"/>
        <v>624.12783678903577</v>
      </c>
      <c r="G33">
        <f t="shared" si="6"/>
        <v>635.02921200088247</v>
      </c>
      <c r="H33">
        <f t="shared" si="7"/>
        <v>1.7166730294970321E-2</v>
      </c>
      <c r="I33" s="1">
        <f t="shared" si="8"/>
        <v>0</v>
      </c>
      <c r="J33" s="1">
        <f t="shared" si="9"/>
        <v>1.7166730294970321E-2</v>
      </c>
      <c r="K33">
        <f t="shared" si="14"/>
        <v>0.69323454820331132</v>
      </c>
      <c r="L33">
        <f t="shared" si="15"/>
        <v>0.16349266947590776</v>
      </c>
      <c r="M33">
        <f t="shared" si="16"/>
        <v>2.4285156954359155</v>
      </c>
      <c r="N33">
        <f t="shared" si="10"/>
        <v>0.4857031390871831</v>
      </c>
      <c r="O33">
        <f t="shared" si="0"/>
        <v>0.10500000000000002</v>
      </c>
      <c r="P33">
        <f t="shared" si="11"/>
        <v>0.411774155661984</v>
      </c>
      <c r="Q33" s="2">
        <f t="shared" si="12"/>
        <v>0.50970533978929566</v>
      </c>
      <c r="R33">
        <f t="shared" si="1"/>
        <v>0.411774155661984</v>
      </c>
      <c r="V33" s="1"/>
      <c r="Y33" s="2"/>
    </row>
    <row r="34" spans="1:25" x14ac:dyDescent="0.25">
      <c r="A34">
        <f t="shared" si="13"/>
        <v>0.11000000000000003</v>
      </c>
      <c r="B34">
        <f t="shared" si="2"/>
        <v>0.87777777777777777</v>
      </c>
      <c r="C34">
        <f t="shared" si="3"/>
        <v>2.2766286852183835E-4</v>
      </c>
      <c r="D34">
        <f t="shared" si="4"/>
        <v>0.60934241719359306</v>
      </c>
      <c r="E34">
        <f t="shared" si="5"/>
        <v>13.009306772676478</v>
      </c>
      <c r="F34">
        <f t="shared" si="5"/>
        <v>609.34241719359306</v>
      </c>
      <c r="G34">
        <f t="shared" si="6"/>
        <v>622.35172396626956</v>
      </c>
      <c r="H34">
        <f t="shared" si="7"/>
        <v>2.0903463864079472E-2</v>
      </c>
      <c r="I34" s="1">
        <f t="shared" si="8"/>
        <v>0</v>
      </c>
      <c r="J34" s="1">
        <f t="shared" si="9"/>
        <v>2.0903463864079472E-2</v>
      </c>
      <c r="K34">
        <f t="shared" si="14"/>
        <v>0.80754754019598141</v>
      </c>
      <c r="L34">
        <f t="shared" si="15"/>
        <v>0.19003148967344968</v>
      </c>
      <c r="M34">
        <f t="shared" si="16"/>
        <v>2.4285156954359155</v>
      </c>
      <c r="N34">
        <f t="shared" si="10"/>
        <v>0.4857031390871831</v>
      </c>
      <c r="O34">
        <f t="shared" si="0"/>
        <v>0.11000000000000003</v>
      </c>
      <c r="P34">
        <f t="shared" si="11"/>
        <v>0.411774155661984</v>
      </c>
      <c r="Q34" s="2">
        <f t="shared" si="12"/>
        <v>0.51316664947894186</v>
      </c>
      <c r="R34">
        <f t="shared" si="1"/>
        <v>0.411774155661984</v>
      </c>
      <c r="V34" s="1"/>
      <c r="Y34" s="2"/>
    </row>
    <row r="35" spans="1:25" x14ac:dyDescent="0.25">
      <c r="A35">
        <f t="shared" si="13"/>
        <v>0.11500000000000003</v>
      </c>
      <c r="B35">
        <f t="shared" si="2"/>
        <v>0.87222222222222223</v>
      </c>
      <c r="C35">
        <f t="shared" si="3"/>
        <v>2.6955773180621981E-4</v>
      </c>
      <c r="D35">
        <f t="shared" si="4"/>
        <v>0.59481670896188055</v>
      </c>
      <c r="E35">
        <f t="shared" si="5"/>
        <v>15.40329896035542</v>
      </c>
      <c r="F35">
        <f t="shared" si="5"/>
        <v>594.81670896188052</v>
      </c>
      <c r="G35">
        <f t="shared" si="6"/>
        <v>610.22000792223594</v>
      </c>
      <c r="H35">
        <f t="shared" si="7"/>
        <v>2.5242205696930142E-2</v>
      </c>
      <c r="I35" s="1">
        <f t="shared" si="8"/>
        <v>0</v>
      </c>
      <c r="J35" s="1">
        <f t="shared" si="9"/>
        <v>2.5242205696930142E-2</v>
      </c>
      <c r="K35">
        <f t="shared" si="14"/>
        <v>0.93429659311254687</v>
      </c>
      <c r="L35">
        <f t="shared" si="15"/>
        <v>0.21949744084287073</v>
      </c>
      <c r="M35">
        <f t="shared" si="16"/>
        <v>2.4285156954359155</v>
      </c>
      <c r="N35">
        <f t="shared" si="10"/>
        <v>0.4857031390871831</v>
      </c>
      <c r="O35">
        <f t="shared" si="0"/>
        <v>0.11500000000000003</v>
      </c>
      <c r="P35">
        <f t="shared" si="11"/>
        <v>0.411774155661984</v>
      </c>
      <c r="Q35" s="2">
        <f t="shared" si="12"/>
        <v>0.51638006772408451</v>
      </c>
      <c r="R35">
        <f t="shared" si="1"/>
        <v>0.411774155661984</v>
      </c>
      <c r="V35" s="1"/>
      <c r="Y35" s="2"/>
    </row>
    <row r="36" spans="1:25" x14ac:dyDescent="0.25">
      <c r="A36">
        <f t="shared" si="13"/>
        <v>0.12000000000000004</v>
      </c>
      <c r="B36">
        <f t="shared" si="2"/>
        <v>0.8666666666666667</v>
      </c>
      <c r="C36">
        <f t="shared" si="3"/>
        <v>3.1687555328276492E-4</v>
      </c>
      <c r="D36">
        <f t="shared" si="4"/>
        <v>0.58054776086625581</v>
      </c>
      <c r="E36">
        <f t="shared" si="5"/>
        <v>18.107174473300855</v>
      </c>
      <c r="F36">
        <f t="shared" si="5"/>
        <v>580.54776086625577</v>
      </c>
      <c r="G36">
        <f t="shared" si="6"/>
        <v>598.65493533955657</v>
      </c>
      <c r="H36">
        <f t="shared" si="7"/>
        <v>3.0246429795204949E-2</v>
      </c>
      <c r="I36" s="1">
        <f t="shared" si="8"/>
        <v>0</v>
      </c>
      <c r="J36" s="1">
        <f t="shared" si="9"/>
        <v>3.0246429795204949E-2</v>
      </c>
      <c r="K36">
        <f t="shared" si="14"/>
        <v>1.0739387838852703</v>
      </c>
      <c r="L36">
        <f t="shared" si="15"/>
        <v>0.25205358162670782</v>
      </c>
      <c r="M36">
        <f t="shared" si="16"/>
        <v>2.4285156954359155</v>
      </c>
      <c r="N36">
        <f t="shared" si="10"/>
        <v>0.4857031390871831</v>
      </c>
      <c r="O36">
        <f t="shared" si="0"/>
        <v>0.12000000000000004</v>
      </c>
      <c r="P36">
        <f t="shared" si="11"/>
        <v>0.411774155661984</v>
      </c>
      <c r="Q36" s="2">
        <f t="shared" si="12"/>
        <v>0.51931945757127407</v>
      </c>
      <c r="R36">
        <f t="shared" si="1"/>
        <v>0.411774155661984</v>
      </c>
      <c r="V36" s="1"/>
      <c r="Y36" s="2"/>
    </row>
    <row r="37" spans="1:25" x14ac:dyDescent="0.25">
      <c r="A37">
        <f t="shared" si="13"/>
        <v>0.12500000000000003</v>
      </c>
      <c r="B37">
        <f t="shared" si="2"/>
        <v>0.86111111111111116</v>
      </c>
      <c r="C37">
        <f t="shared" si="3"/>
        <v>3.7004798987070296E-4</v>
      </c>
      <c r="D37">
        <f t="shared" si="4"/>
        <v>0.56653263667901166</v>
      </c>
      <c r="E37">
        <f t="shared" si="5"/>
        <v>21.145599421183029</v>
      </c>
      <c r="F37">
        <f t="shared" si="5"/>
        <v>566.5326366790116</v>
      </c>
      <c r="G37">
        <f t="shared" si="6"/>
        <v>587.67823610019468</v>
      </c>
      <c r="H37">
        <f t="shared" si="7"/>
        <v>3.5981593535782841E-2</v>
      </c>
      <c r="I37" s="1">
        <f t="shared" si="8"/>
        <v>0</v>
      </c>
      <c r="J37" s="1">
        <f t="shared" si="9"/>
        <v>3.5981593535782841E-2</v>
      </c>
      <c r="K37">
        <f t="shared" si="14"/>
        <v>1.2267939005712976</v>
      </c>
      <c r="L37">
        <f t="shared" si="15"/>
        <v>0.28785274828626267</v>
      </c>
      <c r="M37">
        <f t="shared" si="16"/>
        <v>2.4285156954359155</v>
      </c>
      <c r="N37">
        <f t="shared" si="10"/>
        <v>0.4857031390871831</v>
      </c>
      <c r="O37">
        <f t="shared" si="0"/>
        <v>0.12500000000000003</v>
      </c>
      <c r="P37">
        <f t="shared" si="11"/>
        <v>0.411774155661984</v>
      </c>
      <c r="Q37" s="2">
        <f t="shared" si="12"/>
        <v>0.52195786536441435</v>
      </c>
      <c r="R37">
        <f t="shared" si="1"/>
        <v>0.411774155661984</v>
      </c>
      <c r="V37" s="1"/>
      <c r="Y37" s="2"/>
    </row>
    <row r="38" spans="1:25" x14ac:dyDescent="0.25">
      <c r="A38">
        <f t="shared" si="13"/>
        <v>0.13000000000000003</v>
      </c>
      <c r="B38">
        <f t="shared" si="2"/>
        <v>0.85555555555555551</v>
      </c>
      <c r="C38">
        <f t="shared" si="3"/>
        <v>4.2952133299550631E-4</v>
      </c>
      <c r="D38">
        <f t="shared" si="4"/>
        <v>0.55276841519155695</v>
      </c>
      <c r="E38">
        <f t="shared" si="5"/>
        <v>24.544076171171792</v>
      </c>
      <c r="F38">
        <f t="shared" si="5"/>
        <v>552.76841519155698</v>
      </c>
      <c r="G38">
        <f t="shared" si="6"/>
        <v>577.31249136272879</v>
      </c>
      <c r="H38">
        <f t="shared" si="7"/>
        <v>4.2514368800917919E-2</v>
      </c>
      <c r="I38" s="1">
        <f t="shared" si="8"/>
        <v>0</v>
      </c>
      <c r="J38" s="1">
        <f t="shared" si="9"/>
        <v>4.2514368800917919E-2</v>
      </c>
      <c r="K38">
        <f t="shared" si="14"/>
        <v>1.3930102267974929</v>
      </c>
      <c r="L38">
        <f t="shared" si="15"/>
        <v>0.32703360616090699</v>
      </c>
      <c r="M38">
        <f t="shared" si="16"/>
        <v>2.4285156954359155</v>
      </c>
      <c r="N38">
        <f t="shared" si="10"/>
        <v>0.4857031390871831</v>
      </c>
      <c r="O38">
        <f t="shared" si="0"/>
        <v>0.13000000000000003</v>
      </c>
      <c r="P38">
        <f t="shared" si="11"/>
        <v>0.411774155661984</v>
      </c>
      <c r="Q38" s="2">
        <f t="shared" si="12"/>
        <v>0.52426783734548388</v>
      </c>
      <c r="R38">
        <f t="shared" si="1"/>
        <v>0.411774155661984</v>
      </c>
      <c r="V38" s="1"/>
      <c r="Y38" s="2"/>
    </row>
    <row r="39" spans="1:25" x14ac:dyDescent="0.25">
      <c r="A39">
        <f t="shared" si="13"/>
        <v>0.13500000000000004</v>
      </c>
      <c r="B39">
        <f t="shared" si="2"/>
        <v>0.85</v>
      </c>
      <c r="C39">
        <f t="shared" si="3"/>
        <v>4.9575638951419886E-4</v>
      </c>
      <c r="D39">
        <f t="shared" si="4"/>
        <v>0.53925219023374826</v>
      </c>
      <c r="E39">
        <f t="shared" si="5"/>
        <v>28.328936543668508</v>
      </c>
      <c r="F39">
        <f t="shared" si="5"/>
        <v>539.25219023374825</v>
      </c>
      <c r="G39">
        <f t="shared" si="6"/>
        <v>567.58112677741678</v>
      </c>
      <c r="H39">
        <f t="shared" si="7"/>
        <v>4.9911695803757782E-2</v>
      </c>
      <c r="I39" s="1">
        <f t="shared" si="8"/>
        <v>0</v>
      </c>
      <c r="J39" s="1">
        <f t="shared" si="9"/>
        <v>4.9911695803757782E-2</v>
      </c>
      <c r="K39">
        <f t="shared" si="14"/>
        <v>1.5725283416988971</v>
      </c>
      <c r="L39">
        <f t="shared" si="15"/>
        <v>0.36971626521302048</v>
      </c>
      <c r="M39">
        <f t="shared" si="16"/>
        <v>2.4285156954359155</v>
      </c>
      <c r="N39">
        <f t="shared" si="10"/>
        <v>0.4857031390871831</v>
      </c>
      <c r="O39">
        <f t="shared" si="0"/>
        <v>0.13500000000000004</v>
      </c>
      <c r="P39">
        <f t="shared" si="11"/>
        <v>0.411774155661984</v>
      </c>
      <c r="Q39" s="2">
        <f t="shared" si="12"/>
        <v>0.52622180926473394</v>
      </c>
      <c r="R39">
        <f t="shared" si="1"/>
        <v>0.411774155661984</v>
      </c>
      <c r="V39" s="1"/>
      <c r="Y39" s="2"/>
    </row>
    <row r="40" spans="1:25" x14ac:dyDescent="0.25">
      <c r="A40">
        <f t="shared" si="13"/>
        <v>0.14000000000000004</v>
      </c>
      <c r="B40">
        <f t="shared" si="2"/>
        <v>0.84444444444444444</v>
      </c>
      <c r="C40">
        <f t="shared" si="3"/>
        <v>5.6922836823000375E-4</v>
      </c>
      <c r="D40">
        <f t="shared" si="4"/>
        <v>0.52598107069336875</v>
      </c>
      <c r="E40">
        <f t="shared" si="5"/>
        <v>32.527335327428787</v>
      </c>
      <c r="F40">
        <f t="shared" si="5"/>
        <v>525.98107069336868</v>
      </c>
      <c r="G40">
        <f t="shared" si="6"/>
        <v>558.50840602079745</v>
      </c>
      <c r="H40">
        <f t="shared" si="7"/>
        <v>5.8239652217906904E-2</v>
      </c>
      <c r="I40" s="1">
        <f t="shared" si="8"/>
        <v>0</v>
      </c>
      <c r="J40" s="1">
        <f t="shared" si="9"/>
        <v>5.8239652217906904E-2</v>
      </c>
      <c r="K40">
        <f t="shared" si="14"/>
        <v>1.7650441477715555</v>
      </c>
      <c r="L40">
        <f t="shared" si="15"/>
        <v>0.41599751584219202</v>
      </c>
      <c r="M40">
        <f t="shared" si="16"/>
        <v>2.4285156954359155</v>
      </c>
      <c r="N40">
        <f t="shared" si="10"/>
        <v>0.4857031390871831</v>
      </c>
      <c r="O40">
        <f t="shared" si="0"/>
        <v>0.14000000000000004</v>
      </c>
      <c r="P40">
        <f t="shared" si="11"/>
        <v>0.411774155661984</v>
      </c>
      <c r="Q40" s="2">
        <f t="shared" si="12"/>
        <v>0.52779257204390784</v>
      </c>
      <c r="R40">
        <f t="shared" si="1"/>
        <v>0.411774155661984</v>
      </c>
      <c r="V40" s="1"/>
      <c r="Y40" s="2"/>
    </row>
    <row r="41" spans="1:25" x14ac:dyDescent="0.25">
      <c r="A41">
        <f t="shared" si="13"/>
        <v>0.14500000000000005</v>
      </c>
      <c r="B41">
        <f t="shared" si="2"/>
        <v>0.83888888888888891</v>
      </c>
      <c r="C41">
        <f t="shared" si="3"/>
        <v>6.504267715331624E-4</v>
      </c>
      <c r="D41">
        <f t="shared" si="4"/>
        <v>0.51295218053576108</v>
      </c>
      <c r="E41">
        <f t="shared" si="5"/>
        <v>37.167244087609284</v>
      </c>
      <c r="F41">
        <f t="shared" si="5"/>
        <v>512.95218053576104</v>
      </c>
      <c r="G41">
        <f t="shared" si="6"/>
        <v>550.11942462337038</v>
      </c>
      <c r="H41">
        <f t="shared" si="7"/>
        <v>6.7562137281473353E-2</v>
      </c>
      <c r="I41" s="1">
        <f t="shared" si="8"/>
        <v>0</v>
      </c>
      <c r="J41" s="1">
        <f t="shared" si="9"/>
        <v>6.7562137281473353E-2</v>
      </c>
      <c r="K41">
        <f t="shared" si="14"/>
        <v>1.9699727496778614</v>
      </c>
      <c r="L41">
        <f t="shared" si="15"/>
        <v>0.46594577435498852</v>
      </c>
      <c r="M41">
        <f t="shared" si="16"/>
        <v>2.4285156954359155</v>
      </c>
      <c r="N41">
        <f t="shared" si="10"/>
        <v>0.4857031390871831</v>
      </c>
      <c r="O41">
        <f t="shared" si="0"/>
        <v>0.14500000000000005</v>
      </c>
      <c r="P41">
        <f t="shared" si="11"/>
        <v>0.411774155661984</v>
      </c>
      <c r="Q41" s="2">
        <f t="shared" si="12"/>
        <v>0.52895381362818628</v>
      </c>
      <c r="R41">
        <f t="shared" si="1"/>
        <v>0.411774155661984</v>
      </c>
      <c r="V41" s="1"/>
      <c r="Y41" s="2"/>
    </row>
    <row r="42" spans="1:25" x14ac:dyDescent="0.25">
      <c r="A42">
        <f t="shared" si="13"/>
        <v>0.15000000000000005</v>
      </c>
      <c r="B42">
        <f t="shared" si="2"/>
        <v>0.83333333333333326</v>
      </c>
      <c r="C42">
        <f t="shared" si="3"/>
        <v>7.3985529175860055E-4</v>
      </c>
      <c r="D42">
        <f t="shared" si="4"/>
        <v>0.50016265882361488</v>
      </c>
      <c r="E42">
        <f t="shared" si="5"/>
        <v>42.277445243348609</v>
      </c>
      <c r="F42">
        <f t="shared" si="5"/>
        <v>500.16265882361489</v>
      </c>
      <c r="G42">
        <f t="shared" si="6"/>
        <v>542.4401040669635</v>
      </c>
      <c r="H42">
        <f t="shared" si="7"/>
        <v>7.7939379714685536E-2</v>
      </c>
      <c r="I42" s="1">
        <f t="shared" si="8"/>
        <v>0</v>
      </c>
      <c r="J42" s="1">
        <f t="shared" si="9"/>
        <v>7.7939379714685536E-2</v>
      </c>
      <c r="K42">
        <f t="shared" si="14"/>
        <v>2.1864152219884021</v>
      </c>
      <c r="L42">
        <f t="shared" si="15"/>
        <v>0.51959586476457009</v>
      </c>
      <c r="M42">
        <f t="shared" si="16"/>
        <v>2.4285156954359155</v>
      </c>
      <c r="N42">
        <f t="shared" si="10"/>
        <v>0.4857031390871831</v>
      </c>
      <c r="O42">
        <f t="shared" si="0"/>
        <v>0.15000000000000005</v>
      </c>
      <c r="P42">
        <f t="shared" si="11"/>
        <v>0.411774155661984</v>
      </c>
      <c r="Q42" s="2">
        <f t="shared" si="12"/>
        <v>0.5296807333871506</v>
      </c>
      <c r="R42">
        <f t="shared" si="1"/>
        <v>0.411774155661984</v>
      </c>
      <c r="V42" s="1"/>
      <c r="Y42" s="2"/>
    </row>
    <row r="43" spans="1:25" x14ac:dyDescent="0.25">
      <c r="A43">
        <f t="shared" si="13"/>
        <v>0.15500000000000005</v>
      </c>
      <c r="B43">
        <f t="shared" si="2"/>
        <v>0.82777777777777772</v>
      </c>
      <c r="C43">
        <f t="shared" si="3"/>
        <v>8.3803171189702087E-4</v>
      </c>
      <c r="D43">
        <f t="shared" si="4"/>
        <v>0.48760965973691145</v>
      </c>
      <c r="E43">
        <f t="shared" si="5"/>
        <v>47.887526394115483</v>
      </c>
      <c r="F43">
        <f t="shared" si="5"/>
        <v>487.60965973691145</v>
      </c>
      <c r="G43">
        <f t="shared" si="6"/>
        <v>535.49718613102698</v>
      </c>
      <c r="H43">
        <f t="shared" si="7"/>
        <v>8.9426289501357392E-2</v>
      </c>
      <c r="I43" s="1">
        <f t="shared" si="8"/>
        <v>0</v>
      </c>
      <c r="J43" s="1">
        <f t="shared" si="9"/>
        <v>8.9426289501357392E-2</v>
      </c>
      <c r="K43">
        <f t="shared" si="14"/>
        <v>2.4131306826023566</v>
      </c>
      <c r="L43">
        <f t="shared" si="15"/>
        <v>0.57694380323456362</v>
      </c>
      <c r="M43">
        <f t="shared" si="16"/>
        <v>2.4285156954359155</v>
      </c>
      <c r="N43">
        <f t="shared" si="10"/>
        <v>0.4857031390871831</v>
      </c>
      <c r="O43">
        <f t="shared" si="0"/>
        <v>0.15500000000000005</v>
      </c>
      <c r="P43">
        <f t="shared" si="11"/>
        <v>0.411774155661984</v>
      </c>
      <c r="Q43" s="2">
        <f t="shared" si="12"/>
        <v>0.52995072080857852</v>
      </c>
      <c r="R43">
        <f t="shared" si="1"/>
        <v>0.411774155661984</v>
      </c>
      <c r="V43" s="1"/>
      <c r="Y43" s="2"/>
    </row>
    <row r="44" spans="1:25" x14ac:dyDescent="0.25">
      <c r="A44">
        <f t="shared" si="13"/>
        <v>0.16000000000000006</v>
      </c>
      <c r="B44">
        <f t="shared" si="2"/>
        <v>0.82222222222222219</v>
      </c>
      <c r="C44">
        <f t="shared" si="3"/>
        <v>9.4548781033535335E-4</v>
      </c>
      <c r="D44">
        <f t="shared" si="4"/>
        <v>0.47529035259302566</v>
      </c>
      <c r="E44">
        <f t="shared" si="5"/>
        <v>54.027874876305908</v>
      </c>
      <c r="F44">
        <f t="shared" si="5"/>
        <v>475.29035259302566</v>
      </c>
      <c r="G44">
        <f t="shared" si="6"/>
        <v>529.31822746933153</v>
      </c>
      <c r="H44">
        <f t="shared" si="7"/>
        <v>0.10207068654070912</v>
      </c>
      <c r="I44" s="1">
        <f t="shared" si="8"/>
        <v>0</v>
      </c>
      <c r="J44" s="1">
        <f t="shared" si="9"/>
        <v>0.10207068654070912</v>
      </c>
      <c r="K44">
        <f t="shared" si="14"/>
        <v>2.6485163792466393</v>
      </c>
      <c r="L44">
        <f t="shared" si="15"/>
        <v>0.63794179087943181</v>
      </c>
      <c r="M44">
        <f t="shared" si="16"/>
        <v>2.4285156954359155</v>
      </c>
      <c r="N44">
        <f t="shared" si="10"/>
        <v>0.4857031390871831</v>
      </c>
      <c r="O44">
        <f t="shared" si="0"/>
        <v>0.16000000000000006</v>
      </c>
      <c r="P44">
        <f t="shared" si="11"/>
        <v>0.411774155661984</v>
      </c>
      <c r="Q44" s="2">
        <f t="shared" si="12"/>
        <v>0.5297440848938445</v>
      </c>
      <c r="R44">
        <f t="shared" si="1"/>
        <v>0.411774155661984</v>
      </c>
      <c r="V44" s="1"/>
      <c r="Y44" s="2"/>
    </row>
    <row r="45" spans="1:25" x14ac:dyDescent="0.25">
      <c r="A45">
        <f t="shared" si="13"/>
        <v>0.16500000000000006</v>
      </c>
      <c r="B45">
        <f t="shared" si="2"/>
        <v>0.81666666666666665</v>
      </c>
      <c r="C45">
        <f t="shared" si="3"/>
        <v>1.0627692693364712E-3</v>
      </c>
      <c r="D45">
        <f t="shared" si="4"/>
        <v>0.46320192186699127</v>
      </c>
      <c r="E45">
        <f t="shared" si="5"/>
        <v>60.729672533512641</v>
      </c>
      <c r="F45">
        <f t="shared" si="5"/>
        <v>463.20192186699126</v>
      </c>
      <c r="G45">
        <f t="shared" si="6"/>
        <v>523.93159440050385</v>
      </c>
      <c r="H45">
        <f t="shared" si="7"/>
        <v>0.11591145329382381</v>
      </c>
      <c r="I45" s="1">
        <f t="shared" si="8"/>
        <v>0</v>
      </c>
      <c r="J45" s="1">
        <f t="shared" si="9"/>
        <v>0.11591145329382381</v>
      </c>
      <c r="K45">
        <f t="shared" si="14"/>
        <v>2.8905986386820866</v>
      </c>
      <c r="L45">
        <f t="shared" si="15"/>
        <v>0.70249365632620464</v>
      </c>
      <c r="M45">
        <f t="shared" si="16"/>
        <v>2.4285156954359155</v>
      </c>
      <c r="N45">
        <f t="shared" si="10"/>
        <v>0.4857031390871831</v>
      </c>
      <c r="O45">
        <f t="shared" si="0"/>
        <v>0.16500000000000006</v>
      </c>
      <c r="P45">
        <f t="shared" si="11"/>
        <v>0.411774155661984</v>
      </c>
      <c r="Q45" s="2">
        <f t="shared" si="12"/>
        <v>0.52904481485036625</v>
      </c>
      <c r="R45">
        <f t="shared" si="1"/>
        <v>0.411774155661984</v>
      </c>
      <c r="V45" s="1"/>
      <c r="Y45" s="2"/>
    </row>
    <row r="46" spans="1:25" x14ac:dyDescent="0.25">
      <c r="A46">
        <f t="shared" si="13"/>
        <v>0.17000000000000007</v>
      </c>
      <c r="B46">
        <f t="shared" si="2"/>
        <v>0.81111111111111112</v>
      </c>
      <c r="C46">
        <f t="shared" si="3"/>
        <v>1.190435586997487E-3</v>
      </c>
      <c r="D46">
        <f t="shared" si="4"/>
        <v>0.45134156721192964</v>
      </c>
      <c r="E46">
        <f t="shared" si="5"/>
        <v>68.024890685570696</v>
      </c>
      <c r="F46">
        <f t="shared" si="5"/>
        <v>451.34156721192966</v>
      </c>
      <c r="G46">
        <f t="shared" si="6"/>
        <v>519.36645789750037</v>
      </c>
      <c r="H46">
        <f t="shared" si="7"/>
        <v>0.13097667292753001</v>
      </c>
      <c r="I46" s="1">
        <f t="shared" si="8"/>
        <v>0</v>
      </c>
      <c r="J46" s="1">
        <f t="shared" si="9"/>
        <v>0.13097667292753001</v>
      </c>
      <c r="K46">
        <f t="shared" si="14"/>
        <v>3.1370374591166996</v>
      </c>
      <c r="L46">
        <f t="shared" si="15"/>
        <v>0.77045101722076448</v>
      </c>
      <c r="M46">
        <f t="shared" si="16"/>
        <v>2.4285156954359155</v>
      </c>
      <c r="N46">
        <f t="shared" si="10"/>
        <v>0.4857031390871831</v>
      </c>
      <c r="O46">
        <f t="shared" si="0"/>
        <v>0.17000000000000007</v>
      </c>
      <c r="P46">
        <f t="shared" si="11"/>
        <v>0.411774155661984</v>
      </c>
      <c r="Q46" s="2">
        <f t="shared" si="12"/>
        <v>0.52784134675583461</v>
      </c>
      <c r="R46">
        <f t="shared" si="1"/>
        <v>0.411774155661984</v>
      </c>
      <c r="V46" s="1"/>
      <c r="Y46" s="2"/>
    </row>
    <row r="47" spans="1:25" x14ac:dyDescent="0.25">
      <c r="A47">
        <f t="shared" si="13"/>
        <v>0.17500000000000007</v>
      </c>
      <c r="B47">
        <f t="shared" si="2"/>
        <v>0.80555555555555547</v>
      </c>
      <c r="C47">
        <f t="shared" si="3"/>
        <v>1.3290599924515828E-3</v>
      </c>
      <c r="D47">
        <f t="shared" si="4"/>
        <v>0.43970650347964435</v>
      </c>
      <c r="E47">
        <f t="shared" si="5"/>
        <v>75.946285282947599</v>
      </c>
      <c r="F47">
        <f t="shared" si="5"/>
        <v>439.70650347964437</v>
      </c>
      <c r="G47">
        <f t="shared" si="6"/>
        <v>515.65278876259197</v>
      </c>
      <c r="H47">
        <f t="shared" si="7"/>
        <v>0.14728182788499083</v>
      </c>
      <c r="I47" s="1">
        <f t="shared" si="8"/>
        <v>0</v>
      </c>
      <c r="J47" s="1">
        <f t="shared" si="9"/>
        <v>0.14728182788499083</v>
      </c>
      <c r="K47">
        <f t="shared" si="14"/>
        <v>3.3851471891026468</v>
      </c>
      <c r="L47">
        <f t="shared" si="15"/>
        <v>0.84161044505709015</v>
      </c>
      <c r="M47">
        <f t="shared" si="16"/>
        <v>2.4285156954359155</v>
      </c>
      <c r="N47">
        <f t="shared" si="10"/>
        <v>0.4857031390871831</v>
      </c>
      <c r="O47">
        <f t="shared" si="0"/>
        <v>0.17500000000000007</v>
      </c>
      <c r="P47">
        <f t="shared" si="11"/>
        <v>0.411774155661984</v>
      </c>
      <c r="Q47" s="2">
        <f t="shared" si="12"/>
        <v>0.52612730534028829</v>
      </c>
      <c r="R47">
        <f t="shared" si="1"/>
        <v>0.411774155661984</v>
      </c>
      <c r="V47" s="1"/>
      <c r="Y47" s="2"/>
    </row>
    <row r="48" spans="1:25" x14ac:dyDescent="0.25">
      <c r="A48">
        <f t="shared" si="13"/>
        <v>0.18000000000000008</v>
      </c>
      <c r="B48">
        <f t="shared" si="2"/>
        <v>0.79999999999999993</v>
      </c>
      <c r="C48">
        <f t="shared" si="3"/>
        <v>1.47922936410076E-3</v>
      </c>
      <c r="D48">
        <f t="shared" si="4"/>
        <v>0.42829396074138537</v>
      </c>
      <c r="E48">
        <f t="shared" si="5"/>
        <v>84.527392234329156</v>
      </c>
      <c r="F48">
        <f t="shared" si="5"/>
        <v>428.29396074138538</v>
      </c>
      <c r="G48">
        <f t="shared" si="6"/>
        <v>512.82135297571449</v>
      </c>
      <c r="H48">
        <f t="shared" si="7"/>
        <v>0.16482814481855651</v>
      </c>
      <c r="I48" s="1">
        <f t="shared" si="8"/>
        <v>0</v>
      </c>
      <c r="J48" s="1">
        <f t="shared" si="9"/>
        <v>0.16482814481855651</v>
      </c>
      <c r="K48">
        <f t="shared" si="14"/>
        <v>3.6319350915436832</v>
      </c>
      <c r="L48">
        <f t="shared" si="15"/>
        <v>0.91571191565864685</v>
      </c>
      <c r="M48">
        <f t="shared" si="16"/>
        <v>2.4285156954359155</v>
      </c>
      <c r="N48">
        <f t="shared" si="10"/>
        <v>0.4857031390871831</v>
      </c>
      <c r="O48">
        <f t="shared" si="0"/>
        <v>0.18000000000000008</v>
      </c>
      <c r="P48">
        <f t="shared" si="11"/>
        <v>0.411774155661984</v>
      </c>
      <c r="Q48" s="2">
        <f t="shared" si="12"/>
        <v>0.52390218549999179</v>
      </c>
      <c r="R48">
        <f t="shared" si="1"/>
        <v>0.411774155661984</v>
      </c>
      <c r="V48" s="1"/>
      <c r="Y48" s="2"/>
    </row>
    <row r="49" spans="1:25" x14ac:dyDescent="0.25">
      <c r="A49">
        <f t="shared" si="13"/>
        <v>0.18500000000000008</v>
      </c>
      <c r="B49">
        <f t="shared" si="2"/>
        <v>0.7944444444444444</v>
      </c>
      <c r="C49">
        <f t="shared" si="3"/>
        <v>1.6415441506865763E-3</v>
      </c>
      <c r="D49">
        <f t="shared" si="4"/>
        <v>0.41710118430878346</v>
      </c>
      <c r="E49">
        <f t="shared" si="5"/>
        <v>93.802522896375791</v>
      </c>
      <c r="F49">
        <f t="shared" si="5"/>
        <v>417.10118430878344</v>
      </c>
      <c r="G49">
        <f t="shared" si="6"/>
        <v>510.90370720515921</v>
      </c>
      <c r="H49">
        <f t="shared" si="7"/>
        <v>0.1836011788004277</v>
      </c>
      <c r="I49" s="1">
        <f t="shared" si="8"/>
        <v>0</v>
      </c>
      <c r="J49" s="1">
        <f t="shared" si="9"/>
        <v>0.1836011788004277</v>
      </c>
      <c r="K49">
        <f t="shared" si="14"/>
        <v>3.8741586297148709</v>
      </c>
      <c r="L49">
        <f t="shared" si="15"/>
        <v>0.99243880432663578</v>
      </c>
      <c r="M49">
        <f t="shared" si="16"/>
        <v>2.4285156954359155</v>
      </c>
      <c r="N49">
        <f t="shared" si="10"/>
        <v>0.4857031390871831</v>
      </c>
      <c r="O49">
        <f t="shared" si="0"/>
        <v>0.18500000000000008</v>
      </c>
      <c r="P49">
        <f t="shared" si="11"/>
        <v>0.411774155661984</v>
      </c>
      <c r="Q49" s="2">
        <f t="shared" si="12"/>
        <v>0.52117193528289296</v>
      </c>
      <c r="R49">
        <f t="shared" si="1"/>
        <v>0.411774155661984</v>
      </c>
      <c r="V49" s="1"/>
      <c r="Y49" s="2"/>
    </row>
    <row r="50" spans="1:25" x14ac:dyDescent="0.25">
      <c r="A50">
        <f t="shared" si="13"/>
        <v>0.19000000000000009</v>
      </c>
      <c r="B50">
        <f t="shared" si="2"/>
        <v>0.78888888888888886</v>
      </c>
      <c r="C50">
        <f t="shared" si="3"/>
        <v>1.8166182950232915E-3</v>
      </c>
      <c r="D50">
        <f t="shared" si="4"/>
        <v>0.40612543475495932</v>
      </c>
      <c r="E50">
        <f t="shared" si="5"/>
        <v>103.80675971561666</v>
      </c>
      <c r="F50">
        <f t="shared" si="5"/>
        <v>406.12543475495931</v>
      </c>
      <c r="G50">
        <f t="shared" si="6"/>
        <v>509.93219447057595</v>
      </c>
      <c r="H50">
        <f t="shared" si="7"/>
        <v>0.20356973111570525</v>
      </c>
      <c r="I50" s="1">
        <f t="shared" si="8"/>
        <v>0</v>
      </c>
      <c r="J50" s="1">
        <f t="shared" si="9"/>
        <v>0.20356973111570525</v>
      </c>
      <c r="K50">
        <f t="shared" si="14"/>
        <v>4.1084010645130613</v>
      </c>
      <c r="L50">
        <f t="shared" si="15"/>
        <v>1.0714196374510798</v>
      </c>
      <c r="M50">
        <f t="shared" si="16"/>
        <v>2.4285156954359155</v>
      </c>
      <c r="N50">
        <f t="shared" si="10"/>
        <v>0.4857031390871831</v>
      </c>
      <c r="O50">
        <f t="shared" si="0"/>
        <v>0.19000000000000009</v>
      </c>
      <c r="P50">
        <f t="shared" si="11"/>
        <v>0.411774155661984</v>
      </c>
      <c r="Q50" s="2">
        <f t="shared" si="12"/>
        <v>0.51794940151347746</v>
      </c>
      <c r="R50">
        <f t="shared" si="1"/>
        <v>0.411774155661984</v>
      </c>
      <c r="V50" s="1"/>
      <c r="Y50" s="2"/>
    </row>
    <row r="51" spans="1:25" x14ac:dyDescent="0.25">
      <c r="A51">
        <f t="shared" si="13"/>
        <v>0.19500000000000009</v>
      </c>
      <c r="B51">
        <f t="shared" si="2"/>
        <v>0.78333333333333321</v>
      </c>
      <c r="C51">
        <f t="shared" si="3"/>
        <v>2.0050791602332541E-3</v>
      </c>
      <c r="D51">
        <f t="shared" si="4"/>
        <v>0.39536398793580957</v>
      </c>
      <c r="E51">
        <f t="shared" si="5"/>
        <v>114.57595201332882</v>
      </c>
      <c r="F51">
        <f t="shared" si="5"/>
        <v>395.36398793580958</v>
      </c>
      <c r="G51">
        <f t="shared" si="6"/>
        <v>509.93993994913842</v>
      </c>
      <c r="H51">
        <f t="shared" si="7"/>
        <v>0.22468518944555835</v>
      </c>
      <c r="I51" s="1">
        <f t="shared" si="8"/>
        <v>0</v>
      </c>
      <c r="J51" s="1">
        <f t="shared" si="9"/>
        <v>0.22468518944555835</v>
      </c>
      <c r="K51">
        <f t="shared" si="14"/>
        <v>4.3311634973858801</v>
      </c>
      <c r="L51">
        <f t="shared" si="15"/>
        <v>1.1522317407464526</v>
      </c>
      <c r="M51">
        <f t="shared" si="16"/>
        <v>2.4285156954359155</v>
      </c>
      <c r="N51">
        <f t="shared" si="10"/>
        <v>0.4857031390871831</v>
      </c>
      <c r="O51">
        <f t="shared" si="0"/>
        <v>0.19500000000000009</v>
      </c>
      <c r="P51">
        <f t="shared" si="11"/>
        <v>0.411774155661984</v>
      </c>
      <c r="Q51" s="2">
        <f t="shared" si="12"/>
        <v>0.51425460148828639</v>
      </c>
      <c r="R51">
        <f t="shared" si="1"/>
        <v>0.411774155661984</v>
      </c>
      <c r="V51" s="1"/>
      <c r="Y51" s="2"/>
    </row>
    <row r="52" spans="1:25" x14ac:dyDescent="0.25">
      <c r="A52">
        <f t="shared" si="13"/>
        <v>0.20000000000000009</v>
      </c>
      <c r="B52">
        <f t="shared" si="2"/>
        <v>0.77777777777777768</v>
      </c>
      <c r="C52">
        <f t="shared" si="3"/>
        <v>2.207567458337948E-3</v>
      </c>
      <c r="D52">
        <f t="shared" si="4"/>
        <v>0.38481413501147221</v>
      </c>
      <c r="E52">
        <f t="shared" si="5"/>
        <v>126.14671190502561</v>
      </c>
      <c r="F52">
        <f t="shared" si="5"/>
        <v>384.81413501147222</v>
      </c>
      <c r="G52">
        <f t="shared" si="6"/>
        <v>510.96084691649781</v>
      </c>
      <c r="H52">
        <f t="shared" si="7"/>
        <v>0.2468813660895641</v>
      </c>
      <c r="I52" s="1">
        <f t="shared" si="8"/>
        <v>0</v>
      </c>
      <c r="J52" s="1">
        <f t="shared" si="9"/>
        <v>0.2468813660895641</v>
      </c>
      <c r="K52">
        <f t="shared" si="14"/>
        <v>4.5389699581130083</v>
      </c>
      <c r="L52">
        <f t="shared" si="15"/>
        <v>1.23440683044782</v>
      </c>
      <c r="M52">
        <f t="shared" si="16"/>
        <v>2.4285156954359155</v>
      </c>
      <c r="N52">
        <f t="shared" si="10"/>
        <v>0.4857031390871831</v>
      </c>
      <c r="O52">
        <f t="shared" si="0"/>
        <v>0.20000000000000009</v>
      </c>
      <c r="P52">
        <f t="shared" si="11"/>
        <v>0.411774155661984</v>
      </c>
      <c r="Q52" s="2">
        <f t="shared" si="12"/>
        <v>0.5101147895917767</v>
      </c>
      <c r="R52">
        <f t="shared" si="1"/>
        <v>0.411774155661984</v>
      </c>
      <c r="V52" s="1"/>
      <c r="Y52" s="2"/>
    </row>
    <row r="53" spans="1:25" x14ac:dyDescent="0.25">
      <c r="A53">
        <f t="shared" si="13"/>
        <v>0.2050000000000001</v>
      </c>
      <c r="B53">
        <f t="shared" si="2"/>
        <v>0.77222222222222214</v>
      </c>
      <c r="C53">
        <f t="shared" si="3"/>
        <v>2.4247371810703655E-3</v>
      </c>
      <c r="D53">
        <f t="shared" si="4"/>
        <v>0.3744731824679729</v>
      </c>
      <c r="E53">
        <f t="shared" si="5"/>
        <v>138.55641034687804</v>
      </c>
      <c r="F53">
        <f t="shared" si="5"/>
        <v>374.47318246797289</v>
      </c>
      <c r="G53">
        <f t="shared" si="6"/>
        <v>513.02959281485096</v>
      </c>
      <c r="H53">
        <f t="shared" si="7"/>
        <v>0.27007488902668847</v>
      </c>
      <c r="I53" s="1">
        <f t="shared" si="8"/>
        <v>0</v>
      </c>
      <c r="J53" s="1">
        <f t="shared" si="9"/>
        <v>0.27007488902668847</v>
      </c>
      <c r="K53">
        <f t="shared" si="14"/>
        <v>4.7284806858304318</v>
      </c>
      <c r="L53">
        <f t="shared" si="15"/>
        <v>1.3174384830570163</v>
      </c>
      <c r="M53">
        <f t="shared" si="16"/>
        <v>2.4285156954359155</v>
      </c>
      <c r="N53">
        <f t="shared" si="10"/>
        <v>0.4857031390871831</v>
      </c>
      <c r="O53">
        <f t="shared" si="0"/>
        <v>0.2050000000000001</v>
      </c>
      <c r="P53">
        <f t="shared" si="11"/>
        <v>0.411774155661984</v>
      </c>
      <c r="Q53" s="2">
        <f t="shared" si="12"/>
        <v>0.50556429626751542</v>
      </c>
      <c r="R53">
        <f t="shared" si="1"/>
        <v>0.411774155661984</v>
      </c>
      <c r="V53" s="1"/>
      <c r="Y53" s="2"/>
    </row>
    <row r="54" spans="1:25" x14ac:dyDescent="0.25">
      <c r="A54">
        <f t="shared" si="13"/>
        <v>0.2100000000000001</v>
      </c>
      <c r="B54">
        <f t="shared" si="2"/>
        <v>0.76666666666666661</v>
      </c>
      <c r="C54">
        <f t="shared" si="3"/>
        <v>2.6572555327851492E-3</v>
      </c>
      <c r="D54">
        <f t="shared" si="4"/>
        <v>0.36433845213905763</v>
      </c>
      <c r="E54">
        <f t="shared" si="5"/>
        <v>151.84317330200855</v>
      </c>
      <c r="F54">
        <f t="shared" si="5"/>
        <v>364.33845213905761</v>
      </c>
      <c r="G54">
        <f t="shared" si="6"/>
        <v>516.18162544106622</v>
      </c>
      <c r="H54">
        <f t="shared" si="7"/>
        <v>0.29416617294786845</v>
      </c>
      <c r="I54" s="1">
        <f t="shared" si="8"/>
        <v>0</v>
      </c>
      <c r="J54" s="1">
        <f t="shared" si="9"/>
        <v>0.29416617294786845</v>
      </c>
      <c r="K54">
        <f t="shared" si="14"/>
        <v>4.8966075697128142</v>
      </c>
      <c r="L54">
        <f t="shared" si="15"/>
        <v>1.4007912997517538</v>
      </c>
      <c r="M54">
        <f t="shared" si="16"/>
        <v>2.4285156954359155</v>
      </c>
      <c r="N54">
        <f t="shared" si="10"/>
        <v>0.4857031390871831</v>
      </c>
      <c r="O54">
        <f t="shared" si="0"/>
        <v>0.2100000000000001</v>
      </c>
      <c r="P54">
        <f t="shared" si="11"/>
        <v>0.411774155661984</v>
      </c>
      <c r="Q54" s="2">
        <f t="shared" si="12"/>
        <v>0.50064412817205839</v>
      </c>
      <c r="R54">
        <f t="shared" si="1"/>
        <v>0.411774155661984</v>
      </c>
      <c r="V54" s="1"/>
      <c r="Y54" s="2"/>
    </row>
    <row r="55" spans="1:25" x14ac:dyDescent="0.25">
      <c r="A55">
        <f t="shared" si="13"/>
        <v>0.21500000000000011</v>
      </c>
      <c r="B55">
        <f t="shared" si="2"/>
        <v>0.76111111111111107</v>
      </c>
      <c r="C55">
        <f t="shared" si="3"/>
        <v>2.9058028653527815E-3</v>
      </c>
      <c r="D55">
        <f t="shared" si="4"/>
        <v>0.35440728122821363</v>
      </c>
      <c r="E55">
        <f t="shared" si="5"/>
        <v>166.04587802015897</v>
      </c>
      <c r="F55">
        <f t="shared" si="5"/>
        <v>354.40728122821361</v>
      </c>
      <c r="G55">
        <f t="shared" si="6"/>
        <v>520.45315924837257</v>
      </c>
      <c r="H55">
        <f t="shared" si="7"/>
        <v>0.31904096472381666</v>
      </c>
      <c r="I55" s="1">
        <f t="shared" si="8"/>
        <v>0</v>
      </c>
      <c r="J55" s="1">
        <f t="shared" si="9"/>
        <v>0.31904096472381666</v>
      </c>
      <c r="K55">
        <f t="shared" si="14"/>
        <v>5.0406249791274735</v>
      </c>
      <c r="L55">
        <f t="shared" si="15"/>
        <v>1.4839114638317046</v>
      </c>
      <c r="M55">
        <f t="shared" si="16"/>
        <v>2.4285156954359155</v>
      </c>
      <c r="N55">
        <f t="shared" si="10"/>
        <v>0.4857031390871831</v>
      </c>
      <c r="O55">
        <f t="shared" si="0"/>
        <v>0.21500000000000011</v>
      </c>
      <c r="P55">
        <f t="shared" si="11"/>
        <v>0.411774155661984</v>
      </c>
      <c r="Q55" s="2">
        <f t="shared" si="12"/>
        <v>0.49540133179124968</v>
      </c>
      <c r="R55">
        <f t="shared" si="1"/>
        <v>0.411774155661984</v>
      </c>
      <c r="V55" s="1"/>
      <c r="Y55" s="2"/>
    </row>
    <row r="56" spans="1:25" x14ac:dyDescent="0.25">
      <c r="A56">
        <f t="shared" si="13"/>
        <v>0.22000000000000011</v>
      </c>
      <c r="B56">
        <f t="shared" si="2"/>
        <v>0.75555555555555542</v>
      </c>
      <c r="C56">
        <f t="shared" si="3"/>
        <v>3.1710726149327688E-3</v>
      </c>
      <c r="D56">
        <f t="shared" si="4"/>
        <v>0.34467702233087921</v>
      </c>
      <c r="E56">
        <f t="shared" si="5"/>
        <v>181.20414942472965</v>
      </c>
      <c r="F56">
        <f t="shared" si="5"/>
        <v>344.6770223308792</v>
      </c>
      <c r="G56">
        <f t="shared" si="6"/>
        <v>525.88117175560888</v>
      </c>
      <c r="H56">
        <f t="shared" si="7"/>
        <v>0.34457242273914324</v>
      </c>
      <c r="I56" s="1">
        <f t="shared" si="8"/>
        <v>0</v>
      </c>
      <c r="J56" s="1">
        <f t="shared" si="9"/>
        <v>0.34457242273914324</v>
      </c>
      <c r="K56">
        <f t="shared" si="14"/>
        <v>5.1582690599257139</v>
      </c>
      <c r="L56">
        <f t="shared" si="15"/>
        <v>1.5662382851779231</v>
      </c>
      <c r="M56">
        <f t="shared" si="16"/>
        <v>2.4285156954359155</v>
      </c>
      <c r="N56">
        <f t="shared" si="10"/>
        <v>0.4857031390871831</v>
      </c>
      <c r="O56">
        <f t="shared" si="0"/>
        <v>0.22000000000000011</v>
      </c>
      <c r="P56">
        <f t="shared" si="11"/>
        <v>0.411774155661984</v>
      </c>
      <c r="Q56" s="2">
        <f t="shared" si="12"/>
        <v>0.48988813722416924</v>
      </c>
      <c r="R56">
        <f t="shared" si="1"/>
        <v>0.411774155661984</v>
      </c>
      <c r="V56" s="1"/>
      <c r="Y56" s="2"/>
    </row>
    <row r="57" spans="1:25" x14ac:dyDescent="0.25">
      <c r="A57">
        <f t="shared" si="13"/>
        <v>0.22500000000000012</v>
      </c>
      <c r="B57">
        <f t="shared" si="2"/>
        <v>0.74999999999999989</v>
      </c>
      <c r="C57">
        <f t="shared" si="3"/>
        <v>3.4537712405287809E-3</v>
      </c>
      <c r="D57">
        <f t="shared" si="4"/>
        <v>0.33514504345685059</v>
      </c>
      <c r="E57">
        <f t="shared" si="5"/>
        <v>197.35835660164463</v>
      </c>
      <c r="F57">
        <f t="shared" si="5"/>
        <v>335.1450434568506</v>
      </c>
      <c r="G57">
        <f t="shared" si="6"/>
        <v>532.50340005849523</v>
      </c>
      <c r="H57">
        <f t="shared" si="7"/>
        <v>0.37062365532307384</v>
      </c>
      <c r="I57" s="1">
        <f t="shared" si="8"/>
        <v>0</v>
      </c>
      <c r="J57" s="1">
        <f t="shared" si="9"/>
        <v>0.37062365532307384</v>
      </c>
      <c r="K57">
        <f t="shared" si="14"/>
        <v>5.247819075231809</v>
      </c>
      <c r="L57">
        <f t="shared" si="15"/>
        <v>1.6472162458803272</v>
      </c>
      <c r="M57">
        <f t="shared" si="16"/>
        <v>2.4285156954359155</v>
      </c>
      <c r="N57">
        <f t="shared" si="10"/>
        <v>0.4857031390871831</v>
      </c>
      <c r="O57">
        <f t="shared" si="0"/>
        <v>0.22500000000000012</v>
      </c>
      <c r="P57">
        <f t="shared" si="11"/>
        <v>0.411774155661984</v>
      </c>
      <c r="Q57" s="2">
        <f t="shared" si="12"/>
        <v>0.48416091292296726</v>
      </c>
      <c r="R57">
        <f t="shared" si="1"/>
        <v>0.411774155661984</v>
      </c>
      <c r="V57" s="1"/>
      <c r="Y57" s="2"/>
    </row>
    <row r="58" spans="1:25" x14ac:dyDescent="0.25">
      <c r="A58">
        <f t="shared" si="13"/>
        <v>0.23000000000000012</v>
      </c>
      <c r="B58">
        <f t="shared" si="2"/>
        <v>0.74444444444444435</v>
      </c>
      <c r="C58">
        <f t="shared" si="3"/>
        <v>3.7546181642356814E-3</v>
      </c>
      <c r="D58">
        <f t="shared" si="4"/>
        <v>0.32580872805288247</v>
      </c>
      <c r="E58">
        <f t="shared" si="5"/>
        <v>214.54960938489609</v>
      </c>
      <c r="F58">
        <f t="shared" si="5"/>
        <v>325.80872805288249</v>
      </c>
      <c r="G58">
        <f t="shared" si="6"/>
        <v>540.35833743777857</v>
      </c>
      <c r="H58">
        <f t="shared" si="7"/>
        <v>0.39705061349146137</v>
      </c>
      <c r="I58" s="1">
        <f t="shared" si="8"/>
        <v>0</v>
      </c>
      <c r="J58" s="1">
        <f t="shared" si="9"/>
        <v>0.39705061349146137</v>
      </c>
      <c r="K58">
        <f t="shared" si="14"/>
        <v>5.3081555113235872</v>
      </c>
      <c r="L58">
        <f t="shared" si="15"/>
        <v>1.726307015180266</v>
      </c>
      <c r="M58">
        <f t="shared" si="16"/>
        <v>2.4285156954359155</v>
      </c>
      <c r="N58">
        <f t="shared" si="10"/>
        <v>0.4857031390871831</v>
      </c>
      <c r="O58">
        <f t="shared" si="0"/>
        <v>0.23000000000000012</v>
      </c>
      <c r="P58">
        <f t="shared" si="11"/>
        <v>0.411774155661984</v>
      </c>
      <c r="Q58" s="2">
        <f t="shared" si="12"/>
        <v>0.4782789745364649</v>
      </c>
      <c r="R58">
        <f t="shared" si="1"/>
        <v>0.411774155661984</v>
      </c>
      <c r="V58" s="1"/>
      <c r="Y58" s="2"/>
    </row>
    <row r="59" spans="1:25" x14ac:dyDescent="0.25">
      <c r="A59">
        <f t="shared" si="13"/>
        <v>0.23500000000000013</v>
      </c>
      <c r="B59">
        <f t="shared" si="2"/>
        <v>0.73888888888888882</v>
      </c>
      <c r="C59">
        <f t="shared" si="3"/>
        <v>4.0743457130950293E-3</v>
      </c>
      <c r="D59">
        <f t="shared" si="4"/>
        <v>0.31666547502549164</v>
      </c>
      <c r="E59">
        <f t="shared" si="5"/>
        <v>232.8197550340017</v>
      </c>
      <c r="F59">
        <f t="shared" si="5"/>
        <v>316.66547502549162</v>
      </c>
      <c r="G59">
        <f t="shared" si="6"/>
        <v>549.48523005949335</v>
      </c>
      <c r="H59">
        <f t="shared" si="7"/>
        <v>0.42370521043630976</v>
      </c>
      <c r="I59" s="1">
        <f t="shared" si="8"/>
        <v>0</v>
      </c>
      <c r="J59" s="1">
        <f t="shared" si="9"/>
        <v>0.42370521043630976</v>
      </c>
      <c r="K59">
        <f t="shared" si="14"/>
        <v>5.3387913475202282</v>
      </c>
      <c r="L59">
        <f t="shared" si="15"/>
        <v>1.8030008954736576</v>
      </c>
      <c r="M59">
        <f t="shared" si="16"/>
        <v>2.4285156954359155</v>
      </c>
      <c r="N59">
        <f t="shared" si="10"/>
        <v>0.4857031390871831</v>
      </c>
      <c r="O59">
        <f t="shared" si="0"/>
        <v>0.23500000000000013</v>
      </c>
      <c r="P59">
        <f t="shared" si="11"/>
        <v>0.411774155661984</v>
      </c>
      <c r="Q59" s="2">
        <f t="shared" si="12"/>
        <v>0.47230330038498947</v>
      </c>
      <c r="R59">
        <f t="shared" si="1"/>
        <v>0.411774155661984</v>
      </c>
      <c r="V59" s="1"/>
      <c r="Y59" s="2"/>
    </row>
    <row r="60" spans="1:25" x14ac:dyDescent="0.25">
      <c r="A60">
        <f t="shared" si="13"/>
        <v>0.24000000000000013</v>
      </c>
      <c r="B60">
        <f t="shared" si="2"/>
        <v>0.73333333333333328</v>
      </c>
      <c r="C60">
        <f t="shared" si="3"/>
        <v>4.4136990624813102E-3</v>
      </c>
      <c r="D60">
        <f t="shared" si="4"/>
        <v>0.30771269876396312</v>
      </c>
      <c r="E60">
        <f t="shared" si="5"/>
        <v>252.21137499893203</v>
      </c>
      <c r="F60">
        <f t="shared" si="5"/>
        <v>307.71269876396309</v>
      </c>
      <c r="G60">
        <f t="shared" si="6"/>
        <v>559.92407376289509</v>
      </c>
      <c r="H60">
        <f t="shared" si="7"/>
        <v>0.4504385269666637</v>
      </c>
      <c r="I60" s="1">
        <f t="shared" si="8"/>
        <v>0</v>
      </c>
      <c r="J60" s="1">
        <f t="shared" si="9"/>
        <v>0.4504385269666637</v>
      </c>
      <c r="K60">
        <f t="shared" si="14"/>
        <v>5.3398749211996392</v>
      </c>
      <c r="L60">
        <f t="shared" si="15"/>
        <v>1.8768271956944311</v>
      </c>
      <c r="M60">
        <f t="shared" si="16"/>
        <v>2.4285156954359155</v>
      </c>
      <c r="N60">
        <f t="shared" si="10"/>
        <v>0.4857031390871831</v>
      </c>
      <c r="O60">
        <f t="shared" si="0"/>
        <v>0.24000000000000013</v>
      </c>
      <c r="P60">
        <f t="shared" si="11"/>
        <v>0.411774155661984</v>
      </c>
      <c r="Q60" s="2">
        <f t="shared" si="12"/>
        <v>0.46629521154265835</v>
      </c>
      <c r="R60">
        <f t="shared" si="1"/>
        <v>0.411774155661984</v>
      </c>
      <c r="V60" s="1"/>
      <c r="Y60" s="2"/>
    </row>
    <row r="61" spans="1:25" x14ac:dyDescent="0.25">
      <c r="A61">
        <f t="shared" si="13"/>
        <v>0.24500000000000013</v>
      </c>
      <c r="B61">
        <f t="shared" si="2"/>
        <v>0.72777777777777763</v>
      </c>
      <c r="C61">
        <f t="shared" si="3"/>
        <v>4.7734361809466637E-3</v>
      </c>
      <c r="D61">
        <f t="shared" si="4"/>
        <v>0.29894782916356299</v>
      </c>
      <c r="E61">
        <f t="shared" si="5"/>
        <v>272.76778176838081</v>
      </c>
      <c r="F61">
        <f t="shared" si="5"/>
        <v>298.94782916356297</v>
      </c>
      <c r="G61">
        <f t="shared" si="6"/>
        <v>571.71561093194373</v>
      </c>
      <c r="H61">
        <f t="shared" si="7"/>
        <v>0.47710395964830621</v>
      </c>
      <c r="I61" s="1">
        <f t="shared" si="8"/>
        <v>0</v>
      </c>
      <c r="J61" s="1">
        <f t="shared" si="9"/>
        <v>0.47710395964830621</v>
      </c>
      <c r="K61">
        <f t="shared" si="14"/>
        <v>5.3121649727361824</v>
      </c>
      <c r="L61">
        <f t="shared" si="15"/>
        <v>1.9473631006053305</v>
      </c>
      <c r="M61">
        <f t="shared" si="16"/>
        <v>2.4285156954359155</v>
      </c>
      <c r="N61">
        <f t="shared" si="10"/>
        <v>0.4857031390871831</v>
      </c>
      <c r="O61">
        <f t="shared" si="0"/>
        <v>0.24500000000000013</v>
      </c>
      <c r="P61">
        <f t="shared" si="11"/>
        <v>0.411774155661984</v>
      </c>
      <c r="Q61" s="2">
        <f t="shared" si="12"/>
        <v>0.46031507551481354</v>
      </c>
      <c r="R61">
        <f t="shared" si="1"/>
        <v>0.411774155661984</v>
      </c>
      <c r="V61" s="1"/>
      <c r="Y61" s="2"/>
    </row>
    <row r="62" spans="1:25" x14ac:dyDescent="0.25">
      <c r="A62">
        <f t="shared" si="13"/>
        <v>0.25000000000000011</v>
      </c>
      <c r="B62">
        <f t="shared" si="2"/>
        <v>0.7222222222222221</v>
      </c>
      <c r="C62">
        <f t="shared" si="3"/>
        <v>5.1543277764566284E-3</v>
      </c>
      <c r="D62">
        <f t="shared" si="4"/>
        <v>0.2903683116489626</v>
      </c>
      <c r="E62">
        <f t="shared" si="5"/>
        <v>294.53301579752167</v>
      </c>
      <c r="F62">
        <f t="shared" si="5"/>
        <v>290.36831164896262</v>
      </c>
      <c r="G62">
        <f t="shared" si="6"/>
        <v>584.90132744648429</v>
      </c>
      <c r="H62">
        <f t="shared" si="7"/>
        <v>0.50356017669402542</v>
      </c>
      <c r="I62" s="1">
        <f t="shared" si="8"/>
        <v>0</v>
      </c>
      <c r="J62" s="1">
        <f t="shared" si="9"/>
        <v>0.50356017669402542</v>
      </c>
      <c r="K62">
        <f t="shared" si="14"/>
        <v>5.2569804848323951</v>
      </c>
      <c r="L62">
        <f t="shared" si="15"/>
        <v>2.0142407067761008</v>
      </c>
      <c r="M62">
        <f t="shared" si="16"/>
        <v>2.4285156954359155</v>
      </c>
      <c r="N62">
        <f t="shared" si="10"/>
        <v>0.4857031390871831</v>
      </c>
      <c r="O62">
        <f t="shared" si="0"/>
        <v>0.25000000000000011</v>
      </c>
      <c r="P62">
        <f t="shared" si="11"/>
        <v>0.411774155661984</v>
      </c>
      <c r="Q62" s="2">
        <f t="shared" si="12"/>
        <v>0.4544210890788023</v>
      </c>
      <c r="R62">
        <f t="shared" si="1"/>
        <v>0.411774155661984</v>
      </c>
      <c r="V62" s="1"/>
      <c r="Y62" s="2"/>
    </row>
    <row r="63" spans="1:25" x14ac:dyDescent="0.25">
      <c r="A63">
        <f t="shared" si="13"/>
        <v>0.25500000000000012</v>
      </c>
      <c r="B63">
        <f t="shared" si="2"/>
        <v>0.71666666666666656</v>
      </c>
      <c r="C63">
        <f t="shared" si="3"/>
        <v>5.5571572439538797E-3</v>
      </c>
      <c r="D63">
        <f t="shared" si="4"/>
        <v>0.2819716071978749</v>
      </c>
      <c r="E63">
        <f t="shared" si="5"/>
        <v>317.55184251165031</v>
      </c>
      <c r="F63">
        <f t="shared" si="5"/>
        <v>281.9716071978749</v>
      </c>
      <c r="G63">
        <f t="shared" si="6"/>
        <v>599.52344970952527</v>
      </c>
      <c r="H63">
        <f t="shared" si="7"/>
        <v>0.52967376449663006</v>
      </c>
      <c r="I63" s="1">
        <f t="shared" si="8"/>
        <v>0</v>
      </c>
      <c r="J63" s="1">
        <f t="shared" si="9"/>
        <v>0.52967376449663006</v>
      </c>
      <c r="K63">
        <f t="shared" si="14"/>
        <v>5.1761296169072724</v>
      </c>
      <c r="L63">
        <f t="shared" si="15"/>
        <v>2.0771520176338423</v>
      </c>
      <c r="M63">
        <f t="shared" si="16"/>
        <v>2.4285156954359155</v>
      </c>
      <c r="N63">
        <f t="shared" si="10"/>
        <v>0.4857031390871831</v>
      </c>
      <c r="O63">
        <f t="shared" si="0"/>
        <v>0.25500000000000012</v>
      </c>
      <c r="P63">
        <f t="shared" si="11"/>
        <v>0.411774155661984</v>
      </c>
      <c r="Q63" s="2">
        <f t="shared" si="12"/>
        <v>0.44866818851007972</v>
      </c>
      <c r="R63">
        <f t="shared" si="1"/>
        <v>0.411774155661984</v>
      </c>
      <c r="V63" s="1"/>
      <c r="Y63" s="2"/>
    </row>
    <row r="64" spans="1:25" x14ac:dyDescent="0.25">
      <c r="A64">
        <f t="shared" si="13"/>
        <v>0.26000000000000012</v>
      </c>
      <c r="B64">
        <f t="shared" si="2"/>
        <v>0.71111111111111103</v>
      </c>
      <c r="C64">
        <f t="shared" si="3"/>
        <v>5.9827206141910439E-3</v>
      </c>
      <c r="D64">
        <f t="shared" si="4"/>
        <v>0.27375519236491092</v>
      </c>
      <c r="E64">
        <f t="shared" si="5"/>
        <v>341.86974938234539</v>
      </c>
      <c r="F64">
        <f t="shared" si="5"/>
        <v>273.7551923649109</v>
      </c>
      <c r="G64">
        <f t="shared" si="6"/>
        <v>615.62494174725634</v>
      </c>
      <c r="H64">
        <f t="shared" si="7"/>
        <v>0.55532147286309819</v>
      </c>
      <c r="I64" s="1">
        <f t="shared" si="8"/>
        <v>0</v>
      </c>
      <c r="J64" s="1">
        <f t="shared" si="9"/>
        <v>0.55532147286309819</v>
      </c>
      <c r="K64">
        <f t="shared" si="14"/>
        <v>5.0718232168896433</v>
      </c>
      <c r="L64">
        <f t="shared" si="15"/>
        <v>2.1358518187042228</v>
      </c>
      <c r="M64">
        <f t="shared" si="16"/>
        <v>2.4285156954359155</v>
      </c>
      <c r="N64">
        <f t="shared" si="10"/>
        <v>0.4857031390871831</v>
      </c>
      <c r="O64">
        <f t="shared" si="0"/>
        <v>0.26000000000000012</v>
      </c>
      <c r="P64">
        <f t="shared" si="11"/>
        <v>0.411774155661984</v>
      </c>
      <c r="Q64" s="2">
        <f t="shared" si="12"/>
        <v>0.44310712505281247</v>
      </c>
      <c r="R64">
        <f t="shared" si="1"/>
        <v>0.411774155661984</v>
      </c>
      <c r="V64" s="1"/>
      <c r="Y64" s="2"/>
    </row>
    <row r="65" spans="1:25" x14ac:dyDescent="0.25">
      <c r="A65">
        <f t="shared" si="13"/>
        <v>0.26500000000000012</v>
      </c>
      <c r="B65">
        <f t="shared" si="2"/>
        <v>0.70555555555555538</v>
      </c>
      <c r="C65">
        <f t="shared" si="3"/>
        <v>6.4318265037774346E-3</v>
      </c>
      <c r="D65">
        <f t="shared" si="4"/>
        <v>0.26571655930565458</v>
      </c>
      <c r="E65">
        <f t="shared" si="5"/>
        <v>367.53294307299632</v>
      </c>
      <c r="F65">
        <f t="shared" si="5"/>
        <v>265.71655930565458</v>
      </c>
      <c r="G65">
        <f t="shared" si="6"/>
        <v>633.24950237865096</v>
      </c>
      <c r="H65">
        <f t="shared" si="7"/>
        <v>0.58039199666552654</v>
      </c>
      <c r="I65" s="1">
        <f t="shared" si="8"/>
        <v>0</v>
      </c>
      <c r="J65" s="1">
        <f t="shared" si="9"/>
        <v>0.58039199666552654</v>
      </c>
      <c r="K65">
        <f t="shared" si="14"/>
        <v>4.9465789873470456</v>
      </c>
      <c r="L65">
        <f t="shared" si="15"/>
        <v>2.1901584779831178</v>
      </c>
      <c r="M65">
        <f t="shared" si="16"/>
        <v>2.4285156954359155</v>
      </c>
      <c r="N65">
        <f t="shared" si="10"/>
        <v>0.4857031390871831</v>
      </c>
      <c r="O65">
        <f t="shared" si="0"/>
        <v>0.26500000000000012</v>
      </c>
      <c r="P65">
        <f t="shared" si="11"/>
        <v>0.411774155661984</v>
      </c>
      <c r="Q65" s="2">
        <f t="shared" si="12"/>
        <v>0.43778373128206394</v>
      </c>
      <c r="R65">
        <f t="shared" si="1"/>
        <v>0.411774155661984</v>
      </c>
      <c r="V65" s="1"/>
      <c r="Y65" s="2"/>
    </row>
    <row r="66" spans="1:25" x14ac:dyDescent="0.25">
      <c r="A66">
        <f t="shared" si="13"/>
        <v>0.27000000000000013</v>
      </c>
      <c r="B66">
        <f t="shared" si="2"/>
        <v>0.69999999999999984</v>
      </c>
      <c r="C66">
        <f t="shared" si="3"/>
        <v>6.9052960663878137E-3</v>
      </c>
      <c r="D66">
        <f t="shared" si="4"/>
        <v>0.25785321580096543</v>
      </c>
      <c r="E66">
        <f t="shared" si="5"/>
        <v>394.58834665073226</v>
      </c>
      <c r="F66">
        <f t="shared" si="5"/>
        <v>257.85321580096542</v>
      </c>
      <c r="G66">
        <f t="shared" si="6"/>
        <v>652.44156245169768</v>
      </c>
      <c r="H66">
        <f t="shared" si="7"/>
        <v>0.60478726273656869</v>
      </c>
      <c r="I66" s="1">
        <f t="shared" si="8"/>
        <v>0</v>
      </c>
      <c r="J66" s="1">
        <f t="shared" si="9"/>
        <v>0.60478726273656869</v>
      </c>
      <c r="K66">
        <f t="shared" si="14"/>
        <v>4.8031223905351483</v>
      </c>
      <c r="L66">
        <f t="shared" si="15"/>
        <v>2.2399528249502532</v>
      </c>
      <c r="M66">
        <f t="shared" si="16"/>
        <v>2.4285156954359155</v>
      </c>
      <c r="N66">
        <f t="shared" si="10"/>
        <v>0.4857031390871831</v>
      </c>
      <c r="O66">
        <f t="shared" si="0"/>
        <v>0.27000000000000013</v>
      </c>
      <c r="P66">
        <f t="shared" si="11"/>
        <v>0.411774155661984</v>
      </c>
      <c r="Q66" s="2">
        <f t="shared" si="12"/>
        <v>0.4327383911935111</v>
      </c>
      <c r="R66">
        <f t="shared" si="1"/>
        <v>0.411774155661984</v>
      </c>
      <c r="V66" s="1"/>
      <c r="Y66" s="2"/>
    </row>
    <row r="67" spans="1:25" x14ac:dyDescent="0.25">
      <c r="A67">
        <f t="shared" si="13"/>
        <v>0.27500000000000013</v>
      </c>
      <c r="B67">
        <f t="shared" si="2"/>
        <v>0.69444444444444431</v>
      </c>
      <c r="C67">
        <f t="shared" si="3"/>
        <v>7.4039629450846755E-3</v>
      </c>
      <c r="D67">
        <f t="shared" si="4"/>
        <v>0.25016268528150776</v>
      </c>
      <c r="E67">
        <f t="shared" si="5"/>
        <v>423.0835968619815</v>
      </c>
      <c r="F67">
        <f t="shared" si="5"/>
        <v>250.16268528150775</v>
      </c>
      <c r="G67">
        <f t="shared" si="6"/>
        <v>673.24628214348922</v>
      </c>
      <c r="H67">
        <f t="shared" si="7"/>
        <v>0.62842322057087807</v>
      </c>
      <c r="I67" s="1">
        <f t="shared" si="8"/>
        <v>0</v>
      </c>
      <c r="J67" s="1">
        <f t="shared" si="9"/>
        <v>0.62842322057087807</v>
      </c>
      <c r="K67">
        <f t="shared" si="14"/>
        <v>4.6442898703784001</v>
      </c>
      <c r="L67">
        <f t="shared" si="15"/>
        <v>2.2851753475304646</v>
      </c>
      <c r="M67">
        <f t="shared" si="16"/>
        <v>2.4285156954359155</v>
      </c>
      <c r="N67">
        <f t="shared" si="10"/>
        <v>0.4857031390871831</v>
      </c>
      <c r="O67">
        <f t="shared" si="0"/>
        <v>0.27500000000000013</v>
      </c>
      <c r="P67">
        <f t="shared" si="11"/>
        <v>0.411774155661984</v>
      </c>
      <c r="Q67" s="2">
        <f t="shared" si="12"/>
        <v>0.42800571461302606</v>
      </c>
      <c r="R67">
        <f t="shared" si="1"/>
        <v>0.411774155661984</v>
      </c>
      <c r="V67" s="1"/>
      <c r="Y67" s="2"/>
    </row>
    <row r="68" spans="1:25" x14ac:dyDescent="0.25">
      <c r="A68">
        <f t="shared" si="13"/>
        <v>0.28000000000000014</v>
      </c>
      <c r="B68">
        <f t="shared" si="2"/>
        <v>0.68888888888888877</v>
      </c>
      <c r="C68">
        <f t="shared" si="3"/>
        <v>7.9286732257082236E-3</v>
      </c>
      <c r="D68">
        <f t="shared" si="4"/>
        <v>0.24264250685251407</v>
      </c>
      <c r="E68">
        <f t="shared" si="5"/>
        <v>453.06704146904138</v>
      </c>
      <c r="F68">
        <f t="shared" si="5"/>
        <v>242.64250685251406</v>
      </c>
      <c r="G68">
        <f t="shared" si="6"/>
        <v>695.70954832155542</v>
      </c>
      <c r="H68">
        <f t="shared" si="7"/>
        <v>0.65123016144035273</v>
      </c>
      <c r="I68" s="1">
        <f t="shared" si="8"/>
        <v>0</v>
      </c>
      <c r="J68" s="1">
        <f t="shared" si="9"/>
        <v>0.65123016144035273</v>
      </c>
      <c r="K68">
        <f t="shared" si="14"/>
        <v>4.4729390729534373</v>
      </c>
      <c r="L68">
        <f t="shared" si="15"/>
        <v>2.3258220051441159</v>
      </c>
      <c r="M68">
        <f t="shared" si="16"/>
        <v>2.4285156954359155</v>
      </c>
      <c r="N68">
        <f t="shared" si="10"/>
        <v>0.4857031390871831</v>
      </c>
      <c r="O68">
        <f t="shared" si="0"/>
        <v>0.28000000000000014</v>
      </c>
      <c r="P68">
        <f t="shared" si="11"/>
        <v>0.411774155661984</v>
      </c>
      <c r="Q68" s="2">
        <f t="shared" si="12"/>
        <v>0.42361440579326537</v>
      </c>
      <c r="R68">
        <f t="shared" si="1"/>
        <v>0.411774155661984</v>
      </c>
      <c r="V68" s="1"/>
      <c r="Y68" s="2"/>
    </row>
    <row r="69" spans="1:25" x14ac:dyDescent="0.25">
      <c r="A69">
        <f t="shared" si="13"/>
        <v>0.28500000000000014</v>
      </c>
      <c r="B69">
        <f t="shared" si="2"/>
        <v>0.68333333333333324</v>
      </c>
      <c r="C69">
        <f t="shared" si="3"/>
        <v>8.4802853912910904E-3</v>
      </c>
      <c r="D69">
        <f t="shared" si="4"/>
        <v>0.23529023531878515</v>
      </c>
      <c r="E69">
        <f t="shared" si="5"/>
        <v>484.58773664520521</v>
      </c>
      <c r="F69">
        <f t="shared" si="5"/>
        <v>235.29023531878514</v>
      </c>
      <c r="G69">
        <f t="shared" si="6"/>
        <v>719.87797196399038</v>
      </c>
      <c r="H69">
        <f t="shared" si="7"/>
        <v>0.67315261130041248</v>
      </c>
      <c r="I69" s="1">
        <f t="shared" si="8"/>
        <v>0</v>
      </c>
      <c r="J69" s="1">
        <f t="shared" si="9"/>
        <v>0.67315261130041248</v>
      </c>
      <c r="K69">
        <f t="shared" si="14"/>
        <v>4.2918696109370567</v>
      </c>
      <c r="L69">
        <f t="shared" si="15"/>
        <v>2.36193898701899</v>
      </c>
      <c r="M69">
        <f t="shared" si="16"/>
        <v>2.4285156954359155</v>
      </c>
      <c r="N69">
        <f t="shared" si="10"/>
        <v>0.4857031390871831</v>
      </c>
      <c r="O69">
        <f t="shared" si="0"/>
        <v>0.28500000000000014</v>
      </c>
      <c r="P69">
        <f t="shared" si="11"/>
        <v>0.411774155661984</v>
      </c>
      <c r="Q69" s="2">
        <f t="shared" si="12"/>
        <v>0.41958730751209705</v>
      </c>
      <c r="R69">
        <f t="shared" si="1"/>
        <v>0.411774155661984</v>
      </c>
      <c r="V69" s="1"/>
      <c r="Y69" s="2"/>
    </row>
    <row r="70" spans="1:25" x14ac:dyDescent="0.25">
      <c r="A70">
        <f t="shared" si="13"/>
        <v>0.29000000000000015</v>
      </c>
      <c r="B70">
        <f t="shared" si="2"/>
        <v>0.67777777777777759</v>
      </c>
      <c r="C70">
        <f t="shared" si="3"/>
        <v>9.0596702774571949E-3</v>
      </c>
      <c r="D70">
        <f t="shared" si="4"/>
        <v>0.2281034412099312</v>
      </c>
      <c r="E70">
        <f t="shared" si="5"/>
        <v>517.6954444261255</v>
      </c>
      <c r="F70">
        <f t="shared" si="5"/>
        <v>228.10344120993119</v>
      </c>
      <c r="G70">
        <f t="shared" si="6"/>
        <v>745.79888563605664</v>
      </c>
      <c r="H70">
        <f t="shared" si="7"/>
        <v>0.69414885754972333</v>
      </c>
      <c r="I70" s="1">
        <f t="shared" si="8"/>
        <v>0</v>
      </c>
      <c r="J70" s="1">
        <f t="shared" si="9"/>
        <v>0.69414885754972333</v>
      </c>
      <c r="K70">
        <f t="shared" si="14"/>
        <v>4.1037566925510491</v>
      </c>
      <c r="L70">
        <f t="shared" si="15"/>
        <v>2.3936167501714585</v>
      </c>
      <c r="M70">
        <f t="shared" si="16"/>
        <v>2.4285156954359155</v>
      </c>
      <c r="N70">
        <f t="shared" si="10"/>
        <v>0.4857031390871831</v>
      </c>
      <c r="O70">
        <f t="shared" si="0"/>
        <v>0.29000000000000015</v>
      </c>
      <c r="P70">
        <f t="shared" si="11"/>
        <v>0.411774155661984</v>
      </c>
      <c r="Q70" s="2">
        <f t="shared" si="12"/>
        <v>0.415941595940716</v>
      </c>
      <c r="R70">
        <f t="shared" si="1"/>
        <v>0.411774155661984</v>
      </c>
      <c r="V70" s="1"/>
      <c r="Y70" s="2"/>
    </row>
    <row r="71" spans="1:25" x14ac:dyDescent="0.25">
      <c r="A71">
        <f t="shared" si="13"/>
        <v>0.29500000000000015</v>
      </c>
      <c r="B71">
        <f t="shared" si="2"/>
        <v>0.67222222222222205</v>
      </c>
      <c r="C71">
        <f t="shared" si="3"/>
        <v>9.667711028766424E-3</v>
      </c>
      <c r="D71">
        <f t="shared" si="4"/>
        <v>0.22107971080585917</v>
      </c>
      <c r="E71">
        <f t="shared" si="5"/>
        <v>552.44063021522425</v>
      </c>
      <c r="F71">
        <f t="shared" si="5"/>
        <v>221.07971080585918</v>
      </c>
      <c r="G71">
        <f t="shared" si="6"/>
        <v>773.52034102108337</v>
      </c>
      <c r="H71">
        <f t="shared" si="7"/>
        <v>0.71419017822592301</v>
      </c>
      <c r="I71" s="1">
        <f t="shared" si="8"/>
        <v>0</v>
      </c>
      <c r="J71" s="1">
        <f t="shared" si="9"/>
        <v>0.71419017822592301</v>
      </c>
      <c r="K71">
        <f t="shared" si="14"/>
        <v>3.9110987531691475</v>
      </c>
      <c r="L71">
        <f t="shared" si="15"/>
        <v>2.4209836550031274</v>
      </c>
      <c r="M71">
        <f t="shared" si="16"/>
        <v>2.4285156954359155</v>
      </c>
      <c r="N71">
        <f t="shared" si="10"/>
        <v>0.4857031390871831</v>
      </c>
      <c r="O71">
        <f t="shared" si="0"/>
        <v>0.29500000000000015</v>
      </c>
      <c r="P71">
        <f t="shared" si="11"/>
        <v>0.411774155661984</v>
      </c>
      <c r="Q71" s="2">
        <f t="shared" si="12"/>
        <v>0.41268909804092285</v>
      </c>
      <c r="R71">
        <f t="shared" si="1"/>
        <v>0.411774155661984</v>
      </c>
      <c r="V71" s="1"/>
      <c r="Y71" s="2"/>
    </row>
    <row r="72" spans="1:25" x14ac:dyDescent="0.25">
      <c r="A72">
        <f t="shared" si="13"/>
        <v>0.30000000000000016</v>
      </c>
      <c r="B72">
        <f t="shared" si="2"/>
        <v>0.66666666666666652</v>
      </c>
      <c r="C72">
        <f t="shared" si="3"/>
        <v>1.0305303055969099E-2</v>
      </c>
      <c r="D72">
        <f t="shared" si="4"/>
        <v>0.21421664616250821</v>
      </c>
      <c r="E72">
        <f t="shared" si="5"/>
        <v>588.87446034109144</v>
      </c>
      <c r="F72">
        <f t="shared" si="5"/>
        <v>214.2166461625082</v>
      </c>
      <c r="G72">
        <f t="shared" si="6"/>
        <v>803.09110650359958</v>
      </c>
      <c r="H72">
        <f t="shared" si="7"/>
        <v>0.73325984508141484</v>
      </c>
      <c r="I72" s="1">
        <f t="shared" si="8"/>
        <v>0</v>
      </c>
      <c r="J72" s="1">
        <f t="shared" si="9"/>
        <v>0.73325984508141484</v>
      </c>
      <c r="K72">
        <f t="shared" si="14"/>
        <v>3.7161791870958552</v>
      </c>
      <c r="L72">
        <f t="shared" si="15"/>
        <v>2.4441994836047147</v>
      </c>
      <c r="M72">
        <f t="shared" si="16"/>
        <v>2.4285156954359155</v>
      </c>
      <c r="N72">
        <f t="shared" si="10"/>
        <v>0.4857031390871831</v>
      </c>
      <c r="O72">
        <f t="shared" si="0"/>
        <v>0.30000000000000016</v>
      </c>
      <c r="P72">
        <f t="shared" si="11"/>
        <v>0.411774155661984</v>
      </c>
      <c r="Q72" s="2">
        <f t="shared" si="12"/>
        <v>0.40983670207274736</v>
      </c>
      <c r="R72">
        <f t="shared" si="1"/>
        <v>0.411774155661984</v>
      </c>
      <c r="V72" s="1"/>
      <c r="Y72" s="2"/>
    </row>
    <row r="73" spans="1:25" x14ac:dyDescent="0.25">
      <c r="A73">
        <f t="shared" si="13"/>
        <v>0.30500000000000016</v>
      </c>
      <c r="B73">
        <f t="shared" si="2"/>
        <v>0.66111111111111098</v>
      </c>
      <c r="C73">
        <f t="shared" si="3"/>
        <v>1.0973353994135977E-2</v>
      </c>
      <c r="D73">
        <f t="shared" si="4"/>
        <v>0.20751186513784167</v>
      </c>
      <c r="E73">
        <f t="shared" si="5"/>
        <v>627.04879966491296</v>
      </c>
      <c r="F73">
        <f t="shared" si="5"/>
        <v>207.51186513784168</v>
      </c>
      <c r="G73">
        <f t="shared" si="6"/>
        <v>834.56066480275467</v>
      </c>
      <c r="H73">
        <f t="shared" si="7"/>
        <v>0.75135197009688159</v>
      </c>
      <c r="I73" s="1">
        <f t="shared" si="8"/>
        <v>0</v>
      </c>
      <c r="J73" s="1">
        <f t="shared" si="9"/>
        <v>0.75135197009688159</v>
      </c>
      <c r="K73">
        <f t="shared" si="14"/>
        <v>3.5210414400221515</v>
      </c>
      <c r="L73">
        <f t="shared" si="15"/>
        <v>2.4634490822848565</v>
      </c>
      <c r="M73">
        <f t="shared" si="16"/>
        <v>2.4285156954359155</v>
      </c>
      <c r="N73">
        <f t="shared" si="10"/>
        <v>0.4857031390871831</v>
      </c>
      <c r="O73">
        <f t="shared" si="0"/>
        <v>0.30500000000000016</v>
      </c>
      <c r="P73">
        <f t="shared" si="11"/>
        <v>0.411774155661984</v>
      </c>
      <c r="Q73" s="2">
        <f t="shared" si="12"/>
        <v>0.4073868325703725</v>
      </c>
      <c r="R73">
        <f t="shared" si="1"/>
        <v>0.411774155661984</v>
      </c>
      <c r="V73" s="1"/>
      <c r="Y73" s="2"/>
    </row>
    <row r="74" spans="1:25" x14ac:dyDescent="0.25">
      <c r="A74">
        <f t="shared" si="13"/>
        <v>0.31000000000000016</v>
      </c>
      <c r="B74">
        <f t="shared" si="2"/>
        <v>0.65555555555555534</v>
      </c>
      <c r="C74">
        <f t="shared" si="3"/>
        <v>1.1672783661631473E-2</v>
      </c>
      <c r="D74">
        <f t="shared" si="4"/>
        <v>0.20096300141809667</v>
      </c>
      <c r="E74">
        <f t="shared" si="5"/>
        <v>667.01620923608425</v>
      </c>
      <c r="F74">
        <f t="shared" si="5"/>
        <v>200.96300141809667</v>
      </c>
      <c r="G74">
        <f t="shared" si="6"/>
        <v>867.97921065418086</v>
      </c>
      <c r="H74">
        <f t="shared" si="7"/>
        <v>0.76847025948163639</v>
      </c>
      <c r="I74" s="1">
        <f t="shared" si="8"/>
        <v>0</v>
      </c>
      <c r="J74" s="1">
        <f t="shared" si="9"/>
        <v>0.76847025948163639</v>
      </c>
      <c r="K74">
        <f t="shared" si="14"/>
        <v>3.3274761155901302</v>
      </c>
      <c r="L74">
        <f t="shared" si="15"/>
        <v>2.4789363209085034</v>
      </c>
      <c r="M74">
        <f t="shared" si="16"/>
        <v>2.4285156954359155</v>
      </c>
      <c r="N74">
        <f t="shared" si="10"/>
        <v>0.4857031390871831</v>
      </c>
      <c r="O74">
        <f t="shared" si="0"/>
        <v>0.31000000000000016</v>
      </c>
      <c r="P74">
        <f t="shared" si="11"/>
        <v>0.411774155661984</v>
      </c>
      <c r="Q74" s="2">
        <f t="shared" si="12"/>
        <v>0.4053379634125876</v>
      </c>
      <c r="R74">
        <f t="shared" si="1"/>
        <v>0.411774155661984</v>
      </c>
      <c r="V74" s="1"/>
      <c r="Y74" s="2"/>
    </row>
    <row r="75" spans="1:25" x14ac:dyDescent="0.25">
      <c r="A75">
        <f t="shared" si="13"/>
        <v>0.31500000000000017</v>
      </c>
      <c r="B75">
        <f t="shared" si="2"/>
        <v>0.6499999999999998</v>
      </c>
      <c r="C75">
        <f t="shared" si="3"/>
        <v>1.2404524019899514E-2</v>
      </c>
      <c r="D75">
        <f t="shared" si="4"/>
        <v>0.19456770454429848</v>
      </c>
      <c r="E75">
        <f t="shared" si="5"/>
        <v>708.82994399425797</v>
      </c>
      <c r="F75">
        <f t="shared" si="5"/>
        <v>194.56770454429846</v>
      </c>
      <c r="G75">
        <f t="shared" si="6"/>
        <v>903.3976485385565</v>
      </c>
      <c r="H75">
        <f t="shared" si="7"/>
        <v>0.78462673125278293</v>
      </c>
      <c r="I75" s="1">
        <f t="shared" si="8"/>
        <v>0</v>
      </c>
      <c r="J75" s="1">
        <f t="shared" si="9"/>
        <v>0.78462673125278293</v>
      </c>
      <c r="K75">
        <f t="shared" si="14"/>
        <v>3.1370183690683535</v>
      </c>
      <c r="L75">
        <f t="shared" si="15"/>
        <v>2.4908785119135954</v>
      </c>
      <c r="M75">
        <f t="shared" si="16"/>
        <v>2.4285156954359155</v>
      </c>
      <c r="N75">
        <f t="shared" si="10"/>
        <v>0.4857031390871831</v>
      </c>
      <c r="O75">
        <f t="shared" si="0"/>
        <v>0.31500000000000017</v>
      </c>
      <c r="P75">
        <f t="shared" si="11"/>
        <v>0.411774155661984</v>
      </c>
      <c r="Q75" s="2">
        <f t="shared" si="12"/>
        <v>0.40368514589054705</v>
      </c>
      <c r="R75">
        <f t="shared" si="1"/>
        <v>0.411774155661984</v>
      </c>
      <c r="V75" s="1"/>
      <c r="Y75" s="2"/>
    </row>
    <row r="76" spans="1:25" x14ac:dyDescent="0.25">
      <c r="A76">
        <f t="shared" si="13"/>
        <v>0.32000000000000017</v>
      </c>
      <c r="B76">
        <f t="shared" si="2"/>
        <v>0.64444444444444426</v>
      </c>
      <c r="C76">
        <f t="shared" si="3"/>
        <v>1.3169519134032978E-2</v>
      </c>
      <c r="D76">
        <f t="shared" si="4"/>
        <v>0.18832363993904253</v>
      </c>
      <c r="E76">
        <f t="shared" si="5"/>
        <v>752.5439505161703</v>
      </c>
      <c r="F76">
        <f t="shared" si="5"/>
        <v>188.32363993904252</v>
      </c>
      <c r="G76">
        <f t="shared" si="6"/>
        <v>940.86759045521285</v>
      </c>
      <c r="H76">
        <f t="shared" si="7"/>
        <v>0.79984044317231995</v>
      </c>
      <c r="I76" s="1">
        <f t="shared" si="8"/>
        <v>0</v>
      </c>
      <c r="J76" s="1">
        <f t="shared" si="9"/>
        <v>0.79984044317231995</v>
      </c>
      <c r="K76">
        <f t="shared" si="14"/>
        <v>2.9509536828355083</v>
      </c>
      <c r="L76">
        <f t="shared" si="15"/>
        <v>2.4995013849134984</v>
      </c>
      <c r="M76">
        <f t="shared" si="16"/>
        <v>2.4285156954359155</v>
      </c>
      <c r="N76">
        <f t="shared" si="10"/>
        <v>0.4857031390871831</v>
      </c>
      <c r="O76">
        <f t="shared" ref="O76:O139" si="17">A76</f>
        <v>0.32000000000000017</v>
      </c>
      <c r="P76">
        <f t="shared" si="11"/>
        <v>0.411774155661984</v>
      </c>
      <c r="Q76" s="2">
        <f t="shared" si="12"/>
        <v>0.402420532510395</v>
      </c>
      <c r="R76">
        <f t="shared" ref="R76:R133" si="18">P76</f>
        <v>0.411774155661984</v>
      </c>
      <c r="V76" s="1"/>
      <c r="Y76" s="2"/>
    </row>
    <row r="77" spans="1:25" x14ac:dyDescent="0.25">
      <c r="A77">
        <f t="shared" si="13"/>
        <v>0.32500000000000018</v>
      </c>
      <c r="B77">
        <f t="shared" ref="B77:B140" si="19">(1-A77-B$2)/(1-B$2)</f>
        <v>0.63888888888888873</v>
      </c>
      <c r="C77">
        <f t="shared" ref="C77:C140" si="20">E$2*(A77^C$2)</f>
        <v>1.3968725134099098E-2</v>
      </c>
      <c r="D77">
        <f t="shared" ref="D77:D140" si="21">F$2*(B77)^D$2</f>
        <v>0.18222848893355137</v>
      </c>
      <c r="E77">
        <f t="shared" ref="E77:F140" si="22">C77/G$2</f>
        <v>798.21286480566278</v>
      </c>
      <c r="F77">
        <f t="shared" si="22"/>
        <v>182.22848893355138</v>
      </c>
      <c r="G77">
        <f t="shared" ref="G77:G140" si="23">E77+F77</f>
        <v>980.44135373921415</v>
      </c>
      <c r="H77">
        <f t="shared" ref="H77:H140" si="24">E77/G77</f>
        <v>0.81413626808113804</v>
      </c>
      <c r="I77" s="1">
        <f t="shared" ref="I77:I140" si="25">H77*F77*I$2*(L$2-K$2)*M$2*O$2/J$2</f>
        <v>0</v>
      </c>
      <c r="J77" s="1">
        <f t="shared" ref="J77:J140" si="26">H77+I77</f>
        <v>0.81413626808113804</v>
      </c>
      <c r="K77">
        <f t="shared" si="14"/>
        <v>2.7703301051314551</v>
      </c>
      <c r="L77">
        <f t="shared" si="15"/>
        <v>2.5050346710188851</v>
      </c>
      <c r="M77">
        <f t="shared" si="16"/>
        <v>2.4285156954359155</v>
      </c>
      <c r="N77">
        <f t="shared" ref="N77:N140" si="27">M77*N$9</f>
        <v>0.4857031390871831</v>
      </c>
      <c r="O77">
        <f t="shared" si="17"/>
        <v>0.32500000000000018</v>
      </c>
      <c r="P77">
        <f t="shared" ref="P77:P140" si="28">P$9/M77</f>
        <v>0.411774155661984</v>
      </c>
      <c r="Q77" s="2">
        <f t="shared" ref="Q77:Q140" si="29">O77+(1-J77)*P77</f>
        <v>0.40153388127907491</v>
      </c>
      <c r="R77">
        <f t="shared" si="18"/>
        <v>0.411774155661984</v>
      </c>
      <c r="V77" s="1"/>
      <c r="Y77" s="2"/>
    </row>
    <row r="78" spans="1:25" x14ac:dyDescent="0.25">
      <c r="A78">
        <f t="shared" ref="A78:A141" si="30">A77+0.005</f>
        <v>0.33000000000000018</v>
      </c>
      <c r="B78">
        <f t="shared" si="19"/>
        <v>0.63333333333333319</v>
      </c>
      <c r="C78">
        <f t="shared" si="20"/>
        <v>1.480311017719481E-2</v>
      </c>
      <c r="D78">
        <f t="shared" si="21"/>
        <v>0.17627994879500983</v>
      </c>
      <c r="E78">
        <f t="shared" si="22"/>
        <v>845.89201012541787</v>
      </c>
      <c r="F78">
        <f t="shared" si="22"/>
        <v>176.27994879500983</v>
      </c>
      <c r="G78">
        <f t="shared" si="23"/>
        <v>1022.1719589204276</v>
      </c>
      <c r="H78">
        <f t="shared" si="24"/>
        <v>0.82754374422363453</v>
      </c>
      <c r="I78" s="1">
        <f t="shared" si="25"/>
        <v>0</v>
      </c>
      <c r="J78" s="1">
        <f t="shared" si="26"/>
        <v>0.82754374422363453</v>
      </c>
      <c r="K78">
        <f t="shared" ref="K78:K141" si="31">(J79-J77)/(A79-A77)</f>
        <v>2.5959751433929568</v>
      </c>
      <c r="L78">
        <f t="shared" ref="L78:L141" si="32">(J78-J$12)/(A78-A$12)</f>
        <v>2.507708315829194</v>
      </c>
      <c r="M78">
        <f t="shared" ref="M78:M141" si="33">IF(K78&lt;L78,K78,M79)</f>
        <v>2.4285156954359155</v>
      </c>
      <c r="N78">
        <f t="shared" si="27"/>
        <v>0.4857031390871831</v>
      </c>
      <c r="O78">
        <f t="shared" si="17"/>
        <v>0.33000000000000018</v>
      </c>
      <c r="P78">
        <f t="shared" si="28"/>
        <v>0.411774155661984</v>
      </c>
      <c r="Q78" s="2">
        <f t="shared" si="29"/>
        <v>0.40101302911094022</v>
      </c>
      <c r="R78">
        <f t="shared" si="18"/>
        <v>0.411774155661984</v>
      </c>
      <c r="V78" s="1"/>
      <c r="Y78" s="2"/>
    </row>
    <row r="79" spans="1:25" x14ac:dyDescent="0.25">
      <c r="A79">
        <f t="shared" si="30"/>
        <v>0.33500000000000019</v>
      </c>
      <c r="B79">
        <f t="shared" si="19"/>
        <v>0.62777777777777755</v>
      </c>
      <c r="C79">
        <f t="shared" si="20"/>
        <v>1.567365441020711E-2</v>
      </c>
      <c r="D79">
        <f t="shared" si="21"/>
        <v>0.17047573275418443</v>
      </c>
      <c r="E79">
        <f t="shared" si="22"/>
        <v>895.63739486897782</v>
      </c>
      <c r="F79">
        <f t="shared" si="22"/>
        <v>170.47573275418443</v>
      </c>
      <c r="G79">
        <f t="shared" si="23"/>
        <v>1066.1131276231622</v>
      </c>
      <c r="H79">
        <f t="shared" si="24"/>
        <v>0.84009601951506763</v>
      </c>
      <c r="I79" s="1">
        <f t="shared" si="25"/>
        <v>0</v>
      </c>
      <c r="J79" s="1">
        <f t="shared" si="26"/>
        <v>0.84009601951506763</v>
      </c>
      <c r="K79">
        <f t="shared" si="31"/>
        <v>2.4285156954359155</v>
      </c>
      <c r="L79">
        <f t="shared" si="32"/>
        <v>2.507749311985275</v>
      </c>
      <c r="M79">
        <f t="shared" si="33"/>
        <v>2.4285156954359155</v>
      </c>
      <c r="N79">
        <f t="shared" si="27"/>
        <v>0.4857031390871831</v>
      </c>
      <c r="O79">
        <f t="shared" si="17"/>
        <v>0.33500000000000019</v>
      </c>
      <c r="P79">
        <f t="shared" si="28"/>
        <v>0.411774155661984</v>
      </c>
      <c r="Q79" s="2">
        <f t="shared" si="29"/>
        <v>0.40084432655117358</v>
      </c>
      <c r="R79">
        <f t="shared" si="18"/>
        <v>0.411774155661984</v>
      </c>
      <c r="V79" s="1"/>
      <c r="Y79" s="2"/>
    </row>
    <row r="80" spans="1:25" x14ac:dyDescent="0.25">
      <c r="A80">
        <f t="shared" si="30"/>
        <v>0.34000000000000019</v>
      </c>
      <c r="B80">
        <f t="shared" si="19"/>
        <v>0.62222222222222201</v>
      </c>
      <c r="C80">
        <f t="shared" si="20"/>
        <v>1.6581349933254653E-2</v>
      </c>
      <c r="D80">
        <f t="shared" si="21"/>
        <v>0.16481357003333358</v>
      </c>
      <c r="E80">
        <f t="shared" si="22"/>
        <v>947.50571047169456</v>
      </c>
      <c r="F80">
        <f t="shared" si="22"/>
        <v>164.81357003333358</v>
      </c>
      <c r="G80">
        <f t="shared" si="23"/>
        <v>1112.319280505028</v>
      </c>
      <c r="H80">
        <f t="shared" si="24"/>
        <v>0.8518289011779937</v>
      </c>
      <c r="I80" s="1">
        <f t="shared" si="25"/>
        <v>0</v>
      </c>
      <c r="J80" s="1">
        <f t="shared" si="26"/>
        <v>0.8518289011779937</v>
      </c>
      <c r="K80">
        <f t="shared" si="31"/>
        <v>2.2683996396061201</v>
      </c>
      <c r="L80">
        <f t="shared" si="32"/>
        <v>2.5053791211117447</v>
      </c>
      <c r="M80">
        <f t="shared" si="33"/>
        <v>2.2683996396061201</v>
      </c>
      <c r="N80">
        <f t="shared" si="27"/>
        <v>0.45367992792122402</v>
      </c>
      <c r="O80">
        <f t="shared" si="17"/>
        <v>0.34000000000000019</v>
      </c>
      <c r="P80">
        <f t="shared" si="28"/>
        <v>0.44083942817661431</v>
      </c>
      <c r="Q80" s="2">
        <f t="shared" si="29"/>
        <v>0.40531966247699402</v>
      </c>
      <c r="R80">
        <f t="shared" si="18"/>
        <v>0.44083942817661431</v>
      </c>
      <c r="V80" s="1"/>
      <c r="Y80" s="2"/>
    </row>
    <row r="81" spans="1:31" x14ac:dyDescent="0.25">
      <c r="A81">
        <f t="shared" si="30"/>
        <v>0.3450000000000002</v>
      </c>
      <c r="B81">
        <f t="shared" si="19"/>
        <v>0.61666666666666647</v>
      </c>
      <c r="C81">
        <f t="shared" si="20"/>
        <v>1.7527200763788307E-2</v>
      </c>
      <c r="D81">
        <f t="shared" si="21"/>
        <v>0.15929120587441134</v>
      </c>
      <c r="E81">
        <f t="shared" si="22"/>
        <v>1001.5543293593319</v>
      </c>
      <c r="F81">
        <f t="shared" si="22"/>
        <v>159.29120587441133</v>
      </c>
      <c r="G81">
        <f t="shared" si="23"/>
        <v>1160.8455352337432</v>
      </c>
      <c r="H81">
        <f t="shared" si="24"/>
        <v>0.86278001591112885</v>
      </c>
      <c r="I81" s="1">
        <f t="shared" si="25"/>
        <v>0</v>
      </c>
      <c r="J81" s="1">
        <f t="shared" si="26"/>
        <v>0.86278001591112885</v>
      </c>
      <c r="K81">
        <f t="shared" si="31"/>
        <v>2.1159179594979243</v>
      </c>
      <c r="L81">
        <f t="shared" si="32"/>
        <v>2.500811640322111</v>
      </c>
      <c r="M81">
        <f t="shared" si="33"/>
        <v>2.1159179594979243</v>
      </c>
      <c r="N81">
        <f t="shared" si="27"/>
        <v>0.42318359189958488</v>
      </c>
      <c r="O81">
        <f t="shared" si="17"/>
        <v>0.3450000000000002</v>
      </c>
      <c r="P81">
        <f t="shared" si="28"/>
        <v>0.4726081157878565</v>
      </c>
      <c r="Q81" s="2">
        <f t="shared" si="29"/>
        <v>0.40985127812868122</v>
      </c>
      <c r="R81">
        <f t="shared" si="18"/>
        <v>0.4726081157878565</v>
      </c>
      <c r="V81" s="1"/>
      <c r="Y81" s="2"/>
    </row>
    <row r="82" spans="1:31" x14ac:dyDescent="0.25">
      <c r="A82">
        <f t="shared" si="30"/>
        <v>0.3500000000000002</v>
      </c>
      <c r="B82">
        <f t="shared" si="19"/>
        <v>0.61111111111111094</v>
      </c>
      <c r="C82">
        <f t="shared" si="20"/>
        <v>1.8512222801329081E-2</v>
      </c>
      <c r="D82">
        <f t="shared" si="21"/>
        <v>0.15390640156757382</v>
      </c>
      <c r="E82">
        <f t="shared" si="22"/>
        <v>1057.8413029330904</v>
      </c>
      <c r="F82">
        <f t="shared" si="22"/>
        <v>153.90640156757382</v>
      </c>
      <c r="G82">
        <f t="shared" si="23"/>
        <v>1211.7477045006642</v>
      </c>
      <c r="H82">
        <f t="shared" si="24"/>
        <v>0.87298808077297296</v>
      </c>
      <c r="I82" s="1">
        <f t="shared" si="25"/>
        <v>0</v>
      </c>
      <c r="J82" s="1">
        <f t="shared" si="26"/>
        <v>0.87298808077297296</v>
      </c>
      <c r="K82">
        <f t="shared" si="31"/>
        <v>1.9712265281306522</v>
      </c>
      <c r="L82">
        <f t="shared" si="32"/>
        <v>2.4942516593513497</v>
      </c>
      <c r="M82">
        <f t="shared" si="33"/>
        <v>1.9712265281306522</v>
      </c>
      <c r="N82">
        <f t="shared" si="27"/>
        <v>0.39424530562613047</v>
      </c>
      <c r="O82">
        <f t="shared" si="17"/>
        <v>0.3500000000000002</v>
      </c>
      <c r="P82">
        <f t="shared" si="28"/>
        <v>0.50729836765555147</v>
      </c>
      <c r="Q82" s="2">
        <f t="shared" si="29"/>
        <v>0.4144329392966698</v>
      </c>
      <c r="R82">
        <f t="shared" si="18"/>
        <v>0.50729836765555147</v>
      </c>
      <c r="V82" s="1"/>
      <c r="Y82" s="2"/>
    </row>
    <row r="83" spans="1:31" x14ac:dyDescent="0.25">
      <c r="A83">
        <f t="shared" si="30"/>
        <v>0.3550000000000002</v>
      </c>
      <c r="B83">
        <f t="shared" si="19"/>
        <v>0.60555555555555529</v>
      </c>
      <c r="C83">
        <f t="shared" si="20"/>
        <v>1.9537443792823017E-2</v>
      </c>
      <c r="D83">
        <f t="shared" si="21"/>
        <v>0.14865693447999201</v>
      </c>
      <c r="E83">
        <f t="shared" si="22"/>
        <v>1116.4253595898867</v>
      </c>
      <c r="F83">
        <f t="shared" si="22"/>
        <v>148.656934479992</v>
      </c>
      <c r="G83">
        <f t="shared" si="23"/>
        <v>1265.0822940698788</v>
      </c>
      <c r="H83">
        <f t="shared" si="24"/>
        <v>0.88249228119243539</v>
      </c>
      <c r="I83" s="1">
        <f t="shared" si="25"/>
        <v>0</v>
      </c>
      <c r="J83" s="1">
        <f t="shared" si="26"/>
        <v>0.88249228119243539</v>
      </c>
      <c r="K83">
        <f t="shared" si="31"/>
        <v>1.8343669058423646</v>
      </c>
      <c r="L83">
        <f t="shared" si="32"/>
        <v>2.4858937498378446</v>
      </c>
      <c r="M83">
        <f t="shared" si="33"/>
        <v>1.8343669058423646</v>
      </c>
      <c r="N83">
        <f t="shared" si="27"/>
        <v>0.36687338116847296</v>
      </c>
      <c r="O83">
        <f t="shared" si="17"/>
        <v>0.3550000000000002</v>
      </c>
      <c r="P83">
        <f t="shared" si="28"/>
        <v>0.54514720954409457</v>
      </c>
      <c r="Q83" s="2">
        <f t="shared" si="29"/>
        <v>0.41905900500783616</v>
      </c>
      <c r="R83">
        <f t="shared" si="18"/>
        <v>0.54514720954409457</v>
      </c>
      <c r="V83" s="1"/>
      <c r="Y83" s="2"/>
    </row>
    <row r="84" spans="1:31" x14ac:dyDescent="0.25">
      <c r="A84">
        <f t="shared" si="30"/>
        <v>0.36000000000000021</v>
      </c>
      <c r="B84">
        <f t="shared" si="19"/>
        <v>0.59999999999999976</v>
      </c>
      <c r="C84">
        <f t="shared" si="20"/>
        <v>2.0603903298593351E-2</v>
      </c>
      <c r="D84">
        <f t="shared" si="21"/>
        <v>0.14354059808497818</v>
      </c>
      <c r="E84">
        <f t="shared" si="22"/>
        <v>1177.3659027767631</v>
      </c>
      <c r="F84">
        <f t="shared" si="22"/>
        <v>143.54059808497817</v>
      </c>
      <c r="G84">
        <f t="shared" si="23"/>
        <v>1320.9065008617413</v>
      </c>
      <c r="H84">
        <f t="shared" si="24"/>
        <v>0.89133174983139662</v>
      </c>
      <c r="I84" s="1">
        <f t="shared" si="25"/>
        <v>0</v>
      </c>
      <c r="J84" s="1">
        <f t="shared" si="26"/>
        <v>0.89133174983139662</v>
      </c>
      <c r="K84">
        <f t="shared" si="31"/>
        <v>1.7052857069436584</v>
      </c>
      <c r="L84">
        <f t="shared" si="32"/>
        <v>2.4759215273094335</v>
      </c>
      <c r="M84">
        <f t="shared" si="33"/>
        <v>1.7052857069436584</v>
      </c>
      <c r="N84">
        <f t="shared" si="27"/>
        <v>0.34105714138873172</v>
      </c>
      <c r="O84">
        <f t="shared" si="17"/>
        <v>0.36000000000000021</v>
      </c>
      <c r="P84">
        <f t="shared" si="28"/>
        <v>0.58641199883876083</v>
      </c>
      <c r="Q84" s="2">
        <f t="shared" si="29"/>
        <v>0.42372436579168143</v>
      </c>
      <c r="R84">
        <f t="shared" si="18"/>
        <v>0.58641199883876083</v>
      </c>
      <c r="V84" s="1"/>
      <c r="Y84" s="2"/>
    </row>
    <row r="85" spans="1:31" x14ac:dyDescent="0.25">
      <c r="A85">
        <f t="shared" si="30"/>
        <v>0.36500000000000021</v>
      </c>
      <c r="B85">
        <f t="shared" si="19"/>
        <v>0.59444444444444422</v>
      </c>
      <c r="C85">
        <f t="shared" si="20"/>
        <v>2.1712652658871782E-2</v>
      </c>
      <c r="D85">
        <f t="shared" si="21"/>
        <v>0.13855520199143126</v>
      </c>
      <c r="E85">
        <f t="shared" si="22"/>
        <v>1240.7230090783876</v>
      </c>
      <c r="F85">
        <f t="shared" si="22"/>
        <v>138.55520199143126</v>
      </c>
      <c r="G85">
        <f t="shared" si="23"/>
        <v>1379.2782110698188</v>
      </c>
      <c r="H85">
        <f t="shared" si="24"/>
        <v>0.89954513826187199</v>
      </c>
      <c r="I85" s="1">
        <f t="shared" si="25"/>
        <v>0</v>
      </c>
      <c r="J85" s="1">
        <f t="shared" si="26"/>
        <v>0.89954513826187199</v>
      </c>
      <c r="K85">
        <f t="shared" si="31"/>
        <v>1.583852258512418</v>
      </c>
      <c r="L85">
        <f t="shared" si="32"/>
        <v>2.4645072281147162</v>
      </c>
      <c r="M85">
        <f t="shared" si="33"/>
        <v>1.583852258512418</v>
      </c>
      <c r="N85">
        <f t="shared" si="27"/>
        <v>0.31677045170248364</v>
      </c>
      <c r="O85">
        <f t="shared" si="17"/>
        <v>0.36500000000000021</v>
      </c>
      <c r="P85">
        <f t="shared" si="28"/>
        <v>0.6313720201019366</v>
      </c>
      <c r="Q85" s="2">
        <f t="shared" si="29"/>
        <v>0.42842438898466284</v>
      </c>
      <c r="R85">
        <f t="shared" si="18"/>
        <v>0.6313720201019366</v>
      </c>
      <c r="V85" s="1"/>
      <c r="Y85" s="2"/>
    </row>
    <row r="86" spans="1:31" x14ac:dyDescent="0.25">
      <c r="A86">
        <f t="shared" si="30"/>
        <v>0.37000000000000022</v>
      </c>
      <c r="B86">
        <f t="shared" si="19"/>
        <v>0.58888888888888868</v>
      </c>
      <c r="C86">
        <f t="shared" si="20"/>
        <v>2.2864754960890504E-2</v>
      </c>
      <c r="D86">
        <f t="shared" si="21"/>
        <v>0.13369857197360849</v>
      </c>
      <c r="E86">
        <f t="shared" si="22"/>
        <v>1306.5574263366004</v>
      </c>
      <c r="F86">
        <f t="shared" si="22"/>
        <v>133.69857197360849</v>
      </c>
      <c r="G86">
        <f t="shared" si="23"/>
        <v>1440.255998310209</v>
      </c>
      <c r="H86">
        <f t="shared" si="24"/>
        <v>0.90717027241652082</v>
      </c>
      <c r="I86" s="1">
        <f t="shared" si="25"/>
        <v>0</v>
      </c>
      <c r="J86" s="1">
        <f t="shared" si="26"/>
        <v>0.90717027241652082</v>
      </c>
      <c r="K86">
        <f t="shared" si="31"/>
        <v>1.4698744102609171</v>
      </c>
      <c r="L86">
        <f t="shared" si="32"/>
        <v>2.4518115470716766</v>
      </c>
      <c r="M86">
        <f t="shared" si="33"/>
        <v>1.4698744102609171</v>
      </c>
      <c r="N86">
        <f t="shared" si="27"/>
        <v>0.29397488205218342</v>
      </c>
      <c r="O86">
        <f t="shared" si="17"/>
        <v>0.37000000000000022</v>
      </c>
      <c r="P86">
        <f t="shared" si="28"/>
        <v>0.68033023299078332</v>
      </c>
      <c r="Q86" s="2">
        <f t="shared" si="29"/>
        <v>0.43315487019533955</v>
      </c>
      <c r="R86">
        <f t="shared" si="18"/>
        <v>0.68033023299078332</v>
      </c>
      <c r="V86" s="1"/>
      <c r="Y86" s="2"/>
    </row>
    <row r="87" spans="1:31" x14ac:dyDescent="0.25">
      <c r="A87">
        <f t="shared" si="30"/>
        <v>0.37500000000000022</v>
      </c>
      <c r="B87">
        <f t="shared" si="19"/>
        <v>0.58333333333333315</v>
      </c>
      <c r="C87">
        <f t="shared" si="20"/>
        <v>2.4061285006518447E-2</v>
      </c>
      <c r="D87">
        <f t="shared" si="21"/>
        <v>0.12896855000123017</v>
      </c>
      <c r="E87">
        <f t="shared" si="22"/>
        <v>1374.9305718010542</v>
      </c>
      <c r="F87">
        <f t="shared" si="22"/>
        <v>128.96855000123017</v>
      </c>
      <c r="G87">
        <f t="shared" si="23"/>
        <v>1503.8991218022843</v>
      </c>
      <c r="H87">
        <f t="shared" si="24"/>
        <v>0.91424388236448118</v>
      </c>
      <c r="I87" s="1">
        <f t="shared" si="25"/>
        <v>0</v>
      </c>
      <c r="J87" s="1">
        <f t="shared" si="26"/>
        <v>0.91424388236448118</v>
      </c>
      <c r="K87">
        <f t="shared" si="31"/>
        <v>1.3631124591806143</v>
      </c>
      <c r="L87">
        <f t="shared" si="32"/>
        <v>2.4379836863052815</v>
      </c>
      <c r="M87">
        <f t="shared" si="33"/>
        <v>1.3631124591806143</v>
      </c>
      <c r="N87">
        <f t="shared" si="27"/>
        <v>0.27262249183612286</v>
      </c>
      <c r="O87">
        <f t="shared" si="17"/>
        <v>0.37500000000000022</v>
      </c>
      <c r="P87">
        <f t="shared" si="28"/>
        <v>0.73361518579407148</v>
      </c>
      <c r="Q87" s="2">
        <f t="shared" si="29"/>
        <v>0.43791199017215965</v>
      </c>
      <c r="R87">
        <f t="shared" si="18"/>
        <v>0.73361518579407148</v>
      </c>
      <c r="V87" s="1"/>
      <c r="Y87" s="2"/>
    </row>
    <row r="88" spans="1:31" x14ac:dyDescent="0.25">
      <c r="A88">
        <f t="shared" si="30"/>
        <v>0.38000000000000023</v>
      </c>
      <c r="B88">
        <f t="shared" si="19"/>
        <v>0.5777777777777775</v>
      </c>
      <c r="C88">
        <f t="shared" si="20"/>
        <v>2.5303329280425148E-2</v>
      </c>
      <c r="D88">
        <f t="shared" si="21"/>
        <v>0.12436299426992303</v>
      </c>
      <c r="E88">
        <f t="shared" si="22"/>
        <v>1445.9045303100086</v>
      </c>
      <c r="F88">
        <f t="shared" si="22"/>
        <v>124.36299426992304</v>
      </c>
      <c r="G88">
        <f t="shared" si="23"/>
        <v>1570.2675245799317</v>
      </c>
      <c r="H88">
        <f t="shared" si="24"/>
        <v>0.92080139700832697</v>
      </c>
      <c r="I88" s="1">
        <f t="shared" si="25"/>
        <v>0</v>
      </c>
      <c r="J88" s="1">
        <f t="shared" si="26"/>
        <v>0.92080139700832697</v>
      </c>
      <c r="K88">
        <f t="shared" si="31"/>
        <v>1.2632912300786769</v>
      </c>
      <c r="L88">
        <f t="shared" si="32"/>
        <v>2.4231615710745431</v>
      </c>
      <c r="M88">
        <f t="shared" si="33"/>
        <v>1.2632912300786769</v>
      </c>
      <c r="N88">
        <f t="shared" si="27"/>
        <v>0.25265824601573539</v>
      </c>
      <c r="O88">
        <f t="shared" si="17"/>
        <v>0.38000000000000023</v>
      </c>
      <c r="P88">
        <f t="shared" si="28"/>
        <v>0.7915831094131166</v>
      </c>
      <c r="Q88" s="2">
        <f t="shared" si="29"/>
        <v>0.44269227641732373</v>
      </c>
      <c r="R88">
        <f t="shared" si="18"/>
        <v>0.7915831094131166</v>
      </c>
      <c r="V88" s="1"/>
      <c r="Y88" s="2"/>
    </row>
    <row r="89" spans="1:31" x14ac:dyDescent="0.25">
      <c r="A89">
        <f t="shared" si="30"/>
        <v>0.38500000000000023</v>
      </c>
      <c r="B89">
        <f t="shared" si="19"/>
        <v>0.57222222222222197</v>
      </c>
      <c r="C89">
        <f t="shared" si="20"/>
        <v>2.6591985918756895E-2</v>
      </c>
      <c r="D89">
        <f t="shared" si="21"/>
        <v>0.11987977923201125</v>
      </c>
      <c r="E89">
        <f t="shared" si="22"/>
        <v>1519.5420525003942</v>
      </c>
      <c r="F89">
        <f t="shared" si="22"/>
        <v>119.87977923201124</v>
      </c>
      <c r="G89">
        <f t="shared" si="23"/>
        <v>1639.4218317324055</v>
      </c>
      <c r="H89">
        <f t="shared" si="24"/>
        <v>0.92687679466526796</v>
      </c>
      <c r="I89" s="1">
        <f t="shared" si="25"/>
        <v>0</v>
      </c>
      <c r="J89" s="1">
        <f t="shared" si="26"/>
        <v>0.92687679466526796</v>
      </c>
      <c r="K89">
        <f t="shared" si="31"/>
        <v>1.1701104072328927</v>
      </c>
      <c r="L89">
        <f t="shared" si="32"/>
        <v>2.4074721939357593</v>
      </c>
      <c r="M89">
        <f t="shared" si="33"/>
        <v>1.1701104072328927</v>
      </c>
      <c r="N89">
        <f t="shared" si="27"/>
        <v>0.23402208144657854</v>
      </c>
      <c r="O89">
        <f t="shared" si="17"/>
        <v>0.38500000000000023</v>
      </c>
      <c r="P89">
        <f t="shared" si="28"/>
        <v>0.85462020833130248</v>
      </c>
      <c r="Q89" s="2">
        <f t="shared" si="29"/>
        <v>0.44749256897702155</v>
      </c>
      <c r="R89">
        <f t="shared" si="18"/>
        <v>0.85462020833130248</v>
      </c>
      <c r="V89" s="1"/>
      <c r="Y89" s="2"/>
    </row>
    <row r="90" spans="1:31" x14ac:dyDescent="0.25">
      <c r="A90">
        <f t="shared" si="30"/>
        <v>0.39000000000000024</v>
      </c>
      <c r="B90">
        <f t="shared" si="19"/>
        <v>0.56666666666666643</v>
      </c>
      <c r="C90">
        <f t="shared" si="20"/>
        <v>2.7928364678310075E-2</v>
      </c>
      <c r="D90">
        <f t="shared" si="21"/>
        <v>0.11551679562766032</v>
      </c>
      <c r="E90">
        <f t="shared" si="22"/>
        <v>1595.9065530462901</v>
      </c>
      <c r="F90">
        <f t="shared" si="22"/>
        <v>115.51679562766031</v>
      </c>
      <c r="G90">
        <f t="shared" si="23"/>
        <v>1711.4233486739504</v>
      </c>
      <c r="H90">
        <f t="shared" si="24"/>
        <v>0.93250250108065591</v>
      </c>
      <c r="I90" s="1">
        <f t="shared" si="25"/>
        <v>0</v>
      </c>
      <c r="J90" s="1">
        <f t="shared" si="26"/>
        <v>0.93250250108065591</v>
      </c>
      <c r="K90">
        <f t="shared" si="31"/>
        <v>1.0832532474147385</v>
      </c>
      <c r="L90">
        <f t="shared" si="32"/>
        <v>2.3910320540529626</v>
      </c>
      <c r="M90">
        <f t="shared" si="33"/>
        <v>1.0832532474147385</v>
      </c>
      <c r="N90">
        <f t="shared" si="27"/>
        <v>0.21665064948294771</v>
      </c>
      <c r="O90">
        <f t="shared" si="17"/>
        <v>0.39000000000000024</v>
      </c>
      <c r="P90">
        <f t="shared" si="28"/>
        <v>0.92314516701110438</v>
      </c>
      <c r="Q90" s="2">
        <f t="shared" si="29"/>
        <v>0.45230998991272997</v>
      </c>
      <c r="R90">
        <f t="shared" si="18"/>
        <v>0.92314516701110438</v>
      </c>
      <c r="V90" s="1"/>
      <c r="Y90" s="2"/>
    </row>
    <row r="91" spans="1:31" x14ac:dyDescent="0.25">
      <c r="A91">
        <f t="shared" si="30"/>
        <v>0.39500000000000024</v>
      </c>
      <c r="B91">
        <f t="shared" si="19"/>
        <v>0.56111111111111089</v>
      </c>
      <c r="C91">
        <f t="shared" si="20"/>
        <v>2.9313586906187621E-2</v>
      </c>
      <c r="D91">
        <f t="shared" si="21"/>
        <v>0.11127195051638376</v>
      </c>
      <c r="E91">
        <f t="shared" si="22"/>
        <v>1675.0621089250071</v>
      </c>
      <c r="F91">
        <f t="shared" si="22"/>
        <v>111.27195051638377</v>
      </c>
      <c r="G91">
        <f t="shared" si="23"/>
        <v>1786.334059441391</v>
      </c>
      <c r="H91">
        <f t="shared" si="24"/>
        <v>0.93770932713941535</v>
      </c>
      <c r="I91" s="1">
        <f t="shared" si="25"/>
        <v>0</v>
      </c>
      <c r="J91" s="1">
        <f t="shared" si="26"/>
        <v>0.93770932713941535</v>
      </c>
      <c r="K91">
        <f t="shared" si="31"/>
        <v>1.0023938244585464</v>
      </c>
      <c r="L91">
        <f t="shared" si="32"/>
        <v>2.3739476636440879</v>
      </c>
      <c r="M91">
        <f t="shared" si="33"/>
        <v>1.0023938244585464</v>
      </c>
      <c r="N91">
        <f t="shared" si="27"/>
        <v>0.20047876489170929</v>
      </c>
      <c r="O91">
        <f t="shared" si="17"/>
        <v>0.39500000000000024</v>
      </c>
      <c r="P91">
        <f t="shared" si="28"/>
        <v>0.99761189225218994</v>
      </c>
      <c r="Q91" s="2">
        <f t="shared" si="29"/>
        <v>0.45714191602211024</v>
      </c>
      <c r="R91">
        <f t="shared" si="18"/>
        <v>0.99761189225218994</v>
      </c>
      <c r="V91" s="1"/>
      <c r="Y91" s="2"/>
    </row>
    <row r="92" spans="1:31" x14ac:dyDescent="0.25">
      <c r="A92">
        <f t="shared" si="30"/>
        <v>0.40000000000000024</v>
      </c>
      <c r="B92">
        <f t="shared" si="19"/>
        <v>0.55555555555555525</v>
      </c>
      <c r="C92">
        <f t="shared" si="20"/>
        <v>3.0748785509924711E-2</v>
      </c>
      <c r="D92">
        <f t="shared" si="21"/>
        <v>0.10714316730891747</v>
      </c>
      <c r="E92">
        <f t="shared" si="22"/>
        <v>1757.0734577099836</v>
      </c>
      <c r="F92">
        <f t="shared" si="22"/>
        <v>107.14316730891747</v>
      </c>
      <c r="G92">
        <f t="shared" si="23"/>
        <v>1864.2166250189011</v>
      </c>
      <c r="H92">
        <f t="shared" si="24"/>
        <v>0.94252643932524138</v>
      </c>
      <c r="I92" s="1">
        <f t="shared" si="25"/>
        <v>0</v>
      </c>
      <c r="J92" s="1">
        <f t="shared" si="26"/>
        <v>0.94252643932524138</v>
      </c>
      <c r="K92">
        <f t="shared" si="31"/>
        <v>0.92720296396916402</v>
      </c>
      <c r="L92">
        <f t="shared" si="32"/>
        <v>2.3563160983131022</v>
      </c>
      <c r="M92">
        <f t="shared" si="33"/>
        <v>0.92720296396916402</v>
      </c>
      <c r="N92">
        <f t="shared" si="27"/>
        <v>0.18544059279383282</v>
      </c>
      <c r="O92">
        <f t="shared" si="17"/>
        <v>0.40000000000000024</v>
      </c>
      <c r="P92">
        <f t="shared" si="28"/>
        <v>1.0785125143681669</v>
      </c>
      <c r="Q92" s="2">
        <f t="shared" si="29"/>
        <v>0.46198595443302554</v>
      </c>
      <c r="R92">
        <f t="shared" si="18"/>
        <v>1.0785125143681669</v>
      </c>
      <c r="V92" s="1"/>
      <c r="Y92" s="2"/>
    </row>
    <row r="93" spans="1:31" x14ac:dyDescent="0.25">
      <c r="A93">
        <f t="shared" si="30"/>
        <v>0.40500000000000025</v>
      </c>
      <c r="B93">
        <f t="shared" si="19"/>
        <v>0.54999999999999971</v>
      </c>
      <c r="C93">
        <f t="shared" si="20"/>
        <v>3.2235104928070551E-2</v>
      </c>
      <c r="D93">
        <f t="shared" si="21"/>
        <v>0.10312838579947309</v>
      </c>
      <c r="E93">
        <f t="shared" si="22"/>
        <v>1842.0059958897459</v>
      </c>
      <c r="F93">
        <f t="shared" si="22"/>
        <v>103.12838579947308</v>
      </c>
      <c r="G93">
        <f t="shared" si="23"/>
        <v>1945.134381689219</v>
      </c>
      <c r="H93">
        <f t="shared" si="24"/>
        <v>0.946981356779107</v>
      </c>
      <c r="I93" s="1">
        <f t="shared" si="25"/>
        <v>0</v>
      </c>
      <c r="J93" s="1">
        <f t="shared" si="26"/>
        <v>0.946981356779107</v>
      </c>
      <c r="K93">
        <f t="shared" si="31"/>
        <v>0.85735302673681713</v>
      </c>
      <c r="L93">
        <f t="shared" si="32"/>
        <v>2.3382255722940899</v>
      </c>
      <c r="M93">
        <f t="shared" si="33"/>
        <v>0.85735302673681713</v>
      </c>
      <c r="N93">
        <f t="shared" si="27"/>
        <v>0.17147060534736344</v>
      </c>
      <c r="O93">
        <f t="shared" si="17"/>
        <v>0.40500000000000025</v>
      </c>
      <c r="P93">
        <f t="shared" si="28"/>
        <v>1.1663806726222377</v>
      </c>
      <c r="Q93" s="2">
        <f t="shared" si="29"/>
        <v>0.46683992074150388</v>
      </c>
      <c r="R93">
        <f t="shared" si="18"/>
        <v>1.1663806726222377</v>
      </c>
      <c r="V93" s="1"/>
      <c r="Y93" s="2"/>
      <c r="AD93">
        <f t="shared" ref="AD93:AD104" si="34">Z93-Z$77</f>
        <v>0</v>
      </c>
      <c r="AE93">
        <f t="shared" ref="AE93:AE104" si="35">AA93</f>
        <v>0</v>
      </c>
    </row>
    <row r="94" spans="1:31" x14ac:dyDescent="0.25">
      <c r="A94">
        <f t="shared" si="30"/>
        <v>0.41000000000000025</v>
      </c>
      <c r="B94">
        <f t="shared" si="19"/>
        <v>0.54444444444444418</v>
      </c>
      <c r="C94">
        <f t="shared" si="20"/>
        <v>3.3773701101213811E-2</v>
      </c>
      <c r="D94">
        <f t="shared" si="21"/>
        <v>9.9225562198374917E-2</v>
      </c>
      <c r="E94">
        <f t="shared" si="22"/>
        <v>1929.925777212218</v>
      </c>
      <c r="F94">
        <f t="shared" si="22"/>
        <v>99.225562198374917</v>
      </c>
      <c r="G94">
        <f t="shared" si="23"/>
        <v>2029.151339410593</v>
      </c>
      <c r="H94">
        <f t="shared" si="24"/>
        <v>0.95109996959260956</v>
      </c>
      <c r="I94" s="1">
        <f t="shared" si="25"/>
        <v>0</v>
      </c>
      <c r="J94" s="1">
        <f t="shared" si="26"/>
        <v>0.95109996959260956</v>
      </c>
      <c r="K94">
        <f t="shared" si="31"/>
        <v>0.79252169350311141</v>
      </c>
      <c r="L94">
        <f t="shared" si="32"/>
        <v>2.3197560233966072</v>
      </c>
      <c r="M94">
        <f t="shared" si="33"/>
        <v>0.79252169350311141</v>
      </c>
      <c r="N94">
        <f t="shared" si="27"/>
        <v>0.1585043387006223</v>
      </c>
      <c r="O94">
        <f t="shared" si="17"/>
        <v>0.41000000000000025</v>
      </c>
      <c r="P94">
        <f t="shared" si="28"/>
        <v>1.2617951132413689</v>
      </c>
      <c r="Q94" s="2">
        <f t="shared" si="29"/>
        <v>0.47170181940539985</v>
      </c>
      <c r="R94">
        <f t="shared" si="18"/>
        <v>1.2617951132413689</v>
      </c>
      <c r="V94" s="1"/>
      <c r="Y94" s="2"/>
      <c r="AD94">
        <f t="shared" si="34"/>
        <v>0</v>
      </c>
      <c r="AE94">
        <f t="shared" si="35"/>
        <v>0</v>
      </c>
    </row>
    <row r="95" spans="1:31" x14ac:dyDescent="0.25">
      <c r="A95">
        <f t="shared" si="30"/>
        <v>0.41500000000000026</v>
      </c>
      <c r="B95">
        <f t="shared" si="19"/>
        <v>0.53888888888888864</v>
      </c>
      <c r="C95">
        <f t="shared" si="20"/>
        <v>3.5365741443439534E-2</v>
      </c>
      <c r="D95">
        <f t="shared" si="21"/>
        <v>9.5432669165092798E-2</v>
      </c>
      <c r="E95">
        <f t="shared" si="22"/>
        <v>2020.8995110536878</v>
      </c>
      <c r="F95">
        <f t="shared" si="22"/>
        <v>95.43266916509279</v>
      </c>
      <c r="G95">
        <f t="shared" si="23"/>
        <v>2116.3321802187806</v>
      </c>
      <c r="H95">
        <f t="shared" si="24"/>
        <v>0.95490657371413812</v>
      </c>
      <c r="I95" s="1">
        <f t="shared" si="25"/>
        <v>0</v>
      </c>
      <c r="J95" s="1">
        <f t="shared" si="26"/>
        <v>0.95490657371413812</v>
      </c>
      <c r="K95">
        <f t="shared" si="31"/>
        <v>0.73239489393109802</v>
      </c>
      <c r="L95">
        <f t="shared" si="32"/>
        <v>2.300979695696717</v>
      </c>
      <c r="M95">
        <f t="shared" si="33"/>
        <v>0.73239489393109802</v>
      </c>
      <c r="N95">
        <f t="shared" si="27"/>
        <v>0.1464789787862196</v>
      </c>
      <c r="O95">
        <f t="shared" si="17"/>
        <v>0.41500000000000026</v>
      </c>
      <c r="P95">
        <f t="shared" si="28"/>
        <v>1.3653836315441019</v>
      </c>
      <c r="Q95" s="2">
        <f t="shared" si="29"/>
        <v>0.47656982614095661</v>
      </c>
      <c r="R95">
        <f t="shared" si="18"/>
        <v>1.3653836315441019</v>
      </c>
      <c r="V95" s="1"/>
      <c r="Y95" s="2"/>
      <c r="AD95">
        <f t="shared" si="34"/>
        <v>0</v>
      </c>
      <c r="AE95">
        <f t="shared" si="35"/>
        <v>0</v>
      </c>
    </row>
    <row r="96" spans="1:31" x14ac:dyDescent="0.25">
      <c r="A96">
        <f t="shared" si="30"/>
        <v>0.42000000000000026</v>
      </c>
      <c r="B96">
        <f t="shared" si="19"/>
        <v>0.5333333333333331</v>
      </c>
      <c r="C96">
        <f t="shared" si="20"/>
        <v>3.7012404814205695E-2</v>
      </c>
      <c r="D96">
        <f t="shared" si="21"/>
        <v>9.1747695841676524E-2</v>
      </c>
      <c r="E96">
        <f t="shared" si="22"/>
        <v>2114.9945608117541</v>
      </c>
      <c r="F96">
        <f t="shared" si="22"/>
        <v>91.747695841676517</v>
      </c>
      <c r="G96">
        <f t="shared" si="23"/>
        <v>2206.7422566534306</v>
      </c>
      <c r="H96">
        <f t="shared" si="24"/>
        <v>0.95842391853192055</v>
      </c>
      <c r="I96" s="1">
        <f t="shared" si="25"/>
        <v>0</v>
      </c>
      <c r="J96" s="1">
        <f t="shared" si="26"/>
        <v>0.95842391853192055</v>
      </c>
      <c r="K96">
        <f t="shared" si="31"/>
        <v>0.67666901055249917</v>
      </c>
      <c r="L96">
        <f t="shared" si="32"/>
        <v>2.2819617107902856</v>
      </c>
      <c r="M96">
        <f t="shared" si="33"/>
        <v>0.67666901055249917</v>
      </c>
      <c r="N96">
        <f t="shared" si="27"/>
        <v>0.13533380211049983</v>
      </c>
      <c r="O96">
        <f t="shared" si="17"/>
        <v>0.42000000000000026</v>
      </c>
      <c r="P96">
        <f t="shared" si="28"/>
        <v>1.4778273933122807</v>
      </c>
      <c r="Q96" s="2">
        <f t="shared" si="29"/>
        <v>0.48144227210011115</v>
      </c>
      <c r="R96">
        <f t="shared" si="18"/>
        <v>1.4778273933122807</v>
      </c>
      <c r="V96" s="1"/>
      <c r="Y96" s="2"/>
      <c r="AD96">
        <f t="shared" si="34"/>
        <v>0</v>
      </c>
      <c r="AE96">
        <f t="shared" si="35"/>
        <v>0</v>
      </c>
    </row>
    <row r="97" spans="1:31" x14ac:dyDescent="0.25">
      <c r="A97">
        <f t="shared" si="30"/>
        <v>0.42500000000000027</v>
      </c>
      <c r="B97">
        <f t="shared" si="19"/>
        <v>0.52777777777777746</v>
      </c>
      <c r="C97">
        <f t="shared" si="20"/>
        <v>3.8714881490628517E-2</v>
      </c>
      <c r="D97">
        <f t="shared" si="21"/>
        <v>8.8168647886602697E-2</v>
      </c>
      <c r="E97">
        <f t="shared" si="22"/>
        <v>2212.2789423216295</v>
      </c>
      <c r="F97">
        <f t="shared" si="22"/>
        <v>88.168647886602699</v>
      </c>
      <c r="G97">
        <f t="shared" si="23"/>
        <v>2300.4475902082322</v>
      </c>
      <c r="H97">
        <f t="shared" si="24"/>
        <v>0.96167326381966312</v>
      </c>
      <c r="I97" s="1">
        <f t="shared" si="25"/>
        <v>0</v>
      </c>
      <c r="J97" s="1">
        <f t="shared" si="26"/>
        <v>0.96167326381966312</v>
      </c>
      <c r="K97">
        <f t="shared" si="31"/>
        <v>0.62505247527797569</v>
      </c>
      <c r="L97">
        <f t="shared" si="32"/>
        <v>2.2627606207521471</v>
      </c>
      <c r="M97">
        <f t="shared" si="33"/>
        <v>0.62505247527797569</v>
      </c>
      <c r="N97">
        <f t="shared" si="27"/>
        <v>0.12501049505559514</v>
      </c>
      <c r="O97">
        <f t="shared" si="17"/>
        <v>0.42500000000000027</v>
      </c>
      <c r="P97">
        <f t="shared" si="28"/>
        <v>1.5998656745664053</v>
      </c>
      <c r="Q97" s="2">
        <f t="shared" si="29"/>
        <v>0.48631762963308356</v>
      </c>
      <c r="R97">
        <f t="shared" si="18"/>
        <v>1.5998656745664053</v>
      </c>
      <c r="V97" s="1"/>
      <c r="Y97" s="2"/>
      <c r="AD97">
        <f t="shared" si="34"/>
        <v>0</v>
      </c>
      <c r="AE97">
        <f t="shared" si="35"/>
        <v>0</v>
      </c>
    </row>
    <row r="98" spans="1:31" x14ac:dyDescent="0.25">
      <c r="A98">
        <f t="shared" si="30"/>
        <v>0.43000000000000027</v>
      </c>
      <c r="B98">
        <f t="shared" si="19"/>
        <v>0.52222222222222192</v>
      </c>
      <c r="C98">
        <f t="shared" si="20"/>
        <v>4.0474373140165686E-2</v>
      </c>
      <c r="D98">
        <f t="shared" si="21"/>
        <v>8.4693547509043413E-2</v>
      </c>
      <c r="E98">
        <f t="shared" si="22"/>
        <v>2312.8213222951822</v>
      </c>
      <c r="F98">
        <f t="shared" si="22"/>
        <v>84.693547509043412</v>
      </c>
      <c r="G98">
        <f t="shared" si="23"/>
        <v>2397.5148698042258</v>
      </c>
      <c r="H98">
        <f t="shared" si="24"/>
        <v>0.96467444328470031</v>
      </c>
      <c r="I98" s="1">
        <f t="shared" si="25"/>
        <v>0</v>
      </c>
      <c r="J98" s="1">
        <f t="shared" si="26"/>
        <v>0.96467444328470031</v>
      </c>
      <c r="K98">
        <f t="shared" si="31"/>
        <v>0.57726686262169424</v>
      </c>
      <c r="L98">
        <f t="shared" si="32"/>
        <v>2.2434289378713945</v>
      </c>
      <c r="M98">
        <f t="shared" si="33"/>
        <v>0.57726686262169424</v>
      </c>
      <c r="N98">
        <f t="shared" si="27"/>
        <v>0.11545337252433885</v>
      </c>
      <c r="O98">
        <f t="shared" si="17"/>
        <v>0.43000000000000027</v>
      </c>
      <c r="P98">
        <f t="shared" si="28"/>
        <v>1.7323010634257374</v>
      </c>
      <c r="Q98" s="2">
        <f t="shared" si="29"/>
        <v>0.49119449946402011</v>
      </c>
      <c r="R98">
        <f t="shared" si="18"/>
        <v>1.7323010634257374</v>
      </c>
      <c r="V98" s="1"/>
      <c r="Y98" s="2"/>
      <c r="AD98">
        <f t="shared" si="34"/>
        <v>0</v>
      </c>
      <c r="AE98">
        <f t="shared" si="35"/>
        <v>0</v>
      </c>
    </row>
    <row r="99" spans="1:31" x14ac:dyDescent="0.25">
      <c r="A99">
        <f t="shared" si="30"/>
        <v>0.43500000000000028</v>
      </c>
      <c r="B99">
        <f t="shared" si="19"/>
        <v>0.51666666666666639</v>
      </c>
      <c r="C99">
        <f t="shared" si="20"/>
        <v>4.2292092793686904E-2</v>
      </c>
      <c r="D99">
        <f t="shared" si="21"/>
        <v>8.132043350356491E-2</v>
      </c>
      <c r="E99">
        <f t="shared" si="22"/>
        <v>2416.6910167821088</v>
      </c>
      <c r="F99">
        <f t="shared" si="22"/>
        <v>81.320433503564914</v>
      </c>
      <c r="G99">
        <f t="shared" si="23"/>
        <v>2498.0114502856736</v>
      </c>
      <c r="H99">
        <f t="shared" si="24"/>
        <v>0.96744593244588006</v>
      </c>
      <c r="I99" s="1">
        <f t="shared" si="25"/>
        <v>0</v>
      </c>
      <c r="J99" s="1">
        <f t="shared" si="26"/>
        <v>0.96744593244588006</v>
      </c>
      <c r="K99">
        <f t="shared" si="31"/>
        <v>0.53304757070557995</v>
      </c>
      <c r="L99">
        <f t="shared" si="32"/>
        <v>2.2240136378066193</v>
      </c>
      <c r="M99">
        <f t="shared" si="33"/>
        <v>0.53304757070557995</v>
      </c>
      <c r="N99">
        <f t="shared" si="27"/>
        <v>0.106609514141116</v>
      </c>
      <c r="O99">
        <f t="shared" si="17"/>
        <v>0.43500000000000028</v>
      </c>
      <c r="P99">
        <f t="shared" si="28"/>
        <v>1.8760051728147422</v>
      </c>
      <c r="Q99" s="2">
        <f t="shared" si="29"/>
        <v>0.49607159912768983</v>
      </c>
      <c r="R99">
        <f t="shared" si="18"/>
        <v>1.8760051728147422</v>
      </c>
      <c r="V99" s="1"/>
      <c r="Y99" s="2"/>
      <c r="AD99">
        <f t="shared" si="34"/>
        <v>0</v>
      </c>
      <c r="AE99">
        <f t="shared" si="35"/>
        <v>0</v>
      </c>
    </row>
    <row r="100" spans="1:31" x14ac:dyDescent="0.25">
      <c r="A100">
        <f t="shared" si="30"/>
        <v>0.44000000000000028</v>
      </c>
      <c r="B100">
        <f t="shared" si="19"/>
        <v>0.51111111111111085</v>
      </c>
      <c r="C100">
        <f t="shared" si="20"/>
        <v>4.416926481892218E-2</v>
      </c>
      <c r="D100">
        <f t="shared" si="21"/>
        <v>7.8047361285268388E-2</v>
      </c>
      <c r="E100">
        <f t="shared" si="22"/>
        <v>2523.9579896526961</v>
      </c>
      <c r="F100">
        <f t="shared" si="22"/>
        <v>78.04736128526838</v>
      </c>
      <c r="G100">
        <f t="shared" si="23"/>
        <v>2602.0053509379645</v>
      </c>
      <c r="H100">
        <f t="shared" si="24"/>
        <v>0.97000491899175612</v>
      </c>
      <c r="I100" s="1">
        <f t="shared" si="25"/>
        <v>0</v>
      </c>
      <c r="J100" s="1">
        <f t="shared" si="26"/>
        <v>0.97000491899175612</v>
      </c>
      <c r="K100">
        <f t="shared" si="31"/>
        <v>0.49214416876250899</v>
      </c>
      <c r="L100">
        <f t="shared" si="32"/>
        <v>2.2045566340721714</v>
      </c>
      <c r="M100">
        <f t="shared" si="33"/>
        <v>0.49214416876250899</v>
      </c>
      <c r="N100">
        <f t="shared" si="27"/>
        <v>9.8428833752501804E-2</v>
      </c>
      <c r="O100">
        <f t="shared" si="17"/>
        <v>0.44000000000000028</v>
      </c>
      <c r="P100">
        <f t="shared" si="28"/>
        <v>2.031924918493881</v>
      </c>
      <c r="Q100" s="2">
        <f t="shared" si="29"/>
        <v>0.50094775253289359</v>
      </c>
      <c r="R100">
        <f t="shared" si="18"/>
        <v>2.031924918493881</v>
      </c>
      <c r="V100" s="1"/>
      <c r="Y100" s="2"/>
      <c r="AD100">
        <f t="shared" si="34"/>
        <v>0</v>
      </c>
      <c r="AE100">
        <f t="shared" si="35"/>
        <v>0</v>
      </c>
    </row>
    <row r="101" spans="1:31" x14ac:dyDescent="0.25">
      <c r="A101">
        <f t="shared" si="30"/>
        <v>0.44500000000000028</v>
      </c>
      <c r="B101">
        <f t="shared" si="19"/>
        <v>0.5055555555555552</v>
      </c>
      <c r="C101">
        <f t="shared" si="20"/>
        <v>4.6107124894278088E-2</v>
      </c>
      <c r="D101">
        <f t="shared" si="21"/>
        <v>7.4872402925381859E-2</v>
      </c>
      <c r="E101">
        <f t="shared" si="22"/>
        <v>2634.6928511016054</v>
      </c>
      <c r="F101">
        <f t="shared" si="22"/>
        <v>74.872402925381863</v>
      </c>
      <c r="G101">
        <f t="shared" si="23"/>
        <v>2709.5652540269871</v>
      </c>
      <c r="H101">
        <f t="shared" si="24"/>
        <v>0.97236737413350516</v>
      </c>
      <c r="I101" s="1">
        <f t="shared" si="25"/>
        <v>0</v>
      </c>
      <c r="J101" s="1">
        <f t="shared" si="26"/>
        <v>0.97236737413350516</v>
      </c>
      <c r="K101">
        <f t="shared" si="31"/>
        <v>0.45432047848601403</v>
      </c>
      <c r="L101">
        <f t="shared" si="32"/>
        <v>2.1850952227719205</v>
      </c>
      <c r="M101">
        <f t="shared" si="33"/>
        <v>0.45432047848601403</v>
      </c>
      <c r="N101">
        <f t="shared" si="27"/>
        <v>9.0864095697202815E-2</v>
      </c>
      <c r="O101">
        <f t="shared" si="17"/>
        <v>0.44500000000000028</v>
      </c>
      <c r="P101">
        <f t="shared" si="28"/>
        <v>2.2010894233348637</v>
      </c>
      <c r="Q101" s="2">
        <f t="shared" si="29"/>
        <v>0.50582188053371147</v>
      </c>
      <c r="R101">
        <f t="shared" si="18"/>
        <v>2.2010894233348637</v>
      </c>
      <c r="V101" s="1"/>
      <c r="Y101" s="2"/>
      <c r="AD101">
        <f t="shared" si="34"/>
        <v>0</v>
      </c>
      <c r="AE101">
        <f t="shared" si="35"/>
        <v>0</v>
      </c>
    </row>
    <row r="102" spans="1:31" x14ac:dyDescent="0.25">
      <c r="A102">
        <f t="shared" si="30"/>
        <v>0.45000000000000029</v>
      </c>
      <c r="B102">
        <f t="shared" si="19"/>
        <v>0.49999999999999967</v>
      </c>
      <c r="C102">
        <f t="shared" si="20"/>
        <v>4.8106919983012551E-2</v>
      </c>
      <c r="D102">
        <f t="shared" si="21"/>
        <v>7.1793647187314541E-2</v>
      </c>
      <c r="E102">
        <f t="shared" si="22"/>
        <v>2748.966856172146</v>
      </c>
      <c r="F102">
        <f t="shared" si="22"/>
        <v>71.793647187314534</v>
      </c>
      <c r="G102">
        <f t="shared" si="23"/>
        <v>2820.7605033594605</v>
      </c>
      <c r="H102">
        <f t="shared" si="24"/>
        <v>0.97454812377661626</v>
      </c>
      <c r="I102" s="1">
        <f t="shared" si="25"/>
        <v>0</v>
      </c>
      <c r="J102" s="1">
        <f t="shared" si="26"/>
        <v>0.97454812377661626</v>
      </c>
      <c r="K102">
        <f t="shared" si="31"/>
        <v>0.41935444629701518</v>
      </c>
      <c r="L102">
        <f t="shared" si="32"/>
        <v>2.1656624972813683</v>
      </c>
      <c r="M102">
        <f t="shared" si="33"/>
        <v>0.41935444629701518</v>
      </c>
      <c r="N102">
        <f t="shared" si="27"/>
        <v>8.3870889259403045E-2</v>
      </c>
      <c r="O102">
        <f t="shared" si="17"/>
        <v>0.45000000000000029</v>
      </c>
      <c r="P102">
        <f t="shared" si="28"/>
        <v>2.3846176160291201</v>
      </c>
      <c r="Q102" s="2">
        <f t="shared" si="29"/>
        <v>0.51069299240327393</v>
      </c>
      <c r="R102">
        <f t="shared" si="18"/>
        <v>2.3846176160291201</v>
      </c>
      <c r="V102" s="1"/>
      <c r="Y102" s="2"/>
      <c r="AD102">
        <f t="shared" si="34"/>
        <v>0</v>
      </c>
      <c r="AE102">
        <f t="shared" si="35"/>
        <v>0</v>
      </c>
    </row>
    <row r="103" spans="1:31" x14ac:dyDescent="0.25">
      <c r="A103">
        <f t="shared" si="30"/>
        <v>0.45500000000000029</v>
      </c>
      <c r="B103">
        <f t="shared" si="19"/>
        <v>0.49444444444444413</v>
      </c>
      <c r="C103">
        <f t="shared" si="20"/>
        <v>5.0169908307759699E-2</v>
      </c>
      <c r="D103">
        <f t="shared" si="21"/>
        <v>6.8809199563184237E-2</v>
      </c>
      <c r="E103">
        <f t="shared" si="22"/>
        <v>2866.8519033005546</v>
      </c>
      <c r="F103">
        <f t="shared" si="22"/>
        <v>68.809199563184237</v>
      </c>
      <c r="G103">
        <f t="shared" si="23"/>
        <v>2935.661102863739</v>
      </c>
      <c r="H103">
        <f t="shared" si="24"/>
        <v>0.97656091859647531</v>
      </c>
      <c r="I103" s="1">
        <f t="shared" si="25"/>
        <v>0</v>
      </c>
      <c r="J103" s="1">
        <f t="shared" si="26"/>
        <v>0.97656091859647531</v>
      </c>
      <c r="K103">
        <f t="shared" si="31"/>
        <v>0.38703785445269834</v>
      </c>
      <c r="L103">
        <f t="shared" si="32"/>
        <v>2.1462877331790651</v>
      </c>
      <c r="M103">
        <f t="shared" si="33"/>
        <v>0.38703785445269834</v>
      </c>
      <c r="N103">
        <f t="shared" si="27"/>
        <v>7.7407570890539679E-2</v>
      </c>
      <c r="O103">
        <f t="shared" si="17"/>
        <v>0.45500000000000029</v>
      </c>
      <c r="P103">
        <f t="shared" si="28"/>
        <v>2.5837266006294857</v>
      </c>
      <c r="Q103" s="2">
        <f t="shared" si="29"/>
        <v>0.51556017811660693</v>
      </c>
      <c r="R103">
        <f t="shared" si="18"/>
        <v>2.5837266006294857</v>
      </c>
      <c r="V103" s="1"/>
      <c r="Y103" s="2"/>
      <c r="AD103">
        <f t="shared" si="34"/>
        <v>0</v>
      </c>
      <c r="AE103">
        <f t="shared" si="35"/>
        <v>0</v>
      </c>
    </row>
    <row r="104" spans="1:31" x14ac:dyDescent="0.25">
      <c r="A104">
        <f t="shared" si="30"/>
        <v>0.4600000000000003</v>
      </c>
      <c r="B104">
        <f t="shared" si="19"/>
        <v>0.4888888888888886</v>
      </c>
      <c r="C104">
        <f t="shared" si="20"/>
        <v>5.2297359325395754E-2</v>
      </c>
      <c r="D104">
        <f t="shared" si="21"/>
        <v>6.5917182310830297E-2</v>
      </c>
      <c r="E104">
        <f t="shared" si="22"/>
        <v>2988.4205328797575</v>
      </c>
      <c r="F104">
        <f t="shared" si="22"/>
        <v>65.917182310830299</v>
      </c>
      <c r="G104">
        <f t="shared" si="23"/>
        <v>3054.3377151905879</v>
      </c>
      <c r="H104">
        <f t="shared" si="24"/>
        <v>0.97841850232114325</v>
      </c>
      <c r="I104" s="1">
        <f t="shared" si="25"/>
        <v>0</v>
      </c>
      <c r="J104" s="1">
        <f t="shared" si="26"/>
        <v>0.97841850232114325</v>
      </c>
      <c r="K104">
        <f t="shared" si="31"/>
        <v>0.35717591088871814</v>
      </c>
      <c r="L104">
        <f t="shared" si="32"/>
        <v>2.1269967441763971</v>
      </c>
      <c r="M104">
        <f t="shared" si="33"/>
        <v>0.35717591088871814</v>
      </c>
      <c r="N104">
        <f t="shared" si="27"/>
        <v>7.1435182177743625E-2</v>
      </c>
      <c r="O104">
        <f t="shared" si="17"/>
        <v>0.4600000000000003</v>
      </c>
      <c r="P104">
        <f t="shared" si="28"/>
        <v>2.7997408826138903</v>
      </c>
      <c r="Q104" s="2">
        <f t="shared" si="29"/>
        <v>0.52042260135953233</v>
      </c>
      <c r="R104">
        <f t="shared" si="18"/>
        <v>2.7997408826138903</v>
      </c>
      <c r="V104" s="1"/>
      <c r="Y104" s="2"/>
      <c r="AD104">
        <f t="shared" si="34"/>
        <v>0</v>
      </c>
      <c r="AE104">
        <f t="shared" si="35"/>
        <v>0</v>
      </c>
    </row>
    <row r="105" spans="1:31" x14ac:dyDescent="0.25">
      <c r="A105">
        <f t="shared" si="30"/>
        <v>0.4650000000000003</v>
      </c>
      <c r="B105">
        <f t="shared" si="19"/>
        <v>0.483333333333333</v>
      </c>
      <c r="C105">
        <f t="shared" si="20"/>
        <v>5.4490553702237987E-2</v>
      </c>
      <c r="D105">
        <f t="shared" si="21"/>
        <v>6.3115734491322642E-2</v>
      </c>
      <c r="E105">
        <f t="shared" si="22"/>
        <v>3113.7459258421709</v>
      </c>
      <c r="F105">
        <f t="shared" si="22"/>
        <v>63.115734491322641</v>
      </c>
      <c r="G105">
        <f t="shared" si="23"/>
        <v>3176.8616603334935</v>
      </c>
      <c r="H105">
        <f t="shared" si="24"/>
        <v>0.9801326777053625</v>
      </c>
      <c r="I105" s="1">
        <f t="shared" si="25"/>
        <v>0</v>
      </c>
      <c r="J105" s="1">
        <f t="shared" si="26"/>
        <v>0.9801326777053625</v>
      </c>
      <c r="K105">
        <f t="shared" si="31"/>
        <v>0.32958675070608984</v>
      </c>
      <c r="L105">
        <f t="shared" si="32"/>
        <v>2.1078122101190577</v>
      </c>
      <c r="M105">
        <f t="shared" si="33"/>
        <v>0.32958675070608984</v>
      </c>
      <c r="N105">
        <f t="shared" si="27"/>
        <v>6.5917350141217967E-2</v>
      </c>
      <c r="O105">
        <f t="shared" si="17"/>
        <v>0.4650000000000003</v>
      </c>
      <c r="P105">
        <f t="shared" si="28"/>
        <v>3.0341025476832764</v>
      </c>
      <c r="Q105" s="2">
        <f t="shared" si="29"/>
        <v>0.52527949318980471</v>
      </c>
      <c r="R105">
        <f t="shared" si="18"/>
        <v>3.0341025476832764</v>
      </c>
      <c r="V105" s="1"/>
      <c r="Y105" s="2"/>
    </row>
    <row r="106" spans="1:31" x14ac:dyDescent="0.25">
      <c r="A106">
        <f t="shared" si="30"/>
        <v>0.47000000000000031</v>
      </c>
      <c r="B106">
        <f t="shared" si="19"/>
        <v>0.47777777777777747</v>
      </c>
      <c r="C106">
        <f t="shared" si="20"/>
        <v>5.6750783289568459E-2</v>
      </c>
      <c r="D106">
        <f t="shared" si="21"/>
        <v>6.0403012006980866E-2</v>
      </c>
      <c r="E106">
        <f t="shared" si="22"/>
        <v>3242.9019022610551</v>
      </c>
      <c r="F106">
        <f t="shared" si="22"/>
        <v>60.403012006980866</v>
      </c>
      <c r="G106">
        <f t="shared" si="23"/>
        <v>3303.3049142680361</v>
      </c>
      <c r="H106">
        <f t="shared" si="24"/>
        <v>0.98171436982820415</v>
      </c>
      <c r="I106" s="1">
        <f t="shared" si="25"/>
        <v>0</v>
      </c>
      <c r="J106" s="1">
        <f t="shared" si="26"/>
        <v>0.98171436982820415</v>
      </c>
      <c r="K106">
        <f t="shared" si="31"/>
        <v>0.30410087620938969</v>
      </c>
      <c r="L106">
        <f t="shared" si="32"/>
        <v>2.0887539783578797</v>
      </c>
      <c r="M106">
        <f t="shared" si="33"/>
        <v>0.30410087620938969</v>
      </c>
      <c r="N106">
        <f t="shared" si="27"/>
        <v>6.0820175241877938E-2</v>
      </c>
      <c r="O106">
        <f t="shared" si="17"/>
        <v>0.47000000000000031</v>
      </c>
      <c r="P106">
        <f t="shared" si="28"/>
        <v>3.28838250144155</v>
      </c>
      <c r="Q106" s="2">
        <f t="shared" si="29"/>
        <v>0.5301301462847654</v>
      </c>
      <c r="R106">
        <f t="shared" si="18"/>
        <v>3.28838250144155</v>
      </c>
      <c r="V106" s="1"/>
      <c r="Y106" s="2"/>
    </row>
    <row r="107" spans="1:31" x14ac:dyDescent="0.25">
      <c r="A107">
        <f t="shared" si="30"/>
        <v>0.47500000000000031</v>
      </c>
      <c r="B107">
        <f t="shared" si="19"/>
        <v>0.47222222222222188</v>
      </c>
      <c r="C107">
        <f t="shared" si="20"/>
        <v>5.9079351099475187E-2</v>
      </c>
      <c r="D107">
        <f t="shared" si="21"/>
        <v>5.7777187639914691E-2</v>
      </c>
      <c r="E107">
        <f t="shared" si="22"/>
        <v>3375.9629199700112</v>
      </c>
      <c r="F107">
        <f t="shared" si="22"/>
        <v>57.777187639914693</v>
      </c>
      <c r="G107">
        <f t="shared" si="23"/>
        <v>3433.7401076099259</v>
      </c>
      <c r="H107">
        <f t="shared" si="24"/>
        <v>0.9831736864674564</v>
      </c>
      <c r="I107" s="1">
        <f t="shared" si="25"/>
        <v>0</v>
      </c>
      <c r="J107" s="1">
        <f t="shared" si="26"/>
        <v>0.9831736864674564</v>
      </c>
      <c r="K107">
        <f t="shared" si="31"/>
        <v>0.28056055728175022</v>
      </c>
      <c r="L107">
        <f t="shared" si="32"/>
        <v>2.0698393399314856</v>
      </c>
      <c r="M107">
        <f t="shared" si="33"/>
        <v>0.28056055728175022</v>
      </c>
      <c r="N107">
        <f t="shared" si="27"/>
        <v>5.6112111456350047E-2</v>
      </c>
      <c r="O107">
        <f t="shared" si="17"/>
        <v>0.47500000000000031</v>
      </c>
      <c r="P107">
        <f t="shared" si="28"/>
        <v>3.5642928916617445</v>
      </c>
      <c r="Q107" s="2">
        <f t="shared" si="29"/>
        <v>0.53497390971691727</v>
      </c>
      <c r="R107">
        <f t="shared" si="18"/>
        <v>3.5642928916617445</v>
      </c>
      <c r="V107" s="1"/>
      <c r="Y107" s="2"/>
    </row>
    <row r="108" spans="1:31" x14ac:dyDescent="0.25">
      <c r="A108">
        <f t="shared" si="30"/>
        <v>0.48000000000000032</v>
      </c>
      <c r="B108">
        <f t="shared" si="19"/>
        <v>0.46666666666666634</v>
      </c>
      <c r="C108">
        <f t="shared" si="20"/>
        <v>6.1477571281002889E-2</v>
      </c>
      <c r="D108">
        <f t="shared" si="21"/>
        <v>5.5236451091100217E-2</v>
      </c>
      <c r="E108">
        <f t="shared" si="22"/>
        <v>3513.0040732001653</v>
      </c>
      <c r="F108">
        <f t="shared" si="22"/>
        <v>55.236451091100214</v>
      </c>
      <c r="G108">
        <f t="shared" si="23"/>
        <v>3568.2405242912655</v>
      </c>
      <c r="H108">
        <f t="shared" si="24"/>
        <v>0.98451997540102165</v>
      </c>
      <c r="I108" s="1">
        <f t="shared" si="25"/>
        <v>0</v>
      </c>
      <c r="J108" s="1">
        <f t="shared" si="26"/>
        <v>0.98451997540102165</v>
      </c>
      <c r="K108">
        <f t="shared" si="31"/>
        <v>0.25881920954948767</v>
      </c>
      <c r="L108">
        <f t="shared" si="32"/>
        <v>2.0510832820854605</v>
      </c>
      <c r="M108">
        <f t="shared" si="33"/>
        <v>0.25881920954948767</v>
      </c>
      <c r="N108">
        <f t="shared" si="27"/>
        <v>5.1763841909897537E-2</v>
      </c>
      <c r="O108">
        <f t="shared" si="17"/>
        <v>0.48000000000000032</v>
      </c>
      <c r="P108">
        <f t="shared" si="28"/>
        <v>3.8637008502600905</v>
      </c>
      <c r="Q108" s="2">
        <f t="shared" si="29"/>
        <v>0.53981018420512006</v>
      </c>
      <c r="R108">
        <f t="shared" si="18"/>
        <v>3.8637008502600905</v>
      </c>
      <c r="V108" s="1"/>
      <c r="Y108" s="2"/>
    </row>
    <row r="109" spans="1:31" x14ac:dyDescent="0.25">
      <c r="A109">
        <f t="shared" si="30"/>
        <v>0.48500000000000032</v>
      </c>
      <c r="B109">
        <f t="shared" si="19"/>
        <v>0.46111111111111075</v>
      </c>
      <c r="C109">
        <f t="shared" si="20"/>
        <v>6.3946769096606376E-2</v>
      </c>
      <c r="D109">
        <f t="shared" si="21"/>
        <v>5.2779009020005131E-2</v>
      </c>
      <c r="E109">
        <f t="shared" si="22"/>
        <v>3654.1010912346505</v>
      </c>
      <c r="F109">
        <f t="shared" si="22"/>
        <v>52.779009020005127</v>
      </c>
      <c r="G109">
        <f t="shared" si="23"/>
        <v>3706.8801002546556</v>
      </c>
      <c r="H109">
        <f t="shared" si="24"/>
        <v>0.98576187856295128</v>
      </c>
      <c r="I109" s="1">
        <f t="shared" si="25"/>
        <v>0</v>
      </c>
      <c r="J109" s="1">
        <f t="shared" si="26"/>
        <v>0.98576187856295128</v>
      </c>
      <c r="K109">
        <f t="shared" si="31"/>
        <v>0.23874076415072421</v>
      </c>
      <c r="L109">
        <f t="shared" si="32"/>
        <v>2.032498718686496</v>
      </c>
      <c r="M109">
        <f t="shared" si="33"/>
        <v>0.23874076415072421</v>
      </c>
      <c r="N109">
        <f t="shared" si="27"/>
        <v>4.7748152830144844E-2</v>
      </c>
      <c r="O109">
        <f t="shared" si="17"/>
        <v>0.48500000000000032</v>
      </c>
      <c r="P109">
        <f t="shared" si="28"/>
        <v>4.1886437096627116</v>
      </c>
      <c r="Q109" s="2">
        <f t="shared" si="29"/>
        <v>0.54463841779470823</v>
      </c>
      <c r="R109">
        <f t="shared" si="18"/>
        <v>4.1886437096627116</v>
      </c>
      <c r="V109" s="1"/>
      <c r="Y109" s="2"/>
    </row>
    <row r="110" spans="1:31" x14ac:dyDescent="0.25">
      <c r="A110">
        <f t="shared" si="30"/>
        <v>0.49000000000000032</v>
      </c>
      <c r="B110">
        <f t="shared" si="19"/>
        <v>0.45555555555555521</v>
      </c>
      <c r="C110">
        <f t="shared" si="20"/>
        <v>6.6488280898899535E-2</v>
      </c>
      <c r="D110">
        <f t="shared" si="21"/>
        <v>5.0403085084777421E-2</v>
      </c>
      <c r="E110">
        <f t="shared" si="22"/>
        <v>3799.3303370799736</v>
      </c>
      <c r="F110">
        <f t="shared" si="22"/>
        <v>50.403085084777423</v>
      </c>
      <c r="G110">
        <f t="shared" si="23"/>
        <v>3849.7334221647511</v>
      </c>
      <c r="H110">
        <f t="shared" si="24"/>
        <v>0.9869073830425289</v>
      </c>
      <c r="I110" s="1">
        <f t="shared" si="25"/>
        <v>0</v>
      </c>
      <c r="J110" s="1">
        <f t="shared" si="26"/>
        <v>0.9869073830425289</v>
      </c>
      <c r="K110">
        <f t="shared" si="31"/>
        <v>0.22019903988917935</v>
      </c>
      <c r="L110">
        <f t="shared" si="32"/>
        <v>2.0140967000867924</v>
      </c>
      <c r="M110">
        <f t="shared" si="33"/>
        <v>0.22019903988917935</v>
      </c>
      <c r="N110">
        <f t="shared" si="27"/>
        <v>4.4039807977835875E-2</v>
      </c>
      <c r="O110">
        <f t="shared" si="17"/>
        <v>0.49000000000000032</v>
      </c>
      <c r="P110">
        <f t="shared" si="28"/>
        <v>4.5413458682802377</v>
      </c>
      <c r="Q110" s="2">
        <f t="shared" si="29"/>
        <v>0.5494581019247875</v>
      </c>
      <c r="R110">
        <f t="shared" si="18"/>
        <v>4.5413458682802377</v>
      </c>
      <c r="V110" s="1"/>
      <c r="Y110" s="2"/>
    </row>
    <row r="111" spans="1:31" x14ac:dyDescent="0.25">
      <c r="A111">
        <f t="shared" si="30"/>
        <v>0.49500000000000033</v>
      </c>
      <c r="B111">
        <f t="shared" si="19"/>
        <v>0.44999999999999962</v>
      </c>
      <c r="C111">
        <f t="shared" si="20"/>
        <v>6.9103454107693099E-2</v>
      </c>
      <c r="D111">
        <f t="shared" si="21"/>
        <v>4.8106919983012295E-2</v>
      </c>
      <c r="E111">
        <f t="shared" si="22"/>
        <v>3948.7688061538915</v>
      </c>
      <c r="F111">
        <f t="shared" si="22"/>
        <v>48.106919983012297</v>
      </c>
      <c r="G111">
        <f t="shared" si="23"/>
        <v>3996.8757261369037</v>
      </c>
      <c r="H111">
        <f t="shared" si="24"/>
        <v>0.98796386896184307</v>
      </c>
      <c r="I111" s="1">
        <f t="shared" si="25"/>
        <v>0</v>
      </c>
      <c r="J111" s="1">
        <f t="shared" si="26"/>
        <v>0.98796386896184307</v>
      </c>
      <c r="K111">
        <f t="shared" si="31"/>
        <v>0.20307712604350475</v>
      </c>
      <c r="L111">
        <f t="shared" si="32"/>
        <v>1.9958866039633181</v>
      </c>
      <c r="M111">
        <f t="shared" si="33"/>
        <v>0.20307712604350475</v>
      </c>
      <c r="N111">
        <f t="shared" si="27"/>
        <v>4.0615425208700956E-2</v>
      </c>
      <c r="O111">
        <f t="shared" si="17"/>
        <v>0.49500000000000033</v>
      </c>
      <c r="P111">
        <f t="shared" si="28"/>
        <v>4.9242375026804952</v>
      </c>
      <c r="Q111" s="2">
        <f t="shared" si="29"/>
        <v>0.55426876784526935</v>
      </c>
      <c r="R111">
        <f t="shared" si="18"/>
        <v>4.9242375026804952</v>
      </c>
      <c r="V111" s="1"/>
      <c r="Y111" s="2"/>
    </row>
    <row r="112" spans="1:31" x14ac:dyDescent="0.25">
      <c r="A112">
        <f t="shared" si="30"/>
        <v>0.50000000000000033</v>
      </c>
      <c r="B112">
        <f t="shared" si="19"/>
        <v>0.44444444444444409</v>
      </c>
      <c r="C112">
        <f t="shared" si="20"/>
        <v>7.1793647187314888E-2</v>
      </c>
      <c r="D112">
        <f t="shared" si="21"/>
        <v>4.5888771493113177E-2</v>
      </c>
      <c r="E112">
        <f t="shared" si="22"/>
        <v>4102.4941249894227</v>
      </c>
      <c r="F112">
        <f t="shared" si="22"/>
        <v>45.888771493113175</v>
      </c>
      <c r="G112">
        <f t="shared" si="23"/>
        <v>4148.3828964825361</v>
      </c>
      <c r="H112">
        <f t="shared" si="24"/>
        <v>0.98893815430296395</v>
      </c>
      <c r="I112" s="1">
        <f t="shared" si="25"/>
        <v>0</v>
      </c>
      <c r="J112" s="1">
        <f t="shared" si="26"/>
        <v>0.98893815430296395</v>
      </c>
      <c r="K112">
        <f t="shared" si="31"/>
        <v>0.18726678203817554</v>
      </c>
      <c r="L112">
        <f t="shared" si="32"/>
        <v>1.9778763086059266</v>
      </c>
      <c r="M112">
        <f t="shared" si="33"/>
        <v>0.18726678203817554</v>
      </c>
      <c r="N112">
        <f t="shared" si="27"/>
        <v>3.7453356407635106E-2</v>
      </c>
      <c r="O112">
        <f t="shared" si="17"/>
        <v>0.50000000000000033</v>
      </c>
      <c r="P112">
        <f t="shared" si="28"/>
        <v>5.3399753502259868</v>
      </c>
      <c r="Q112" s="2">
        <f t="shared" si="29"/>
        <v>0.55906998335017621</v>
      </c>
      <c r="R112">
        <f t="shared" si="18"/>
        <v>5.3399753502259868</v>
      </c>
      <c r="V112" s="1"/>
      <c r="Y112" s="2"/>
    </row>
    <row r="113" spans="1:25" x14ac:dyDescent="0.25">
      <c r="A113">
        <f t="shared" si="30"/>
        <v>0.50500000000000034</v>
      </c>
      <c r="B113">
        <f t="shared" si="19"/>
        <v>0.43888888888888855</v>
      </c>
      <c r="C113">
        <f t="shared" si="20"/>
        <v>7.4560229624206012E-2</v>
      </c>
      <c r="D113">
        <f t="shared" si="21"/>
        <v>4.3746914516262204E-2</v>
      </c>
      <c r="E113">
        <f t="shared" si="22"/>
        <v>4260.5845499546294</v>
      </c>
      <c r="F113">
        <f t="shared" si="22"/>
        <v>43.746914516262201</v>
      </c>
      <c r="G113">
        <f t="shared" si="23"/>
        <v>4304.3314644708917</v>
      </c>
      <c r="H113">
        <f t="shared" si="24"/>
        <v>0.98983653678222483</v>
      </c>
      <c r="I113" s="1">
        <f t="shared" si="25"/>
        <v>0</v>
      </c>
      <c r="J113" s="1">
        <f t="shared" si="26"/>
        <v>0.98983653678222483</v>
      </c>
      <c r="K113">
        <f t="shared" si="31"/>
        <v>0.17266785849800997</v>
      </c>
      <c r="L113">
        <f t="shared" si="32"/>
        <v>1.9600723500638102</v>
      </c>
      <c r="M113">
        <f t="shared" si="33"/>
        <v>0.17266785849800997</v>
      </c>
      <c r="N113">
        <f t="shared" si="27"/>
        <v>3.4533571699601993E-2</v>
      </c>
      <c r="O113">
        <f t="shared" si="17"/>
        <v>0.50500000000000034</v>
      </c>
      <c r="P113">
        <f t="shared" si="28"/>
        <v>5.7914658159238428</v>
      </c>
      <c r="Q113" s="2">
        <f t="shared" si="29"/>
        <v>0.56386134979714453</v>
      </c>
      <c r="R113">
        <f t="shared" si="18"/>
        <v>5.7914658159238428</v>
      </c>
      <c r="V113" s="1"/>
      <c r="Y113" s="2"/>
    </row>
    <row r="114" spans="1:25" x14ac:dyDescent="0.25">
      <c r="A114">
        <f t="shared" si="30"/>
        <v>0.51000000000000034</v>
      </c>
      <c r="B114">
        <f t="shared" si="19"/>
        <v>0.43333333333333296</v>
      </c>
      <c r="C114">
        <f t="shared" si="20"/>
        <v>7.7404581904786968E-2</v>
      </c>
      <c r="D114">
        <f t="shared" si="21"/>
        <v>4.1679641119017383E-2</v>
      </c>
      <c r="E114">
        <f t="shared" si="22"/>
        <v>4423.1189659878273</v>
      </c>
      <c r="F114">
        <f t="shared" si="22"/>
        <v>41.679641119017383</v>
      </c>
      <c r="G114">
        <f t="shared" si="23"/>
        <v>4464.7986071068444</v>
      </c>
      <c r="H114">
        <f t="shared" si="24"/>
        <v>0.99066483288794405</v>
      </c>
      <c r="I114" s="1">
        <f t="shared" si="25"/>
        <v>0</v>
      </c>
      <c r="J114" s="1">
        <f t="shared" si="26"/>
        <v>0.99066483288794405</v>
      </c>
      <c r="K114">
        <f t="shared" si="31"/>
        <v>0.15918774284472401</v>
      </c>
      <c r="L114">
        <f t="shared" si="32"/>
        <v>1.9424800644861635</v>
      </c>
      <c r="M114">
        <f t="shared" si="33"/>
        <v>0.15918774284472401</v>
      </c>
      <c r="N114">
        <f t="shared" si="27"/>
        <v>3.1837548568944801E-2</v>
      </c>
      <c r="O114">
        <f t="shared" si="17"/>
        <v>0.51000000000000034</v>
      </c>
      <c r="P114">
        <f t="shared" si="28"/>
        <v>6.2818906916434312</v>
      </c>
      <c r="Q114" s="2">
        <f t="shared" si="29"/>
        <v>0.56864249938616052</v>
      </c>
      <c r="R114">
        <f t="shared" si="18"/>
        <v>6.2818906916434312</v>
      </c>
      <c r="V114" s="1"/>
      <c r="Y114" s="2"/>
    </row>
    <row r="115" spans="1:25" x14ac:dyDescent="0.25">
      <c r="A115">
        <f t="shared" si="30"/>
        <v>0.51500000000000035</v>
      </c>
      <c r="B115">
        <f t="shared" si="19"/>
        <v>0.42777777777777742</v>
      </c>
      <c r="C115">
        <f t="shared" si="20"/>
        <v>8.0328095493588034E-2</v>
      </c>
      <c r="D115">
        <f t="shared" si="21"/>
        <v>3.968526057655359E-2</v>
      </c>
      <c r="E115">
        <f t="shared" si="22"/>
        <v>4590.1768853478879</v>
      </c>
      <c r="F115">
        <f t="shared" si="22"/>
        <v>39.685260576553588</v>
      </c>
      <c r="G115">
        <f t="shared" si="23"/>
        <v>4629.8621459244414</v>
      </c>
      <c r="H115">
        <f t="shared" si="24"/>
        <v>0.99142841421067207</v>
      </c>
      <c r="I115" s="1">
        <f t="shared" si="25"/>
        <v>0</v>
      </c>
      <c r="J115" s="1">
        <f t="shared" si="26"/>
        <v>0.99142841421067207</v>
      </c>
      <c r="K115">
        <f t="shared" si="31"/>
        <v>0.1467408314994699</v>
      </c>
      <c r="L115">
        <f t="shared" si="32"/>
        <v>1.9251037169139251</v>
      </c>
      <c r="M115">
        <f t="shared" si="33"/>
        <v>0.1467408314994699</v>
      </c>
      <c r="N115">
        <f t="shared" si="27"/>
        <v>2.934816629989398E-2</v>
      </c>
      <c r="O115">
        <f t="shared" si="17"/>
        <v>0.51500000000000035</v>
      </c>
      <c r="P115">
        <f t="shared" si="28"/>
        <v>6.8147358153930897</v>
      </c>
      <c r="Q115" s="2">
        <f t="shared" si="29"/>
        <v>0.5734130926732478</v>
      </c>
      <c r="R115">
        <f t="shared" si="18"/>
        <v>6.8147358153930897</v>
      </c>
      <c r="V115" s="1"/>
      <c r="Y115" s="2"/>
    </row>
    <row r="116" spans="1:25" x14ac:dyDescent="0.25">
      <c r="A116">
        <f t="shared" si="30"/>
        <v>0.52000000000000035</v>
      </c>
      <c r="B116">
        <f t="shared" si="19"/>
        <v>0.42222222222222183</v>
      </c>
      <c r="C116">
        <f t="shared" si="20"/>
        <v>8.3332172811637586E-2</v>
      </c>
      <c r="D116">
        <f t="shared" si="21"/>
        <v>3.7762099416565609E-2</v>
      </c>
      <c r="E116">
        <f t="shared" si="22"/>
        <v>4761.8384463792909</v>
      </c>
      <c r="F116">
        <f t="shared" si="22"/>
        <v>37.762099416565611</v>
      </c>
      <c r="G116">
        <f t="shared" si="23"/>
        <v>4799.6005457958563</v>
      </c>
      <c r="H116">
        <f t="shared" si="24"/>
        <v>0.99213224120293875</v>
      </c>
      <c r="I116" s="1">
        <f t="shared" si="25"/>
        <v>0</v>
      </c>
      <c r="J116" s="1">
        <f t="shared" si="26"/>
        <v>0.99213224120293875</v>
      </c>
      <c r="K116">
        <f t="shared" si="31"/>
        <v>0.13524802988474904</v>
      </c>
      <c r="L116">
        <f t="shared" si="32"/>
        <v>1.9079466176979578</v>
      </c>
      <c r="M116">
        <f t="shared" si="33"/>
        <v>0.13524802988474904</v>
      </c>
      <c r="N116">
        <f t="shared" si="27"/>
        <v>2.704960597694981E-2</v>
      </c>
      <c r="O116">
        <f t="shared" si="17"/>
        <v>0.52000000000000035</v>
      </c>
      <c r="P116">
        <f t="shared" si="28"/>
        <v>7.3938230438709178</v>
      </c>
      <c r="Q116" s="2">
        <f t="shared" si="29"/>
        <v>0.57817281629732997</v>
      </c>
      <c r="R116">
        <f t="shared" si="18"/>
        <v>7.3938230438709178</v>
      </c>
      <c r="V116" s="1"/>
      <c r="Y116" s="2"/>
    </row>
    <row r="117" spans="1:25" x14ac:dyDescent="0.25">
      <c r="A117">
        <f t="shared" si="30"/>
        <v>0.52500000000000036</v>
      </c>
      <c r="B117">
        <f t="shared" si="19"/>
        <v>0.4166666666666663</v>
      </c>
      <c r="C117">
        <f t="shared" si="20"/>
        <v>8.641822721510356E-2</v>
      </c>
      <c r="D117">
        <f t="shared" si="21"/>
        <v>3.5908501463851744E-2</v>
      </c>
      <c r="E117">
        <f t="shared" si="22"/>
        <v>4938.1844122916327</v>
      </c>
      <c r="F117">
        <f t="shared" si="22"/>
        <v>35.908501463851742</v>
      </c>
      <c r="G117">
        <f t="shared" si="23"/>
        <v>4974.0929137554849</v>
      </c>
      <c r="H117">
        <f t="shared" si="24"/>
        <v>0.99278089450951956</v>
      </c>
      <c r="I117" s="1">
        <f t="shared" si="25"/>
        <v>0</v>
      </c>
      <c r="J117" s="1">
        <f t="shared" si="26"/>
        <v>0.99278089450951956</v>
      </c>
      <c r="K117">
        <f t="shared" si="31"/>
        <v>0.12463628073489097</v>
      </c>
      <c r="L117">
        <f t="shared" si="32"/>
        <v>1.8910112276371789</v>
      </c>
      <c r="M117">
        <f t="shared" si="33"/>
        <v>0.12463628073489097</v>
      </c>
      <c r="N117">
        <f t="shared" si="27"/>
        <v>2.4927256146978195E-2</v>
      </c>
      <c r="O117">
        <f t="shared" si="17"/>
        <v>0.52500000000000036</v>
      </c>
      <c r="P117">
        <f t="shared" si="28"/>
        <v>8.02334596398188</v>
      </c>
      <c r="Q117" s="2">
        <f t="shared" si="29"/>
        <v>0.58292138090060597</v>
      </c>
      <c r="R117">
        <f t="shared" si="18"/>
        <v>8.02334596398188</v>
      </c>
      <c r="V117" s="1"/>
      <c r="Y117" s="2"/>
    </row>
    <row r="118" spans="1:25" x14ac:dyDescent="0.25">
      <c r="A118">
        <f t="shared" si="30"/>
        <v>0.53000000000000036</v>
      </c>
      <c r="B118">
        <f t="shared" si="19"/>
        <v>0.41111111111111071</v>
      </c>
      <c r="C118">
        <f t="shared" si="20"/>
        <v>8.9587682974182251E-2</v>
      </c>
      <c r="D118">
        <f t="shared" si="21"/>
        <v>3.4122827885597978E-2</v>
      </c>
      <c r="E118">
        <f t="shared" si="22"/>
        <v>5119.2961699532716</v>
      </c>
      <c r="F118">
        <f t="shared" si="22"/>
        <v>34.122827885597978</v>
      </c>
      <c r="G118">
        <f t="shared" si="23"/>
        <v>5153.4189978388695</v>
      </c>
      <c r="H118">
        <f t="shared" si="24"/>
        <v>0.99337860401028766</v>
      </c>
      <c r="I118" s="1">
        <f t="shared" si="25"/>
        <v>0</v>
      </c>
      <c r="J118" s="1">
        <f t="shared" si="26"/>
        <v>0.99337860401028766</v>
      </c>
      <c r="K118">
        <f t="shared" si="31"/>
        <v>0.11483812069291711</v>
      </c>
      <c r="L118">
        <f t="shared" si="32"/>
        <v>1.8742992528495981</v>
      </c>
      <c r="M118">
        <f t="shared" si="33"/>
        <v>0.11483812069291711</v>
      </c>
      <c r="N118">
        <f t="shared" si="27"/>
        <v>2.2967624138583425E-2</v>
      </c>
      <c r="O118">
        <f t="shared" si="17"/>
        <v>0.53000000000000036</v>
      </c>
      <c r="P118">
        <f t="shared" si="28"/>
        <v>8.7079098296466384</v>
      </c>
      <c r="Q118" s="2">
        <f t="shared" si="29"/>
        <v>0.58765851922479928</v>
      </c>
      <c r="R118">
        <f t="shared" si="18"/>
        <v>8.7079098296466384</v>
      </c>
      <c r="V118" s="1"/>
      <c r="Y118" s="2"/>
    </row>
    <row r="119" spans="1:25" x14ac:dyDescent="0.25">
      <c r="A119">
        <f t="shared" si="30"/>
        <v>0.53500000000000036</v>
      </c>
      <c r="B119">
        <f t="shared" si="19"/>
        <v>0.40555555555555517</v>
      </c>
      <c r="C119">
        <f t="shared" si="20"/>
        <v>9.2841975252229036E-2</v>
      </c>
      <c r="D119">
        <f t="shared" si="21"/>
        <v>3.2403457237382832E-2</v>
      </c>
      <c r="E119">
        <f t="shared" si="22"/>
        <v>5305.2557286988022</v>
      </c>
      <c r="F119">
        <f t="shared" si="22"/>
        <v>32.403457237382831</v>
      </c>
      <c r="G119">
        <f t="shared" si="23"/>
        <v>5337.6591859361852</v>
      </c>
      <c r="H119">
        <f t="shared" si="24"/>
        <v>0.99392927571644873</v>
      </c>
      <c r="I119" s="1">
        <f t="shared" si="25"/>
        <v>0</v>
      </c>
      <c r="J119" s="1">
        <f t="shared" si="26"/>
        <v>0.99392927571644873</v>
      </c>
      <c r="K119">
        <f t="shared" si="31"/>
        <v>0.10579126476658586</v>
      </c>
      <c r="L119">
        <f t="shared" si="32"/>
        <v>1.8578117303111179</v>
      </c>
      <c r="M119">
        <f t="shared" si="33"/>
        <v>0.10579126476658586</v>
      </c>
      <c r="N119">
        <f t="shared" si="27"/>
        <v>2.1158252953317174E-2</v>
      </c>
      <c r="O119">
        <f t="shared" si="17"/>
        <v>0.53500000000000036</v>
      </c>
      <c r="P119">
        <f t="shared" si="28"/>
        <v>9.4525762803419067</v>
      </c>
      <c r="Q119" s="2">
        <f t="shared" si="29"/>
        <v>0.59238398436719264</v>
      </c>
      <c r="R119">
        <f t="shared" si="18"/>
        <v>9.4525762803419067</v>
      </c>
      <c r="V119" s="1"/>
      <c r="Y119" s="2"/>
    </row>
    <row r="120" spans="1:25" x14ac:dyDescent="0.25">
      <c r="A120">
        <f t="shared" si="30"/>
        <v>0.54000000000000037</v>
      </c>
      <c r="B120">
        <f t="shared" si="19"/>
        <v>0.39999999999999958</v>
      </c>
      <c r="C120">
        <f t="shared" si="20"/>
        <v>9.6182550085126856E-2</v>
      </c>
      <c r="D120">
        <f t="shared" si="21"/>
        <v>3.074878550992452E-2</v>
      </c>
      <c r="E120">
        <f t="shared" si="22"/>
        <v>5496.1457191501067</v>
      </c>
      <c r="F120">
        <f t="shared" si="22"/>
        <v>30.74878550992452</v>
      </c>
      <c r="G120">
        <f t="shared" si="23"/>
        <v>5526.8945046600311</v>
      </c>
      <c r="H120">
        <f t="shared" si="24"/>
        <v>0.99443651665795352</v>
      </c>
      <c r="I120" s="1">
        <f t="shared" si="25"/>
        <v>0</v>
      </c>
      <c r="J120" s="1">
        <f t="shared" si="26"/>
        <v>0.99443651665795352</v>
      </c>
      <c r="K120">
        <f t="shared" si="31"/>
        <v>9.743821791252652E-2</v>
      </c>
      <c r="L120">
        <f t="shared" si="32"/>
        <v>1.8415491049221349</v>
      </c>
      <c r="M120">
        <f t="shared" si="33"/>
        <v>9.743821791252652E-2</v>
      </c>
      <c r="N120">
        <f t="shared" si="27"/>
        <v>1.9487643582505307E-2</v>
      </c>
      <c r="O120">
        <f t="shared" si="17"/>
        <v>0.54000000000000037</v>
      </c>
      <c r="P120">
        <f t="shared" si="28"/>
        <v>10.262913479162075</v>
      </c>
      <c r="Q120" s="2">
        <f t="shared" si="29"/>
        <v>0.59709754818218286</v>
      </c>
      <c r="R120">
        <f t="shared" si="18"/>
        <v>10.262913479162075</v>
      </c>
      <c r="V120" s="1"/>
      <c r="Y120" s="2"/>
    </row>
    <row r="121" spans="1:25" x14ac:dyDescent="0.25">
      <c r="A121">
        <f t="shared" si="30"/>
        <v>0.54500000000000037</v>
      </c>
      <c r="B121">
        <f t="shared" si="19"/>
        <v>0.39444444444444404</v>
      </c>
      <c r="C121">
        <f t="shared" si="20"/>
        <v>9.9610864360886245E-2</v>
      </c>
      <c r="D121">
        <f t="shared" si="21"/>
        <v>2.9157226176592232E-2</v>
      </c>
      <c r="E121">
        <f t="shared" si="22"/>
        <v>5692.0493920506433</v>
      </c>
      <c r="F121">
        <f t="shared" si="22"/>
        <v>29.157226176592232</v>
      </c>
      <c r="G121">
        <f t="shared" si="23"/>
        <v>5721.2066182272356</v>
      </c>
      <c r="H121">
        <f t="shared" si="24"/>
        <v>0.994903657895574</v>
      </c>
      <c r="I121" s="1">
        <f t="shared" si="25"/>
        <v>0</v>
      </c>
      <c r="J121" s="1">
        <f t="shared" si="26"/>
        <v>0.994903657895574</v>
      </c>
      <c r="K121">
        <f t="shared" si="31"/>
        <v>8.9725912797711166E-2</v>
      </c>
      <c r="L121">
        <f t="shared" si="32"/>
        <v>1.8255112988909603</v>
      </c>
      <c r="M121">
        <f t="shared" si="33"/>
        <v>8.9725912797711166E-2</v>
      </c>
      <c r="N121">
        <f t="shared" si="27"/>
        <v>1.7945182559542232E-2</v>
      </c>
      <c r="O121">
        <f t="shared" si="17"/>
        <v>0.54500000000000037</v>
      </c>
      <c r="P121">
        <f t="shared" si="28"/>
        <v>11.145052402582069</v>
      </c>
      <c r="Q121" s="2">
        <f t="shared" si="29"/>
        <v>0.60179899981531348</v>
      </c>
      <c r="R121">
        <f t="shared" si="18"/>
        <v>11.145052402582069</v>
      </c>
      <c r="V121" s="1"/>
      <c r="Y121" s="2"/>
    </row>
    <row r="122" spans="1:25" x14ac:dyDescent="0.25">
      <c r="A122">
        <f t="shared" si="30"/>
        <v>0.55000000000000038</v>
      </c>
      <c r="B122">
        <f t="shared" si="19"/>
        <v>0.38888888888888851</v>
      </c>
      <c r="C122">
        <f t="shared" si="20"/>
        <v>0.10312838579947359</v>
      </c>
      <c r="D122">
        <f t="shared" si="21"/>
        <v>2.7627210241705231E-2</v>
      </c>
      <c r="E122">
        <f t="shared" si="22"/>
        <v>5893.0506171127772</v>
      </c>
      <c r="F122">
        <f t="shared" si="22"/>
        <v>27.627210241705232</v>
      </c>
      <c r="G122">
        <f t="shared" si="23"/>
        <v>5920.6778273544824</v>
      </c>
      <c r="H122">
        <f t="shared" si="24"/>
        <v>0.99533377578593063</v>
      </c>
      <c r="I122" s="1">
        <f t="shared" si="25"/>
        <v>0</v>
      </c>
      <c r="J122" s="1">
        <f t="shared" si="26"/>
        <v>0.99533377578593063</v>
      </c>
      <c r="K122">
        <f t="shared" si="31"/>
        <v>8.260537263373717E-2</v>
      </c>
      <c r="L122">
        <f t="shared" si="32"/>
        <v>1.8096977741562363</v>
      </c>
      <c r="M122">
        <f t="shared" si="33"/>
        <v>8.260537263373717E-2</v>
      </c>
      <c r="N122">
        <f t="shared" si="27"/>
        <v>1.6521074526747434E-2</v>
      </c>
      <c r="O122">
        <f t="shared" si="17"/>
        <v>0.55000000000000038</v>
      </c>
      <c r="P122">
        <f t="shared" si="28"/>
        <v>12.105750123952426</v>
      </c>
      <c r="Q122" s="2">
        <f t="shared" si="29"/>
        <v>0.60648814435786047</v>
      </c>
      <c r="R122">
        <f t="shared" si="18"/>
        <v>12.105750123952426</v>
      </c>
      <c r="V122" s="1"/>
      <c r="Y122" s="2"/>
    </row>
    <row r="123" spans="1:25" x14ac:dyDescent="0.25">
      <c r="A123">
        <f t="shared" si="30"/>
        <v>0.55500000000000038</v>
      </c>
      <c r="B123">
        <f t="shared" si="19"/>
        <v>0.38333333333333292</v>
      </c>
      <c r="C123">
        <f t="shared" si="20"/>
        <v>0.10673659293286164</v>
      </c>
      <c r="D123">
        <f t="shared" si="21"/>
        <v>2.6157186289643749E-2</v>
      </c>
      <c r="E123">
        <f t="shared" si="22"/>
        <v>6099.2338818778089</v>
      </c>
      <c r="F123">
        <f t="shared" si="22"/>
        <v>26.157186289643747</v>
      </c>
      <c r="G123">
        <f t="shared" si="23"/>
        <v>6125.3910681674524</v>
      </c>
      <c r="H123">
        <f t="shared" si="24"/>
        <v>0.99572971162191137</v>
      </c>
      <c r="I123" s="1">
        <f t="shared" si="25"/>
        <v>0</v>
      </c>
      <c r="J123" s="1">
        <f t="shared" si="26"/>
        <v>0.99572971162191137</v>
      </c>
      <c r="K123">
        <f t="shared" si="31"/>
        <v>7.6031397878284432E-2</v>
      </c>
      <c r="L123">
        <f t="shared" si="32"/>
        <v>1.7941075885079472</v>
      </c>
      <c r="M123">
        <f t="shared" si="33"/>
        <v>7.6031397878284432E-2</v>
      </c>
      <c r="N123">
        <f t="shared" si="27"/>
        <v>1.5206279575656886E-2</v>
      </c>
      <c r="O123">
        <f t="shared" si="17"/>
        <v>0.55500000000000038</v>
      </c>
      <c r="P123">
        <f t="shared" si="28"/>
        <v>13.15246106090091</v>
      </c>
      <c r="Q123" s="2">
        <f t="shared" si="29"/>
        <v>0.61116480161162878</v>
      </c>
      <c r="R123">
        <f t="shared" si="18"/>
        <v>13.15246106090091</v>
      </c>
      <c r="V123" s="1"/>
      <c r="Y123" s="2"/>
    </row>
    <row r="124" spans="1:25" x14ac:dyDescent="0.25">
      <c r="A124">
        <f t="shared" si="30"/>
        <v>0.56000000000000039</v>
      </c>
      <c r="B124">
        <f t="shared" si="19"/>
        <v>0.37777777777777738</v>
      </c>
      <c r="C124">
        <f t="shared" si="20"/>
        <v>0.11043697508529905</v>
      </c>
      <c r="D124">
        <f t="shared" si="21"/>
        <v>2.4745620534797255E-2</v>
      </c>
      <c r="E124">
        <f t="shared" si="22"/>
        <v>6310.6842905885178</v>
      </c>
      <c r="F124">
        <f t="shared" si="22"/>
        <v>24.745620534797254</v>
      </c>
      <c r="G124">
        <f t="shared" si="23"/>
        <v>6335.4299111233149</v>
      </c>
      <c r="H124">
        <f t="shared" si="24"/>
        <v>0.99609408976471348</v>
      </c>
      <c r="I124" s="1">
        <f t="shared" si="25"/>
        <v>0</v>
      </c>
      <c r="J124" s="1">
        <f t="shared" si="26"/>
        <v>0.99609408976471348</v>
      </c>
      <c r="K124">
        <f t="shared" si="31"/>
        <v>6.9962275540480456E-2</v>
      </c>
      <c r="L124">
        <f t="shared" si="32"/>
        <v>1.7787394460084156</v>
      </c>
      <c r="M124">
        <f t="shared" si="33"/>
        <v>6.9962275540480456E-2</v>
      </c>
      <c r="N124">
        <f t="shared" si="27"/>
        <v>1.3992455108096092E-2</v>
      </c>
      <c r="O124">
        <f t="shared" si="17"/>
        <v>0.56000000000000039</v>
      </c>
      <c r="P124">
        <f t="shared" si="28"/>
        <v>14.293417306322404</v>
      </c>
      <c r="Q124" s="2">
        <f t="shared" si="29"/>
        <v>0.61582880495398662</v>
      </c>
      <c r="R124">
        <f t="shared" si="18"/>
        <v>14.293417306322404</v>
      </c>
      <c r="V124" s="1"/>
      <c r="Y124" s="2"/>
    </row>
    <row r="125" spans="1:25" x14ac:dyDescent="0.25">
      <c r="A125">
        <f t="shared" si="30"/>
        <v>0.56500000000000039</v>
      </c>
      <c r="B125">
        <f t="shared" si="19"/>
        <v>0.37222222222222179</v>
      </c>
      <c r="C125">
        <f t="shared" si="20"/>
        <v>0.11423103235379373</v>
      </c>
      <c r="D125">
        <f t="shared" si="21"/>
        <v>2.3390996872376314E-2</v>
      </c>
      <c r="E125">
        <f t="shared" si="22"/>
        <v>6527.487563073928</v>
      </c>
      <c r="F125">
        <f t="shared" si="22"/>
        <v>23.390996872376313</v>
      </c>
      <c r="G125">
        <f t="shared" si="23"/>
        <v>6550.8785599463044</v>
      </c>
      <c r="H125">
        <f t="shared" si="24"/>
        <v>0.99642933437731618</v>
      </c>
      <c r="I125" s="1">
        <f t="shared" si="25"/>
        <v>0</v>
      </c>
      <c r="J125" s="1">
        <f t="shared" si="26"/>
        <v>0.99642933437731618</v>
      </c>
      <c r="K125">
        <f t="shared" si="31"/>
        <v>6.4359509800382353E-2</v>
      </c>
      <c r="L125">
        <f t="shared" si="32"/>
        <v>1.7635917422607355</v>
      </c>
      <c r="M125">
        <f t="shared" si="33"/>
        <v>6.4359509800382353E-2</v>
      </c>
      <c r="N125">
        <f t="shared" si="27"/>
        <v>1.2871901960076471E-2</v>
      </c>
      <c r="O125">
        <f t="shared" si="17"/>
        <v>0.56500000000000039</v>
      </c>
      <c r="P125">
        <f t="shared" si="28"/>
        <v>15.537719337850817</v>
      </c>
      <c r="Q125" s="2">
        <f t="shared" si="29"/>
        <v>0.62048000029457395</v>
      </c>
      <c r="R125">
        <f t="shared" si="18"/>
        <v>15.537719337850817</v>
      </c>
      <c r="V125" s="1"/>
      <c r="Y125" s="2"/>
    </row>
    <row r="126" spans="1:25" x14ac:dyDescent="0.25">
      <c r="A126">
        <f t="shared" si="30"/>
        <v>0.5700000000000004</v>
      </c>
      <c r="B126">
        <f t="shared" si="19"/>
        <v>0.36666666666666625</v>
      </c>
      <c r="C126">
        <f t="shared" si="20"/>
        <v>0.11812027558880565</v>
      </c>
      <c r="D126">
        <f t="shared" si="21"/>
        <v>2.2091816930116331E-2</v>
      </c>
      <c r="E126">
        <f t="shared" si="22"/>
        <v>6749.7300336460376</v>
      </c>
      <c r="F126">
        <f t="shared" si="22"/>
        <v>22.09181693011633</v>
      </c>
      <c r="G126">
        <f t="shared" si="23"/>
        <v>6771.8218505761542</v>
      </c>
      <c r="H126">
        <f t="shared" si="24"/>
        <v>0.9967376848627173</v>
      </c>
      <c r="I126" s="1">
        <f t="shared" si="25"/>
        <v>0</v>
      </c>
      <c r="J126" s="1">
        <f t="shared" si="26"/>
        <v>0.9967376848627173</v>
      </c>
      <c r="K126">
        <f t="shared" si="31"/>
        <v>5.9187572652707965E-2</v>
      </c>
      <c r="L126">
        <f t="shared" si="32"/>
        <v>1.7486626050223097</v>
      </c>
      <c r="M126">
        <f t="shared" si="33"/>
        <v>5.9187572652707965E-2</v>
      </c>
      <c r="N126">
        <f t="shared" si="27"/>
        <v>1.1837514530541594E-2</v>
      </c>
      <c r="O126">
        <f t="shared" si="17"/>
        <v>0.5700000000000004</v>
      </c>
      <c r="P126">
        <f t="shared" si="28"/>
        <v>16.895438606135301</v>
      </c>
      <c r="Q126" s="2">
        <f t="shared" si="29"/>
        <v>0.62511824511582614</v>
      </c>
      <c r="R126">
        <f t="shared" si="18"/>
        <v>16.895438606135301</v>
      </c>
      <c r="V126" s="1"/>
      <c r="Y126" s="2"/>
    </row>
    <row r="127" spans="1:25" x14ac:dyDescent="0.25">
      <c r="A127">
        <f t="shared" si="30"/>
        <v>0.5750000000000004</v>
      </c>
      <c r="B127">
        <f t="shared" si="19"/>
        <v>0.36111111111111066</v>
      </c>
      <c r="C127">
        <f t="shared" si="20"/>
        <v>0.12210622637514662</v>
      </c>
      <c r="D127">
        <f t="shared" si="21"/>
        <v>2.0846600120901771E-2</v>
      </c>
      <c r="E127">
        <f t="shared" si="22"/>
        <v>6977.4986500083787</v>
      </c>
      <c r="F127">
        <f t="shared" si="22"/>
        <v>20.846600120901769</v>
      </c>
      <c r="G127">
        <f t="shared" si="23"/>
        <v>6998.3452501292804</v>
      </c>
      <c r="H127">
        <f t="shared" si="24"/>
        <v>0.99702121010384326</v>
      </c>
      <c r="I127" s="1">
        <f t="shared" si="25"/>
        <v>0</v>
      </c>
      <c r="J127" s="1">
        <f t="shared" si="26"/>
        <v>0.99702121010384326</v>
      </c>
      <c r="K127">
        <f t="shared" si="31"/>
        <v>5.4413673304198835E-2</v>
      </c>
      <c r="L127">
        <f t="shared" si="32"/>
        <v>1.7339499306153783</v>
      </c>
      <c r="M127">
        <f t="shared" si="33"/>
        <v>5.4413673304198835E-2</v>
      </c>
      <c r="N127">
        <f t="shared" si="27"/>
        <v>1.0882734660839768E-2</v>
      </c>
      <c r="O127">
        <f t="shared" si="17"/>
        <v>0.5750000000000004</v>
      </c>
      <c r="P127">
        <f t="shared" si="28"/>
        <v>18.377733743677158</v>
      </c>
      <c r="Q127" s="2">
        <f t="shared" si="29"/>
        <v>0.62974340758992475</v>
      </c>
      <c r="R127">
        <f t="shared" si="18"/>
        <v>18.377733743677158</v>
      </c>
      <c r="V127" s="1"/>
      <c r="Y127" s="2"/>
    </row>
    <row r="128" spans="1:25" x14ac:dyDescent="0.25">
      <c r="A128">
        <f t="shared" si="30"/>
        <v>0.5800000000000004</v>
      </c>
      <c r="B128">
        <f t="shared" si="19"/>
        <v>0.35555555555555513</v>
      </c>
      <c r="C128">
        <f t="shared" si="20"/>
        <v>0.12619041701308026</v>
      </c>
      <c r="D128">
        <f t="shared" si="21"/>
        <v>1.9653883696341794E-2</v>
      </c>
      <c r="E128">
        <f t="shared" si="22"/>
        <v>7210.8809721760153</v>
      </c>
      <c r="F128">
        <f t="shared" si="22"/>
        <v>19.653883696341794</v>
      </c>
      <c r="G128">
        <f t="shared" si="23"/>
        <v>7230.5348558723572</v>
      </c>
      <c r="H128">
        <f t="shared" si="24"/>
        <v>0.99728182159575929</v>
      </c>
      <c r="I128" s="1">
        <f t="shared" si="25"/>
        <v>0</v>
      </c>
      <c r="J128" s="1">
        <f t="shared" si="26"/>
        <v>0.99728182159575929</v>
      </c>
      <c r="K128">
        <f t="shared" si="31"/>
        <v>5.0007545086905261E-2</v>
      </c>
      <c r="L128">
        <f t="shared" si="32"/>
        <v>1.7194514165444115</v>
      </c>
      <c r="M128">
        <f t="shared" si="33"/>
        <v>5.0007545086905261E-2</v>
      </c>
      <c r="N128">
        <f t="shared" si="27"/>
        <v>1.0001509017381054E-2</v>
      </c>
      <c r="O128">
        <f t="shared" si="17"/>
        <v>0.5800000000000004</v>
      </c>
      <c r="P128">
        <f t="shared" si="28"/>
        <v>19.996982420595874</v>
      </c>
      <c r="Q128" s="2">
        <f t="shared" si="29"/>
        <v>0.63435536576564522</v>
      </c>
      <c r="R128">
        <f t="shared" si="18"/>
        <v>19.996982420595874</v>
      </c>
      <c r="V128" s="1"/>
      <c r="Y128" s="2"/>
    </row>
    <row r="129" spans="1:25" x14ac:dyDescent="0.25">
      <c r="A129">
        <f t="shared" si="30"/>
        <v>0.58500000000000041</v>
      </c>
      <c r="B129">
        <f t="shared" si="19"/>
        <v>0.34999999999999959</v>
      </c>
      <c r="C129">
        <f t="shared" si="20"/>
        <v>0.13037439049962132</v>
      </c>
      <c r="D129">
        <f t="shared" si="21"/>
        <v>1.851222280132896E-2</v>
      </c>
      <c r="E129">
        <f t="shared" si="22"/>
        <v>7449.9651714069332</v>
      </c>
      <c r="F129">
        <f t="shared" si="22"/>
        <v>18.51222280132896</v>
      </c>
      <c r="G129">
        <f t="shared" si="23"/>
        <v>7468.477394208262</v>
      </c>
      <c r="H129">
        <f t="shared" si="24"/>
        <v>0.99752128555471231</v>
      </c>
      <c r="I129" s="1">
        <f t="shared" si="25"/>
        <v>0</v>
      </c>
      <c r="J129" s="1">
        <f t="shared" si="26"/>
        <v>0.99752128555471231</v>
      </c>
      <c r="K129">
        <f t="shared" si="31"/>
        <v>4.594124869320422E-2</v>
      </c>
      <c r="L129">
        <f t="shared" si="32"/>
        <v>1.7051645906918147</v>
      </c>
      <c r="M129">
        <f t="shared" si="33"/>
        <v>4.594124869320422E-2</v>
      </c>
      <c r="N129">
        <f t="shared" si="27"/>
        <v>9.1882497386408437E-3</v>
      </c>
      <c r="O129">
        <f t="shared" si="17"/>
        <v>0.58500000000000041</v>
      </c>
      <c r="P129">
        <f t="shared" si="28"/>
        <v>21.766931209858978</v>
      </c>
      <c r="Q129" s="2">
        <f t="shared" si="29"/>
        <v>0.63895400681946124</v>
      </c>
      <c r="R129">
        <f t="shared" si="18"/>
        <v>21.766931209858978</v>
      </c>
      <c r="V129" s="1"/>
      <c r="Y129" s="2"/>
    </row>
    <row r="130" spans="1:25" x14ac:dyDescent="0.25">
      <c r="A130">
        <f t="shared" si="30"/>
        <v>0.59000000000000041</v>
      </c>
      <c r="B130">
        <f t="shared" si="19"/>
        <v>0.344444444444444</v>
      </c>
      <c r="C130">
        <f t="shared" si="20"/>
        <v>0.13465970051002824</v>
      </c>
      <c r="D130">
        <f t="shared" si="21"/>
        <v>1.7420190529614916E-2</v>
      </c>
      <c r="E130">
        <f t="shared" si="22"/>
        <v>7694.8400291444714</v>
      </c>
      <c r="F130">
        <f t="shared" si="22"/>
        <v>17.420190529614917</v>
      </c>
      <c r="G130">
        <f t="shared" si="23"/>
        <v>7712.2602196740863</v>
      </c>
      <c r="H130">
        <f t="shared" si="24"/>
        <v>0.99774123408269133</v>
      </c>
      <c r="I130" s="1">
        <f t="shared" si="25"/>
        <v>0</v>
      </c>
      <c r="J130" s="1">
        <f t="shared" si="26"/>
        <v>0.99774123408269133</v>
      </c>
      <c r="K130">
        <f t="shared" si="31"/>
        <v>4.2188990589964136E-2</v>
      </c>
      <c r="L130">
        <f t="shared" si="32"/>
        <v>1.6910868374282892</v>
      </c>
      <c r="M130">
        <f t="shared" si="33"/>
        <v>4.2188990589964136E-2</v>
      </c>
      <c r="N130">
        <f t="shared" si="27"/>
        <v>8.4377981179928271E-3</v>
      </c>
      <c r="O130">
        <f t="shared" si="17"/>
        <v>0.59000000000000041</v>
      </c>
      <c r="P130">
        <f t="shared" si="28"/>
        <v>23.702866222115272</v>
      </c>
      <c r="Q130" s="2">
        <f t="shared" si="29"/>
        <v>0.64353922636504124</v>
      </c>
      <c r="R130">
        <f t="shared" si="18"/>
        <v>23.702866222115272</v>
      </c>
      <c r="V130" s="1"/>
      <c r="Y130" s="2"/>
    </row>
    <row r="131" spans="1:25" x14ac:dyDescent="0.25">
      <c r="A131">
        <f t="shared" si="30"/>
        <v>0.59500000000000042</v>
      </c>
      <c r="B131">
        <f t="shared" si="19"/>
        <v>0.33888888888888846</v>
      </c>
      <c r="C131">
        <f t="shared" si="20"/>
        <v>0.13904791137948647</v>
      </c>
      <c r="D131">
        <f t="shared" si="21"/>
        <v>1.6376377980438128E-2</v>
      </c>
      <c r="E131">
        <f t="shared" si="22"/>
        <v>7945.5949359706556</v>
      </c>
      <c r="F131">
        <f t="shared" si="22"/>
        <v>16.376377980438129</v>
      </c>
      <c r="G131">
        <f t="shared" si="23"/>
        <v>7961.9713139510941</v>
      </c>
      <c r="H131">
        <f t="shared" si="24"/>
        <v>0.99794317546061195</v>
      </c>
      <c r="I131" s="1">
        <f t="shared" si="25"/>
        <v>0</v>
      </c>
      <c r="J131" s="1">
        <f t="shared" si="26"/>
        <v>0.99794317546061195</v>
      </c>
      <c r="K131">
        <f t="shared" si="31"/>
        <v>3.8726955523993266E-2</v>
      </c>
      <c r="L131">
        <f t="shared" si="32"/>
        <v>1.6772154209422039</v>
      </c>
      <c r="M131">
        <f t="shared" si="33"/>
        <v>3.8726955523993266E-2</v>
      </c>
      <c r="N131">
        <f t="shared" si="27"/>
        <v>7.7453911047986532E-3</v>
      </c>
      <c r="O131">
        <f t="shared" si="17"/>
        <v>0.59500000000000042</v>
      </c>
      <c r="P131">
        <f t="shared" si="28"/>
        <v>25.821807742683273</v>
      </c>
      <c r="Q131" s="2">
        <f t="shared" si="29"/>
        <v>0.64811092781651158</v>
      </c>
      <c r="R131">
        <f t="shared" si="18"/>
        <v>25.821807742683273</v>
      </c>
      <c r="V131" s="1"/>
      <c r="Y131" s="2"/>
    </row>
    <row r="132" spans="1:25" x14ac:dyDescent="0.25">
      <c r="A132">
        <f t="shared" si="30"/>
        <v>0.60000000000000042</v>
      </c>
      <c r="B132">
        <f t="shared" si="19"/>
        <v>0.33333333333333287</v>
      </c>
      <c r="C132">
        <f t="shared" si="20"/>
        <v>0.14354059808497879</v>
      </c>
      <c r="D132">
        <f t="shared" si="21"/>
        <v>1.5379394316240877E-2</v>
      </c>
      <c r="E132">
        <f t="shared" si="22"/>
        <v>8202.3198905702175</v>
      </c>
      <c r="F132">
        <f t="shared" si="22"/>
        <v>15.379394316240877</v>
      </c>
      <c r="G132">
        <f t="shared" si="23"/>
        <v>8217.6992848864575</v>
      </c>
      <c r="H132">
        <f t="shared" si="24"/>
        <v>0.99812850363793126</v>
      </c>
      <c r="I132" s="1">
        <f t="shared" si="25"/>
        <v>0</v>
      </c>
      <c r="J132" s="1">
        <f t="shared" si="26"/>
        <v>0.99812850363793126</v>
      </c>
      <c r="K132">
        <f t="shared" si="31"/>
        <v>3.5533152089606244E-2</v>
      </c>
      <c r="L132">
        <f t="shared" si="32"/>
        <v>1.6635475060632177</v>
      </c>
      <c r="M132">
        <f t="shared" si="33"/>
        <v>3.5533152089606244E-2</v>
      </c>
      <c r="N132">
        <f t="shared" si="27"/>
        <v>7.1066304179212489E-3</v>
      </c>
      <c r="O132">
        <f t="shared" si="17"/>
        <v>0.60000000000000042</v>
      </c>
      <c r="P132">
        <f t="shared" si="28"/>
        <v>28.142732664927543</v>
      </c>
      <c r="Q132" s="2">
        <f t="shared" si="29"/>
        <v>0.65266902180108533</v>
      </c>
      <c r="R132">
        <f t="shared" si="18"/>
        <v>28.142732664927543</v>
      </c>
      <c r="V132" s="1"/>
      <c r="Y132" s="2"/>
    </row>
    <row r="133" spans="1:25" x14ac:dyDescent="0.25">
      <c r="A133">
        <f t="shared" si="30"/>
        <v>0.60500000000000043</v>
      </c>
      <c r="B133">
        <f t="shared" si="19"/>
        <v>0.32777777777777733</v>
      </c>
      <c r="C133">
        <f t="shared" si="20"/>
        <v>0.14813934622733901</v>
      </c>
      <c r="D133">
        <f t="shared" si="21"/>
        <v>1.4427866821514597E-2</v>
      </c>
      <c r="E133">
        <f t="shared" si="22"/>
        <v>8465.1054987050866</v>
      </c>
      <c r="F133">
        <f t="shared" si="22"/>
        <v>14.427866821514597</v>
      </c>
      <c r="G133">
        <f t="shared" si="23"/>
        <v>8479.5333655266004</v>
      </c>
      <c r="H133">
        <f t="shared" si="24"/>
        <v>0.99829850698150802</v>
      </c>
      <c r="I133" s="1">
        <f t="shared" si="25"/>
        <v>0</v>
      </c>
      <c r="J133" s="1">
        <f t="shared" si="26"/>
        <v>0.99829850698150802</v>
      </c>
      <c r="K133">
        <f t="shared" si="31"/>
        <v>3.2587270388850759E-2</v>
      </c>
      <c r="L133">
        <f t="shared" si="32"/>
        <v>1.6500801768289377</v>
      </c>
      <c r="M133">
        <f t="shared" si="33"/>
        <v>3.2587270388850759E-2</v>
      </c>
      <c r="N133">
        <f t="shared" si="27"/>
        <v>6.5174540777701521E-3</v>
      </c>
      <c r="O133">
        <f t="shared" si="17"/>
        <v>0.60500000000000043</v>
      </c>
      <c r="P133">
        <f t="shared" si="28"/>
        <v>30.686829184138567</v>
      </c>
      <c r="Q133" s="2">
        <f t="shared" si="29"/>
        <v>0.65721342561646823</v>
      </c>
      <c r="R133">
        <f t="shared" si="18"/>
        <v>30.686829184138567</v>
      </c>
      <c r="V133" s="1"/>
      <c r="Y133" s="2"/>
    </row>
    <row r="134" spans="1:25" x14ac:dyDescent="0.25">
      <c r="A134">
        <f t="shared" si="30"/>
        <v>0.61000000000000043</v>
      </c>
      <c r="B134">
        <f t="shared" si="19"/>
        <v>0.32222222222222174</v>
      </c>
      <c r="C134">
        <f t="shared" si="20"/>
        <v>0.15284575201348566</v>
      </c>
      <c r="D134">
        <f t="shared" si="21"/>
        <v>1.3520440962814453E-2</v>
      </c>
      <c r="E134">
        <f t="shared" si="22"/>
        <v>8734.0429721991804</v>
      </c>
      <c r="F134">
        <f t="shared" si="22"/>
        <v>13.520440962814453</v>
      </c>
      <c r="G134">
        <f t="shared" si="23"/>
        <v>8747.5634131619954</v>
      </c>
      <c r="H134">
        <f t="shared" si="24"/>
        <v>0.99845437634181977</v>
      </c>
      <c r="I134" s="1">
        <f t="shared" si="25"/>
        <v>0</v>
      </c>
      <c r="J134" s="1">
        <f t="shared" si="26"/>
        <v>0.99845437634181977</v>
      </c>
      <c r="K134">
        <f t="shared" si="31"/>
        <v>2.9870550873733998E-2</v>
      </c>
      <c r="L134">
        <f t="shared" si="32"/>
        <v>1.6368104530193754</v>
      </c>
      <c r="M134">
        <f t="shared" si="33"/>
        <v>2.9870550873733998E-2</v>
      </c>
      <c r="N134">
        <f t="shared" si="27"/>
        <v>5.9741101747467999E-3</v>
      </c>
      <c r="O134">
        <f t="shared" si="17"/>
        <v>0.61000000000000043</v>
      </c>
      <c r="P134">
        <f t="shared" si="28"/>
        <v>33.477789017922923</v>
      </c>
      <c r="Q134" s="2">
        <f t="shared" si="29"/>
        <v>0.66174406272966835</v>
      </c>
      <c r="R134" s="1"/>
      <c r="V134" s="1"/>
      <c r="Y134" s="2"/>
    </row>
    <row r="135" spans="1:25" x14ac:dyDescent="0.25">
      <c r="A135">
        <f t="shared" si="30"/>
        <v>0.61500000000000044</v>
      </c>
      <c r="B135">
        <f t="shared" si="19"/>
        <v>0.31666666666666621</v>
      </c>
      <c r="C135">
        <f t="shared" si="20"/>
        <v>0.15766142223883262</v>
      </c>
      <c r="D135">
        <f t="shared" si="21"/>
        <v>1.2655780449986777E-2</v>
      </c>
      <c r="E135">
        <f t="shared" si="22"/>
        <v>9009.2241279332939</v>
      </c>
      <c r="F135">
        <f t="shared" si="22"/>
        <v>12.655780449986777</v>
      </c>
      <c r="G135">
        <f t="shared" si="23"/>
        <v>9021.8799083832801</v>
      </c>
      <c r="H135">
        <f t="shared" si="24"/>
        <v>0.99859721249024536</v>
      </c>
      <c r="I135" s="1">
        <f t="shared" si="25"/>
        <v>0</v>
      </c>
      <c r="J135" s="1">
        <f t="shared" si="26"/>
        <v>0.99859721249024536</v>
      </c>
      <c r="K135">
        <f t="shared" si="31"/>
        <v>2.7365663518452685E-2</v>
      </c>
      <c r="L135">
        <f t="shared" si="32"/>
        <v>1.6237353048621863</v>
      </c>
      <c r="M135">
        <f t="shared" si="33"/>
        <v>2.7365663518452685E-2</v>
      </c>
      <c r="N135">
        <f t="shared" si="27"/>
        <v>5.4731327036905376E-3</v>
      </c>
      <c r="O135">
        <f t="shared" si="17"/>
        <v>0.61500000000000044</v>
      </c>
      <c r="P135">
        <f t="shared" si="28"/>
        <v>36.542143380725975</v>
      </c>
      <c r="Q135" s="2">
        <f t="shared" si="29"/>
        <v>0.66626086231414616</v>
      </c>
      <c r="R135" s="1"/>
      <c r="V135" s="1"/>
      <c r="Y135" s="2"/>
    </row>
    <row r="136" spans="1:25" x14ac:dyDescent="0.25">
      <c r="A136">
        <f t="shared" si="30"/>
        <v>0.62000000000000044</v>
      </c>
      <c r="B136">
        <f t="shared" si="19"/>
        <v>0.31111111111111062</v>
      </c>
      <c r="C136">
        <f t="shared" si="20"/>
        <v>0.16258797426987326</v>
      </c>
      <c r="D136">
        <f t="shared" si="21"/>
        <v>1.1832567298654879E-2</v>
      </c>
      <c r="E136">
        <f t="shared" si="22"/>
        <v>9290.7413868499007</v>
      </c>
      <c r="F136">
        <f t="shared" si="22"/>
        <v>11.83256729865488</v>
      </c>
      <c r="G136">
        <f t="shared" si="23"/>
        <v>9302.5739541485564</v>
      </c>
      <c r="H136">
        <f t="shared" si="24"/>
        <v>0.9987280329770043</v>
      </c>
      <c r="I136" s="1">
        <f t="shared" si="25"/>
        <v>0</v>
      </c>
      <c r="J136" s="1">
        <f t="shared" si="26"/>
        <v>0.9987280329770043</v>
      </c>
      <c r="K136">
        <f t="shared" si="31"/>
        <v>2.5056596527339693E-2</v>
      </c>
      <c r="L136">
        <f t="shared" si="32"/>
        <v>1.6108516660919412</v>
      </c>
      <c r="M136">
        <f t="shared" si="33"/>
        <v>2.5056596527339693E-2</v>
      </c>
      <c r="N136">
        <f t="shared" si="27"/>
        <v>5.0113193054679393E-3</v>
      </c>
      <c r="O136">
        <f t="shared" si="17"/>
        <v>0.62000000000000044</v>
      </c>
      <c r="P136">
        <f t="shared" si="28"/>
        <v>39.909650095889219</v>
      </c>
      <c r="Q136" s="2">
        <f t="shared" si="29"/>
        <v>0.67076375882126871</v>
      </c>
      <c r="R136" s="1"/>
      <c r="V136" s="1"/>
      <c r="Y136" s="2"/>
    </row>
    <row r="137" spans="1:25" x14ac:dyDescent="0.25">
      <c r="A137">
        <f t="shared" si="30"/>
        <v>0.62500000000000044</v>
      </c>
      <c r="B137">
        <f t="shared" si="19"/>
        <v>0.30555555555555508</v>
      </c>
      <c r="C137">
        <f t="shared" si="20"/>
        <v>0.16762703602693493</v>
      </c>
      <c r="D137">
        <f t="shared" si="21"/>
        <v>1.1049501894011514E-2</v>
      </c>
      <c r="E137">
        <f t="shared" si="22"/>
        <v>9578.6877729677108</v>
      </c>
      <c r="F137">
        <f t="shared" si="22"/>
        <v>11.049501894011513</v>
      </c>
      <c r="G137">
        <f t="shared" si="23"/>
        <v>9589.7372748617217</v>
      </c>
      <c r="H137">
        <f t="shared" si="24"/>
        <v>0.99884777845551875</v>
      </c>
      <c r="I137" s="1">
        <f t="shared" si="25"/>
        <v>0</v>
      </c>
      <c r="J137" s="1">
        <f t="shared" si="26"/>
        <v>0.99884777845551875</v>
      </c>
      <c r="K137">
        <f t="shared" si="31"/>
        <v>2.2928553837908684E-2</v>
      </c>
      <c r="L137">
        <f t="shared" si="32"/>
        <v>1.5981564455288289</v>
      </c>
      <c r="M137">
        <f t="shared" si="33"/>
        <v>2.2928553837908684E-2</v>
      </c>
      <c r="N137">
        <f t="shared" si="27"/>
        <v>4.5857107675817367E-3</v>
      </c>
      <c r="O137">
        <f t="shared" si="17"/>
        <v>0.62500000000000044</v>
      </c>
      <c r="P137">
        <f t="shared" si="28"/>
        <v>43.613740625309759</v>
      </c>
      <c r="Q137" s="2">
        <f t="shared" si="29"/>
        <v>0.67525269158389933</v>
      </c>
      <c r="R137" s="1"/>
      <c r="V137" s="1"/>
      <c r="Y137" s="2"/>
    </row>
    <row r="138" spans="1:25" x14ac:dyDescent="0.25">
      <c r="A138">
        <f t="shared" si="30"/>
        <v>0.63000000000000045</v>
      </c>
      <c r="B138">
        <f t="shared" si="19"/>
        <v>0.29999999999999954</v>
      </c>
      <c r="C138">
        <f t="shared" si="20"/>
        <v>0.17278024596710131</v>
      </c>
      <c r="D138">
        <f t="shared" si="21"/>
        <v>1.0305303055969018E-2</v>
      </c>
      <c r="E138">
        <f t="shared" si="22"/>
        <v>9873.1569124057896</v>
      </c>
      <c r="F138">
        <f t="shared" si="22"/>
        <v>10.305303055969018</v>
      </c>
      <c r="G138">
        <f t="shared" si="23"/>
        <v>9883.4622154617591</v>
      </c>
      <c r="H138">
        <f t="shared" si="24"/>
        <v>0.99895731851538339</v>
      </c>
      <c r="I138" s="1">
        <f t="shared" si="25"/>
        <v>0</v>
      </c>
      <c r="J138" s="1">
        <f t="shared" si="26"/>
        <v>0.99895731851538339</v>
      </c>
      <c r="K138">
        <f t="shared" si="31"/>
        <v>2.0967860731768689E-2</v>
      </c>
      <c r="L138">
        <f t="shared" si="32"/>
        <v>1.5856465373260042</v>
      </c>
      <c r="M138">
        <f t="shared" si="33"/>
        <v>2.0967860731768689E-2</v>
      </c>
      <c r="N138">
        <f t="shared" si="27"/>
        <v>4.1935721463537377E-3</v>
      </c>
      <c r="O138">
        <f t="shared" si="17"/>
        <v>0.63000000000000045</v>
      </c>
      <c r="P138">
        <f t="shared" si="28"/>
        <v>47.692037485010879</v>
      </c>
      <c r="Q138" s="2">
        <f t="shared" si="29"/>
        <v>0.67972760444926283</v>
      </c>
      <c r="R138" s="1"/>
      <c r="V138" s="1"/>
      <c r="Y138" s="2"/>
    </row>
    <row r="139" spans="1:25" x14ac:dyDescent="0.25">
      <c r="A139">
        <f t="shared" si="30"/>
        <v>0.63500000000000045</v>
      </c>
      <c r="B139">
        <f t="shared" si="19"/>
        <v>0.29444444444444395</v>
      </c>
      <c r="C139">
        <f t="shared" si="20"/>
        <v>0.17804925306729866</v>
      </c>
      <c r="D139">
        <f t="shared" si="21"/>
        <v>9.5987081057210023E-3</v>
      </c>
      <c r="E139">
        <f t="shared" si="22"/>
        <v>10174.243032417067</v>
      </c>
      <c r="F139">
        <f t="shared" si="22"/>
        <v>9.598708105721002</v>
      </c>
      <c r="G139">
        <f t="shared" si="23"/>
        <v>10183.841740522788</v>
      </c>
      <c r="H139">
        <f t="shared" si="24"/>
        <v>0.99905745706283644</v>
      </c>
      <c r="I139" s="1">
        <f t="shared" si="25"/>
        <v>0</v>
      </c>
      <c r="J139" s="1">
        <f t="shared" si="26"/>
        <v>0.99905745706283644</v>
      </c>
      <c r="K139">
        <f t="shared" si="31"/>
        <v>1.9161876915618752E-2</v>
      </c>
      <c r="L139">
        <f t="shared" si="32"/>
        <v>1.5733188300202137</v>
      </c>
      <c r="M139">
        <f t="shared" si="33"/>
        <v>1.9161876915618752E-2</v>
      </c>
      <c r="N139">
        <f t="shared" si="27"/>
        <v>3.8323753831237505E-3</v>
      </c>
      <c r="O139">
        <f t="shared" si="17"/>
        <v>0.63500000000000045</v>
      </c>
      <c r="P139">
        <f t="shared" si="28"/>
        <v>52.186954566277635</v>
      </c>
      <c r="Q139" s="2">
        <f t="shared" si="29"/>
        <v>0.68418844543852098</v>
      </c>
      <c r="R139" s="1"/>
      <c r="V139" s="1"/>
      <c r="Y139" s="2"/>
    </row>
    <row r="140" spans="1:25" x14ac:dyDescent="0.25">
      <c r="A140">
        <f t="shared" si="30"/>
        <v>0.64000000000000046</v>
      </c>
      <c r="B140">
        <f t="shared" si="19"/>
        <v>0.28888888888888842</v>
      </c>
      <c r="C140">
        <f t="shared" si="20"/>
        <v>0.18343571680754397</v>
      </c>
      <c r="D140">
        <f t="shared" si="21"/>
        <v>8.928472933772854E-3</v>
      </c>
      <c r="E140">
        <f t="shared" si="22"/>
        <v>10482.040960431084</v>
      </c>
      <c r="F140">
        <f t="shared" si="22"/>
        <v>8.9284729337728539</v>
      </c>
      <c r="G140">
        <f t="shared" si="23"/>
        <v>10490.969433364857</v>
      </c>
      <c r="H140">
        <f t="shared" si="24"/>
        <v>0.99914893728453957</v>
      </c>
      <c r="I140" s="1">
        <f t="shared" si="25"/>
        <v>0</v>
      </c>
      <c r="J140" s="1">
        <f t="shared" si="26"/>
        <v>0.99914893728453957</v>
      </c>
      <c r="K140">
        <f t="shared" si="31"/>
        <v>1.7498916481661894E-2</v>
      </c>
      <c r="L140">
        <f t="shared" si="32"/>
        <v>1.561170214507092</v>
      </c>
      <c r="M140">
        <f t="shared" si="33"/>
        <v>1.7498916481661894E-2</v>
      </c>
      <c r="N140">
        <f t="shared" si="27"/>
        <v>3.499783296332379E-3</v>
      </c>
      <c r="O140">
        <f t="shared" ref="O140:O150" si="36">A140</f>
        <v>0.64000000000000046</v>
      </c>
      <c r="P140">
        <f t="shared" si="28"/>
        <v>57.146395380991542</v>
      </c>
      <c r="Q140" s="2">
        <f t="shared" si="29"/>
        <v>0.68863516643172229</v>
      </c>
      <c r="R140" s="1"/>
      <c r="V140" s="1"/>
      <c r="Y140" s="2"/>
    </row>
    <row r="141" spans="1:25" x14ac:dyDescent="0.25">
      <c r="A141">
        <f t="shared" si="30"/>
        <v>0.64500000000000046</v>
      </c>
      <c r="B141">
        <f t="shared" ref="B141:B172" si="37">(1-A141-B$2)/(1-B$2)</f>
        <v>0.28333333333333283</v>
      </c>
      <c r="C141">
        <f t="shared" ref="C141:C172" si="38">E$2*(A141^C$2)</f>
        <v>0.18894130715435228</v>
      </c>
      <c r="D141">
        <f t="shared" ref="D141:D172" si="39">F$2*(B141)^D$2</f>
        <v>8.2933720695013407E-3</v>
      </c>
      <c r="E141">
        <f t="shared" ref="E141:F172" si="40">C141/G$2</f>
        <v>10796.646123105846</v>
      </c>
      <c r="F141">
        <f t="shared" si="40"/>
        <v>8.2933720695013413</v>
      </c>
      <c r="G141">
        <f t="shared" ref="G141:G172" si="41">E141+F141</f>
        <v>10804.939495175347</v>
      </c>
      <c r="H141">
        <f t="shared" ref="H141:H172" si="42">E141/G141</f>
        <v>0.99923244622765306</v>
      </c>
      <c r="I141" s="1">
        <f t="shared" ref="I141:I172" si="43">H141*F141*I$2*(L$2-K$2)*M$2*O$2/J$2</f>
        <v>0</v>
      </c>
      <c r="J141" s="1">
        <f t="shared" ref="J141:J172" si="44">H141+I141</f>
        <v>0.99923244622765306</v>
      </c>
      <c r="K141">
        <f t="shared" si="31"/>
        <v>1.5968174202052307E-2</v>
      </c>
      <c r="L141">
        <f t="shared" si="32"/>
        <v>1.5491975910506237</v>
      </c>
      <c r="M141">
        <f t="shared" si="33"/>
        <v>1.5968174202052307E-2</v>
      </c>
      <c r="N141">
        <f t="shared" ref="N141:N150" si="45">M141*N$9</f>
        <v>3.1936348404104616E-3</v>
      </c>
      <c r="O141">
        <f t="shared" si="36"/>
        <v>0.64500000000000046</v>
      </c>
      <c r="P141">
        <f t="shared" ref="P141:P150" si="46">P$9/M141</f>
        <v>62.624567301593892</v>
      </c>
      <c r="Q141" s="2">
        <f t="shared" ref="Q141:Q150" si="47">O141+(1-J141)*P141</f>
        <v>0.6930677228739337</v>
      </c>
      <c r="R141" s="1"/>
      <c r="V141" s="1"/>
      <c r="Y141" s="2"/>
    </row>
    <row r="142" spans="1:25" x14ac:dyDescent="0.25">
      <c r="A142">
        <f t="shared" ref="A142:A205" si="48">A141+0.005</f>
        <v>0.65000000000000047</v>
      </c>
      <c r="B142">
        <f t="shared" si="37"/>
        <v>0.27777777777777724</v>
      </c>
      <c r="C142">
        <f t="shared" si="38"/>
        <v>0.19456770454429922</v>
      </c>
      <c r="D142">
        <f t="shared" si="39"/>
        <v>7.6921987523078132E-3</v>
      </c>
      <c r="E142">
        <f t="shared" si="40"/>
        <v>11118.154545388528</v>
      </c>
      <c r="F142">
        <f t="shared" si="40"/>
        <v>7.6921987523078128</v>
      </c>
      <c r="G142">
        <f t="shared" si="41"/>
        <v>11125.846744140836</v>
      </c>
      <c r="H142">
        <f t="shared" si="42"/>
        <v>0.9993086190265601</v>
      </c>
      <c r="I142" s="1">
        <f t="shared" si="43"/>
        <v>0</v>
      </c>
      <c r="J142" s="1">
        <f t="shared" si="44"/>
        <v>0.9993086190265601</v>
      </c>
      <c r="K142">
        <f t="shared" ref="K142:K171" si="49">(J143-J141)/(A143-A141)</f>
        <v>1.4559657651802548E-2</v>
      </c>
      <c r="L142">
        <f t="shared" ref="L142:L172" si="50">(J142-J$12)/(A142-A$12)</f>
        <v>1.537397875425476</v>
      </c>
      <c r="M142">
        <f t="shared" ref="M142:M172" si="51">IF(K142&lt;L142,K142,M143)</f>
        <v>1.4559657651802548E-2</v>
      </c>
      <c r="N142">
        <f t="shared" si="45"/>
        <v>2.9119315303605098E-3</v>
      </c>
      <c r="O142">
        <f t="shared" si="36"/>
        <v>0.65000000000000047</v>
      </c>
      <c r="P142">
        <f t="shared" si="46"/>
        <v>68.682933618030205</v>
      </c>
      <c r="Q142" s="2">
        <f t="shared" si="47"/>
        <v>0.69748607350354241</v>
      </c>
      <c r="R142" s="1"/>
      <c r="V142" s="1"/>
      <c r="Y142" s="2"/>
    </row>
    <row r="143" spans="1:25" x14ac:dyDescent="0.25">
      <c r="A143">
        <f t="shared" si="48"/>
        <v>0.65500000000000047</v>
      </c>
      <c r="B143">
        <f t="shared" si="37"/>
        <v>0.2722222222222217</v>
      </c>
      <c r="C143">
        <f t="shared" si="38"/>
        <v>0.20031659986773767</v>
      </c>
      <c r="D143">
        <f t="shared" si="39"/>
        <v>7.1237650044330405E-3</v>
      </c>
      <c r="E143">
        <f t="shared" si="40"/>
        <v>11446.662849585011</v>
      </c>
      <c r="F143">
        <f t="shared" si="40"/>
        <v>7.1237650044330403</v>
      </c>
      <c r="G143">
        <f t="shared" si="41"/>
        <v>11453.786614589444</v>
      </c>
      <c r="H143">
        <f t="shared" si="42"/>
        <v>0.99937804280417109</v>
      </c>
      <c r="I143" s="1">
        <f t="shared" si="43"/>
        <v>0</v>
      </c>
      <c r="J143" s="1">
        <f t="shared" si="44"/>
        <v>0.99937804280417109</v>
      </c>
      <c r="K143">
        <f t="shared" si="49"/>
        <v>1.3264124695566691E-2</v>
      </c>
      <c r="L143">
        <f t="shared" si="50"/>
        <v>1.5257680042811761</v>
      </c>
      <c r="M143">
        <f t="shared" si="51"/>
        <v>1.3264124695566691E-2</v>
      </c>
      <c r="N143">
        <f t="shared" si="45"/>
        <v>2.6528249391133386E-3</v>
      </c>
      <c r="O143">
        <f t="shared" si="36"/>
        <v>0.65500000000000047</v>
      </c>
      <c r="P143">
        <f t="shared" si="46"/>
        <v>75.391329842837877</v>
      </c>
      <c r="Q143" s="2">
        <f t="shared" si="47"/>
        <v>0.70189018009886472</v>
      </c>
      <c r="R143" s="1"/>
      <c r="V143" s="1"/>
    </row>
    <row r="144" spans="1:25" x14ac:dyDescent="0.25">
      <c r="A144">
        <f t="shared" si="48"/>
        <v>0.66000000000000048</v>
      </c>
      <c r="B144">
        <f t="shared" si="37"/>
        <v>0.26666666666666611</v>
      </c>
      <c r="C144">
        <f t="shared" si="38"/>
        <v>0.20618969445266472</v>
      </c>
      <c r="D144">
        <f t="shared" si="39"/>
        <v>6.58690170550634E-3</v>
      </c>
      <c r="E144">
        <f t="shared" si="40"/>
        <v>11782.268254437984</v>
      </c>
      <c r="F144">
        <f t="shared" si="40"/>
        <v>6.5869017055063397</v>
      </c>
      <c r="G144">
        <f t="shared" si="41"/>
        <v>11788.855156143491</v>
      </c>
      <c r="H144">
        <f t="shared" si="42"/>
        <v>0.99944126027351576</v>
      </c>
      <c r="I144" s="1">
        <f t="shared" si="43"/>
        <v>0</v>
      </c>
      <c r="J144" s="1">
        <f t="shared" si="44"/>
        <v>0.99944126027351576</v>
      </c>
      <c r="K144">
        <f t="shared" si="49"/>
        <v>1.2073025908743141E-2</v>
      </c>
      <c r="L144">
        <f t="shared" si="50"/>
        <v>1.5143049398083561</v>
      </c>
      <c r="M144">
        <f t="shared" si="51"/>
        <v>1.2073025908743141E-2</v>
      </c>
      <c r="N144">
        <f t="shared" si="45"/>
        <v>2.4146051817486285E-3</v>
      </c>
      <c r="O144">
        <f t="shared" si="36"/>
        <v>0.66000000000000048</v>
      </c>
      <c r="P144">
        <f t="shared" si="46"/>
        <v>82.829276401685846</v>
      </c>
      <c r="Q144" s="2">
        <f t="shared" si="47"/>
        <v>0.70628000724156559</v>
      </c>
      <c r="R144" s="1"/>
      <c r="V144" s="1"/>
    </row>
    <row r="145" spans="1:22" x14ac:dyDescent="0.25">
      <c r="A145">
        <f t="shared" si="48"/>
        <v>0.66500000000000048</v>
      </c>
      <c r="B145">
        <f t="shared" si="37"/>
        <v>0.26111111111111057</v>
      </c>
      <c r="C145">
        <f t="shared" si="38"/>
        <v>0.21218870004873738</v>
      </c>
      <c r="D145">
        <f t="shared" si="39"/>
        <v>6.0804586689063057E-3</v>
      </c>
      <c r="E145">
        <f t="shared" si="40"/>
        <v>12125.068574213567</v>
      </c>
      <c r="F145">
        <f t="shared" si="40"/>
        <v>6.0804586689063056</v>
      </c>
      <c r="G145">
        <f t="shared" si="41"/>
        <v>12131.149032882473</v>
      </c>
      <c r="H145">
        <f t="shared" si="42"/>
        <v>0.99949877306325852</v>
      </c>
      <c r="I145" s="1">
        <f t="shared" si="43"/>
        <v>0</v>
      </c>
      <c r="J145" s="1">
        <f t="shared" si="44"/>
        <v>0.99949877306325852</v>
      </c>
      <c r="K145">
        <f t="shared" si="49"/>
        <v>1.0978451537102519E-2</v>
      </c>
      <c r="L145">
        <f t="shared" si="50"/>
        <v>1.5030056737793351</v>
      </c>
      <c r="M145">
        <f t="shared" si="51"/>
        <v>1.0978451537102519E-2</v>
      </c>
      <c r="N145">
        <f t="shared" si="45"/>
        <v>2.1956903074205037E-3</v>
      </c>
      <c r="O145">
        <f t="shared" si="36"/>
        <v>0.66500000000000048</v>
      </c>
      <c r="P145">
        <f t="shared" si="46"/>
        <v>91.087526926764056</v>
      </c>
      <c r="Q145" s="2">
        <f t="shared" si="47"/>
        <v>0.71065552209685978</v>
      </c>
      <c r="R145" s="1"/>
      <c r="V145" s="1"/>
    </row>
    <row r="146" spans="1:22" x14ac:dyDescent="0.25">
      <c r="A146">
        <f t="shared" si="48"/>
        <v>0.67000000000000048</v>
      </c>
      <c r="B146">
        <f t="shared" si="37"/>
        <v>0.25555555555555498</v>
      </c>
      <c r="C146">
        <f t="shared" si="38"/>
        <v>0.21831533881143345</v>
      </c>
      <c r="D146">
        <f t="shared" si="39"/>
        <v>5.6033047200154057E-3</v>
      </c>
      <c r="E146">
        <f t="shared" si="40"/>
        <v>12475.162217796198</v>
      </c>
      <c r="F146">
        <f t="shared" si="40"/>
        <v>5.603304720015406</v>
      </c>
      <c r="G146">
        <f t="shared" si="41"/>
        <v>12480.765522516214</v>
      </c>
      <c r="H146">
        <f t="shared" si="42"/>
        <v>0.99955104478888679</v>
      </c>
      <c r="I146" s="1">
        <f t="shared" si="43"/>
        <v>0</v>
      </c>
      <c r="J146" s="1">
        <f t="shared" si="44"/>
        <v>0.99955104478888679</v>
      </c>
      <c r="K146">
        <f t="shared" si="49"/>
        <v>9.9730826312538403E-3</v>
      </c>
      <c r="L146">
        <f t="shared" si="50"/>
        <v>1.4918672310281882</v>
      </c>
      <c r="M146">
        <f t="shared" si="51"/>
        <v>9.9730826312538403E-3</v>
      </c>
      <c r="N146">
        <f t="shared" si="45"/>
        <v>1.9946165262507681E-3</v>
      </c>
      <c r="O146">
        <f t="shared" si="36"/>
        <v>0.67000000000000048</v>
      </c>
      <c r="P146">
        <f t="shared" si="46"/>
        <v>100.26990018774943</v>
      </c>
      <c r="Q146" s="2">
        <f t="shared" si="47"/>
        <v>0.71501669420709213</v>
      </c>
      <c r="R146" s="1"/>
      <c r="V146" s="1"/>
    </row>
    <row r="147" spans="1:22" x14ac:dyDescent="0.25">
      <c r="A147">
        <f t="shared" si="48"/>
        <v>0.67500000000000049</v>
      </c>
      <c r="B147">
        <f t="shared" si="37"/>
        <v>0.24999999999999944</v>
      </c>
      <c r="C147">
        <f t="shared" si="38"/>
        <v>0.22457134328635617</v>
      </c>
      <c r="D147">
        <f t="shared" si="39"/>
        <v>5.1543277764565781E-3</v>
      </c>
      <c r="E147">
        <f t="shared" si="40"/>
        <v>12832.648187791781</v>
      </c>
      <c r="F147">
        <f t="shared" si="40"/>
        <v>5.1543277764565776</v>
      </c>
      <c r="G147">
        <f t="shared" si="41"/>
        <v>12837.802515568237</v>
      </c>
      <c r="H147">
        <f t="shared" si="42"/>
        <v>0.99959850388957106</v>
      </c>
      <c r="I147" s="1">
        <f t="shared" si="43"/>
        <v>0</v>
      </c>
      <c r="J147" s="1">
        <f t="shared" si="44"/>
        <v>0.99959850388957106</v>
      </c>
      <c r="K147">
        <f t="shared" si="49"/>
        <v>9.0501460203284891E-3</v>
      </c>
      <c r="L147">
        <f t="shared" si="50"/>
        <v>1.4808866724289931</v>
      </c>
      <c r="M147">
        <f t="shared" si="51"/>
        <v>9.0501460203284891E-3</v>
      </c>
      <c r="N147">
        <f t="shared" si="45"/>
        <v>1.8100292040656978E-3</v>
      </c>
      <c r="O147">
        <f t="shared" si="36"/>
        <v>0.67500000000000049</v>
      </c>
      <c r="P147">
        <f t="shared" si="46"/>
        <v>110.49545474225437</v>
      </c>
      <c r="Q147" s="2">
        <f t="shared" si="47"/>
        <v>0.71936349529909316</v>
      </c>
      <c r="R147" s="1"/>
      <c r="V147" s="1"/>
    </row>
    <row r="148" spans="1:22" x14ac:dyDescent="0.25">
      <c r="A148">
        <f t="shared" si="48"/>
        <v>0.68000000000000049</v>
      </c>
      <c r="B148">
        <f t="shared" si="37"/>
        <v>0.24444444444444388</v>
      </c>
      <c r="C148">
        <f t="shared" si="38"/>
        <v>0.23095845639367982</v>
      </c>
      <c r="D148">
        <f t="shared" si="39"/>
        <v>4.7324349304056195E-3</v>
      </c>
      <c r="E148">
        <f t="shared" si="40"/>
        <v>13197.626079638849</v>
      </c>
      <c r="F148">
        <f t="shared" si="40"/>
        <v>4.7324349304056197</v>
      </c>
      <c r="G148">
        <f t="shared" si="41"/>
        <v>13202.358514569254</v>
      </c>
      <c r="H148">
        <f t="shared" si="42"/>
        <v>0.99964154624909007</v>
      </c>
      <c r="I148" s="1">
        <f t="shared" si="43"/>
        <v>0</v>
      </c>
      <c r="J148" s="1">
        <f t="shared" si="44"/>
        <v>0.99964154624909007</v>
      </c>
      <c r="K148">
        <f t="shared" si="49"/>
        <v>8.2033728169394957E-3</v>
      </c>
      <c r="L148">
        <f t="shared" si="50"/>
        <v>1.4700610974251314</v>
      </c>
      <c r="M148">
        <f t="shared" si="51"/>
        <v>8.2033728169394957E-3</v>
      </c>
      <c r="N148">
        <f t="shared" si="45"/>
        <v>1.6406745633878992E-3</v>
      </c>
      <c r="O148">
        <f t="shared" si="36"/>
        <v>0.68000000000000049</v>
      </c>
      <c r="P148">
        <f t="shared" si="46"/>
        <v>121.90107926523309</v>
      </c>
      <c r="Q148" s="2">
        <f t="shared" si="47"/>
        <v>0.72369589910259147</v>
      </c>
      <c r="R148" s="1"/>
      <c r="V148" s="1"/>
    </row>
    <row r="149" spans="1:22" x14ac:dyDescent="0.25">
      <c r="A149">
        <f t="shared" si="48"/>
        <v>0.6850000000000005</v>
      </c>
      <c r="B149">
        <f t="shared" si="37"/>
        <v>0.23888888888888832</v>
      </c>
      <c r="C149">
        <f t="shared" si="38"/>
        <v>0.23747843141273367</v>
      </c>
      <c r="D149">
        <f t="shared" si="39"/>
        <v>4.3365525330802904E-3</v>
      </c>
      <c r="E149">
        <f t="shared" si="40"/>
        <v>13570.196080727639</v>
      </c>
      <c r="F149">
        <f t="shared" si="40"/>
        <v>4.3365525330802903</v>
      </c>
      <c r="G149">
        <f t="shared" si="41"/>
        <v>13574.53263326072</v>
      </c>
      <c r="H149">
        <f t="shared" si="42"/>
        <v>0.99968053761774045</v>
      </c>
      <c r="I149" s="1">
        <f t="shared" si="43"/>
        <v>0</v>
      </c>
      <c r="J149" s="1">
        <f t="shared" si="44"/>
        <v>0.99968053761774045</v>
      </c>
      <c r="K149">
        <f t="shared" si="49"/>
        <v>7.4269601697207685E-3</v>
      </c>
      <c r="L149">
        <f t="shared" si="50"/>
        <v>1.4593876461572843</v>
      </c>
      <c r="M149">
        <f t="shared" si="51"/>
        <v>7.4269601697207685E-3</v>
      </c>
      <c r="N149">
        <f t="shared" si="45"/>
        <v>1.4853920339441538E-3</v>
      </c>
      <c r="O149">
        <f t="shared" si="36"/>
        <v>0.6850000000000005</v>
      </c>
      <c r="P149">
        <f t="shared" si="46"/>
        <v>134.64458905770556</v>
      </c>
      <c r="Q149" s="2">
        <f t="shared" si="47"/>
        <v>0.72801388117873322</v>
      </c>
      <c r="R149" s="1"/>
      <c r="V149" s="1"/>
    </row>
    <row r="150" spans="1:22" x14ac:dyDescent="0.25">
      <c r="A150">
        <f t="shared" si="48"/>
        <v>0.6900000000000005</v>
      </c>
      <c r="B150">
        <f t="shared" si="37"/>
        <v>0.23333333333333275</v>
      </c>
      <c r="C150">
        <f t="shared" si="38"/>
        <v>0.2441330319667227</v>
      </c>
      <c r="D150">
        <f t="shared" si="39"/>
        <v>3.9656262815137896E-3</v>
      </c>
      <c r="E150">
        <f t="shared" si="40"/>
        <v>13950.458969527013</v>
      </c>
      <c r="F150">
        <f t="shared" si="40"/>
        <v>3.9656262815137895</v>
      </c>
      <c r="G150">
        <f t="shared" si="41"/>
        <v>13954.424595808527</v>
      </c>
      <c r="H150">
        <f t="shared" si="42"/>
        <v>0.99971581585078728</v>
      </c>
      <c r="I150" s="1">
        <f t="shared" si="43"/>
        <v>0</v>
      </c>
      <c r="J150" s="1">
        <f t="shared" si="44"/>
        <v>0.99971581585078728</v>
      </c>
      <c r="K150">
        <f t="shared" si="49"/>
        <v>6.7155360025328232E-3</v>
      </c>
      <c r="L150">
        <f t="shared" si="50"/>
        <v>1.448863501233024</v>
      </c>
      <c r="M150">
        <f t="shared" si="51"/>
        <v>6.7155360025328232E-3</v>
      </c>
      <c r="N150">
        <f t="shared" si="45"/>
        <v>1.3431072005065648E-3</v>
      </c>
      <c r="O150">
        <f t="shared" si="36"/>
        <v>0.6900000000000005</v>
      </c>
      <c r="P150">
        <f t="shared" si="46"/>
        <v>148.90844150382654</v>
      </c>
      <c r="Q150" s="2">
        <f t="shared" si="47"/>
        <v>0.7323174187593573</v>
      </c>
      <c r="R150" s="1"/>
      <c r="V150" s="1"/>
    </row>
    <row r="151" spans="1:22" x14ac:dyDescent="0.25">
      <c r="A151">
        <f t="shared" si="48"/>
        <v>0.69500000000000051</v>
      </c>
      <c r="B151">
        <f t="shared" si="37"/>
        <v>0.22777777777777719</v>
      </c>
      <c r="C151">
        <f t="shared" si="38"/>
        <v>0.25092403200758251</v>
      </c>
      <c r="D151">
        <f t="shared" si="39"/>
        <v>3.6186213077286865E-3</v>
      </c>
      <c r="E151">
        <f t="shared" si="40"/>
        <v>14338.516114719001</v>
      </c>
      <c r="F151">
        <f t="shared" si="40"/>
        <v>3.6186213077286866</v>
      </c>
      <c r="G151">
        <f t="shared" si="41"/>
        <v>14342.13473602673</v>
      </c>
      <c r="H151">
        <f t="shared" si="42"/>
        <v>0.99974769297776578</v>
      </c>
      <c r="I151" s="1">
        <f t="shared" si="43"/>
        <v>0</v>
      </c>
      <c r="J151" s="1">
        <f t="shared" si="44"/>
        <v>0.99974769297776578</v>
      </c>
      <c r="K151">
        <f t="shared" si="49"/>
        <v>6.0641265014371674E-3</v>
      </c>
      <c r="L151">
        <f t="shared" si="50"/>
        <v>1.4384858891766403</v>
      </c>
      <c r="M151">
        <f t="shared" si="51"/>
        <v>6.0641265014371674E-3</v>
      </c>
      <c r="N151">
        <f t="shared" ref="N151:N172" si="52">M151*N$9</f>
        <v>1.2128253002874336E-3</v>
      </c>
      <c r="O151">
        <f t="shared" ref="O151:O172" si="53">A151</f>
        <v>0.69500000000000051</v>
      </c>
      <c r="P151">
        <f t="shared" ref="P151:P172" si="54">P$9/M151</f>
        <v>164.90421163922042</v>
      </c>
      <c r="Q151" s="2">
        <f t="shared" ref="Q151:Q172" si="55">O151+(1-J151)*P151</f>
        <v>0.7366064905925741</v>
      </c>
      <c r="R151" s="1"/>
      <c r="V151" s="1"/>
    </row>
    <row r="152" spans="1:22" x14ac:dyDescent="0.25">
      <c r="A152">
        <f t="shared" si="48"/>
        <v>0.70000000000000051</v>
      </c>
      <c r="B152">
        <f t="shared" si="37"/>
        <v>0.22222222222222165</v>
      </c>
      <c r="C152">
        <f t="shared" si="38"/>
        <v>0.25785321580096632</v>
      </c>
      <c r="D152">
        <f t="shared" si="39"/>
        <v>3.2945222704358515E-3</v>
      </c>
      <c r="E152">
        <f t="shared" si="40"/>
        <v>14734.469474340935</v>
      </c>
      <c r="F152">
        <f t="shared" si="40"/>
        <v>3.2945222704358512</v>
      </c>
      <c r="G152">
        <f t="shared" si="41"/>
        <v>14737.763996611371</v>
      </c>
      <c r="H152">
        <f t="shared" si="42"/>
        <v>0.99977645711580165</v>
      </c>
      <c r="I152" s="1">
        <f t="shared" si="43"/>
        <v>0</v>
      </c>
      <c r="J152" s="1">
        <f t="shared" si="44"/>
        <v>0.99977645711580165</v>
      </c>
      <c r="K152">
        <f t="shared" si="49"/>
        <v>5.4681261288380637E-3</v>
      </c>
      <c r="L152">
        <f t="shared" si="50"/>
        <v>1.4282520815940014</v>
      </c>
      <c r="M152">
        <f t="shared" si="51"/>
        <v>5.4681261288380637E-3</v>
      </c>
      <c r="N152">
        <f t="shared" si="52"/>
        <v>1.0936252257676127E-3</v>
      </c>
      <c r="O152">
        <f t="shared" si="53"/>
        <v>0.70000000000000051</v>
      </c>
      <c r="P152">
        <f t="shared" si="54"/>
        <v>182.87800545165783</v>
      </c>
      <c r="Q152" s="2">
        <f t="shared" si="55"/>
        <v>0.74088107679510506</v>
      </c>
    </row>
    <row r="153" spans="1:22" x14ac:dyDescent="0.25">
      <c r="A153">
        <f t="shared" si="48"/>
        <v>0.70500000000000052</v>
      </c>
      <c r="B153">
        <f t="shared" si="37"/>
        <v>0.21666666666666609</v>
      </c>
      <c r="C153">
        <f t="shared" si="38"/>
        <v>0.26492237791136164</v>
      </c>
      <c r="D153">
        <f t="shared" si="39"/>
        <v>2.992333449392608E-3</v>
      </c>
      <c r="E153">
        <f t="shared" si="40"/>
        <v>15138.421594934953</v>
      </c>
      <c r="F153">
        <f t="shared" si="40"/>
        <v>2.9923334493926079</v>
      </c>
      <c r="G153">
        <f t="shared" si="41"/>
        <v>15141.413928384345</v>
      </c>
      <c r="H153">
        <f t="shared" si="42"/>
        <v>0.99980237423905416</v>
      </c>
      <c r="I153" s="1">
        <f t="shared" si="43"/>
        <v>0</v>
      </c>
      <c r="J153" s="1">
        <f t="shared" si="44"/>
        <v>0.99980237423905416</v>
      </c>
      <c r="K153">
        <f t="shared" si="49"/>
        <v>4.9232699624535093E-3</v>
      </c>
      <c r="L153">
        <f t="shared" si="50"/>
        <v>1.4181593960837637</v>
      </c>
      <c r="M153">
        <f t="shared" si="51"/>
        <v>4.9232699624535093E-3</v>
      </c>
      <c r="N153">
        <f t="shared" si="52"/>
        <v>9.8465399249070187E-4</v>
      </c>
      <c r="O153">
        <f t="shared" si="53"/>
        <v>0.70500000000000052</v>
      </c>
      <c r="P153">
        <f t="shared" si="54"/>
        <v>203.11703555286059</v>
      </c>
      <c r="Q153" s="2">
        <f t="shared" si="55"/>
        <v>0.74514115871219799</v>
      </c>
    </row>
    <row r="154" spans="1:22" x14ac:dyDescent="0.25">
      <c r="A154">
        <f t="shared" si="48"/>
        <v>0.71000000000000052</v>
      </c>
      <c r="B154">
        <f t="shared" si="37"/>
        <v>0.21111111111111053</v>
      </c>
      <c r="C154">
        <f t="shared" si="38"/>
        <v>0.27213332318733507</v>
      </c>
      <c r="D154">
        <f t="shared" si="39"/>
        <v>2.7110788425651951E-3</v>
      </c>
      <c r="E154">
        <f t="shared" si="40"/>
        <v>15550.475610704863</v>
      </c>
      <c r="F154">
        <f t="shared" si="40"/>
        <v>2.711078842565195</v>
      </c>
      <c r="G154">
        <f t="shared" si="41"/>
        <v>15553.186689547429</v>
      </c>
      <c r="H154">
        <f t="shared" si="42"/>
        <v>0.99982568981542619</v>
      </c>
      <c r="I154" s="1">
        <f t="shared" si="43"/>
        <v>0</v>
      </c>
      <c r="J154" s="1">
        <f t="shared" si="44"/>
        <v>0.99982568981542619</v>
      </c>
      <c r="K154">
        <f t="shared" si="49"/>
        <v>4.4256081739191223E-3</v>
      </c>
      <c r="L154">
        <f t="shared" si="50"/>
        <v>1.4082051969231344</v>
      </c>
      <c r="M154">
        <f t="shared" si="51"/>
        <v>4.4256081739191223E-3</v>
      </c>
      <c r="N154">
        <f t="shared" si="52"/>
        <v>8.8512163478382446E-4</v>
      </c>
      <c r="O154">
        <f t="shared" si="53"/>
        <v>0.71000000000000052</v>
      </c>
      <c r="P154">
        <f t="shared" si="54"/>
        <v>225.95764484826597</v>
      </c>
      <c r="Q154" s="2">
        <f t="shared" si="55"/>
        <v>0.74938671877936547</v>
      </c>
    </row>
    <row r="155" spans="1:22" x14ac:dyDescent="0.25">
      <c r="A155">
        <f t="shared" si="48"/>
        <v>0.71500000000000052</v>
      </c>
      <c r="B155">
        <f t="shared" si="37"/>
        <v>0.20555555555555496</v>
      </c>
      <c r="C155">
        <f t="shared" si="38"/>
        <v>0.27948786674690368</v>
      </c>
      <c r="D155">
        <f t="shared" si="39"/>
        <v>2.4498022662520673E-3</v>
      </c>
      <c r="E155">
        <f t="shared" si="40"/>
        <v>15970.735242680212</v>
      </c>
      <c r="F155">
        <f t="shared" si="40"/>
        <v>2.4498022662520671</v>
      </c>
      <c r="G155">
        <f t="shared" si="41"/>
        <v>15973.185044946464</v>
      </c>
      <c r="H155">
        <f t="shared" si="42"/>
        <v>0.99984663032079335</v>
      </c>
      <c r="I155" s="1">
        <f t="shared" si="43"/>
        <v>0</v>
      </c>
      <c r="J155" s="1">
        <f t="shared" si="44"/>
        <v>0.99984663032079335</v>
      </c>
      <c r="K155">
        <f t="shared" si="49"/>
        <v>3.971482475784157E-3</v>
      </c>
      <c r="L155">
        <f t="shared" si="50"/>
        <v>1.3983868955535561</v>
      </c>
      <c r="M155">
        <f t="shared" si="51"/>
        <v>3.971482475784157E-3</v>
      </c>
      <c r="N155">
        <f t="shared" si="52"/>
        <v>7.9429649515683144E-4</v>
      </c>
      <c r="O155">
        <f t="shared" si="53"/>
        <v>0.71500000000000052</v>
      </c>
      <c r="P155">
        <f t="shared" si="54"/>
        <v>251.79514352573167</v>
      </c>
      <c r="Q155" s="2">
        <f t="shared" si="55"/>
        <v>0.75361774038833429</v>
      </c>
    </row>
    <row r="156" spans="1:22" x14ac:dyDescent="0.25">
      <c r="A156">
        <f t="shared" si="48"/>
        <v>0.72000000000000053</v>
      </c>
      <c r="B156">
        <f t="shared" si="37"/>
        <v>0.1999999999999994</v>
      </c>
      <c r="C156">
        <f t="shared" si="38"/>
        <v>0.28698783396302907</v>
      </c>
      <c r="D156">
        <f t="shared" si="39"/>
        <v>2.2075674583379185E-3</v>
      </c>
      <c r="E156">
        <f t="shared" si="40"/>
        <v>16399.304797887376</v>
      </c>
      <c r="F156">
        <f t="shared" si="40"/>
        <v>2.2075674583379183</v>
      </c>
      <c r="G156">
        <f t="shared" si="41"/>
        <v>16401.512365345716</v>
      </c>
      <c r="H156">
        <f t="shared" si="42"/>
        <v>0.99986540464018403</v>
      </c>
      <c r="I156" s="1">
        <f t="shared" si="43"/>
        <v>0</v>
      </c>
      <c r="J156" s="1">
        <f t="shared" si="44"/>
        <v>0.99986540464018403</v>
      </c>
      <c r="K156">
        <f t="shared" si="49"/>
        <v>3.5575043804691978E-3</v>
      </c>
      <c r="L156">
        <f t="shared" si="50"/>
        <v>1.3887019508891434</v>
      </c>
      <c r="M156">
        <f t="shared" si="51"/>
        <v>3.5575043804691978E-3</v>
      </c>
      <c r="N156">
        <f t="shared" si="52"/>
        <v>7.1150087609383962E-4</v>
      </c>
      <c r="O156">
        <f t="shared" si="53"/>
        <v>0.72000000000000053</v>
      </c>
      <c r="P156">
        <f t="shared" si="54"/>
        <v>281.09592935149396</v>
      </c>
      <c r="Q156" s="2">
        <f t="shared" si="55"/>
        <v>0.75783420775386934</v>
      </c>
    </row>
    <row r="157" spans="1:22" x14ac:dyDescent="0.25">
      <c r="A157">
        <f t="shared" si="48"/>
        <v>0.72500000000000053</v>
      </c>
      <c r="B157">
        <f t="shared" si="37"/>
        <v>0.19444444444444384</v>
      </c>
      <c r="C157">
        <f t="shared" si="38"/>
        <v>0.29463506044923465</v>
      </c>
      <c r="D157">
        <f t="shared" si="39"/>
        <v>1.9834581848627367E-3</v>
      </c>
      <c r="E157">
        <f t="shared" si="40"/>
        <v>16836.289168527695</v>
      </c>
      <c r="F157">
        <f t="shared" si="40"/>
        <v>1.9834581848627366</v>
      </c>
      <c r="G157">
        <f t="shared" si="41"/>
        <v>16838.272626712558</v>
      </c>
      <c r="H157">
        <f t="shared" si="42"/>
        <v>0.99988220536459804</v>
      </c>
      <c r="I157" s="1">
        <f t="shared" si="43"/>
        <v>0</v>
      </c>
      <c r="J157" s="1">
        <f t="shared" si="44"/>
        <v>0.99988220536459804</v>
      </c>
      <c r="K157">
        <f t="shared" si="49"/>
        <v>3.1805351269564822E-3</v>
      </c>
      <c r="L157">
        <f t="shared" si="50"/>
        <v>1.3791478694684101</v>
      </c>
      <c r="M157">
        <f t="shared" si="51"/>
        <v>3.1805351269564822E-3</v>
      </c>
      <c r="N157">
        <f t="shared" si="52"/>
        <v>6.361070253912965E-4</v>
      </c>
      <c r="O157">
        <f t="shared" si="53"/>
        <v>0.72500000000000053</v>
      </c>
      <c r="P157">
        <f t="shared" si="54"/>
        <v>314.4124998100304</v>
      </c>
      <c r="Q157" s="2">
        <f t="shared" si="55"/>
        <v>0.76203610578094116</v>
      </c>
    </row>
    <row r="158" spans="1:22" x14ac:dyDescent="0.25">
      <c r="A158">
        <f t="shared" si="48"/>
        <v>0.73000000000000054</v>
      </c>
      <c r="B158">
        <f t="shared" si="37"/>
        <v>0.18888888888888827</v>
      </c>
      <c r="C158">
        <f t="shared" si="38"/>
        <v>0.30243139204534275</v>
      </c>
      <c r="D158">
        <f t="shared" si="39"/>
        <v>1.7765783501063886E-3</v>
      </c>
      <c r="E158">
        <f t="shared" si="40"/>
        <v>17281.793831162446</v>
      </c>
      <c r="F158">
        <f t="shared" si="40"/>
        <v>1.7765783501063885</v>
      </c>
      <c r="G158">
        <f t="shared" si="41"/>
        <v>17283.570409512551</v>
      </c>
      <c r="H158">
        <f t="shared" si="42"/>
        <v>0.99989720999145359</v>
      </c>
      <c r="I158" s="1">
        <f t="shared" si="43"/>
        <v>0</v>
      </c>
      <c r="J158" s="1">
        <f t="shared" si="44"/>
        <v>0.99989720999145359</v>
      </c>
      <c r="K158">
        <f t="shared" si="49"/>
        <v>2.8376671431296048E-3</v>
      </c>
      <c r="L158">
        <f t="shared" si="50"/>
        <v>1.3697222054677436</v>
      </c>
      <c r="M158">
        <f t="shared" si="51"/>
        <v>2.8376671431296048E-3</v>
      </c>
      <c r="N158">
        <f t="shared" si="52"/>
        <v>5.6753342862592095E-4</v>
      </c>
      <c r="O158">
        <f t="shared" si="53"/>
        <v>0.73000000000000054</v>
      </c>
      <c r="P158">
        <f t="shared" si="54"/>
        <v>352.40214921652881</v>
      </c>
      <c r="Q158" s="2">
        <f t="shared" si="55"/>
        <v>0.76622341992973908</v>
      </c>
    </row>
    <row r="159" spans="1:22" x14ac:dyDescent="0.25">
      <c r="A159">
        <f t="shared" si="48"/>
        <v>0.73500000000000054</v>
      </c>
      <c r="B159">
        <f t="shared" si="37"/>
        <v>0.18333333333333271</v>
      </c>
      <c r="C159">
        <f t="shared" si="38"/>
        <v>0.31037868480332947</v>
      </c>
      <c r="D159">
        <f t="shared" si="39"/>
        <v>1.5860521104075042E-3</v>
      </c>
      <c r="E159">
        <f t="shared" si="40"/>
        <v>17735.924845904541</v>
      </c>
      <c r="F159">
        <f t="shared" si="40"/>
        <v>1.5860521104075043</v>
      </c>
      <c r="G159">
        <f t="shared" si="41"/>
        <v>17737.510898014949</v>
      </c>
      <c r="H159">
        <f t="shared" si="42"/>
        <v>0.99991058203602934</v>
      </c>
      <c r="I159" s="1">
        <f t="shared" si="43"/>
        <v>0</v>
      </c>
      <c r="J159" s="1">
        <f t="shared" si="44"/>
        <v>0.99991058203602934</v>
      </c>
      <c r="K159">
        <f t="shared" si="49"/>
        <v>2.5262069222042861E-3</v>
      </c>
      <c r="L159">
        <f t="shared" si="50"/>
        <v>1.3604225605932363</v>
      </c>
      <c r="M159">
        <f t="shared" si="51"/>
        <v>2.5262069222042861E-3</v>
      </c>
      <c r="N159">
        <f t="shared" si="52"/>
        <v>5.0524138444085721E-4</v>
      </c>
      <c r="O159">
        <f t="shared" si="53"/>
        <v>0.73500000000000054</v>
      </c>
      <c r="P159">
        <f t="shared" si="54"/>
        <v>395.85039183070268</v>
      </c>
      <c r="Q159" s="2">
        <f t="shared" si="55"/>
        <v>0.77039613607449065</v>
      </c>
    </row>
    <row r="160" spans="1:22" x14ac:dyDescent="0.25">
      <c r="A160">
        <f t="shared" si="48"/>
        <v>0.74000000000000055</v>
      </c>
      <c r="B160">
        <f t="shared" si="37"/>
        <v>0.17777777777777717</v>
      </c>
      <c r="C160">
        <f t="shared" si="38"/>
        <v>0.31847880497329734</v>
      </c>
      <c r="D160">
        <f t="shared" si="39"/>
        <v>1.4110239919556677E-3</v>
      </c>
      <c r="E160">
        <f t="shared" si="40"/>
        <v>18198.788855616993</v>
      </c>
      <c r="F160">
        <f t="shared" si="40"/>
        <v>1.4110239919556677</v>
      </c>
      <c r="G160">
        <f t="shared" si="41"/>
        <v>18200.19987960895</v>
      </c>
      <c r="H160">
        <f t="shared" si="42"/>
        <v>0.99992247206067564</v>
      </c>
      <c r="I160" s="1">
        <f t="shared" si="43"/>
        <v>0</v>
      </c>
      <c r="J160" s="1">
        <f t="shared" si="44"/>
        <v>0.99992247206067564</v>
      </c>
      <c r="K160">
        <f t="shared" si="49"/>
        <v>2.2436592013286272E-3</v>
      </c>
      <c r="L160">
        <f t="shared" si="50"/>
        <v>1.3512465838657768</v>
      </c>
      <c r="M160">
        <f t="shared" si="51"/>
        <v>2.2436592013286272E-3</v>
      </c>
      <c r="N160">
        <f t="shared" si="52"/>
        <v>4.4873184026572544E-4</v>
      </c>
      <c r="O160">
        <f t="shared" si="53"/>
        <v>0.74000000000000055</v>
      </c>
      <c r="P160">
        <f t="shared" si="54"/>
        <v>445.70048758199562</v>
      </c>
      <c r="Q160" s="2">
        <f t="shared" si="55"/>
        <v>0.77455424035809617</v>
      </c>
    </row>
    <row r="161" spans="1:17" x14ac:dyDescent="0.25">
      <c r="A161">
        <f t="shared" si="48"/>
        <v>0.74500000000000055</v>
      </c>
      <c r="B161">
        <f t="shared" si="37"/>
        <v>0.17222222222222161</v>
      </c>
      <c r="C161">
        <f t="shared" si="38"/>
        <v>0.32673362898956204</v>
      </c>
      <c r="D161">
        <f t="shared" si="39"/>
        <v>1.2506590128189624E-3</v>
      </c>
      <c r="E161">
        <f t="shared" si="40"/>
        <v>18670.493085117832</v>
      </c>
      <c r="F161">
        <f t="shared" si="40"/>
        <v>1.2506590128189623</v>
      </c>
      <c r="G161">
        <f t="shared" si="41"/>
        <v>18671.74374413065</v>
      </c>
      <c r="H161">
        <f t="shared" si="42"/>
        <v>0.99993301862804262</v>
      </c>
      <c r="I161" s="1">
        <f t="shared" si="43"/>
        <v>0</v>
      </c>
      <c r="J161" s="1">
        <f t="shared" si="44"/>
        <v>0.99993301862804262</v>
      </c>
      <c r="K161">
        <f t="shared" si="49"/>
        <v>1.987712340001389E-3</v>
      </c>
      <c r="L161">
        <f t="shared" si="50"/>
        <v>1.3421919713128079</v>
      </c>
      <c r="M161">
        <f t="shared" si="51"/>
        <v>1.987712340001389E-3</v>
      </c>
      <c r="N161">
        <f t="shared" si="52"/>
        <v>3.9754246800027782E-4</v>
      </c>
      <c r="O161">
        <f t="shared" si="53"/>
        <v>0.74500000000000055</v>
      </c>
      <c r="P161">
        <f t="shared" si="54"/>
        <v>503.09090499448286</v>
      </c>
      <c r="Q161" s="2">
        <f t="shared" si="55"/>
        <v>0.77869771903580853</v>
      </c>
    </row>
    <row r="162" spans="1:17" x14ac:dyDescent="0.25">
      <c r="A162">
        <f t="shared" si="48"/>
        <v>0.75000000000000056</v>
      </c>
      <c r="B162">
        <f t="shared" si="37"/>
        <v>0.16666666666666605</v>
      </c>
      <c r="C162">
        <f t="shared" si="38"/>
        <v>0.3351450434568517</v>
      </c>
      <c r="D162">
        <f t="shared" si="39"/>
        <v>1.1041428094947811E-3</v>
      </c>
      <c r="E162">
        <f t="shared" si="40"/>
        <v>19151.145340391526</v>
      </c>
      <c r="F162">
        <f t="shared" si="40"/>
        <v>1.1041428094947812</v>
      </c>
      <c r="G162">
        <f t="shared" si="41"/>
        <v>19152.24948320102</v>
      </c>
      <c r="H162">
        <f t="shared" si="42"/>
        <v>0.99994234918407565</v>
      </c>
      <c r="I162" s="1">
        <f t="shared" si="43"/>
        <v>0</v>
      </c>
      <c r="J162" s="1">
        <f t="shared" si="44"/>
        <v>0.99994234918407565</v>
      </c>
      <c r="K162">
        <f t="shared" si="49"/>
        <v>1.7562248039837398E-3</v>
      </c>
      <c r="L162">
        <f t="shared" si="50"/>
        <v>1.3332564655787666</v>
      </c>
      <c r="M162">
        <f t="shared" si="51"/>
        <v>1.7562248039837398E-3</v>
      </c>
      <c r="N162">
        <f t="shared" si="52"/>
        <v>3.51244960796748E-4</v>
      </c>
      <c r="O162">
        <f t="shared" si="53"/>
        <v>0.75000000000000056</v>
      </c>
      <c r="P162">
        <f t="shared" si="54"/>
        <v>569.40318672851322</v>
      </c>
      <c r="Q162" s="2">
        <f t="shared" si="55"/>
        <v>0.78282655830482339</v>
      </c>
    </row>
    <row r="163" spans="1:17" x14ac:dyDescent="0.25">
      <c r="A163">
        <f t="shared" si="48"/>
        <v>0.75500000000000056</v>
      </c>
      <c r="B163">
        <f t="shared" si="37"/>
        <v>0.16111111111111048</v>
      </c>
      <c r="C163">
        <f t="shared" si="38"/>
        <v>0.34371494513661921</v>
      </c>
      <c r="D163">
        <f t="shared" si="39"/>
        <v>9.7068176830120915E-4</v>
      </c>
      <c r="E163">
        <f t="shared" si="40"/>
        <v>19640.854007806814</v>
      </c>
      <c r="F163">
        <f t="shared" si="40"/>
        <v>0.97068176830120911</v>
      </c>
      <c r="G163">
        <f t="shared" si="41"/>
        <v>19641.824689575114</v>
      </c>
      <c r="H163">
        <f t="shared" si="42"/>
        <v>0.99995058087608246</v>
      </c>
      <c r="I163" s="1">
        <f t="shared" si="43"/>
        <v>0</v>
      </c>
      <c r="J163" s="1">
        <f t="shared" si="44"/>
        <v>0.99995058087608246</v>
      </c>
      <c r="K163">
        <f t="shared" si="49"/>
        <v>1.5472126679849638E-3</v>
      </c>
      <c r="L163">
        <f t="shared" si="50"/>
        <v>1.3244378554650089</v>
      </c>
      <c r="M163">
        <f t="shared" si="51"/>
        <v>1.5472126679849638E-3</v>
      </c>
      <c r="N163">
        <f t="shared" si="52"/>
        <v>3.0944253359699281E-4</v>
      </c>
      <c r="O163">
        <f t="shared" si="53"/>
        <v>0.75500000000000056</v>
      </c>
      <c r="P163">
        <f t="shared" si="54"/>
        <v>646.32356022676913</v>
      </c>
      <c r="Q163" s="2">
        <f t="shared" si="55"/>
        <v>0.78694074411367154</v>
      </c>
    </row>
    <row r="164" spans="1:17" x14ac:dyDescent="0.25">
      <c r="A164">
        <f t="shared" si="48"/>
        <v>0.76000000000000056</v>
      </c>
      <c r="B164">
        <f t="shared" si="37"/>
        <v>0.15555555555555492</v>
      </c>
      <c r="C164">
        <f t="shared" si="38"/>
        <v>0.35244524093346302</v>
      </c>
      <c r="D164">
        <f t="shared" si="39"/>
        <v>8.4950316195977701E-4</v>
      </c>
      <c r="E164">
        <f t="shared" si="40"/>
        <v>20139.728053340747</v>
      </c>
      <c r="F164">
        <f t="shared" si="40"/>
        <v>0.84950316195977704</v>
      </c>
      <c r="G164">
        <f t="shared" si="41"/>
        <v>20140.577556502707</v>
      </c>
      <c r="H164">
        <f t="shared" si="42"/>
        <v>0.9999578213107555</v>
      </c>
      <c r="I164" s="1">
        <f t="shared" si="43"/>
        <v>0</v>
      </c>
      <c r="J164" s="1">
        <f t="shared" si="44"/>
        <v>0.9999578213107555</v>
      </c>
      <c r="K164">
        <f t="shared" si="49"/>
        <v>1.3588380572304702E-3</v>
      </c>
      <c r="L164">
        <f t="shared" si="50"/>
        <v>1.3157339754088879</v>
      </c>
      <c r="M164">
        <f t="shared" si="51"/>
        <v>1.3588380572304702E-3</v>
      </c>
      <c r="N164">
        <f t="shared" si="52"/>
        <v>2.7176761144609402E-4</v>
      </c>
      <c r="O164">
        <f t="shared" si="53"/>
        <v>0.76000000000000056</v>
      </c>
      <c r="P164">
        <f t="shared" si="54"/>
        <v>735.92286783471491</v>
      </c>
      <c r="Q164" s="2">
        <f t="shared" si="55"/>
        <v>0.79104026195032129</v>
      </c>
    </row>
    <row r="165" spans="1:17" x14ac:dyDescent="0.25">
      <c r="A165">
        <f t="shared" si="48"/>
        <v>0.76500000000000057</v>
      </c>
      <c r="B165">
        <f t="shared" si="37"/>
        <v>0.14999999999999936</v>
      </c>
      <c r="C165">
        <f t="shared" si="38"/>
        <v>0.36133784788165613</v>
      </c>
      <c r="D165">
        <f t="shared" si="39"/>
        <v>7.3985529175858808E-4</v>
      </c>
      <c r="E165">
        <f t="shared" si="40"/>
        <v>20647.877021808923</v>
      </c>
      <c r="F165">
        <f t="shared" si="40"/>
        <v>0.73985529175858811</v>
      </c>
      <c r="G165">
        <f t="shared" si="41"/>
        <v>20648.616877100681</v>
      </c>
      <c r="H165">
        <f t="shared" si="42"/>
        <v>0.99996416925665477</v>
      </c>
      <c r="I165" s="1">
        <f t="shared" si="43"/>
        <v>0</v>
      </c>
      <c r="J165" s="1">
        <f t="shared" si="44"/>
        <v>0.99996416925665477</v>
      </c>
      <c r="K165">
        <f t="shared" si="49"/>
        <v>1.1893984548372305E-3</v>
      </c>
      <c r="L165">
        <f t="shared" si="50"/>
        <v>1.3071427049106588</v>
      </c>
      <c r="M165">
        <f t="shared" si="51"/>
        <v>1.1893984548372305E-3</v>
      </c>
      <c r="N165">
        <f t="shared" si="52"/>
        <v>2.3787969096744611E-4</v>
      </c>
      <c r="O165">
        <f t="shared" si="53"/>
        <v>0.76500000000000057</v>
      </c>
      <c r="P165">
        <f t="shared" si="54"/>
        <v>840.76113932471037</v>
      </c>
      <c r="Q165" s="2">
        <f t="shared" si="55"/>
        <v>0.79512509659779007</v>
      </c>
    </row>
    <row r="166" spans="1:17" x14ac:dyDescent="0.25">
      <c r="A166">
        <f t="shared" si="48"/>
        <v>0.77000000000000057</v>
      </c>
      <c r="B166">
        <f t="shared" si="37"/>
        <v>0.14444444444444379</v>
      </c>
      <c r="C166">
        <f t="shared" si="38"/>
        <v>0.37039469313178269</v>
      </c>
      <c r="D166">
        <f t="shared" si="39"/>
        <v>6.4100763572876973E-4</v>
      </c>
      <c r="E166">
        <f t="shared" si="40"/>
        <v>21165.411036101868</v>
      </c>
      <c r="F166">
        <f t="shared" si="40"/>
        <v>0.64100763572876973</v>
      </c>
      <c r="G166">
        <f t="shared" si="41"/>
        <v>21166.052043737596</v>
      </c>
      <c r="H166">
        <f t="shared" si="42"/>
        <v>0.99996971529530387</v>
      </c>
      <c r="I166" s="1">
        <f t="shared" si="43"/>
        <v>0</v>
      </c>
      <c r="J166" s="1">
        <f t="shared" si="44"/>
        <v>0.99996971529530387</v>
      </c>
      <c r="K166">
        <f t="shared" si="49"/>
        <v>1.0373168076061026E-3</v>
      </c>
      <c r="L166">
        <f t="shared" si="50"/>
        <v>1.2986619679159781</v>
      </c>
      <c r="M166">
        <f t="shared" si="51"/>
        <v>1.0373168076061026E-3</v>
      </c>
      <c r="N166">
        <f t="shared" si="52"/>
        <v>2.0746336152122053E-4</v>
      </c>
      <c r="O166">
        <f t="shared" si="53"/>
        <v>0.77000000000000057</v>
      </c>
      <c r="P166">
        <f t="shared" si="54"/>
        <v>964.02564064085539</v>
      </c>
      <c r="Q166" s="2">
        <f t="shared" si="55"/>
        <v>0.79919523184630292</v>
      </c>
    </row>
    <row r="167" spans="1:17" x14ac:dyDescent="0.25">
      <c r="A167">
        <f t="shared" si="48"/>
        <v>0.77500000000000058</v>
      </c>
      <c r="B167">
        <f t="shared" si="37"/>
        <v>0.13888888888888823</v>
      </c>
      <c r="C167">
        <f t="shared" si="38"/>
        <v>0.37961771393747923</v>
      </c>
      <c r="D167">
        <f t="shared" si="39"/>
        <v>5.5225100331788386E-4</v>
      </c>
      <c r="E167">
        <f t="shared" si="40"/>
        <v>21692.440796427385</v>
      </c>
      <c r="F167">
        <f t="shared" si="40"/>
        <v>0.55225100331788379</v>
      </c>
      <c r="G167">
        <f t="shared" si="41"/>
        <v>21692.993047430704</v>
      </c>
      <c r="H167">
        <f t="shared" si="42"/>
        <v>0.99997454242473083</v>
      </c>
      <c r="I167" s="1">
        <f t="shared" si="43"/>
        <v>0</v>
      </c>
      <c r="J167" s="1">
        <f t="shared" si="44"/>
        <v>0.99997454242473083</v>
      </c>
      <c r="K167">
        <f t="shared" si="49"/>
        <v>9.0113236808075849E-4</v>
      </c>
      <c r="L167">
        <f t="shared" si="50"/>
        <v>1.2902897321609421</v>
      </c>
      <c r="M167">
        <f t="shared" si="51"/>
        <v>9.0113236808075849E-4</v>
      </c>
      <c r="N167">
        <f t="shared" si="52"/>
        <v>1.8022647361615171E-4</v>
      </c>
      <c r="O167">
        <f t="shared" si="53"/>
        <v>0.77500000000000058</v>
      </c>
      <c r="P167">
        <f t="shared" si="54"/>
        <v>1109.7148825425179</v>
      </c>
      <c r="Q167" s="2">
        <f t="shared" si="55"/>
        <v>0.80325065014964725</v>
      </c>
    </row>
    <row r="168" spans="1:17" x14ac:dyDescent="0.25">
      <c r="A168">
        <f t="shared" si="48"/>
        <v>0.78000000000000058</v>
      </c>
      <c r="B168">
        <f t="shared" si="37"/>
        <v>0.13333333333333267</v>
      </c>
      <c r="C168">
        <f t="shared" si="38"/>
        <v>0.38900885764227866</v>
      </c>
      <c r="D168">
        <f t="shared" si="39"/>
        <v>4.7289769710263875E-4</v>
      </c>
      <c r="E168">
        <f t="shared" si="40"/>
        <v>22229.077579558783</v>
      </c>
      <c r="F168">
        <f t="shared" si="40"/>
        <v>0.47289769710263874</v>
      </c>
      <c r="G168">
        <f t="shared" si="41"/>
        <v>22229.550477255885</v>
      </c>
      <c r="H168">
        <f t="shared" si="42"/>
        <v>0.99997872661898468</v>
      </c>
      <c r="I168" s="1">
        <f t="shared" si="43"/>
        <v>0</v>
      </c>
      <c r="J168" s="1">
        <f t="shared" si="44"/>
        <v>0.99997872661898468</v>
      </c>
      <c r="K168">
        <f t="shared" si="49"/>
        <v>7.7949221558570804E-4</v>
      </c>
      <c r="L168">
        <f t="shared" si="50"/>
        <v>1.2820240084858769</v>
      </c>
      <c r="M168">
        <f t="shared" si="51"/>
        <v>7.7949221558570804E-4</v>
      </c>
      <c r="N168">
        <f t="shared" si="52"/>
        <v>1.5589844311714163E-4</v>
      </c>
      <c r="O168">
        <f t="shared" si="53"/>
        <v>0.78000000000000058</v>
      </c>
      <c r="P168">
        <f t="shared" si="54"/>
        <v>1282.8864483894854</v>
      </c>
      <c r="Q168" s="2">
        <f t="shared" si="55"/>
        <v>0.80729133221597915</v>
      </c>
    </row>
    <row r="169" spans="1:17" x14ac:dyDescent="0.25">
      <c r="A169">
        <f t="shared" si="48"/>
        <v>0.78500000000000059</v>
      </c>
      <c r="B169">
        <f t="shared" si="37"/>
        <v>0.12777777777777713</v>
      </c>
      <c r="C169">
        <f t="shared" si="38"/>
        <v>0.39857008166655788</v>
      </c>
      <c r="D169">
        <f t="shared" si="39"/>
        <v>4.0228168215179706E-4</v>
      </c>
      <c r="E169">
        <f t="shared" si="40"/>
        <v>22775.433238089023</v>
      </c>
      <c r="F169">
        <f t="shared" si="40"/>
        <v>0.40228168215179705</v>
      </c>
      <c r="G169">
        <f t="shared" si="41"/>
        <v>22775.835519771175</v>
      </c>
      <c r="H169">
        <f t="shared" si="42"/>
        <v>0.99998233734688668</v>
      </c>
      <c r="I169" s="1">
        <f t="shared" si="43"/>
        <v>0</v>
      </c>
      <c r="J169" s="1">
        <f t="shared" si="44"/>
        <v>0.99998233734688668</v>
      </c>
      <c r="K169">
        <f t="shared" si="49"/>
        <v>6.7114340406293439E-4</v>
      </c>
      <c r="L169">
        <f t="shared" si="50"/>
        <v>1.2738628501234215</v>
      </c>
      <c r="M169">
        <f t="shared" si="51"/>
        <v>6.7114340406293439E-4</v>
      </c>
      <c r="N169">
        <f t="shared" si="52"/>
        <v>1.3422868081258688E-4</v>
      </c>
      <c r="O169">
        <f t="shared" si="53"/>
        <v>0.78500000000000059</v>
      </c>
      <c r="P169">
        <f t="shared" si="54"/>
        <v>1489.9945286599705</v>
      </c>
      <c r="Q169" s="2">
        <f t="shared" si="55"/>
        <v>0.81131725650045905</v>
      </c>
    </row>
    <row r="170" spans="1:17" x14ac:dyDescent="0.25">
      <c r="A170">
        <f t="shared" si="48"/>
        <v>0.79000000000000059</v>
      </c>
      <c r="B170">
        <f t="shared" si="37"/>
        <v>0.12222222222222155</v>
      </c>
      <c r="C170">
        <f t="shared" si="38"/>
        <v>0.40830335349458463</v>
      </c>
      <c r="D170">
        <f t="shared" si="39"/>
        <v>3.3975876373046115E-4</v>
      </c>
      <c r="E170">
        <f t="shared" si="40"/>
        <v>23331.620199690551</v>
      </c>
      <c r="F170">
        <f t="shared" si="40"/>
        <v>0.33975876373046116</v>
      </c>
      <c r="G170">
        <f t="shared" si="41"/>
        <v>23331.959958454281</v>
      </c>
      <c r="H170">
        <f t="shared" si="42"/>
        <v>0.99998543805302531</v>
      </c>
      <c r="I170" s="1">
        <f t="shared" si="43"/>
        <v>0</v>
      </c>
      <c r="J170" s="1">
        <f t="shared" si="44"/>
        <v>0.99998543805302531</v>
      </c>
      <c r="K170">
        <f t="shared" si="49"/>
        <v>5.7492568799055678E-4</v>
      </c>
      <c r="L170">
        <f t="shared" si="50"/>
        <v>1.2658043519658539</v>
      </c>
      <c r="M170">
        <f t="shared" si="51"/>
        <v>5.7492568799055678E-4</v>
      </c>
      <c r="N170">
        <f t="shared" si="52"/>
        <v>1.1498513759811136E-4</v>
      </c>
      <c r="O170">
        <f t="shared" si="53"/>
        <v>0.79000000000000059</v>
      </c>
      <c r="P170">
        <f t="shared" si="54"/>
        <v>1739.3552260556239</v>
      </c>
      <c r="Q170" s="2">
        <f t="shared" si="55"/>
        <v>0.81532839857197148</v>
      </c>
    </row>
    <row r="171" spans="1:17" x14ac:dyDescent="0.25">
      <c r="A171">
        <f t="shared" si="48"/>
        <v>0.7950000000000006</v>
      </c>
      <c r="B171">
        <f t="shared" si="37"/>
        <v>0.116666666666666</v>
      </c>
      <c r="C171">
        <f t="shared" si="38"/>
        <v>0.41821065066166485</v>
      </c>
      <c r="D171">
        <f t="shared" si="39"/>
        <v>2.847067741317398E-4</v>
      </c>
      <c r="E171">
        <f t="shared" si="40"/>
        <v>23897.751466380851</v>
      </c>
      <c r="F171">
        <f t="shared" si="40"/>
        <v>0.28470677413173978</v>
      </c>
      <c r="G171">
        <f t="shared" si="41"/>
        <v>23898.036173154982</v>
      </c>
      <c r="H171">
        <f t="shared" si="42"/>
        <v>0.99998808660376659</v>
      </c>
      <c r="I171" s="1">
        <f t="shared" si="43"/>
        <v>0</v>
      </c>
      <c r="J171" s="1">
        <f t="shared" si="44"/>
        <v>0.99998808660376659</v>
      </c>
      <c r="K171">
        <f t="shared" si="49"/>
        <v>4.8976478161932803E-4</v>
      </c>
      <c r="L171">
        <f t="shared" si="50"/>
        <v>1.2578466498160576</v>
      </c>
      <c r="M171">
        <f t="shared" si="51"/>
        <v>4.8976478161932803E-4</v>
      </c>
      <c r="N171">
        <f t="shared" si="52"/>
        <v>9.7952956323865611E-5</v>
      </c>
      <c r="O171">
        <f t="shared" si="53"/>
        <v>0.7950000000000006</v>
      </c>
      <c r="P171">
        <f t="shared" si="54"/>
        <v>2041.7964654250184</v>
      </c>
      <c r="Q171" s="2">
        <f t="shared" si="55"/>
        <v>0.81932473032058384</v>
      </c>
    </row>
    <row r="172" spans="1:17" x14ac:dyDescent="0.25">
      <c r="A172">
        <f t="shared" si="48"/>
        <v>0.8000000000000006</v>
      </c>
      <c r="B172">
        <f t="shared" si="37"/>
        <v>0.11111111111111044</v>
      </c>
      <c r="C172">
        <f t="shared" si="38"/>
        <v>0.42829396074138676</v>
      </c>
      <c r="D172">
        <f t="shared" si="39"/>
        <v>2.3652576953441922E-4</v>
      </c>
      <c r="E172">
        <f t="shared" si="40"/>
        <v>24473.940613793533</v>
      </c>
      <c r="F172">
        <f t="shared" si="40"/>
        <v>0.23652576953441923</v>
      </c>
      <c r="G172">
        <f t="shared" si="41"/>
        <v>24474.177139563068</v>
      </c>
      <c r="H172">
        <f t="shared" si="42"/>
        <v>0.9999903357008415</v>
      </c>
      <c r="I172" s="1">
        <f t="shared" si="43"/>
        <v>0</v>
      </c>
      <c r="J172" s="1">
        <f t="shared" si="44"/>
        <v>0.9999903357008415</v>
      </c>
      <c r="K172">
        <v>0</v>
      </c>
      <c r="L172">
        <f t="shared" si="50"/>
        <v>1.249987919626051</v>
      </c>
      <c r="M172">
        <f t="shared" si="51"/>
        <v>0</v>
      </c>
      <c r="N172">
        <f t="shared" si="52"/>
        <v>0</v>
      </c>
      <c r="O172">
        <f t="shared" si="53"/>
        <v>0.8000000000000006</v>
      </c>
      <c r="P172" t="e">
        <f t="shared" si="54"/>
        <v>#DIV/0!</v>
      </c>
      <c r="Q172" s="2" t="e">
        <f t="shared" si="55"/>
        <v>#DIV/0!</v>
      </c>
    </row>
    <row r="173" spans="1:17" x14ac:dyDescent="0.25">
      <c r="A173">
        <f t="shared" si="48"/>
        <v>0.8050000000000006</v>
      </c>
    </row>
    <row r="174" spans="1:17" x14ac:dyDescent="0.25">
      <c r="A174">
        <f t="shared" si="48"/>
        <v>0.81000000000000061</v>
      </c>
    </row>
    <row r="175" spans="1:17" x14ac:dyDescent="0.25">
      <c r="A175">
        <f t="shared" si="48"/>
        <v>0.81500000000000061</v>
      </c>
    </row>
    <row r="176" spans="1:17" x14ac:dyDescent="0.25">
      <c r="A176">
        <f t="shared" si="48"/>
        <v>0.82000000000000062</v>
      </c>
    </row>
    <row r="177" spans="1:1" x14ac:dyDescent="0.25">
      <c r="A177">
        <f t="shared" si="48"/>
        <v>0.82500000000000062</v>
      </c>
    </row>
    <row r="178" spans="1:1" x14ac:dyDescent="0.25">
      <c r="A178">
        <f t="shared" si="48"/>
        <v>0.83000000000000063</v>
      </c>
    </row>
    <row r="179" spans="1:1" x14ac:dyDescent="0.25">
      <c r="A179">
        <f t="shared" si="48"/>
        <v>0.83500000000000063</v>
      </c>
    </row>
    <row r="180" spans="1:1" x14ac:dyDescent="0.25">
      <c r="A180">
        <f t="shared" si="48"/>
        <v>0.84000000000000064</v>
      </c>
    </row>
    <row r="181" spans="1:1" x14ac:dyDescent="0.25">
      <c r="A181">
        <f t="shared" si="48"/>
        <v>0.84500000000000064</v>
      </c>
    </row>
    <row r="182" spans="1:1" x14ac:dyDescent="0.25">
      <c r="A182">
        <f t="shared" si="48"/>
        <v>0.85000000000000064</v>
      </c>
    </row>
    <row r="183" spans="1:1" x14ac:dyDescent="0.25">
      <c r="A183">
        <f t="shared" si="48"/>
        <v>0.85500000000000065</v>
      </c>
    </row>
    <row r="184" spans="1:1" x14ac:dyDescent="0.25">
      <c r="A184">
        <f t="shared" si="48"/>
        <v>0.86000000000000065</v>
      </c>
    </row>
    <row r="185" spans="1:1" x14ac:dyDescent="0.25">
      <c r="A185">
        <f t="shared" si="48"/>
        <v>0.86500000000000066</v>
      </c>
    </row>
    <row r="186" spans="1:1" x14ac:dyDescent="0.25">
      <c r="A186">
        <f t="shared" si="48"/>
        <v>0.87000000000000066</v>
      </c>
    </row>
    <row r="187" spans="1:1" x14ac:dyDescent="0.25">
      <c r="A187">
        <f t="shared" si="48"/>
        <v>0.87500000000000067</v>
      </c>
    </row>
    <row r="188" spans="1:1" x14ac:dyDescent="0.25">
      <c r="A188">
        <f t="shared" si="48"/>
        <v>0.88000000000000067</v>
      </c>
    </row>
    <row r="189" spans="1:1" x14ac:dyDescent="0.25">
      <c r="A189">
        <f t="shared" si="48"/>
        <v>0.88500000000000068</v>
      </c>
    </row>
    <row r="190" spans="1:1" x14ac:dyDescent="0.25">
      <c r="A190">
        <f t="shared" si="48"/>
        <v>0.89000000000000068</v>
      </c>
    </row>
    <row r="191" spans="1:1" x14ac:dyDescent="0.25">
      <c r="A191">
        <f t="shared" si="48"/>
        <v>0.89500000000000068</v>
      </c>
    </row>
    <row r="192" spans="1:1" x14ac:dyDescent="0.25">
      <c r="A192">
        <f t="shared" si="48"/>
        <v>0.90000000000000069</v>
      </c>
    </row>
    <row r="193" spans="1:1" x14ac:dyDescent="0.25">
      <c r="A193">
        <f t="shared" si="48"/>
        <v>0.90500000000000069</v>
      </c>
    </row>
    <row r="194" spans="1:1" x14ac:dyDescent="0.25">
      <c r="A194">
        <f t="shared" si="48"/>
        <v>0.9100000000000007</v>
      </c>
    </row>
    <row r="195" spans="1:1" x14ac:dyDescent="0.25">
      <c r="A195">
        <f t="shared" si="48"/>
        <v>0.9150000000000007</v>
      </c>
    </row>
    <row r="196" spans="1:1" x14ac:dyDescent="0.25">
      <c r="A196">
        <f t="shared" si="48"/>
        <v>0.92000000000000071</v>
      </c>
    </row>
    <row r="197" spans="1:1" x14ac:dyDescent="0.25">
      <c r="A197">
        <f t="shared" si="48"/>
        <v>0.92500000000000071</v>
      </c>
    </row>
    <row r="198" spans="1:1" x14ac:dyDescent="0.25">
      <c r="A198">
        <f t="shared" si="48"/>
        <v>0.93000000000000071</v>
      </c>
    </row>
    <row r="199" spans="1:1" x14ac:dyDescent="0.25">
      <c r="A199">
        <f t="shared" si="48"/>
        <v>0.93500000000000072</v>
      </c>
    </row>
    <row r="200" spans="1:1" x14ac:dyDescent="0.25">
      <c r="A200">
        <f t="shared" si="48"/>
        <v>0.94000000000000072</v>
      </c>
    </row>
    <row r="201" spans="1:1" x14ac:dyDescent="0.25">
      <c r="A201">
        <f t="shared" si="48"/>
        <v>0.94500000000000073</v>
      </c>
    </row>
    <row r="202" spans="1:1" x14ac:dyDescent="0.25">
      <c r="A202">
        <f t="shared" si="48"/>
        <v>0.95000000000000073</v>
      </c>
    </row>
    <row r="203" spans="1:1" x14ac:dyDescent="0.25">
      <c r="A203">
        <f t="shared" si="48"/>
        <v>0.95500000000000074</v>
      </c>
    </row>
    <row r="204" spans="1:1" x14ac:dyDescent="0.25">
      <c r="A204">
        <f t="shared" si="48"/>
        <v>0.96000000000000074</v>
      </c>
    </row>
    <row r="205" spans="1:1" x14ac:dyDescent="0.25">
      <c r="A205">
        <f t="shared" si="48"/>
        <v>0.96500000000000075</v>
      </c>
    </row>
    <row r="206" spans="1:1" x14ac:dyDescent="0.25">
      <c r="A206">
        <f t="shared" ref="A206:A212" si="56">A205+0.005</f>
        <v>0.97000000000000075</v>
      </c>
    </row>
    <row r="207" spans="1:1" x14ac:dyDescent="0.25">
      <c r="A207">
        <f t="shared" si="56"/>
        <v>0.97500000000000075</v>
      </c>
    </row>
    <row r="208" spans="1:1" x14ac:dyDescent="0.25">
      <c r="A208">
        <f t="shared" si="56"/>
        <v>0.98000000000000076</v>
      </c>
    </row>
    <row r="209" spans="1:1" x14ac:dyDescent="0.25">
      <c r="A209">
        <f t="shared" si="56"/>
        <v>0.98500000000000076</v>
      </c>
    </row>
    <row r="210" spans="1:1" x14ac:dyDescent="0.25">
      <c r="A210">
        <f t="shared" si="56"/>
        <v>0.99000000000000077</v>
      </c>
    </row>
    <row r="211" spans="1:1" x14ac:dyDescent="0.25">
      <c r="A211">
        <f t="shared" si="56"/>
        <v>0.99500000000000077</v>
      </c>
    </row>
    <row r="212" spans="1:1" x14ac:dyDescent="0.25">
      <c r="A212">
        <f t="shared" si="56"/>
        <v>1.0000000000000007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11"/>
  <sheetViews>
    <sheetView workbookViewId="0">
      <pane ySplit="10" topLeftCell="A11" activePane="bottomLeft" state="frozen"/>
      <selection pane="bottomLeft" activeCell="C12" sqref="C12"/>
    </sheetView>
  </sheetViews>
  <sheetFormatPr defaultRowHeight="15" x14ac:dyDescent="0.25"/>
  <cols>
    <col min="11" max="11" width="12" bestFit="1" customWidth="1"/>
    <col min="26" max="26" width="11.7109375" bestFit="1" customWidth="1"/>
    <col min="28" max="28" width="11.7109375" bestFit="1" customWidth="1"/>
  </cols>
  <sheetData>
    <row r="1" spans="1:25" x14ac:dyDescent="0.25">
      <c r="A1" t="s">
        <v>26</v>
      </c>
      <c r="B1" t="s">
        <v>0</v>
      </c>
      <c r="C1" t="s">
        <v>27</v>
      </c>
      <c r="D1" t="s">
        <v>4</v>
      </c>
      <c r="E1" t="s">
        <v>31</v>
      </c>
      <c r="F1" t="s">
        <v>6</v>
      </c>
      <c r="G1" t="s">
        <v>28</v>
      </c>
      <c r="H1" t="s">
        <v>2</v>
      </c>
      <c r="I1" t="s">
        <v>11</v>
      </c>
      <c r="J1" t="s">
        <v>12</v>
      </c>
      <c r="K1" t="s">
        <v>13</v>
      </c>
      <c r="L1" t="s">
        <v>16</v>
      </c>
      <c r="M1" t="s">
        <v>3</v>
      </c>
      <c r="N1" t="s">
        <v>14</v>
      </c>
      <c r="O1" t="s">
        <v>15</v>
      </c>
      <c r="P1" t="s">
        <v>25</v>
      </c>
    </row>
    <row r="2" spans="1:25" x14ac:dyDescent="0.25">
      <c r="A2">
        <v>0</v>
      </c>
      <c r="B2">
        <v>0.1</v>
      </c>
      <c r="C2">
        <v>2.2000000000000002</v>
      </c>
      <c r="D2">
        <v>3.8</v>
      </c>
      <c r="E2">
        <v>1</v>
      </c>
      <c r="F2">
        <v>1</v>
      </c>
      <c r="G2" s="1">
        <v>1.7499999999999998E-5</v>
      </c>
      <c r="H2" s="1">
        <v>1E-3</v>
      </c>
      <c r="I2" s="1">
        <v>1E-13</v>
      </c>
      <c r="J2" s="1">
        <v>9.9999999999999995E-8</v>
      </c>
      <c r="K2">
        <v>1000</v>
      </c>
      <c r="L2">
        <v>800</v>
      </c>
      <c r="M2">
        <v>9.8000000000000007</v>
      </c>
      <c r="N2">
        <v>0</v>
      </c>
      <c r="O2">
        <f>SIN(N2*3.1416/180)</f>
        <v>0</v>
      </c>
      <c r="P2">
        <v>3000</v>
      </c>
    </row>
    <row r="7" spans="1:25" x14ac:dyDescent="0.25">
      <c r="P7" t="s">
        <v>24</v>
      </c>
    </row>
    <row r="8" spans="1:25" x14ac:dyDescent="0.25">
      <c r="N8" t="s">
        <v>22</v>
      </c>
      <c r="P8" t="s">
        <v>23</v>
      </c>
    </row>
    <row r="9" spans="1:25" x14ac:dyDescent="0.25">
      <c r="N9">
        <v>0.2</v>
      </c>
      <c r="P9">
        <v>1</v>
      </c>
      <c r="Q9" t="s">
        <v>32</v>
      </c>
    </row>
    <row r="10" spans="1:25" x14ac:dyDescent="0.25">
      <c r="A10" t="s">
        <v>29</v>
      </c>
      <c r="B10" t="s">
        <v>5</v>
      </c>
      <c r="C10" t="s">
        <v>30</v>
      </c>
      <c r="D10" t="s">
        <v>1</v>
      </c>
      <c r="E10" t="s">
        <v>8</v>
      </c>
      <c r="F10" t="s">
        <v>7</v>
      </c>
      <c r="G10" t="s">
        <v>9</v>
      </c>
      <c r="H10" t="s">
        <v>10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23</v>
      </c>
      <c r="O10" t="str">
        <f>A10</f>
        <v>Sg</v>
      </c>
      <c r="P10" t="s">
        <v>22</v>
      </c>
      <c r="Q10" t="s">
        <v>29</v>
      </c>
    </row>
    <row r="11" spans="1:25" x14ac:dyDescent="0.25">
      <c r="A11">
        <v>0</v>
      </c>
      <c r="B11">
        <f>(1-A11-B$2)/(1-B$2)</f>
        <v>1</v>
      </c>
      <c r="C11">
        <f>E$2*(A11^C$2)</f>
        <v>0</v>
      </c>
      <c r="D11">
        <f>F$2*(B11)^D$2</f>
        <v>1</v>
      </c>
      <c r="E11">
        <f>C11/G$2</f>
        <v>0</v>
      </c>
      <c r="F11">
        <f>D11/H$2</f>
        <v>1000</v>
      </c>
      <c r="G11">
        <f>E11+F11</f>
        <v>1000</v>
      </c>
      <c r="H11">
        <f>E11/G11</f>
        <v>0</v>
      </c>
      <c r="I11" s="1">
        <f>H11*F11*I$2*(L$2-K$2)*M$2*O$2/J$2</f>
        <v>0</v>
      </c>
      <c r="J11" s="1">
        <f>H11+I11</f>
        <v>0</v>
      </c>
      <c r="K11">
        <v>0</v>
      </c>
      <c r="L11">
        <v>0</v>
      </c>
      <c r="M11">
        <f>IF(K11&lt;L11,K11,M12)</f>
        <v>4.1041772862518719</v>
      </c>
      <c r="N11">
        <f>M11*N$9</f>
        <v>0.82083545725037443</v>
      </c>
      <c r="O11">
        <f t="shared" ref="O11:O74" si="0">A11</f>
        <v>0</v>
      </c>
      <c r="P11">
        <f>P$9/M11</f>
        <v>0.2436541918766007</v>
      </c>
      <c r="Q11" s="2">
        <f>O11+(1-J11)*P11</f>
        <v>0.2436541918766007</v>
      </c>
      <c r="V11" s="1"/>
      <c r="Y11" s="2"/>
    </row>
    <row r="12" spans="1:25" x14ac:dyDescent="0.25">
      <c r="A12">
        <f>A11+0.005</f>
        <v>5.0000000000000001E-3</v>
      </c>
      <c r="B12">
        <f t="shared" ref="B12:B75" si="1">(1-A12-B$2)/(1-B$2)</f>
        <v>0.99444444444444446</v>
      </c>
      <c r="C12">
        <f t="shared" ref="C12:C75" si="2">E$2*(A12^C$2)</f>
        <v>8.6643105394393225E-6</v>
      </c>
      <c r="D12">
        <f t="shared" ref="D12:D75" si="3">F$2*(B12)^D$2</f>
        <v>0.97905253970292461</v>
      </c>
      <c r="E12">
        <f t="shared" ref="E12:E75" si="4">C12/G$2</f>
        <v>0.49510345939653277</v>
      </c>
      <c r="F12">
        <f t="shared" ref="F12:F75" si="5">D12/H$2</f>
        <v>979.05253970292461</v>
      </c>
      <c r="G12">
        <f t="shared" ref="G12:G75" si="6">E12+F12</f>
        <v>979.54764316232115</v>
      </c>
      <c r="H12">
        <f t="shared" ref="H12:H75" si="7">E12/G12</f>
        <v>5.0544091739955217E-4</v>
      </c>
      <c r="I12" s="1">
        <f t="shared" ref="I12:I75" si="8">H12*F12*I$2*(L$2-K$2)*M$2*O$2/J$2</f>
        <v>0</v>
      </c>
      <c r="J12" s="1">
        <f t="shared" ref="J12:J75" si="9">H12+I12</f>
        <v>5.0544091739955217E-4</v>
      </c>
      <c r="K12">
        <f>(J13-J11)/(A13-A11)</f>
        <v>0.23679463387791685</v>
      </c>
      <c r="L12">
        <f>(J12-J$11)/(A12-A$11)</f>
        <v>0.10108818347991043</v>
      </c>
      <c r="M12">
        <f>IF(K12&lt;L12,K12,M13)</f>
        <v>4.1041772862518719</v>
      </c>
      <c r="N12">
        <f t="shared" ref="N12:N75" si="10">M12*N$9</f>
        <v>0.82083545725037443</v>
      </c>
      <c r="O12">
        <f t="shared" si="0"/>
        <v>5.0000000000000001E-3</v>
      </c>
      <c r="P12">
        <f t="shared" ref="P12:P75" si="11">P$9/M12</f>
        <v>0.2436541918766007</v>
      </c>
      <c r="Q12" s="2">
        <f t="shared" ref="Q12:Q75" si="12">O12+(1-J12)*P12</f>
        <v>0.24853103907833035</v>
      </c>
      <c r="V12" s="1"/>
      <c r="Y12" s="2"/>
    </row>
    <row r="13" spans="1:25" x14ac:dyDescent="0.25">
      <c r="A13">
        <f t="shared" ref="A13:A76" si="13">A12+0.005</f>
        <v>0.01</v>
      </c>
      <c r="B13">
        <f t="shared" si="1"/>
        <v>0.98888888888888893</v>
      </c>
      <c r="C13">
        <f t="shared" si="2"/>
        <v>3.9810717055349701E-5</v>
      </c>
      <c r="D13">
        <f t="shared" si="3"/>
        <v>0.95843019903496995</v>
      </c>
      <c r="E13">
        <f t="shared" si="4"/>
        <v>2.2748981174485547</v>
      </c>
      <c r="F13">
        <f t="shared" si="5"/>
        <v>958.43019903496997</v>
      </c>
      <c r="G13">
        <f t="shared" si="6"/>
        <v>960.70509715241849</v>
      </c>
      <c r="H13">
        <f t="shared" si="7"/>
        <v>2.3679463387791685E-3</v>
      </c>
      <c r="I13" s="1">
        <f t="shared" si="8"/>
        <v>0</v>
      </c>
      <c r="J13" s="1">
        <f t="shared" si="9"/>
        <v>2.3679463387791685E-3</v>
      </c>
      <c r="K13">
        <f t="shared" ref="K13:K76" si="14">(J14-J12)/(A14-A12)</f>
        <v>0.53767306950647087</v>
      </c>
      <c r="L13">
        <f t="shared" ref="L13:L76" si="15">(J13-J$11)/(A13-A$11)</f>
        <v>0.23679463387791685</v>
      </c>
      <c r="M13">
        <f t="shared" ref="M13:M76" si="16">IF(K13&lt;L13,K13,M14)</f>
        <v>4.1041772862518719</v>
      </c>
      <c r="N13">
        <f t="shared" si="10"/>
        <v>0.82083545725037443</v>
      </c>
      <c r="O13">
        <f t="shared" si="0"/>
        <v>0.01</v>
      </c>
      <c r="P13">
        <f t="shared" si="11"/>
        <v>0.2436541918766007</v>
      </c>
      <c r="Q13" s="2">
        <f t="shared" si="12"/>
        <v>0.25307723182501829</v>
      </c>
      <c r="V13" s="1"/>
      <c r="Y13" s="2"/>
    </row>
    <row r="14" spans="1:25" x14ac:dyDescent="0.25">
      <c r="A14">
        <f t="shared" si="13"/>
        <v>1.4999999999999999E-2</v>
      </c>
      <c r="B14">
        <f t="shared" si="1"/>
        <v>0.98333333333333328</v>
      </c>
      <c r="C14">
        <f t="shared" si="2"/>
        <v>9.714059738474735E-5</v>
      </c>
      <c r="D14">
        <f t="shared" si="3"/>
        <v>0.93812971595887529</v>
      </c>
      <c r="E14">
        <f t="shared" si="4"/>
        <v>5.5508912791284208</v>
      </c>
      <c r="F14">
        <f t="shared" si="5"/>
        <v>938.12971595887529</v>
      </c>
      <c r="G14">
        <f t="shared" si="6"/>
        <v>943.68060723800374</v>
      </c>
      <c r="H14">
        <f t="shared" si="7"/>
        <v>5.8821716124642601E-3</v>
      </c>
      <c r="I14" s="1">
        <f t="shared" si="8"/>
        <v>0</v>
      </c>
      <c r="J14" s="1">
        <f t="shared" si="9"/>
        <v>5.8821716124642601E-3</v>
      </c>
      <c r="K14">
        <f t="shared" si="14"/>
        <v>0.88884406262079962</v>
      </c>
      <c r="L14">
        <f t="shared" si="15"/>
        <v>0.392144774164284</v>
      </c>
      <c r="M14">
        <f t="shared" si="16"/>
        <v>4.1041772862518719</v>
      </c>
      <c r="N14">
        <f t="shared" si="10"/>
        <v>0.82083545725037443</v>
      </c>
      <c r="O14">
        <f t="shared" si="0"/>
        <v>1.4999999999999999E-2</v>
      </c>
      <c r="P14">
        <f t="shared" si="11"/>
        <v>0.2436541918766007</v>
      </c>
      <c r="Q14" s="2">
        <f t="shared" si="12"/>
        <v>0.25722097610588623</v>
      </c>
      <c r="V14" s="1"/>
      <c r="Y14" s="2"/>
    </row>
    <row r="15" spans="1:25" x14ac:dyDescent="0.25">
      <c r="A15">
        <f t="shared" si="13"/>
        <v>0.02</v>
      </c>
      <c r="B15">
        <f t="shared" si="1"/>
        <v>0.97777777777777775</v>
      </c>
      <c r="C15">
        <f t="shared" si="2"/>
        <v>1.8292202077093046E-4</v>
      </c>
      <c r="D15">
        <f t="shared" si="3"/>
        <v>0.91814784306538788</v>
      </c>
      <c r="E15">
        <f t="shared" si="4"/>
        <v>10.452686901196028</v>
      </c>
      <c r="F15">
        <f t="shared" si="5"/>
        <v>918.14784306538786</v>
      </c>
      <c r="G15">
        <f t="shared" si="6"/>
        <v>928.60052996658385</v>
      </c>
      <c r="H15">
        <f t="shared" si="7"/>
        <v>1.1256386964987165E-2</v>
      </c>
      <c r="I15" s="1">
        <f t="shared" si="8"/>
        <v>0</v>
      </c>
      <c r="J15" s="1">
        <f t="shared" si="9"/>
        <v>1.1256386964987165E-2</v>
      </c>
      <c r="K15">
        <f t="shared" si="14"/>
        <v>1.2770609792026397</v>
      </c>
      <c r="L15">
        <f t="shared" si="15"/>
        <v>0.5628193482493582</v>
      </c>
      <c r="M15">
        <f t="shared" si="16"/>
        <v>4.1041772862518719</v>
      </c>
      <c r="N15">
        <f t="shared" si="10"/>
        <v>0.82083545725037443</v>
      </c>
      <c r="O15">
        <f t="shared" si="0"/>
        <v>0.02</v>
      </c>
      <c r="P15">
        <f t="shared" si="11"/>
        <v>0.2436541918766007</v>
      </c>
      <c r="Q15" s="2">
        <f t="shared" si="12"/>
        <v>0.26091152600719647</v>
      </c>
      <c r="V15" s="1"/>
      <c r="Y15" s="2"/>
    </row>
    <row r="16" spans="1:25" x14ac:dyDescent="0.25">
      <c r="A16">
        <f t="shared" si="13"/>
        <v>2.5000000000000001E-2</v>
      </c>
      <c r="B16">
        <f t="shared" si="1"/>
        <v>0.97222222222222221</v>
      </c>
      <c r="C16">
        <f t="shared" si="2"/>
        <v>2.9886015618438636E-4</v>
      </c>
      <c r="D16">
        <f t="shared" si="3"/>
        <v>0.89848134758975196</v>
      </c>
      <c r="E16">
        <f t="shared" si="4"/>
        <v>17.077723210536366</v>
      </c>
      <c r="F16">
        <f t="shared" si="5"/>
        <v>898.48134758975198</v>
      </c>
      <c r="G16">
        <f t="shared" si="6"/>
        <v>915.5590708002884</v>
      </c>
      <c r="H16">
        <f t="shared" si="7"/>
        <v>1.865278140449066E-2</v>
      </c>
      <c r="I16" s="1">
        <f t="shared" si="8"/>
        <v>0</v>
      </c>
      <c r="J16" s="1">
        <f t="shared" si="9"/>
        <v>1.865278140449066E-2</v>
      </c>
      <c r="K16">
        <f t="shared" si="14"/>
        <v>1.6937611035706321</v>
      </c>
      <c r="L16">
        <f t="shared" si="15"/>
        <v>0.74611125617962637</v>
      </c>
      <c r="M16">
        <f t="shared" si="16"/>
        <v>4.1041772862518719</v>
      </c>
      <c r="N16">
        <f t="shared" si="10"/>
        <v>0.82083545725037443</v>
      </c>
      <c r="O16">
        <f t="shared" si="0"/>
        <v>2.5000000000000001E-2</v>
      </c>
      <c r="P16">
        <f t="shared" si="11"/>
        <v>0.2436541918766007</v>
      </c>
      <c r="Q16" s="2">
        <f t="shared" si="12"/>
        <v>0.26410936349723863</v>
      </c>
      <c r="V16" s="1"/>
      <c r="Y16" s="2"/>
    </row>
    <row r="17" spans="1:25" x14ac:dyDescent="0.25">
      <c r="A17">
        <f t="shared" si="13"/>
        <v>3.0000000000000002E-2</v>
      </c>
      <c r="B17">
        <f t="shared" si="1"/>
        <v>0.96666666666666667</v>
      </c>
      <c r="C17">
        <f t="shared" si="2"/>
        <v>4.4634097767715434E-4</v>
      </c>
      <c r="D17">
        <f t="shared" si="3"/>
        <v>0.87912701142831473</v>
      </c>
      <c r="E17">
        <f t="shared" si="4"/>
        <v>25.505198724408821</v>
      </c>
      <c r="F17">
        <f t="shared" si="5"/>
        <v>879.12701142831474</v>
      </c>
      <c r="G17">
        <f t="shared" si="6"/>
        <v>904.63221015272359</v>
      </c>
      <c r="H17">
        <f t="shared" si="7"/>
        <v>2.8193998000693488E-2</v>
      </c>
      <c r="I17" s="1">
        <f t="shared" si="8"/>
        <v>0</v>
      </c>
      <c r="J17" s="1">
        <f t="shared" si="9"/>
        <v>2.8193998000693488E-2</v>
      </c>
      <c r="K17">
        <f t="shared" si="14"/>
        <v>2.1310383308887411</v>
      </c>
      <c r="L17">
        <f t="shared" si="15"/>
        <v>0.93979993335644951</v>
      </c>
      <c r="M17">
        <f t="shared" si="16"/>
        <v>4.1041772862518719</v>
      </c>
      <c r="N17">
        <f t="shared" si="10"/>
        <v>0.82083545725037443</v>
      </c>
      <c r="O17">
        <f t="shared" si="0"/>
        <v>3.0000000000000002E-2</v>
      </c>
      <c r="P17">
        <f t="shared" si="11"/>
        <v>0.2436541918766007</v>
      </c>
      <c r="Q17" s="2">
        <f t="shared" si="12"/>
        <v>0.26678460607797128</v>
      </c>
      <c r="V17" s="1"/>
      <c r="Y17" s="2"/>
    </row>
    <row r="18" spans="1:25" x14ac:dyDescent="0.25">
      <c r="A18">
        <f t="shared" si="13"/>
        <v>3.5000000000000003E-2</v>
      </c>
      <c r="B18">
        <f t="shared" si="1"/>
        <v>0.96111111111111103</v>
      </c>
      <c r="C18">
        <f t="shared" si="2"/>
        <v>6.2654129093344334E-4</v>
      </c>
      <c r="D18">
        <f t="shared" si="3"/>
        <v>0.86008163115524316</v>
      </c>
      <c r="E18">
        <f t="shared" si="4"/>
        <v>35.802359481911054</v>
      </c>
      <c r="F18">
        <f t="shared" si="5"/>
        <v>860.08163115524314</v>
      </c>
      <c r="G18">
        <f t="shared" si="6"/>
        <v>895.88399063715417</v>
      </c>
      <c r="H18">
        <f t="shared" si="7"/>
        <v>3.9963164713378074E-2</v>
      </c>
      <c r="I18" s="1">
        <f t="shared" si="8"/>
        <v>0</v>
      </c>
      <c r="J18" s="1">
        <f t="shared" si="9"/>
        <v>3.9963164713378074E-2</v>
      </c>
      <c r="K18">
        <f t="shared" si="14"/>
        <v>2.5808205157795854</v>
      </c>
      <c r="L18">
        <f t="shared" si="15"/>
        <v>1.1418047060965164</v>
      </c>
      <c r="M18">
        <f t="shared" si="16"/>
        <v>4.1041772862518719</v>
      </c>
      <c r="N18">
        <f t="shared" si="10"/>
        <v>0.82083545725037443</v>
      </c>
      <c r="O18">
        <f t="shared" si="0"/>
        <v>3.5000000000000003E-2</v>
      </c>
      <c r="P18">
        <f t="shared" si="11"/>
        <v>0.2436541918766007</v>
      </c>
      <c r="Q18" s="2">
        <f t="shared" si="12"/>
        <v>0.26891699927353108</v>
      </c>
      <c r="V18" s="1"/>
      <c r="Y18" s="2"/>
    </row>
    <row r="19" spans="1:25" x14ac:dyDescent="0.25">
      <c r="A19">
        <f t="shared" si="13"/>
        <v>0.04</v>
      </c>
      <c r="B19">
        <f t="shared" si="1"/>
        <v>0.95555555555555549</v>
      </c>
      <c r="C19">
        <f t="shared" si="2"/>
        <v>8.4048889740920534E-4</v>
      </c>
      <c r="D19">
        <f t="shared" si="3"/>
        <v>0.8413420180393576</v>
      </c>
      <c r="E19">
        <f t="shared" si="4"/>
        <v>48.027936994811739</v>
      </c>
      <c r="F19">
        <f t="shared" si="5"/>
        <v>841.34201803935753</v>
      </c>
      <c r="G19">
        <f t="shared" si="6"/>
        <v>889.36995503416927</v>
      </c>
      <c r="H19">
        <f t="shared" si="7"/>
        <v>5.4002203158489338E-2</v>
      </c>
      <c r="I19" s="1">
        <f t="shared" si="8"/>
        <v>0</v>
      </c>
      <c r="J19" s="1">
        <f t="shared" si="9"/>
        <v>5.4002203158489338E-2</v>
      </c>
      <c r="K19">
        <f t="shared" si="14"/>
        <v>3.0346962195426266</v>
      </c>
      <c r="L19">
        <f t="shared" si="15"/>
        <v>1.3500550789622334</v>
      </c>
      <c r="M19">
        <f t="shared" si="16"/>
        <v>4.1041772862518719</v>
      </c>
      <c r="N19">
        <f t="shared" si="10"/>
        <v>0.82083545725037443</v>
      </c>
      <c r="O19">
        <f t="shared" si="0"/>
        <v>0.04</v>
      </c>
      <c r="P19">
        <f t="shared" si="11"/>
        <v>0.2436541918766007</v>
      </c>
      <c r="Q19" s="2">
        <f t="shared" si="12"/>
        <v>0.27049632870646295</v>
      </c>
      <c r="V19" s="1"/>
      <c r="Y19" s="2"/>
    </row>
    <row r="20" spans="1:25" x14ac:dyDescent="0.25">
      <c r="A20">
        <f t="shared" si="13"/>
        <v>4.4999999999999998E-2</v>
      </c>
      <c r="B20">
        <f t="shared" si="1"/>
        <v>0.95</v>
      </c>
      <c r="C20">
        <f t="shared" si="2"/>
        <v>1.089099428894227E-3</v>
      </c>
      <c r="D20">
        <f t="shared" si="3"/>
        <v>0.82290499806107953</v>
      </c>
      <c r="E20">
        <f t="shared" si="4"/>
        <v>62.234253079670125</v>
      </c>
      <c r="F20">
        <f t="shared" si="5"/>
        <v>822.90499806107948</v>
      </c>
      <c r="G20">
        <f t="shared" si="6"/>
        <v>885.13925114074959</v>
      </c>
      <c r="H20">
        <f t="shared" si="7"/>
        <v>7.0310126908804324E-2</v>
      </c>
      <c r="I20" s="1">
        <f t="shared" si="8"/>
        <v>0</v>
      </c>
      <c r="J20" s="1">
        <f t="shared" si="9"/>
        <v>7.0310126908804324E-2</v>
      </c>
      <c r="K20">
        <f t="shared" si="14"/>
        <v>3.4839972960811214</v>
      </c>
      <c r="L20">
        <f t="shared" si="15"/>
        <v>1.5624472646400962</v>
      </c>
      <c r="M20">
        <f t="shared" si="16"/>
        <v>4.1041772862518719</v>
      </c>
      <c r="N20">
        <f t="shared" si="10"/>
        <v>0.82083545725037443</v>
      </c>
      <c r="O20">
        <f t="shared" si="0"/>
        <v>4.4999999999999998E-2</v>
      </c>
      <c r="P20">
        <f t="shared" si="11"/>
        <v>0.2436541918766007</v>
      </c>
      <c r="Q20" s="2">
        <f t="shared" si="12"/>
        <v>0.27152283472389477</v>
      </c>
      <c r="V20" s="1"/>
      <c r="Y20" s="2"/>
    </row>
    <row r="21" spans="1:25" x14ac:dyDescent="0.25">
      <c r="A21">
        <f t="shared" si="13"/>
        <v>4.9999999999999996E-2</v>
      </c>
      <c r="B21">
        <f t="shared" si="1"/>
        <v>0.94444444444444442</v>
      </c>
      <c r="C21">
        <f t="shared" si="2"/>
        <v>1.3732006791326453E-3</v>
      </c>
      <c r="D21">
        <f t="shared" si="3"/>
        <v>0.80476741192949941</v>
      </c>
      <c r="E21">
        <f t="shared" si="4"/>
        <v>78.468610236151164</v>
      </c>
      <c r="F21">
        <f t="shared" si="5"/>
        <v>804.76741192949942</v>
      </c>
      <c r="G21">
        <f t="shared" si="6"/>
        <v>883.23602216565064</v>
      </c>
      <c r="H21">
        <f t="shared" si="7"/>
        <v>8.8842176119300537E-2</v>
      </c>
      <c r="I21" s="1">
        <f t="shared" si="8"/>
        <v>0</v>
      </c>
      <c r="J21" s="1">
        <f t="shared" si="9"/>
        <v>8.8842176119300537E-2</v>
      </c>
      <c r="K21">
        <f t="shared" si="14"/>
        <v>3.9200137579699055</v>
      </c>
      <c r="L21">
        <f t="shared" si="15"/>
        <v>1.7768435223860108</v>
      </c>
      <c r="M21">
        <f t="shared" si="16"/>
        <v>4.1041772862518719</v>
      </c>
      <c r="N21">
        <f t="shared" si="10"/>
        <v>0.82083545725037443</v>
      </c>
      <c r="O21">
        <f t="shared" si="0"/>
        <v>4.9999999999999996E-2</v>
      </c>
      <c r="P21">
        <f t="shared" si="11"/>
        <v>0.2436541918766007</v>
      </c>
      <c r="Q21" s="2">
        <f t="shared" si="12"/>
        <v>0.2720074232496939</v>
      </c>
      <c r="V21" s="1"/>
      <c r="Y21" s="2"/>
    </row>
    <row r="22" spans="1:25" x14ac:dyDescent="0.25">
      <c r="A22">
        <f t="shared" si="13"/>
        <v>5.4999999999999993E-2</v>
      </c>
      <c r="B22">
        <f t="shared" si="1"/>
        <v>0.93888888888888899</v>
      </c>
      <c r="C22">
        <f t="shared" si="2"/>
        <v>1.6935495854866519E-3</v>
      </c>
      <c r="D22">
        <f t="shared" si="3"/>
        <v>0.78692611509956345</v>
      </c>
      <c r="E22">
        <f t="shared" si="4"/>
        <v>96.774262027808689</v>
      </c>
      <c r="F22">
        <f t="shared" si="5"/>
        <v>786.92611509956339</v>
      </c>
      <c r="G22">
        <f t="shared" si="6"/>
        <v>883.70037712737212</v>
      </c>
      <c r="H22">
        <f t="shared" si="7"/>
        <v>0.10951026448850336</v>
      </c>
      <c r="I22" s="1">
        <f t="shared" si="8"/>
        <v>0</v>
      </c>
      <c r="J22" s="1">
        <f t="shared" si="9"/>
        <v>0.10951026448850336</v>
      </c>
      <c r="K22">
        <f t="shared" si="14"/>
        <v>4.3342804907589896</v>
      </c>
      <c r="L22">
        <f t="shared" si="15"/>
        <v>1.9910957179727886</v>
      </c>
      <c r="M22">
        <f t="shared" si="16"/>
        <v>4.1041772862518719</v>
      </c>
      <c r="N22">
        <f t="shared" si="10"/>
        <v>0.82083545725037443</v>
      </c>
      <c r="O22">
        <f t="shared" si="0"/>
        <v>5.4999999999999993E-2</v>
      </c>
      <c r="P22">
        <f t="shared" si="11"/>
        <v>0.2436541918766007</v>
      </c>
      <c r="Q22" s="2">
        <f t="shared" si="12"/>
        <v>0.2719715568804616</v>
      </c>
      <c r="V22" s="1"/>
      <c r="Y22" s="2"/>
    </row>
    <row r="23" spans="1:25" x14ac:dyDescent="0.25">
      <c r="A23">
        <f t="shared" si="13"/>
        <v>5.9999999999999991E-2</v>
      </c>
      <c r="B23">
        <f t="shared" si="1"/>
        <v>0.93333333333333335</v>
      </c>
      <c r="C23">
        <f t="shared" si="2"/>
        <v>2.0508445873020625E-3</v>
      </c>
      <c r="D23">
        <f t="shared" si="3"/>
        <v>0.76937797778937977</v>
      </c>
      <c r="E23">
        <f t="shared" si="4"/>
        <v>117.19111927440358</v>
      </c>
      <c r="F23">
        <f t="shared" si="5"/>
        <v>769.37797778937977</v>
      </c>
      <c r="G23">
        <f t="shared" si="6"/>
        <v>886.56909706378337</v>
      </c>
      <c r="H23">
        <f t="shared" si="7"/>
        <v>0.13218498102689041</v>
      </c>
      <c r="I23" s="1">
        <f t="shared" si="8"/>
        <v>0</v>
      </c>
      <c r="J23" s="1">
        <f t="shared" si="9"/>
        <v>0.13218498102689041</v>
      </c>
      <c r="K23">
        <f t="shared" si="14"/>
        <v>4.7188934909385729</v>
      </c>
      <c r="L23">
        <f t="shared" si="15"/>
        <v>2.2030830171148406</v>
      </c>
      <c r="M23">
        <f t="shared" si="16"/>
        <v>4.1041772862518719</v>
      </c>
      <c r="N23">
        <f t="shared" si="10"/>
        <v>0.82083545725037443</v>
      </c>
      <c r="O23">
        <f t="shared" si="0"/>
        <v>5.9999999999999991E-2</v>
      </c>
      <c r="P23">
        <f t="shared" si="11"/>
        <v>0.2436541918766007</v>
      </c>
      <c r="Q23" s="2">
        <f t="shared" si="12"/>
        <v>0.27144676714626992</v>
      </c>
      <c r="V23" s="1"/>
      <c r="Y23" s="2"/>
    </row>
    <row r="24" spans="1:25" x14ac:dyDescent="0.25">
      <c r="A24">
        <f t="shared" si="13"/>
        <v>6.4999999999999988E-2</v>
      </c>
      <c r="B24">
        <f t="shared" si="1"/>
        <v>0.92777777777777781</v>
      </c>
      <c r="C24">
        <f t="shared" si="2"/>
        <v>2.445734921108546E-3</v>
      </c>
      <c r="D24">
        <f t="shared" si="3"/>
        <v>0.75211988499765181</v>
      </c>
      <c r="E24">
        <f t="shared" si="4"/>
        <v>139.75628120620263</v>
      </c>
      <c r="F24">
        <f t="shared" si="5"/>
        <v>752.11988499765175</v>
      </c>
      <c r="G24">
        <f t="shared" si="6"/>
        <v>891.87616620385438</v>
      </c>
      <c r="H24">
        <f t="shared" si="7"/>
        <v>0.15669919939788907</v>
      </c>
      <c r="I24" s="1">
        <f t="shared" si="8"/>
        <v>0</v>
      </c>
      <c r="J24" s="1">
        <f t="shared" si="9"/>
        <v>0.15669919939788907</v>
      </c>
      <c r="K24">
        <f t="shared" si="14"/>
        <v>5.0668199516557477</v>
      </c>
      <c r="L24">
        <f t="shared" si="15"/>
        <v>2.4107569138136782</v>
      </c>
      <c r="M24">
        <f t="shared" si="16"/>
        <v>4.1041772862518719</v>
      </c>
      <c r="N24">
        <f t="shared" si="10"/>
        <v>0.82083545725037443</v>
      </c>
      <c r="O24">
        <f t="shared" si="0"/>
        <v>6.4999999999999988E-2</v>
      </c>
      <c r="P24">
        <f t="shared" si="11"/>
        <v>0.2436541918766007</v>
      </c>
      <c r="Q24" s="2">
        <f t="shared" si="12"/>
        <v>0.27047377507959774</v>
      </c>
      <c r="V24" s="1"/>
      <c r="Y24" s="2"/>
    </row>
    <row r="25" spans="1:25" x14ac:dyDescent="0.25">
      <c r="A25">
        <f t="shared" si="13"/>
        <v>6.9999999999999993E-2</v>
      </c>
      <c r="B25">
        <f t="shared" si="1"/>
        <v>0.92222222222222228</v>
      </c>
      <c r="C25">
        <f t="shared" si="2"/>
        <v>2.8788278009318586E-3</v>
      </c>
      <c r="D25">
        <f t="shared" si="3"/>
        <v>0.73514873652122925</v>
      </c>
      <c r="E25">
        <f t="shared" si="4"/>
        <v>164.5044457675348</v>
      </c>
      <c r="F25">
        <f t="shared" si="5"/>
        <v>735.14873652122924</v>
      </c>
      <c r="G25">
        <f t="shared" si="6"/>
        <v>899.65318228876401</v>
      </c>
      <c r="H25">
        <f t="shared" si="7"/>
        <v>0.1828531805434479</v>
      </c>
      <c r="I25" s="1">
        <f t="shared" si="8"/>
        <v>0</v>
      </c>
      <c r="J25" s="1">
        <f t="shared" si="9"/>
        <v>0.1828531805434479</v>
      </c>
      <c r="K25">
        <f t="shared" si="14"/>
        <v>5.3721713025053361</v>
      </c>
      <c r="L25">
        <f t="shared" si="15"/>
        <v>2.6121882934778275</v>
      </c>
      <c r="M25">
        <f t="shared" si="16"/>
        <v>4.1041772862518719</v>
      </c>
      <c r="N25">
        <f t="shared" si="10"/>
        <v>0.82083545725037443</v>
      </c>
      <c r="O25">
        <f t="shared" si="0"/>
        <v>6.9999999999999993E-2</v>
      </c>
      <c r="P25">
        <f t="shared" si="11"/>
        <v>0.2436541918766007</v>
      </c>
      <c r="Q25" s="2">
        <f t="shared" si="12"/>
        <v>0.26910124793922074</v>
      </c>
      <c r="V25" s="1"/>
      <c r="Y25" s="2"/>
    </row>
    <row r="26" spans="1:25" x14ac:dyDescent="0.25">
      <c r="A26">
        <f t="shared" si="13"/>
        <v>7.4999999999999997E-2</v>
      </c>
      <c r="B26">
        <f t="shared" si="1"/>
        <v>0.91666666666666674</v>
      </c>
      <c r="C26">
        <f t="shared" si="2"/>
        <v>3.3506940885949439E-3</v>
      </c>
      <c r="D26">
        <f t="shared" si="3"/>
        <v>0.71846144697279046</v>
      </c>
      <c r="E26">
        <f t="shared" si="4"/>
        <v>191.46823363399682</v>
      </c>
      <c r="F26">
        <f t="shared" si="5"/>
        <v>718.46144697279044</v>
      </c>
      <c r="G26">
        <f t="shared" si="6"/>
        <v>909.92968060678731</v>
      </c>
      <c r="H26">
        <f t="shared" si="7"/>
        <v>0.21042091242294247</v>
      </c>
      <c r="I26" s="1">
        <f t="shared" si="8"/>
        <v>0</v>
      </c>
      <c r="J26" s="1">
        <f t="shared" si="9"/>
        <v>0.21042091242294247</v>
      </c>
      <c r="K26">
        <f t="shared" si="14"/>
        <v>5.6304142852624475</v>
      </c>
      <c r="L26">
        <f t="shared" si="15"/>
        <v>2.805612165639233</v>
      </c>
      <c r="M26">
        <f t="shared" si="16"/>
        <v>4.1041772862518719</v>
      </c>
      <c r="N26">
        <f t="shared" si="10"/>
        <v>0.82083545725037443</v>
      </c>
      <c r="O26">
        <f t="shared" si="0"/>
        <v>7.4999999999999997E-2</v>
      </c>
      <c r="P26">
        <f t="shared" si="11"/>
        <v>0.2436541918766007</v>
      </c>
      <c r="Q26" s="2">
        <f t="shared" si="12"/>
        <v>0.2673842545062517</v>
      </c>
      <c r="V26" s="1"/>
      <c r="Y26" s="2"/>
    </row>
    <row r="27" spans="1:25" x14ac:dyDescent="0.25">
      <c r="A27">
        <f t="shared" si="13"/>
        <v>0.08</v>
      </c>
      <c r="B27">
        <f t="shared" si="1"/>
        <v>0.9111111111111112</v>
      </c>
      <c r="C27">
        <f t="shared" si="2"/>
        <v>3.8618728553889009E-3</v>
      </c>
      <c r="D27">
        <f t="shared" si="3"/>
        <v>0.70205494579864935</v>
      </c>
      <c r="E27">
        <f t="shared" si="4"/>
        <v>220.67844887936579</v>
      </c>
      <c r="F27">
        <f t="shared" si="5"/>
        <v>702.05494579864933</v>
      </c>
      <c r="G27">
        <f t="shared" si="6"/>
        <v>922.73339467801509</v>
      </c>
      <c r="H27">
        <f t="shared" si="7"/>
        <v>0.23915732339607243</v>
      </c>
      <c r="I27" s="1">
        <f t="shared" si="8"/>
        <v>0</v>
      </c>
      <c r="J27" s="1">
        <f t="shared" si="9"/>
        <v>0.23915732339607243</v>
      </c>
      <c r="K27">
        <f t="shared" si="14"/>
        <v>5.8385029295528525</v>
      </c>
      <c r="L27">
        <f t="shared" si="15"/>
        <v>2.9894665424509053</v>
      </c>
      <c r="M27">
        <f t="shared" si="16"/>
        <v>4.1041772862518719</v>
      </c>
      <c r="N27">
        <f t="shared" si="10"/>
        <v>0.82083545725037443</v>
      </c>
      <c r="O27">
        <f t="shared" si="0"/>
        <v>0.08</v>
      </c>
      <c r="P27">
        <f t="shared" si="11"/>
        <v>0.2436541918766007</v>
      </c>
      <c r="Q27" s="2">
        <f t="shared" si="12"/>
        <v>0.26538250751315984</v>
      </c>
      <c r="V27" s="1"/>
      <c r="Y27" s="2"/>
    </row>
    <row r="28" spans="1:25" x14ac:dyDescent="0.25">
      <c r="A28">
        <f t="shared" si="13"/>
        <v>8.5000000000000006E-2</v>
      </c>
      <c r="B28">
        <f t="shared" si="1"/>
        <v>0.90555555555555556</v>
      </c>
      <c r="C28">
        <f t="shared" si="2"/>
        <v>4.4128751103929848E-3</v>
      </c>
      <c r="D28">
        <f t="shared" si="3"/>
        <v>0.6859261772966927</v>
      </c>
      <c r="E28">
        <f t="shared" si="4"/>
        <v>252.16429202245629</v>
      </c>
      <c r="F28">
        <f t="shared" si="5"/>
        <v>685.92617729669269</v>
      </c>
      <c r="G28">
        <f t="shared" si="6"/>
        <v>938.09046931914895</v>
      </c>
      <c r="H28">
        <f t="shared" si="7"/>
        <v>0.26880594171847105</v>
      </c>
      <c r="I28" s="1">
        <f t="shared" si="8"/>
        <v>0</v>
      </c>
      <c r="J28" s="1">
        <f t="shared" si="9"/>
        <v>0.26880594171847105</v>
      </c>
      <c r="K28">
        <f t="shared" si="14"/>
        <v>5.9949233401912441</v>
      </c>
      <c r="L28">
        <f t="shared" si="15"/>
        <v>3.1624228437467181</v>
      </c>
      <c r="M28">
        <f t="shared" si="16"/>
        <v>4.1041772862518719</v>
      </c>
      <c r="N28">
        <f t="shared" si="10"/>
        <v>0.82083545725037443</v>
      </c>
      <c r="O28">
        <f t="shared" si="0"/>
        <v>8.5000000000000006E-2</v>
      </c>
      <c r="P28">
        <f t="shared" si="11"/>
        <v>0.2436541918766007</v>
      </c>
      <c r="Q28" s="2">
        <f t="shared" si="12"/>
        <v>0.26315849737555802</v>
      </c>
      <c r="V28" s="1"/>
      <c r="Y28" s="2"/>
    </row>
    <row r="29" spans="1:25" x14ac:dyDescent="0.25">
      <c r="A29">
        <f t="shared" si="13"/>
        <v>9.0000000000000011E-2</v>
      </c>
      <c r="B29">
        <f t="shared" si="1"/>
        <v>0.9</v>
      </c>
      <c r="C29">
        <f t="shared" si="2"/>
        <v>5.0041868895960365E-3</v>
      </c>
      <c r="D29">
        <f t="shared" si="3"/>
        <v>0.67007210063444866</v>
      </c>
      <c r="E29">
        <f t="shared" si="4"/>
        <v>285.95353654834497</v>
      </c>
      <c r="F29">
        <f t="shared" si="5"/>
        <v>670.0721006344487</v>
      </c>
      <c r="G29">
        <f t="shared" si="6"/>
        <v>956.02563718279362</v>
      </c>
      <c r="H29">
        <f t="shared" si="7"/>
        <v>0.29910655679798492</v>
      </c>
      <c r="I29" s="1">
        <f t="shared" si="8"/>
        <v>0</v>
      </c>
      <c r="J29" s="1">
        <f t="shared" si="9"/>
        <v>0.29910655679798492</v>
      </c>
      <c r="K29">
        <f t="shared" si="14"/>
        <v>6.0996524435432296</v>
      </c>
      <c r="L29">
        <f t="shared" si="15"/>
        <v>3.3234061866442763</v>
      </c>
      <c r="M29">
        <f t="shared" si="16"/>
        <v>4.1041772862518719</v>
      </c>
      <c r="N29">
        <f t="shared" si="10"/>
        <v>0.82083545725037443</v>
      </c>
      <c r="O29">
        <f t="shared" si="0"/>
        <v>9.0000000000000011E-2</v>
      </c>
      <c r="P29">
        <f t="shared" si="11"/>
        <v>0.2436541918766007</v>
      </c>
      <c r="Q29" s="2">
        <f t="shared" si="12"/>
        <v>0.26077562549499511</v>
      </c>
      <c r="V29" s="1"/>
      <c r="Y29" s="2"/>
    </row>
    <row r="30" spans="1:25" x14ac:dyDescent="0.25">
      <c r="A30">
        <f t="shared" si="13"/>
        <v>9.5000000000000015E-2</v>
      </c>
      <c r="B30">
        <f t="shared" si="1"/>
        <v>0.89444444444444449</v>
      </c>
      <c r="C30">
        <f t="shared" si="2"/>
        <v>5.6362718460879818E-3</v>
      </c>
      <c r="D30">
        <f t="shared" si="3"/>
        <v>0.65448968986728617</v>
      </c>
      <c r="E30">
        <f t="shared" si="4"/>
        <v>322.07267691931327</v>
      </c>
      <c r="F30">
        <f t="shared" si="5"/>
        <v>654.48968986728619</v>
      </c>
      <c r="G30">
        <f t="shared" si="6"/>
        <v>976.56236678659945</v>
      </c>
      <c r="H30">
        <f t="shared" si="7"/>
        <v>0.32980246615390341</v>
      </c>
      <c r="I30" s="1">
        <f t="shared" si="8"/>
        <v>0</v>
      </c>
      <c r="J30" s="1">
        <f t="shared" si="9"/>
        <v>0.32980246615390341</v>
      </c>
      <c r="K30">
        <f t="shared" si="14"/>
        <v>6.1540400745379369</v>
      </c>
      <c r="L30">
        <f t="shared" si="15"/>
        <v>3.4716049068831931</v>
      </c>
      <c r="M30">
        <f t="shared" si="16"/>
        <v>4.1041772862518719</v>
      </c>
      <c r="N30">
        <f t="shared" si="10"/>
        <v>0.82083545725037443</v>
      </c>
      <c r="O30">
        <f t="shared" si="0"/>
        <v>9.5000000000000015E-2</v>
      </c>
      <c r="P30">
        <f t="shared" si="11"/>
        <v>0.2436541918766007</v>
      </c>
      <c r="Q30" s="2">
        <f t="shared" si="12"/>
        <v>0.25829643850696143</v>
      </c>
      <c r="V30" s="1"/>
      <c r="Y30" s="2"/>
    </row>
    <row r="31" spans="1:25" x14ac:dyDescent="0.25">
      <c r="A31">
        <f t="shared" si="13"/>
        <v>0.10000000000000002</v>
      </c>
      <c r="B31">
        <f t="shared" si="1"/>
        <v>0.88888888888888895</v>
      </c>
      <c r="C31">
        <f t="shared" si="2"/>
        <v>6.3095734448019303E-3</v>
      </c>
      <c r="D31">
        <f t="shared" si="3"/>
        <v>0.63917593395675087</v>
      </c>
      <c r="E31">
        <f t="shared" si="4"/>
        <v>360.54705398868174</v>
      </c>
      <c r="F31">
        <f t="shared" si="5"/>
        <v>639.1759339567509</v>
      </c>
      <c r="G31">
        <f t="shared" si="6"/>
        <v>999.72298794543258</v>
      </c>
      <c r="H31">
        <f t="shared" si="7"/>
        <v>0.36064695754336434</v>
      </c>
      <c r="I31" s="1">
        <f t="shared" si="8"/>
        <v>0</v>
      </c>
      <c r="J31" s="1">
        <f t="shared" si="9"/>
        <v>0.36064695754336434</v>
      </c>
      <c r="K31">
        <f t="shared" si="14"/>
        <v>6.1606300360143749</v>
      </c>
      <c r="L31">
        <f t="shared" si="15"/>
        <v>3.6064695754336427</v>
      </c>
      <c r="M31">
        <f t="shared" si="16"/>
        <v>4.1041772862518719</v>
      </c>
      <c r="N31">
        <f t="shared" si="10"/>
        <v>0.82083545725037443</v>
      </c>
      <c r="O31">
        <f t="shared" si="0"/>
        <v>0.10000000000000002</v>
      </c>
      <c r="P31">
        <f t="shared" si="11"/>
        <v>0.2436541918766007</v>
      </c>
      <c r="Q31" s="2">
        <f t="shared" si="12"/>
        <v>0.25578104888361752</v>
      </c>
      <c r="V31" s="1"/>
      <c r="Y31" s="2"/>
    </row>
    <row r="32" spans="1:25" x14ac:dyDescent="0.25">
      <c r="A32">
        <f t="shared" si="13"/>
        <v>0.10500000000000002</v>
      </c>
      <c r="B32">
        <f t="shared" si="1"/>
        <v>0.8833333333333333</v>
      </c>
      <c r="C32">
        <f t="shared" si="2"/>
        <v>7.0245168395619414E-3</v>
      </c>
      <c r="D32">
        <f t="shared" si="3"/>
        <v>0.62412783678903583</v>
      </c>
      <c r="E32">
        <f t="shared" si="4"/>
        <v>401.40096226068238</v>
      </c>
      <c r="F32">
        <f t="shared" si="5"/>
        <v>624.12783678903577</v>
      </c>
      <c r="G32">
        <f t="shared" si="6"/>
        <v>1025.5287990497181</v>
      </c>
      <c r="H32">
        <f t="shared" si="7"/>
        <v>0.39140876651404721</v>
      </c>
      <c r="I32" s="1">
        <f t="shared" si="8"/>
        <v>0</v>
      </c>
      <c r="J32" s="1">
        <f t="shared" si="9"/>
        <v>0.39140876651404721</v>
      </c>
      <c r="K32">
        <f t="shared" si="14"/>
        <v>6.1229394510919413</v>
      </c>
      <c r="L32">
        <f t="shared" si="15"/>
        <v>3.7277025382290203</v>
      </c>
      <c r="M32">
        <f t="shared" si="16"/>
        <v>4.1041772862518719</v>
      </c>
      <c r="N32">
        <f t="shared" si="10"/>
        <v>0.82083545725037443</v>
      </c>
      <c r="O32">
        <f t="shared" si="0"/>
        <v>0.10500000000000002</v>
      </c>
      <c r="P32">
        <f t="shared" si="11"/>
        <v>0.2436541918766007</v>
      </c>
      <c r="Q32" s="2">
        <f t="shared" si="12"/>
        <v>0.25328580517820348</v>
      </c>
      <c r="V32" s="1"/>
      <c r="Y32" s="2"/>
    </row>
    <row r="33" spans="1:25" x14ac:dyDescent="0.25">
      <c r="A33">
        <f t="shared" si="13"/>
        <v>0.11000000000000003</v>
      </c>
      <c r="B33">
        <f t="shared" si="1"/>
        <v>0.87777777777777777</v>
      </c>
      <c r="C33">
        <f t="shared" si="2"/>
        <v>7.7815104918177126E-3</v>
      </c>
      <c r="D33">
        <f t="shared" si="3"/>
        <v>0.60934241719359306</v>
      </c>
      <c r="E33">
        <f t="shared" si="4"/>
        <v>444.65774238958363</v>
      </c>
      <c r="F33">
        <f t="shared" si="5"/>
        <v>609.34241719359306</v>
      </c>
      <c r="G33">
        <f t="shared" si="6"/>
        <v>1054.0001595831768</v>
      </c>
      <c r="H33">
        <f t="shared" si="7"/>
        <v>0.42187635205428381</v>
      </c>
      <c r="I33" s="1">
        <f t="shared" si="8"/>
        <v>0</v>
      </c>
      <c r="J33" s="1">
        <f t="shared" si="9"/>
        <v>0.42187635205428381</v>
      </c>
      <c r="K33">
        <f t="shared" si="14"/>
        <v>6.0452167541951649</v>
      </c>
      <c r="L33">
        <f t="shared" si="15"/>
        <v>3.8352395641298518</v>
      </c>
      <c r="M33">
        <f t="shared" si="16"/>
        <v>4.1041772862518719</v>
      </c>
      <c r="N33">
        <f t="shared" si="10"/>
        <v>0.82083545725037443</v>
      </c>
      <c r="O33">
        <f t="shared" si="0"/>
        <v>0.11000000000000003</v>
      </c>
      <c r="P33">
        <f t="shared" si="11"/>
        <v>0.2436541918766007</v>
      </c>
      <c r="Q33" s="2">
        <f t="shared" si="12"/>
        <v>0.25086225024496589</v>
      </c>
      <c r="V33" s="1"/>
      <c r="Y33" s="2"/>
    </row>
    <row r="34" spans="1:25" x14ac:dyDescent="0.25">
      <c r="A34">
        <f t="shared" si="13"/>
        <v>0.11500000000000003</v>
      </c>
      <c r="B34">
        <f t="shared" si="1"/>
        <v>0.87222222222222223</v>
      </c>
      <c r="C34">
        <f t="shared" si="2"/>
        <v>8.580947577077197E-3</v>
      </c>
      <c r="D34">
        <f t="shared" si="3"/>
        <v>0.59481670896188055</v>
      </c>
      <c r="E34">
        <f t="shared" si="4"/>
        <v>490.33986154726847</v>
      </c>
      <c r="F34">
        <f t="shared" si="5"/>
        <v>594.81670896188052</v>
      </c>
      <c r="G34">
        <f t="shared" si="6"/>
        <v>1085.1565705091489</v>
      </c>
      <c r="H34">
        <f t="shared" si="7"/>
        <v>0.45186093405599892</v>
      </c>
      <c r="I34" s="1">
        <f t="shared" si="8"/>
        <v>0</v>
      </c>
      <c r="J34" s="1">
        <f t="shared" si="9"/>
        <v>0.45186093405599892</v>
      </c>
      <c r="K34">
        <f t="shared" si="14"/>
        <v>5.9321973463792981</v>
      </c>
      <c r="L34">
        <f t="shared" si="15"/>
        <v>3.9292255135304242</v>
      </c>
      <c r="M34">
        <f t="shared" si="16"/>
        <v>4.1041772862518719</v>
      </c>
      <c r="N34">
        <f t="shared" si="10"/>
        <v>0.82083545725037443</v>
      </c>
      <c r="O34">
        <f t="shared" si="0"/>
        <v>0.11500000000000003</v>
      </c>
      <c r="P34">
        <f t="shared" si="11"/>
        <v>0.2436541918766007</v>
      </c>
      <c r="Q34" s="2">
        <f t="shared" si="12"/>
        <v>0.24855638114858036</v>
      </c>
      <c r="V34" s="1"/>
      <c r="Y34" s="2"/>
    </row>
    <row r="35" spans="1:25" x14ac:dyDescent="0.25">
      <c r="A35">
        <f t="shared" si="13"/>
        <v>0.12000000000000004</v>
      </c>
      <c r="B35">
        <f t="shared" si="1"/>
        <v>0.8666666666666667</v>
      </c>
      <c r="C35">
        <f t="shared" si="2"/>
        <v>9.4232072151538265E-3</v>
      </c>
      <c r="D35">
        <f t="shared" si="3"/>
        <v>0.58054776086625581</v>
      </c>
      <c r="E35">
        <f t="shared" si="4"/>
        <v>538.46898372307589</v>
      </c>
      <c r="F35">
        <f t="shared" si="5"/>
        <v>580.54776086625577</v>
      </c>
      <c r="G35">
        <f t="shared" si="6"/>
        <v>1119.0167445893317</v>
      </c>
      <c r="H35">
        <f t="shared" si="7"/>
        <v>0.48119832551807684</v>
      </c>
      <c r="I35" s="1">
        <f t="shared" si="8"/>
        <v>0</v>
      </c>
      <c r="J35" s="1">
        <f t="shared" si="9"/>
        <v>0.48119832551807684</v>
      </c>
      <c r="K35">
        <f t="shared" si="14"/>
        <v>5.7888728839375263</v>
      </c>
      <c r="L35">
        <f t="shared" si="15"/>
        <v>4.0099860459839727</v>
      </c>
      <c r="M35">
        <f t="shared" si="16"/>
        <v>4.1041772862518719</v>
      </c>
      <c r="N35">
        <f t="shared" si="10"/>
        <v>0.82083545725037443</v>
      </c>
      <c r="O35">
        <f t="shared" si="0"/>
        <v>0.12000000000000004</v>
      </c>
      <c r="P35">
        <f t="shared" si="11"/>
        <v>0.2436541918766007</v>
      </c>
      <c r="Q35" s="2">
        <f t="shared" si="12"/>
        <v>0.24640820274012026</v>
      </c>
      <c r="V35" s="1"/>
      <c r="Y35" s="2"/>
    </row>
    <row r="36" spans="1:25" x14ac:dyDescent="0.25">
      <c r="A36">
        <f t="shared" si="13"/>
        <v>0.12500000000000003</v>
      </c>
      <c r="B36">
        <f t="shared" si="1"/>
        <v>0.86111111111111116</v>
      </c>
      <c r="C36">
        <f t="shared" si="2"/>
        <v>1.0308655552913239E-2</v>
      </c>
      <c r="D36">
        <f t="shared" si="3"/>
        <v>0.56653263667901166</v>
      </c>
      <c r="E36">
        <f t="shared" si="4"/>
        <v>589.06603159504232</v>
      </c>
      <c r="F36">
        <f t="shared" si="5"/>
        <v>566.5326366790116</v>
      </c>
      <c r="G36">
        <f t="shared" si="6"/>
        <v>1155.598668274054</v>
      </c>
      <c r="H36">
        <f t="shared" si="7"/>
        <v>0.50974966289537416</v>
      </c>
      <c r="I36" s="1">
        <f t="shared" si="8"/>
        <v>0</v>
      </c>
      <c r="J36" s="1">
        <f t="shared" si="9"/>
        <v>0.50974966289537416</v>
      </c>
      <c r="K36">
        <f t="shared" si="14"/>
        <v>5.6202861085561748</v>
      </c>
      <c r="L36">
        <f t="shared" si="15"/>
        <v>4.0779973031629924</v>
      </c>
      <c r="M36">
        <f t="shared" si="16"/>
        <v>4.1041772862518719</v>
      </c>
      <c r="N36">
        <f t="shared" si="10"/>
        <v>0.82083545725037443</v>
      </c>
      <c r="O36">
        <f t="shared" si="0"/>
        <v>0.12500000000000003</v>
      </c>
      <c r="P36">
        <f t="shared" si="11"/>
        <v>0.2436541918766007</v>
      </c>
      <c r="Q36" s="2">
        <f t="shared" si="12"/>
        <v>0.2444515497044587</v>
      </c>
      <c r="V36" s="1"/>
      <c r="Y36" s="2"/>
    </row>
    <row r="37" spans="1:25" x14ac:dyDescent="0.25">
      <c r="A37">
        <f t="shared" si="13"/>
        <v>0.13000000000000003</v>
      </c>
      <c r="B37">
        <f t="shared" si="1"/>
        <v>0.85555555555555551</v>
      </c>
      <c r="C37">
        <f t="shared" si="2"/>
        <v>1.1237646722544773E-2</v>
      </c>
      <c r="D37">
        <f t="shared" si="3"/>
        <v>0.55276841519155695</v>
      </c>
      <c r="E37">
        <f t="shared" si="4"/>
        <v>642.15124128827279</v>
      </c>
      <c r="F37">
        <f t="shared" si="5"/>
        <v>552.76841519155698</v>
      </c>
      <c r="G37">
        <f t="shared" si="6"/>
        <v>1194.9196564798299</v>
      </c>
      <c r="H37">
        <f t="shared" si="7"/>
        <v>0.53740118660363856</v>
      </c>
      <c r="I37" s="1">
        <f t="shared" si="8"/>
        <v>0</v>
      </c>
      <c r="J37" s="1">
        <f t="shared" si="9"/>
        <v>0.53740118660363856</v>
      </c>
      <c r="K37">
        <f t="shared" si="14"/>
        <v>5.4313587686402887</v>
      </c>
      <c r="L37">
        <f t="shared" si="15"/>
        <v>4.1338552815664498</v>
      </c>
      <c r="M37">
        <f t="shared" si="16"/>
        <v>4.1041772862518719</v>
      </c>
      <c r="N37">
        <f t="shared" si="10"/>
        <v>0.82083545725037443</v>
      </c>
      <c r="O37">
        <f t="shared" si="0"/>
        <v>0.13000000000000003</v>
      </c>
      <c r="P37">
        <f t="shared" si="11"/>
        <v>0.2436541918766007</v>
      </c>
      <c r="Q37" s="2">
        <f t="shared" si="12"/>
        <v>0.24271414004116487</v>
      </c>
      <c r="V37" s="1"/>
      <c r="Y37" s="2"/>
    </row>
    <row r="38" spans="1:25" x14ac:dyDescent="0.25">
      <c r="A38">
        <f t="shared" si="13"/>
        <v>0.13500000000000004</v>
      </c>
      <c r="B38">
        <f t="shared" si="1"/>
        <v>0.85</v>
      </c>
      <c r="C38">
        <f t="shared" si="2"/>
        <v>1.2210523694020163E-2</v>
      </c>
      <c r="D38">
        <f t="shared" si="3"/>
        <v>0.53925219023374826</v>
      </c>
      <c r="E38">
        <f t="shared" si="4"/>
        <v>697.74421108686658</v>
      </c>
      <c r="F38">
        <f t="shared" si="5"/>
        <v>539.25219023374825</v>
      </c>
      <c r="G38">
        <f t="shared" si="6"/>
        <v>1236.996401320615</v>
      </c>
      <c r="H38">
        <f t="shared" si="7"/>
        <v>0.56406325058177709</v>
      </c>
      <c r="I38" s="1">
        <f t="shared" si="8"/>
        <v>0</v>
      </c>
      <c r="J38" s="1">
        <f t="shared" si="9"/>
        <v>0.56406325058177709</v>
      </c>
      <c r="K38">
        <f t="shared" si="14"/>
        <v>5.2267560970679927</v>
      </c>
      <c r="L38">
        <f t="shared" si="15"/>
        <v>4.1782463006057551</v>
      </c>
      <c r="M38">
        <f t="shared" si="16"/>
        <v>4.1041772862518719</v>
      </c>
      <c r="N38">
        <f t="shared" si="10"/>
        <v>0.82083545725037443</v>
      </c>
      <c r="O38">
        <f t="shared" si="0"/>
        <v>0.13500000000000004</v>
      </c>
      <c r="P38">
        <f t="shared" si="11"/>
        <v>0.2436541918766007</v>
      </c>
      <c r="Q38" s="2">
        <f t="shared" si="12"/>
        <v>0.24121781638880932</v>
      </c>
      <c r="V38" s="1"/>
      <c r="Y38" s="2"/>
    </row>
    <row r="39" spans="1:25" x14ac:dyDescent="0.25">
      <c r="A39">
        <f t="shared" si="13"/>
        <v>0.14000000000000004</v>
      </c>
      <c r="B39">
        <f t="shared" si="1"/>
        <v>0.84444444444444444</v>
      </c>
      <c r="C39">
        <f t="shared" si="2"/>
        <v>1.3227619037000645E-2</v>
      </c>
      <c r="D39">
        <f t="shared" si="3"/>
        <v>0.52598107069336875</v>
      </c>
      <c r="E39">
        <f t="shared" si="4"/>
        <v>755.86394497146546</v>
      </c>
      <c r="F39">
        <f t="shared" si="5"/>
        <v>525.98107069336868</v>
      </c>
      <c r="G39">
        <f t="shared" si="6"/>
        <v>1281.8450156648341</v>
      </c>
      <c r="H39">
        <f t="shared" si="7"/>
        <v>0.58966874757431853</v>
      </c>
      <c r="I39" s="1">
        <f t="shared" si="8"/>
        <v>0</v>
      </c>
      <c r="J39" s="1">
        <f t="shared" si="9"/>
        <v>0.58966874757431853</v>
      </c>
      <c r="K39">
        <f t="shared" si="14"/>
        <v>5.0107878855499894</v>
      </c>
      <c r="L39">
        <f t="shared" si="15"/>
        <v>4.2119196255308458</v>
      </c>
      <c r="M39">
        <f t="shared" si="16"/>
        <v>4.1041772862518719</v>
      </c>
      <c r="N39">
        <f t="shared" si="10"/>
        <v>0.82083545725037443</v>
      </c>
      <c r="O39">
        <f t="shared" si="0"/>
        <v>0.14000000000000004</v>
      </c>
      <c r="P39">
        <f t="shared" si="11"/>
        <v>0.2436541918766007</v>
      </c>
      <c r="Q39" s="2">
        <f t="shared" si="12"/>
        <v>0.23997892971149293</v>
      </c>
      <c r="V39" s="1"/>
      <c r="Y39" s="2"/>
    </row>
    <row r="40" spans="1:25" x14ac:dyDescent="0.25">
      <c r="A40">
        <f t="shared" si="13"/>
        <v>0.14500000000000005</v>
      </c>
      <c r="B40">
        <f t="shared" si="1"/>
        <v>0.83888888888888891</v>
      </c>
      <c r="C40">
        <f t="shared" si="2"/>
        <v>1.4289255604773557E-2</v>
      </c>
      <c r="D40">
        <f t="shared" si="3"/>
        <v>0.51295218053576108</v>
      </c>
      <c r="E40">
        <f t="shared" si="4"/>
        <v>816.5288917013462</v>
      </c>
      <c r="F40">
        <f t="shared" si="5"/>
        <v>512.95218053576104</v>
      </c>
      <c r="G40">
        <f t="shared" si="6"/>
        <v>1329.4810722371071</v>
      </c>
      <c r="H40">
        <f t="shared" si="7"/>
        <v>0.61417112943727703</v>
      </c>
      <c r="I40" s="1">
        <f t="shared" si="8"/>
        <v>0</v>
      </c>
      <c r="J40" s="1">
        <f t="shared" si="9"/>
        <v>0.61417112943727703</v>
      </c>
      <c r="K40">
        <f t="shared" si="14"/>
        <v>4.787343623274416</v>
      </c>
      <c r="L40">
        <f t="shared" si="15"/>
        <v>4.2356629616363923</v>
      </c>
      <c r="M40">
        <f t="shared" si="16"/>
        <v>4.1041772862518719</v>
      </c>
      <c r="N40">
        <f t="shared" si="10"/>
        <v>0.82083545725037443</v>
      </c>
      <c r="O40">
        <f t="shared" si="0"/>
        <v>0.14500000000000005</v>
      </c>
      <c r="P40">
        <f t="shared" si="11"/>
        <v>0.2436541918766007</v>
      </c>
      <c r="Q40" s="2">
        <f t="shared" si="12"/>
        <v>0.2390088216596219</v>
      </c>
      <c r="V40" s="1"/>
      <c r="Y40" s="2"/>
    </row>
    <row r="41" spans="1:25" x14ac:dyDescent="0.25">
      <c r="A41">
        <f t="shared" si="13"/>
        <v>0.15000000000000005</v>
      </c>
      <c r="B41">
        <f t="shared" si="1"/>
        <v>0.83333333333333326</v>
      </c>
      <c r="C41">
        <f t="shared" si="2"/>
        <v>1.5395747150669209E-2</v>
      </c>
      <c r="D41">
        <f t="shared" si="3"/>
        <v>0.50016265882361488</v>
      </c>
      <c r="E41">
        <f t="shared" si="4"/>
        <v>879.75698003824061</v>
      </c>
      <c r="F41">
        <f t="shared" si="5"/>
        <v>500.16265882361489</v>
      </c>
      <c r="G41">
        <f t="shared" si="6"/>
        <v>1379.9196388618554</v>
      </c>
      <c r="H41">
        <f t="shared" si="7"/>
        <v>0.63754218380706273</v>
      </c>
      <c r="I41" s="1">
        <f t="shared" si="8"/>
        <v>0</v>
      </c>
      <c r="J41" s="1">
        <f t="shared" si="9"/>
        <v>0.63754218380706273</v>
      </c>
      <c r="K41">
        <f t="shared" si="14"/>
        <v>4.5598574787938233</v>
      </c>
      <c r="L41">
        <f t="shared" si="15"/>
        <v>4.2502812253804167</v>
      </c>
      <c r="M41">
        <f t="shared" si="16"/>
        <v>4.1041772862518719</v>
      </c>
      <c r="N41">
        <f t="shared" si="10"/>
        <v>0.82083545725037443</v>
      </c>
      <c r="O41">
        <f t="shared" si="0"/>
        <v>0.15000000000000005</v>
      </c>
      <c r="P41">
        <f t="shared" si="11"/>
        <v>0.2436541918766007</v>
      </c>
      <c r="Q41" s="2">
        <f t="shared" si="12"/>
        <v>0.23831436629384767</v>
      </c>
      <c r="V41" s="1"/>
      <c r="Y41" s="2"/>
    </row>
    <row r="42" spans="1:25" x14ac:dyDescent="0.25">
      <c r="A42">
        <f t="shared" si="13"/>
        <v>0.15500000000000005</v>
      </c>
      <c r="B42">
        <f t="shared" si="1"/>
        <v>0.82777777777777772</v>
      </c>
      <c r="C42">
        <f t="shared" si="2"/>
        <v>1.6547398885698814E-2</v>
      </c>
      <c r="D42">
        <f t="shared" si="3"/>
        <v>0.48760965973691145</v>
      </c>
      <c r="E42">
        <f t="shared" si="4"/>
        <v>945.56565061136087</v>
      </c>
      <c r="F42">
        <f t="shared" si="5"/>
        <v>487.60965973691145</v>
      </c>
      <c r="G42">
        <f t="shared" si="6"/>
        <v>1433.1753103482724</v>
      </c>
      <c r="H42">
        <f t="shared" si="7"/>
        <v>0.6597697042252153</v>
      </c>
      <c r="I42" s="1">
        <f t="shared" si="8"/>
        <v>0</v>
      </c>
      <c r="J42" s="1">
        <f t="shared" si="9"/>
        <v>0.6597697042252153</v>
      </c>
      <c r="K42">
        <f t="shared" si="14"/>
        <v>4.3312980149183238</v>
      </c>
      <c r="L42">
        <f t="shared" si="15"/>
        <v>4.2565787369368717</v>
      </c>
      <c r="M42">
        <f t="shared" si="16"/>
        <v>4.1041772862518719</v>
      </c>
      <c r="N42">
        <f t="shared" si="10"/>
        <v>0.82083545725037443</v>
      </c>
      <c r="O42">
        <f t="shared" si="0"/>
        <v>0.15500000000000005</v>
      </c>
      <c r="P42">
        <f t="shared" si="11"/>
        <v>0.2436541918766007</v>
      </c>
      <c r="Q42" s="2">
        <f t="shared" si="12"/>
        <v>0.23789853776894204</v>
      </c>
      <c r="V42" s="1"/>
      <c r="Y42" s="2"/>
    </row>
    <row r="43" spans="1:25" x14ac:dyDescent="0.25">
      <c r="A43">
        <f t="shared" si="13"/>
        <v>0.16000000000000006</v>
      </c>
      <c r="B43">
        <f t="shared" si="1"/>
        <v>0.82222222222222219</v>
      </c>
      <c r="C43">
        <f t="shared" si="2"/>
        <v>1.774450798477175E-2</v>
      </c>
      <c r="D43">
        <f t="shared" si="3"/>
        <v>0.47529035259302566</v>
      </c>
      <c r="E43">
        <f t="shared" si="4"/>
        <v>1013.9718848441</v>
      </c>
      <c r="F43">
        <f t="shared" si="5"/>
        <v>475.29035259302566</v>
      </c>
      <c r="G43">
        <f t="shared" si="6"/>
        <v>1489.2622374371258</v>
      </c>
      <c r="H43">
        <f t="shared" si="7"/>
        <v>0.68085516395624601</v>
      </c>
      <c r="I43" s="1">
        <f t="shared" si="8"/>
        <v>0</v>
      </c>
      <c r="J43" s="1">
        <f t="shared" si="9"/>
        <v>0.68085516395624601</v>
      </c>
      <c r="K43">
        <f t="shared" si="14"/>
        <v>4.1041772862518719</v>
      </c>
      <c r="L43">
        <f t="shared" si="15"/>
        <v>4.2553447747265363</v>
      </c>
      <c r="M43">
        <f t="shared" si="16"/>
        <v>4.1041772862518719</v>
      </c>
      <c r="N43">
        <f t="shared" si="10"/>
        <v>0.82083545725037443</v>
      </c>
      <c r="O43">
        <f t="shared" si="0"/>
        <v>0.16000000000000006</v>
      </c>
      <c r="P43">
        <f t="shared" si="11"/>
        <v>0.2436541918766007</v>
      </c>
      <c r="Q43" s="2">
        <f t="shared" si="12"/>
        <v>0.23776097711783117</v>
      </c>
      <c r="V43" s="1"/>
      <c r="Y43" s="2"/>
    </row>
    <row r="44" spans="1:25" x14ac:dyDescent="0.25">
      <c r="A44">
        <f t="shared" si="13"/>
        <v>0.16500000000000006</v>
      </c>
      <c r="B44">
        <f t="shared" si="1"/>
        <v>0.81666666666666665</v>
      </c>
      <c r="C44">
        <f t="shared" si="2"/>
        <v>1.8987364047723828E-2</v>
      </c>
      <c r="D44">
        <f t="shared" si="3"/>
        <v>0.46320192186699127</v>
      </c>
      <c r="E44">
        <f t="shared" si="4"/>
        <v>1084.9922312985045</v>
      </c>
      <c r="F44">
        <f t="shared" si="5"/>
        <v>463.20192186699126</v>
      </c>
      <c r="G44">
        <f t="shared" si="6"/>
        <v>1548.1941531654957</v>
      </c>
      <c r="H44">
        <f t="shared" si="7"/>
        <v>0.70081147708773406</v>
      </c>
      <c r="I44" s="1">
        <f t="shared" si="8"/>
        <v>0</v>
      </c>
      <c r="J44" s="1">
        <f t="shared" si="9"/>
        <v>0.70081147708773406</v>
      </c>
      <c r="K44">
        <f t="shared" si="14"/>
        <v>3.880574203376693</v>
      </c>
      <c r="L44">
        <f t="shared" si="15"/>
        <v>4.2473422853802045</v>
      </c>
      <c r="M44">
        <f t="shared" si="16"/>
        <v>3.880574203376693</v>
      </c>
      <c r="N44">
        <f t="shared" si="10"/>
        <v>0.77611484067533865</v>
      </c>
      <c r="O44">
        <f t="shared" si="0"/>
        <v>0.16500000000000006</v>
      </c>
      <c r="P44">
        <f t="shared" si="11"/>
        <v>0.25769382250952633</v>
      </c>
      <c r="Q44" s="2">
        <f t="shared" si="12"/>
        <v>0.24209903412024086</v>
      </c>
      <c r="V44" s="1"/>
      <c r="Y44" s="2"/>
    </row>
    <row r="45" spans="1:25" x14ac:dyDescent="0.25">
      <c r="A45">
        <f t="shared" si="13"/>
        <v>0.17000000000000007</v>
      </c>
      <c r="B45">
        <f t="shared" si="1"/>
        <v>0.81111111111111112</v>
      </c>
      <c r="C45">
        <f t="shared" si="2"/>
        <v>2.0276249520463138E-2</v>
      </c>
      <c r="D45">
        <f t="shared" si="3"/>
        <v>0.45134156721192964</v>
      </c>
      <c r="E45">
        <f t="shared" si="4"/>
        <v>1158.6428297407508</v>
      </c>
      <c r="F45">
        <f t="shared" si="5"/>
        <v>451.34156721192966</v>
      </c>
      <c r="G45">
        <f t="shared" si="6"/>
        <v>1609.9843969526805</v>
      </c>
      <c r="H45">
        <f t="shared" si="7"/>
        <v>0.71966090599001298</v>
      </c>
      <c r="I45" s="1">
        <f t="shared" si="8"/>
        <v>0</v>
      </c>
      <c r="J45" s="1">
        <f t="shared" si="9"/>
        <v>0.71966090599001298</v>
      </c>
      <c r="K45">
        <f t="shared" si="14"/>
        <v>3.6621675883808016</v>
      </c>
      <c r="L45">
        <f t="shared" si="15"/>
        <v>4.2332994470000749</v>
      </c>
      <c r="M45">
        <f t="shared" si="16"/>
        <v>3.6621675883808016</v>
      </c>
      <c r="N45">
        <f t="shared" si="10"/>
        <v>0.73243351767616038</v>
      </c>
      <c r="O45">
        <f t="shared" si="0"/>
        <v>0.17000000000000007</v>
      </c>
      <c r="P45">
        <f t="shared" si="11"/>
        <v>0.27306232603138242</v>
      </c>
      <c r="Q45" s="2">
        <f t="shared" si="12"/>
        <v>0.24655004508789752</v>
      </c>
      <c r="V45" s="1"/>
      <c r="Y45" s="2"/>
    </row>
    <row r="46" spans="1:25" x14ac:dyDescent="0.25">
      <c r="A46">
        <f t="shared" si="13"/>
        <v>0.17500000000000007</v>
      </c>
      <c r="B46">
        <f t="shared" si="1"/>
        <v>0.80555555555555547</v>
      </c>
      <c r="C46">
        <f t="shared" si="2"/>
        <v>2.1611440080776829E-2</v>
      </c>
      <c r="D46">
        <f t="shared" si="3"/>
        <v>0.43970650347964435</v>
      </c>
      <c r="E46">
        <f t="shared" si="4"/>
        <v>1234.9394331872475</v>
      </c>
      <c r="F46">
        <f t="shared" si="5"/>
        <v>439.70650347964437</v>
      </c>
      <c r="G46">
        <f t="shared" si="6"/>
        <v>1674.6459366668919</v>
      </c>
      <c r="H46">
        <f t="shared" si="7"/>
        <v>0.73743315297154211</v>
      </c>
      <c r="I46" s="1">
        <f t="shared" si="8"/>
        <v>0</v>
      </c>
      <c r="J46" s="1">
        <f t="shared" si="9"/>
        <v>0.73743315297154211</v>
      </c>
      <c r="K46">
        <f t="shared" si="14"/>
        <v>3.4502750499660086</v>
      </c>
      <c r="L46">
        <f t="shared" si="15"/>
        <v>4.2139037312659529</v>
      </c>
      <c r="M46">
        <f t="shared" si="16"/>
        <v>3.4502750499660086</v>
      </c>
      <c r="N46">
        <f t="shared" si="10"/>
        <v>0.6900550099932018</v>
      </c>
      <c r="O46">
        <f t="shared" si="0"/>
        <v>0.17500000000000007</v>
      </c>
      <c r="P46">
        <f t="shared" si="11"/>
        <v>0.28983196571816838</v>
      </c>
      <c r="Q46" s="2">
        <f t="shared" si="12"/>
        <v>0.25110026540667962</v>
      </c>
      <c r="V46" s="1"/>
      <c r="Y46" s="2"/>
    </row>
    <row r="47" spans="1:25" x14ac:dyDescent="0.25">
      <c r="A47">
        <f t="shared" si="13"/>
        <v>0.18000000000000008</v>
      </c>
      <c r="B47">
        <f t="shared" si="1"/>
        <v>0.79999999999999993</v>
      </c>
      <c r="C47">
        <f t="shared" si="2"/>
        <v>2.2993204992706802E-2</v>
      </c>
      <c r="D47">
        <f t="shared" si="3"/>
        <v>0.42829396074138537</v>
      </c>
      <c r="E47">
        <f t="shared" si="4"/>
        <v>1313.8974281546746</v>
      </c>
      <c r="F47">
        <f t="shared" si="5"/>
        <v>428.29396074138538</v>
      </c>
      <c r="G47">
        <f t="shared" si="6"/>
        <v>1742.1913888960598</v>
      </c>
      <c r="H47">
        <f t="shared" si="7"/>
        <v>0.7541636564896731</v>
      </c>
      <c r="I47" s="1">
        <f t="shared" si="8"/>
        <v>0</v>
      </c>
      <c r="J47" s="1">
        <f t="shared" si="9"/>
        <v>0.7541636564896731</v>
      </c>
      <c r="K47">
        <f t="shared" si="14"/>
        <v>3.2458945620340658</v>
      </c>
      <c r="L47">
        <f t="shared" si="15"/>
        <v>4.1897980916092932</v>
      </c>
      <c r="M47">
        <f t="shared" si="16"/>
        <v>3.2458945620340658</v>
      </c>
      <c r="N47">
        <f t="shared" si="10"/>
        <v>0.64917891240681325</v>
      </c>
      <c r="O47">
        <f t="shared" si="0"/>
        <v>0.18000000000000008</v>
      </c>
      <c r="P47">
        <f t="shared" si="11"/>
        <v>0.30808147981656619</v>
      </c>
      <c r="Q47" s="2">
        <f t="shared" si="12"/>
        <v>0.25573762450135529</v>
      </c>
      <c r="V47" s="1"/>
      <c r="Y47" s="2"/>
    </row>
    <row r="48" spans="1:25" x14ac:dyDescent="0.25">
      <c r="A48">
        <f t="shared" si="13"/>
        <v>0.18500000000000008</v>
      </c>
      <c r="B48">
        <f t="shared" si="1"/>
        <v>0.7944444444444444</v>
      </c>
      <c r="C48">
        <f t="shared" si="2"/>
        <v>2.4421807432872093E-2</v>
      </c>
      <c r="D48">
        <f t="shared" si="3"/>
        <v>0.41710118430878346</v>
      </c>
      <c r="E48">
        <f t="shared" si="4"/>
        <v>1395.5318533069769</v>
      </c>
      <c r="F48">
        <f t="shared" si="5"/>
        <v>417.10118430878344</v>
      </c>
      <c r="G48">
        <f t="shared" si="6"/>
        <v>1812.6330376157603</v>
      </c>
      <c r="H48">
        <f t="shared" si="7"/>
        <v>0.76989209859188279</v>
      </c>
      <c r="I48" s="1">
        <f t="shared" si="8"/>
        <v>0</v>
      </c>
      <c r="J48" s="1">
        <f t="shared" si="9"/>
        <v>0.76989209859188279</v>
      </c>
      <c r="K48">
        <f t="shared" si="14"/>
        <v>3.0497463600155124</v>
      </c>
      <c r="L48">
        <f t="shared" si="15"/>
        <v>4.1615789113074726</v>
      </c>
      <c r="M48">
        <f t="shared" si="16"/>
        <v>3.0497463600155124</v>
      </c>
      <c r="N48">
        <f t="shared" si="10"/>
        <v>0.60994927200310256</v>
      </c>
      <c r="O48">
        <f t="shared" si="0"/>
        <v>0.18500000000000008</v>
      </c>
      <c r="P48">
        <f t="shared" si="11"/>
        <v>0.3278961205137445</v>
      </c>
      <c r="Q48" s="2">
        <f t="shared" si="12"/>
        <v>0.26045148817128094</v>
      </c>
      <c r="V48" s="1"/>
      <c r="Y48" s="2"/>
    </row>
    <row r="49" spans="1:25" x14ac:dyDescent="0.25">
      <c r="A49">
        <f t="shared" si="13"/>
        <v>0.19000000000000009</v>
      </c>
      <c r="B49">
        <f t="shared" si="1"/>
        <v>0.78888888888888886</v>
      </c>
      <c r="C49">
        <f t="shared" si="2"/>
        <v>2.5897504791669468E-2</v>
      </c>
      <c r="D49">
        <f t="shared" si="3"/>
        <v>0.40612543475495932</v>
      </c>
      <c r="E49">
        <f t="shared" si="4"/>
        <v>1479.8574166668268</v>
      </c>
      <c r="F49">
        <f t="shared" si="5"/>
        <v>406.12543475495931</v>
      </c>
      <c r="G49">
        <f t="shared" si="6"/>
        <v>1885.9828514217861</v>
      </c>
      <c r="H49">
        <f t="shared" si="7"/>
        <v>0.78466112008982825</v>
      </c>
      <c r="I49" s="1">
        <f t="shared" si="8"/>
        <v>0</v>
      </c>
      <c r="J49" s="1">
        <f t="shared" si="9"/>
        <v>0.78466112008982825</v>
      </c>
      <c r="K49">
        <f t="shared" si="14"/>
        <v>2.8623134263258327</v>
      </c>
      <c r="L49">
        <f t="shared" si="15"/>
        <v>4.1297953688938307</v>
      </c>
      <c r="M49">
        <f t="shared" si="16"/>
        <v>2.8623134263258327</v>
      </c>
      <c r="N49">
        <f t="shared" si="10"/>
        <v>0.57246268526516653</v>
      </c>
      <c r="O49">
        <f t="shared" si="0"/>
        <v>0.19000000000000009</v>
      </c>
      <c r="P49">
        <f t="shared" si="11"/>
        <v>0.34936774945839372</v>
      </c>
      <c r="Q49" s="2">
        <f t="shared" si="12"/>
        <v>0.26523245984510813</v>
      </c>
      <c r="V49" s="1"/>
      <c r="Y49" s="2"/>
    </row>
    <row r="50" spans="1:25" x14ac:dyDescent="0.25">
      <c r="A50">
        <f t="shared" si="13"/>
        <v>0.19500000000000009</v>
      </c>
      <c r="B50">
        <f t="shared" si="1"/>
        <v>0.78333333333333321</v>
      </c>
      <c r="C50">
        <f t="shared" si="2"/>
        <v>2.7420548951907323E-2</v>
      </c>
      <c r="D50">
        <f t="shared" si="3"/>
        <v>0.39536398793580957</v>
      </c>
      <c r="E50">
        <f t="shared" si="4"/>
        <v>1566.8885115375615</v>
      </c>
      <c r="F50">
        <f t="shared" si="5"/>
        <v>395.36398793580958</v>
      </c>
      <c r="G50">
        <f t="shared" si="6"/>
        <v>1962.252499473371</v>
      </c>
      <c r="H50">
        <f t="shared" si="7"/>
        <v>0.79851523285514114</v>
      </c>
      <c r="I50" s="1">
        <f t="shared" si="8"/>
        <v>0</v>
      </c>
      <c r="J50" s="1">
        <f t="shared" si="9"/>
        <v>0.79851523285514114</v>
      </c>
      <c r="K50">
        <f t="shared" si="14"/>
        <v>2.6838793957350315</v>
      </c>
      <c r="L50">
        <f t="shared" si="15"/>
        <v>4.0949499120776451</v>
      </c>
      <c r="M50">
        <f t="shared" si="16"/>
        <v>2.6838793957350315</v>
      </c>
      <c r="N50">
        <f t="shared" si="10"/>
        <v>0.53677587914700631</v>
      </c>
      <c r="O50">
        <f t="shared" si="0"/>
        <v>0.19500000000000009</v>
      </c>
      <c r="P50">
        <f t="shared" si="11"/>
        <v>0.37259498380929706</v>
      </c>
      <c r="Q50" s="2">
        <f t="shared" si="12"/>
        <v>0.27007221355215877</v>
      </c>
      <c r="V50" s="1"/>
      <c r="Y50" s="2"/>
    </row>
    <row r="51" spans="1:25" x14ac:dyDescent="0.25">
      <c r="A51">
        <f t="shared" si="13"/>
        <v>0.20000000000000009</v>
      </c>
      <c r="B51">
        <f t="shared" si="1"/>
        <v>0.77777777777777768</v>
      </c>
      <c r="C51">
        <f t="shared" si="2"/>
        <v>2.8991186547107844E-2</v>
      </c>
      <c r="D51">
        <f t="shared" si="3"/>
        <v>0.38481413501147221</v>
      </c>
      <c r="E51">
        <f t="shared" si="4"/>
        <v>1656.6392312633054</v>
      </c>
      <c r="F51">
        <f t="shared" si="5"/>
        <v>384.81413501147222</v>
      </c>
      <c r="G51">
        <f t="shared" si="6"/>
        <v>2041.4533662747776</v>
      </c>
      <c r="H51">
        <f t="shared" si="7"/>
        <v>0.81149991404717858</v>
      </c>
      <c r="I51" s="1">
        <f t="shared" si="8"/>
        <v>0</v>
      </c>
      <c r="J51" s="1">
        <f t="shared" si="9"/>
        <v>0.81149991404717858</v>
      </c>
      <c r="K51">
        <f t="shared" si="14"/>
        <v>2.5145631657451406</v>
      </c>
      <c r="L51">
        <f t="shared" si="15"/>
        <v>4.0574995702358914</v>
      </c>
      <c r="M51">
        <f t="shared" si="16"/>
        <v>2.5145631657451406</v>
      </c>
      <c r="N51">
        <f t="shared" si="10"/>
        <v>0.50291263314902812</v>
      </c>
      <c r="O51">
        <f t="shared" si="0"/>
        <v>0.20000000000000009</v>
      </c>
      <c r="P51">
        <f t="shared" si="11"/>
        <v>0.39768338836048683</v>
      </c>
      <c r="Q51" s="2">
        <f t="shared" si="12"/>
        <v>0.27496335288796114</v>
      </c>
      <c r="V51" s="1"/>
      <c r="Y51" s="2"/>
    </row>
    <row r="52" spans="1:25" x14ac:dyDescent="0.25">
      <c r="A52">
        <f t="shared" si="13"/>
        <v>0.2050000000000001</v>
      </c>
      <c r="B52">
        <f t="shared" si="1"/>
        <v>0.77222222222222214</v>
      </c>
      <c r="C52">
        <f t="shared" si="2"/>
        <v>3.0609659201440414E-2</v>
      </c>
      <c r="D52">
        <f t="shared" si="3"/>
        <v>0.3744731824679729</v>
      </c>
      <c r="E52">
        <f t="shared" si="4"/>
        <v>1749.1233829394523</v>
      </c>
      <c r="F52">
        <f t="shared" si="5"/>
        <v>374.47318246797289</v>
      </c>
      <c r="G52">
        <f t="shared" si="6"/>
        <v>2123.5965654074253</v>
      </c>
      <c r="H52">
        <f t="shared" si="7"/>
        <v>0.82366086451259257</v>
      </c>
      <c r="I52" s="1">
        <f t="shared" si="8"/>
        <v>0</v>
      </c>
      <c r="J52" s="1">
        <f t="shared" si="9"/>
        <v>0.82366086451259257</v>
      </c>
      <c r="K52">
        <f t="shared" si="14"/>
        <v>2.3543498502408644</v>
      </c>
      <c r="L52">
        <f t="shared" si="15"/>
        <v>4.0178578756711811</v>
      </c>
      <c r="M52">
        <f t="shared" si="16"/>
        <v>2.3543498502408644</v>
      </c>
      <c r="N52">
        <f t="shared" si="10"/>
        <v>0.47086997004817288</v>
      </c>
      <c r="O52">
        <f t="shared" si="0"/>
        <v>0.2050000000000001</v>
      </c>
      <c r="P52">
        <f t="shared" si="11"/>
        <v>0.4247457105398732</v>
      </c>
      <c r="Q52" s="2">
        <f t="shared" si="12"/>
        <v>0.27989929139858594</v>
      </c>
      <c r="V52" s="1"/>
      <c r="Y52" s="2"/>
    </row>
    <row r="53" spans="1:25" x14ac:dyDescent="0.25">
      <c r="A53">
        <f t="shared" si="13"/>
        <v>0.2100000000000001</v>
      </c>
      <c r="B53">
        <f t="shared" si="1"/>
        <v>0.76666666666666661</v>
      </c>
      <c r="C53">
        <f t="shared" si="2"/>
        <v>3.2276203753015112E-2</v>
      </c>
      <c r="D53">
        <f t="shared" si="3"/>
        <v>0.36433845213905763</v>
      </c>
      <c r="E53">
        <f t="shared" si="4"/>
        <v>1844.3545001722923</v>
      </c>
      <c r="F53">
        <f t="shared" si="5"/>
        <v>364.33845213905761</v>
      </c>
      <c r="G53">
        <f t="shared" si="6"/>
        <v>2208.6929523113499</v>
      </c>
      <c r="H53">
        <f t="shared" si="7"/>
        <v>0.83504341254958725</v>
      </c>
      <c r="I53" s="1">
        <f t="shared" si="8"/>
        <v>0</v>
      </c>
      <c r="J53" s="1">
        <f t="shared" si="9"/>
        <v>0.83504341254958725</v>
      </c>
      <c r="K53">
        <f t="shared" si="14"/>
        <v>2.2031179772991609</v>
      </c>
      <c r="L53">
        <f t="shared" si="15"/>
        <v>3.9763972026170804</v>
      </c>
      <c r="M53">
        <f t="shared" si="16"/>
        <v>2.2031179772991609</v>
      </c>
      <c r="N53">
        <f t="shared" si="10"/>
        <v>0.44062359545983221</v>
      </c>
      <c r="O53">
        <f t="shared" si="0"/>
        <v>0.2100000000000001</v>
      </c>
      <c r="P53">
        <f t="shared" si="11"/>
        <v>0.45390215608240675</v>
      </c>
      <c r="Q53" s="2">
        <f t="shared" si="12"/>
        <v>0.28487415070373856</v>
      </c>
      <c r="V53" s="1"/>
      <c r="Y53" s="2"/>
    </row>
    <row r="54" spans="1:25" x14ac:dyDescent="0.25">
      <c r="A54">
        <f t="shared" si="13"/>
        <v>0.21500000000000011</v>
      </c>
      <c r="B54">
        <f t="shared" si="1"/>
        <v>0.76111111111111107</v>
      </c>
      <c r="C54">
        <f t="shared" si="2"/>
        <v>3.3991052462065047E-2</v>
      </c>
      <c r="D54">
        <f t="shared" si="3"/>
        <v>0.35440728122821363</v>
      </c>
      <c r="E54">
        <f t="shared" si="4"/>
        <v>1942.3458549751456</v>
      </c>
      <c r="F54">
        <f t="shared" si="5"/>
        <v>354.40728122821361</v>
      </c>
      <c r="G54">
        <f t="shared" si="6"/>
        <v>2296.7531362033592</v>
      </c>
      <c r="H54">
        <f t="shared" si="7"/>
        <v>0.8456920442855842</v>
      </c>
      <c r="I54" s="1">
        <f t="shared" si="8"/>
        <v>0</v>
      </c>
      <c r="J54" s="1">
        <f t="shared" si="9"/>
        <v>0.8456920442855842</v>
      </c>
      <c r="K54">
        <f t="shared" si="14"/>
        <v>2.0606630178329959</v>
      </c>
      <c r="L54">
        <f t="shared" si="15"/>
        <v>3.9334513687701569</v>
      </c>
      <c r="M54">
        <f t="shared" si="16"/>
        <v>2.0606630178329959</v>
      </c>
      <c r="N54">
        <f t="shared" si="10"/>
        <v>0.4121326035665992</v>
      </c>
      <c r="O54">
        <f t="shared" si="0"/>
        <v>0.21500000000000011</v>
      </c>
      <c r="P54">
        <f t="shared" si="11"/>
        <v>0.4852807039996308</v>
      </c>
      <c r="Q54" s="2">
        <f t="shared" si="12"/>
        <v>0.28988267338183565</v>
      </c>
      <c r="V54" s="1"/>
      <c r="Y54" s="2"/>
    </row>
    <row r="55" spans="1:25" x14ac:dyDescent="0.25">
      <c r="A55">
        <f t="shared" si="13"/>
        <v>0.22000000000000011</v>
      </c>
      <c r="B55">
        <f t="shared" si="1"/>
        <v>0.75555555555555542</v>
      </c>
      <c r="C55">
        <f t="shared" si="2"/>
        <v>3.5754433205372721E-2</v>
      </c>
      <c r="D55">
        <f t="shared" si="3"/>
        <v>0.34467702233087921</v>
      </c>
      <c r="E55">
        <f t="shared" si="4"/>
        <v>2043.1104688784415</v>
      </c>
      <c r="F55">
        <f t="shared" si="5"/>
        <v>344.6770223308792</v>
      </c>
      <c r="G55">
        <f t="shared" si="6"/>
        <v>2387.7874912093207</v>
      </c>
      <c r="H55">
        <f t="shared" si="7"/>
        <v>0.85565004272791723</v>
      </c>
      <c r="I55" s="1">
        <f t="shared" si="8"/>
        <v>0</v>
      </c>
      <c r="J55" s="1">
        <f t="shared" si="9"/>
        <v>0.85565004272791723</v>
      </c>
      <c r="K55">
        <f t="shared" si="14"/>
        <v>1.9267174551496495</v>
      </c>
      <c r="L55">
        <f t="shared" si="15"/>
        <v>3.8893183760359853</v>
      </c>
      <c r="M55">
        <f t="shared" si="16"/>
        <v>1.9267174551496495</v>
      </c>
      <c r="N55">
        <f t="shared" si="10"/>
        <v>0.38534349102992993</v>
      </c>
      <c r="O55">
        <f t="shared" si="0"/>
        <v>0.22000000000000011</v>
      </c>
      <c r="P55">
        <f t="shared" si="11"/>
        <v>0.5190174601508083</v>
      </c>
      <c r="Q55" s="2">
        <f t="shared" si="12"/>
        <v>0.29492014819623424</v>
      </c>
      <c r="V55" s="1"/>
      <c r="Y55" s="2"/>
    </row>
    <row r="56" spans="1:25" x14ac:dyDescent="0.25">
      <c r="A56">
        <f t="shared" si="13"/>
        <v>0.22500000000000012</v>
      </c>
      <c r="B56">
        <f t="shared" si="1"/>
        <v>0.74999999999999989</v>
      </c>
      <c r="C56">
        <f t="shared" si="2"/>
        <v>3.75665696581459E-2</v>
      </c>
      <c r="D56">
        <f t="shared" si="3"/>
        <v>0.33514504345685059</v>
      </c>
      <c r="E56">
        <f t="shared" si="4"/>
        <v>2146.6611233226231</v>
      </c>
      <c r="F56">
        <f t="shared" si="5"/>
        <v>335.1450434568506</v>
      </c>
      <c r="G56">
        <f t="shared" si="6"/>
        <v>2481.8061667794736</v>
      </c>
      <c r="H56">
        <f t="shared" si="7"/>
        <v>0.86495921883708071</v>
      </c>
      <c r="I56" s="1">
        <f t="shared" si="8"/>
        <v>0</v>
      </c>
      <c r="J56" s="1">
        <f t="shared" si="9"/>
        <v>0.86495921883708071</v>
      </c>
      <c r="K56">
        <f t="shared" si="14"/>
        <v>1.8009676802125825</v>
      </c>
      <c r="L56">
        <f t="shared" si="15"/>
        <v>3.8442631948314681</v>
      </c>
      <c r="M56">
        <f t="shared" si="16"/>
        <v>1.8009676802125825</v>
      </c>
      <c r="N56">
        <f t="shared" si="10"/>
        <v>0.36019353604251653</v>
      </c>
      <c r="O56">
        <f t="shared" si="0"/>
        <v>0.22500000000000012</v>
      </c>
      <c r="P56">
        <f t="shared" si="11"/>
        <v>0.55525704930027509</v>
      </c>
      <c r="Q56" s="2">
        <f t="shared" si="12"/>
        <v>0.29998234568372684</v>
      </c>
      <c r="V56" s="1"/>
      <c r="Y56" s="2"/>
    </row>
    <row r="57" spans="1:25" x14ac:dyDescent="0.25">
      <c r="A57">
        <f t="shared" si="13"/>
        <v>0.23000000000000012</v>
      </c>
      <c r="B57">
        <f t="shared" si="1"/>
        <v>0.74444444444444435</v>
      </c>
      <c r="C57">
        <f t="shared" si="2"/>
        <v>3.9427681464417469E-2</v>
      </c>
      <c r="D57">
        <f t="shared" si="3"/>
        <v>0.32580872805288247</v>
      </c>
      <c r="E57">
        <f t="shared" si="4"/>
        <v>2253.0103693952842</v>
      </c>
      <c r="F57">
        <f t="shared" si="5"/>
        <v>325.80872805288249</v>
      </c>
      <c r="G57">
        <f t="shared" si="6"/>
        <v>2578.8190974481668</v>
      </c>
      <c r="H57">
        <f t="shared" si="7"/>
        <v>0.87365971953004307</v>
      </c>
      <c r="I57" s="1">
        <f t="shared" si="8"/>
        <v>0</v>
      </c>
      <c r="J57" s="1">
        <f t="shared" si="9"/>
        <v>0.87365971953004307</v>
      </c>
      <c r="K57">
        <f t="shared" si="14"/>
        <v>1.6830680355031087</v>
      </c>
      <c r="L57">
        <f t="shared" si="15"/>
        <v>3.7985205196958374</v>
      </c>
      <c r="M57">
        <f t="shared" si="16"/>
        <v>1.6830680355031087</v>
      </c>
      <c r="N57">
        <f t="shared" si="10"/>
        <v>0.33661360710062177</v>
      </c>
      <c r="O57">
        <f t="shared" si="0"/>
        <v>0.23000000000000012</v>
      </c>
      <c r="P57">
        <f t="shared" si="11"/>
        <v>0.59415304604788388</v>
      </c>
      <c r="Q57" s="2">
        <f t="shared" si="12"/>
        <v>0.30506546247976901</v>
      </c>
      <c r="V57" s="1"/>
      <c r="Y57" s="2"/>
    </row>
    <row r="58" spans="1:25" x14ac:dyDescent="0.25">
      <c r="A58">
        <f t="shared" si="13"/>
        <v>0.23500000000000013</v>
      </c>
      <c r="B58">
        <f t="shared" si="1"/>
        <v>0.73888888888888882</v>
      </c>
      <c r="C58">
        <f t="shared" si="2"/>
        <v>4.13379843969311E-2</v>
      </c>
      <c r="D58">
        <f t="shared" si="3"/>
        <v>0.31666547502549164</v>
      </c>
      <c r="E58">
        <f t="shared" si="4"/>
        <v>2362.1705369674914</v>
      </c>
      <c r="F58">
        <f t="shared" si="5"/>
        <v>316.66547502549162</v>
      </c>
      <c r="G58">
        <f t="shared" si="6"/>
        <v>2678.836011992983</v>
      </c>
      <c r="H58">
        <f t="shared" si="7"/>
        <v>0.88178989919211181</v>
      </c>
      <c r="I58" s="1">
        <f t="shared" si="8"/>
        <v>0</v>
      </c>
      <c r="J58" s="1">
        <f t="shared" si="9"/>
        <v>0.88178989919211181</v>
      </c>
      <c r="K58">
        <f t="shared" si="14"/>
        <v>1.5726523420556791</v>
      </c>
      <c r="L58">
        <f t="shared" si="15"/>
        <v>3.7522974433706864</v>
      </c>
      <c r="M58">
        <f t="shared" si="16"/>
        <v>1.5726523420556791</v>
      </c>
      <c r="N58">
        <f t="shared" si="10"/>
        <v>0.31453046841113586</v>
      </c>
      <c r="O58">
        <f t="shared" si="0"/>
        <v>0.23500000000000013</v>
      </c>
      <c r="P58">
        <f t="shared" si="11"/>
        <v>0.63586844546510424</v>
      </c>
      <c r="Q58" s="2">
        <f t="shared" si="12"/>
        <v>0.31016607303898525</v>
      </c>
      <c r="V58" s="1"/>
      <c r="Y58" s="2"/>
    </row>
    <row r="59" spans="1:25" x14ac:dyDescent="0.25">
      <c r="A59">
        <f t="shared" si="13"/>
        <v>0.24000000000000013</v>
      </c>
      <c r="B59">
        <f t="shared" si="1"/>
        <v>0.73333333333333328</v>
      </c>
      <c r="C59">
        <f t="shared" si="2"/>
        <v>4.329769050737358E-2</v>
      </c>
      <c r="D59">
        <f t="shared" si="3"/>
        <v>0.30771269876396312</v>
      </c>
      <c r="E59">
        <f t="shared" si="4"/>
        <v>2474.1537432784903</v>
      </c>
      <c r="F59">
        <f t="shared" si="5"/>
        <v>307.71269876396309</v>
      </c>
      <c r="G59">
        <f t="shared" si="6"/>
        <v>2781.8664420424534</v>
      </c>
      <c r="H59">
        <f t="shared" si="7"/>
        <v>0.88938624295059987</v>
      </c>
      <c r="I59" s="1">
        <f t="shared" si="8"/>
        <v>0</v>
      </c>
      <c r="J59" s="1">
        <f t="shared" si="9"/>
        <v>0.88938624295059987</v>
      </c>
      <c r="K59">
        <f t="shared" si="14"/>
        <v>1.4693432377052438</v>
      </c>
      <c r="L59">
        <f t="shared" si="15"/>
        <v>3.7057760122941641</v>
      </c>
      <c r="M59">
        <f t="shared" si="16"/>
        <v>1.4693432377052438</v>
      </c>
      <c r="N59">
        <f t="shared" si="10"/>
        <v>0.29386864754104874</v>
      </c>
      <c r="O59">
        <f t="shared" si="0"/>
        <v>0.24000000000000013</v>
      </c>
      <c r="P59">
        <f t="shared" si="11"/>
        <v>0.6805761746736293</v>
      </c>
      <c r="Q59" s="2">
        <f t="shared" si="12"/>
        <v>0.31528108763895907</v>
      </c>
      <c r="V59" s="1"/>
      <c r="Y59" s="2"/>
    </row>
    <row r="60" spans="1:25" x14ac:dyDescent="0.25">
      <c r="A60">
        <f t="shared" si="13"/>
        <v>0.24500000000000013</v>
      </c>
      <c r="B60">
        <f t="shared" si="1"/>
        <v>0.72777777777777763</v>
      </c>
      <c r="C60">
        <f t="shared" si="2"/>
        <v>4.5307008267728655E-2</v>
      </c>
      <c r="D60">
        <f t="shared" si="3"/>
        <v>0.29894782916356299</v>
      </c>
      <c r="E60">
        <f t="shared" si="4"/>
        <v>2588.9719010130661</v>
      </c>
      <c r="F60">
        <f t="shared" si="5"/>
        <v>298.94782916356297</v>
      </c>
      <c r="G60">
        <f t="shared" si="6"/>
        <v>2887.9197301766289</v>
      </c>
      <c r="H60">
        <f t="shared" si="7"/>
        <v>0.89648333156916427</v>
      </c>
      <c r="I60" s="1">
        <f t="shared" si="8"/>
        <v>0</v>
      </c>
      <c r="J60" s="1">
        <f t="shared" si="9"/>
        <v>0.89648333156916427</v>
      </c>
      <c r="K60">
        <f t="shared" si="14"/>
        <v>1.3727596362354126</v>
      </c>
      <c r="L60">
        <f t="shared" si="15"/>
        <v>3.6591156390578115</v>
      </c>
      <c r="M60">
        <f t="shared" si="16"/>
        <v>1.3727596362354126</v>
      </c>
      <c r="N60">
        <f t="shared" si="10"/>
        <v>0.27455192724708255</v>
      </c>
      <c r="O60">
        <f t="shared" si="0"/>
        <v>0.24500000000000013</v>
      </c>
      <c r="P60">
        <f t="shared" si="11"/>
        <v>0.72845964697967813</v>
      </c>
      <c r="Q60" s="2">
        <f t="shared" si="12"/>
        <v>0.32040771574163912</v>
      </c>
      <c r="V60" s="1"/>
      <c r="Y60" s="2"/>
    </row>
    <row r="61" spans="1:25" x14ac:dyDescent="0.25">
      <c r="A61">
        <f t="shared" si="13"/>
        <v>0.25000000000000011</v>
      </c>
      <c r="B61">
        <f t="shared" si="1"/>
        <v>0.7222222222222221</v>
      </c>
      <c r="C61">
        <f t="shared" si="2"/>
        <v>4.7366142703449986E-2</v>
      </c>
      <c r="D61">
        <f t="shared" si="3"/>
        <v>0.2903683116489626</v>
      </c>
      <c r="E61">
        <f t="shared" si="4"/>
        <v>2706.6367259114281</v>
      </c>
      <c r="F61">
        <f t="shared" si="5"/>
        <v>290.36831164896262</v>
      </c>
      <c r="G61">
        <f t="shared" si="6"/>
        <v>2997.0050375603905</v>
      </c>
      <c r="H61">
        <f t="shared" si="7"/>
        <v>0.90311383931295397</v>
      </c>
      <c r="I61" s="1">
        <f t="shared" si="8"/>
        <v>0</v>
      </c>
      <c r="J61" s="1">
        <f t="shared" si="9"/>
        <v>0.90311383931295397</v>
      </c>
      <c r="K61">
        <f t="shared" si="14"/>
        <v>1.2825225917802354</v>
      </c>
      <c r="L61">
        <f t="shared" si="15"/>
        <v>3.6124553572518141</v>
      </c>
      <c r="M61">
        <f t="shared" si="16"/>
        <v>1.2825225917802354</v>
      </c>
      <c r="N61">
        <f t="shared" si="10"/>
        <v>0.2565045183560471</v>
      </c>
      <c r="O61">
        <f t="shared" si="0"/>
        <v>0.25000000000000011</v>
      </c>
      <c r="P61">
        <f t="shared" si="11"/>
        <v>0.77971336053576001</v>
      </c>
      <c r="Q61" s="2">
        <f t="shared" si="12"/>
        <v>0.32554343393870444</v>
      </c>
      <c r="V61" s="1"/>
      <c r="Y61" s="2"/>
    </row>
    <row r="62" spans="1:25" x14ac:dyDescent="0.25">
      <c r="A62">
        <f t="shared" si="13"/>
        <v>0.25500000000000012</v>
      </c>
      <c r="B62">
        <f t="shared" si="1"/>
        <v>0.71666666666666656</v>
      </c>
      <c r="C62">
        <f t="shared" si="2"/>
        <v>4.9475295519082106E-2</v>
      </c>
      <c r="D62">
        <f t="shared" si="3"/>
        <v>0.2819716071978749</v>
      </c>
      <c r="E62">
        <f t="shared" si="4"/>
        <v>2827.159743947549</v>
      </c>
      <c r="F62">
        <f t="shared" si="5"/>
        <v>281.9716071978749</v>
      </c>
      <c r="G62">
        <f t="shared" si="6"/>
        <v>3109.1313511454241</v>
      </c>
      <c r="H62">
        <f t="shared" si="7"/>
        <v>0.9093085574869666</v>
      </c>
      <c r="I62" s="1">
        <f t="shared" si="8"/>
        <v>0</v>
      </c>
      <c r="J62" s="1">
        <f t="shared" si="9"/>
        <v>0.9093085574869666</v>
      </c>
      <c r="K62">
        <f t="shared" si="14"/>
        <v>1.1982598240304887</v>
      </c>
      <c r="L62">
        <f t="shared" si="15"/>
        <v>3.565915911713593</v>
      </c>
      <c r="M62">
        <f t="shared" si="16"/>
        <v>1.1982598240304887</v>
      </c>
      <c r="N62">
        <f t="shared" si="10"/>
        <v>0.23965196480609774</v>
      </c>
      <c r="O62">
        <f t="shared" si="0"/>
        <v>0.25500000000000012</v>
      </c>
      <c r="P62">
        <f t="shared" si="11"/>
        <v>0.83454354385043272</v>
      </c>
      <c r="Q62" s="2">
        <f t="shared" si="12"/>
        <v>0.33068595783173482</v>
      </c>
      <c r="V62" s="1"/>
      <c r="Y62" s="2"/>
    </row>
    <row r="63" spans="1:25" x14ac:dyDescent="0.25">
      <c r="A63">
        <f t="shared" si="13"/>
        <v>0.26000000000000012</v>
      </c>
      <c r="B63">
        <f t="shared" si="1"/>
        <v>0.71111111111111103</v>
      </c>
      <c r="C63">
        <f t="shared" si="2"/>
        <v>5.1634665216900015E-2</v>
      </c>
      <c r="D63">
        <f t="shared" si="3"/>
        <v>0.27375519236491092</v>
      </c>
      <c r="E63">
        <f t="shared" si="4"/>
        <v>2950.5522981085724</v>
      </c>
      <c r="F63">
        <f t="shared" si="5"/>
        <v>273.7551923649109</v>
      </c>
      <c r="G63">
        <f t="shared" si="6"/>
        <v>3224.3074904734831</v>
      </c>
      <c r="H63">
        <f t="shared" si="7"/>
        <v>0.91509643755325887</v>
      </c>
      <c r="I63" s="1">
        <f t="shared" si="8"/>
        <v>0</v>
      </c>
      <c r="J63" s="1">
        <f t="shared" si="9"/>
        <v>0.91509643755325887</v>
      </c>
      <c r="K63">
        <f t="shared" si="14"/>
        <v>1.1196091299972224</v>
      </c>
      <c r="L63">
        <f t="shared" si="15"/>
        <v>3.5196016828971479</v>
      </c>
      <c r="M63">
        <f t="shared" si="16"/>
        <v>1.1196091299972224</v>
      </c>
      <c r="N63">
        <f t="shared" si="10"/>
        <v>0.22392182599944449</v>
      </c>
      <c r="O63">
        <f t="shared" si="0"/>
        <v>0.26000000000000012</v>
      </c>
      <c r="P63">
        <f t="shared" si="11"/>
        <v>0.89316885081357</v>
      </c>
      <c r="Q63" s="2">
        <f t="shared" si="12"/>
        <v>0.33583321730053406</v>
      </c>
      <c r="V63" s="1"/>
      <c r="Y63" s="2"/>
    </row>
    <row r="64" spans="1:25" x14ac:dyDescent="0.25">
      <c r="A64">
        <f t="shared" si="13"/>
        <v>0.26500000000000012</v>
      </c>
      <c r="B64">
        <f t="shared" si="1"/>
        <v>0.70555555555555538</v>
      </c>
      <c r="C64">
        <f t="shared" si="2"/>
        <v>5.3844447209083164E-2</v>
      </c>
      <c r="D64">
        <f t="shared" si="3"/>
        <v>0.26571655930565458</v>
      </c>
      <c r="E64">
        <f t="shared" si="4"/>
        <v>3076.8255548047523</v>
      </c>
      <c r="F64">
        <f t="shared" si="5"/>
        <v>265.71655930565458</v>
      </c>
      <c r="G64">
        <f t="shared" si="6"/>
        <v>3342.5421141104071</v>
      </c>
      <c r="H64">
        <f t="shared" si="7"/>
        <v>0.92050464878693883</v>
      </c>
      <c r="I64" s="1">
        <f t="shared" si="8"/>
        <v>0</v>
      </c>
      <c r="J64" s="1">
        <f t="shared" si="9"/>
        <v>0.92050464878693883</v>
      </c>
      <c r="K64">
        <f t="shared" si="14"/>
        <v>1.0462208789526519</v>
      </c>
      <c r="L64">
        <f t="shared" si="15"/>
        <v>3.4736024482525978</v>
      </c>
      <c r="M64">
        <f t="shared" si="16"/>
        <v>1.0462208789526519</v>
      </c>
      <c r="N64">
        <f t="shared" si="10"/>
        <v>0.2092441757905304</v>
      </c>
      <c r="O64">
        <f t="shared" si="0"/>
        <v>0.26500000000000012</v>
      </c>
      <c r="P64">
        <f t="shared" si="11"/>
        <v>0.95582110825495803</v>
      </c>
      <c r="Q64" s="2">
        <f t="shared" si="12"/>
        <v>0.34098333469758535</v>
      </c>
      <c r="V64" s="1"/>
      <c r="Y64" s="2"/>
    </row>
    <row r="65" spans="1:25" x14ac:dyDescent="0.25">
      <c r="A65">
        <f t="shared" si="13"/>
        <v>0.27000000000000013</v>
      </c>
      <c r="B65">
        <f t="shared" si="1"/>
        <v>0.69999999999999984</v>
      </c>
      <c r="C65">
        <f t="shared" si="2"/>
        <v>5.6104833923893163E-2</v>
      </c>
      <c r="D65">
        <f t="shared" si="3"/>
        <v>0.25785321580096543</v>
      </c>
      <c r="E65">
        <f t="shared" si="4"/>
        <v>3205.9905099367525</v>
      </c>
      <c r="F65">
        <f t="shared" si="5"/>
        <v>257.85321580096542</v>
      </c>
      <c r="G65">
        <f t="shared" si="6"/>
        <v>3463.8437257377177</v>
      </c>
      <c r="H65">
        <f t="shared" si="7"/>
        <v>0.9255586463427854</v>
      </c>
      <c r="I65" s="1">
        <f t="shared" si="8"/>
        <v>0</v>
      </c>
      <c r="J65" s="1">
        <f t="shared" si="9"/>
        <v>0.9255586463427854</v>
      </c>
      <c r="K65">
        <f t="shared" si="14"/>
        <v>0.97775975974576568</v>
      </c>
      <c r="L65">
        <f t="shared" si="15"/>
        <v>3.4279949864547592</v>
      </c>
      <c r="M65">
        <f t="shared" si="16"/>
        <v>0.97775975974576568</v>
      </c>
      <c r="N65">
        <f t="shared" si="10"/>
        <v>0.19555195194915315</v>
      </c>
      <c r="O65">
        <f t="shared" si="0"/>
        <v>0.27000000000000013</v>
      </c>
      <c r="P65">
        <f t="shared" si="11"/>
        <v>1.0227461194148726</v>
      </c>
      <c r="Q65" s="2">
        <f t="shared" si="12"/>
        <v>0.34613460557690651</v>
      </c>
      <c r="V65" s="1"/>
      <c r="Y65" s="2"/>
    </row>
    <row r="66" spans="1:25" x14ac:dyDescent="0.25">
      <c r="A66">
        <f t="shared" si="13"/>
        <v>0.27500000000000013</v>
      </c>
      <c r="B66">
        <f t="shared" si="1"/>
        <v>0.69444444444444431</v>
      </c>
      <c r="C66">
        <f t="shared" si="2"/>
        <v>5.8416014906282038E-2</v>
      </c>
      <c r="D66">
        <f t="shared" si="3"/>
        <v>0.25016268528150776</v>
      </c>
      <c r="E66">
        <f t="shared" si="4"/>
        <v>3338.0579946446883</v>
      </c>
      <c r="F66">
        <f t="shared" si="5"/>
        <v>250.16268528150775</v>
      </c>
      <c r="G66">
        <f t="shared" si="6"/>
        <v>3588.2206799261962</v>
      </c>
      <c r="H66">
        <f t="shared" si="7"/>
        <v>0.93028224638439649</v>
      </c>
      <c r="I66" s="1">
        <f t="shared" si="8"/>
        <v>0</v>
      </c>
      <c r="J66" s="1">
        <f t="shared" si="9"/>
        <v>0.93028224638439649</v>
      </c>
      <c r="K66">
        <f t="shared" si="14"/>
        <v>0.91390592457971576</v>
      </c>
      <c r="L66">
        <f t="shared" si="15"/>
        <v>3.3828445323068945</v>
      </c>
      <c r="M66">
        <f t="shared" si="16"/>
        <v>0.91390592457971576</v>
      </c>
      <c r="N66">
        <f t="shared" si="10"/>
        <v>0.18278118491594317</v>
      </c>
      <c r="O66">
        <f t="shared" si="0"/>
        <v>0.27500000000000013</v>
      </c>
      <c r="P66">
        <f t="shared" si="11"/>
        <v>1.0942045270796081</v>
      </c>
      <c r="Q66" s="2">
        <f t="shared" si="12"/>
        <v>0.35128548162401418</v>
      </c>
      <c r="V66" s="1"/>
      <c r="Y66" s="2"/>
    </row>
    <row r="67" spans="1:25" x14ac:dyDescent="0.25">
      <c r="A67">
        <f t="shared" si="13"/>
        <v>0.28000000000000014</v>
      </c>
      <c r="B67">
        <f t="shared" si="1"/>
        <v>0.68888888888888877</v>
      </c>
      <c r="C67">
        <f t="shared" si="2"/>
        <v>6.0778176913320485E-2</v>
      </c>
      <c r="D67">
        <f t="shared" si="3"/>
        <v>0.24264250685251407</v>
      </c>
      <c r="E67">
        <f t="shared" si="4"/>
        <v>3473.0386807611708</v>
      </c>
      <c r="F67">
        <f t="shared" si="5"/>
        <v>242.64250685251406</v>
      </c>
      <c r="G67">
        <f t="shared" si="6"/>
        <v>3715.6811876136849</v>
      </c>
      <c r="H67">
        <f t="shared" si="7"/>
        <v>0.93469770558858256</v>
      </c>
      <c r="I67" s="1">
        <f t="shared" si="8"/>
        <v>0</v>
      </c>
      <c r="J67" s="1">
        <f t="shared" si="9"/>
        <v>0.93469770558858256</v>
      </c>
      <c r="K67">
        <f t="shared" si="14"/>
        <v>0.85435565081838283</v>
      </c>
      <c r="L67">
        <f t="shared" si="15"/>
        <v>3.3382060913877933</v>
      </c>
      <c r="M67">
        <f t="shared" si="16"/>
        <v>0.85435565081838283</v>
      </c>
      <c r="N67">
        <f t="shared" si="10"/>
        <v>0.17087113016367658</v>
      </c>
      <c r="O67">
        <f t="shared" si="0"/>
        <v>0.28000000000000014</v>
      </c>
      <c r="P67">
        <f t="shared" si="11"/>
        <v>1.170472740529199</v>
      </c>
      <c r="Q67" s="2">
        <f t="shared" si="12"/>
        <v>0.35643455550257652</v>
      </c>
      <c r="V67" s="1"/>
      <c r="Y67" s="2"/>
    </row>
    <row r="68" spans="1:25" x14ac:dyDescent="0.25">
      <c r="A68">
        <f t="shared" si="13"/>
        <v>0.28500000000000014</v>
      </c>
      <c r="B68">
        <f t="shared" si="1"/>
        <v>0.68333333333333324</v>
      </c>
      <c r="C68">
        <f t="shared" si="2"/>
        <v>6.319150400480103E-2</v>
      </c>
      <c r="D68">
        <f t="shared" si="3"/>
        <v>0.23529023531878515</v>
      </c>
      <c r="E68">
        <f t="shared" si="4"/>
        <v>3610.9430859886306</v>
      </c>
      <c r="F68">
        <f t="shared" si="5"/>
        <v>235.29023531878514</v>
      </c>
      <c r="G68">
        <f t="shared" si="6"/>
        <v>3846.2333213074157</v>
      </c>
      <c r="H68">
        <f t="shared" si="7"/>
        <v>0.93882580289258033</v>
      </c>
      <c r="I68" s="1">
        <f t="shared" si="8"/>
        <v>0</v>
      </c>
      <c r="J68" s="1">
        <f t="shared" si="9"/>
        <v>0.93882580289258033</v>
      </c>
      <c r="K68">
        <f t="shared" si="14"/>
        <v>0.79882162252489164</v>
      </c>
      <c r="L68">
        <f t="shared" si="15"/>
        <v>3.294125624184491</v>
      </c>
      <c r="M68">
        <f t="shared" si="16"/>
        <v>0.79882162252489164</v>
      </c>
      <c r="N68">
        <f t="shared" si="10"/>
        <v>0.15976432450497835</v>
      </c>
      <c r="O68">
        <f t="shared" si="0"/>
        <v>0.28500000000000014</v>
      </c>
      <c r="P68">
        <f t="shared" si="11"/>
        <v>1.2518439308631002</v>
      </c>
      <c r="Q68" s="2">
        <f t="shared" si="12"/>
        <v>0.36158054737434647</v>
      </c>
      <c r="V68" s="1"/>
      <c r="Y68" s="2"/>
    </row>
    <row r="69" spans="1:25" x14ac:dyDescent="0.25">
      <c r="A69">
        <f t="shared" si="13"/>
        <v>0.29000000000000015</v>
      </c>
      <c r="B69">
        <f t="shared" si="1"/>
        <v>0.67777777777777759</v>
      </c>
      <c r="C69">
        <f t="shared" si="2"/>
        <v>6.5656177629342255E-2</v>
      </c>
      <c r="D69">
        <f t="shared" si="3"/>
        <v>0.2281034412099312</v>
      </c>
      <c r="E69">
        <f t="shared" si="4"/>
        <v>3751.7815788195576</v>
      </c>
      <c r="F69">
        <f t="shared" si="5"/>
        <v>228.10344120993119</v>
      </c>
      <c r="G69">
        <f t="shared" si="6"/>
        <v>3979.8850200294887</v>
      </c>
      <c r="H69">
        <f t="shared" si="7"/>
        <v>0.94268592181383148</v>
      </c>
      <c r="I69" s="1">
        <f t="shared" si="8"/>
        <v>0</v>
      </c>
      <c r="J69" s="1">
        <f t="shared" si="9"/>
        <v>0.94268592181383148</v>
      </c>
      <c r="K69">
        <f t="shared" si="14"/>
        <v>0.74703291614694955</v>
      </c>
      <c r="L69">
        <f t="shared" si="15"/>
        <v>3.2506411097028654</v>
      </c>
      <c r="M69">
        <f t="shared" si="16"/>
        <v>0.74703291614694955</v>
      </c>
      <c r="N69">
        <f t="shared" si="10"/>
        <v>0.14940658322938991</v>
      </c>
      <c r="O69">
        <f t="shared" si="0"/>
        <v>0.29000000000000015</v>
      </c>
      <c r="P69">
        <f t="shared" si="11"/>
        <v>1.3386290997159878</v>
      </c>
      <c r="Q69" s="2">
        <f t="shared" si="12"/>
        <v>0.36672229288340263</v>
      </c>
      <c r="V69" s="1"/>
      <c r="Y69" s="2"/>
    </row>
    <row r="70" spans="1:25" x14ac:dyDescent="0.25">
      <c r="A70">
        <f t="shared" si="13"/>
        <v>0.29500000000000015</v>
      </c>
      <c r="B70">
        <f t="shared" si="1"/>
        <v>0.67222222222222205</v>
      </c>
      <c r="C70">
        <f t="shared" si="2"/>
        <v>6.8172376706290866E-2</v>
      </c>
      <c r="D70">
        <f t="shared" si="3"/>
        <v>0.22107971080585917</v>
      </c>
      <c r="E70">
        <f t="shared" si="4"/>
        <v>3895.5643832166211</v>
      </c>
      <c r="F70">
        <f t="shared" si="5"/>
        <v>221.07971080585918</v>
      </c>
      <c r="G70">
        <f t="shared" si="6"/>
        <v>4116.6440940224802</v>
      </c>
      <c r="H70">
        <f t="shared" si="7"/>
        <v>0.94629613205404983</v>
      </c>
      <c r="I70" s="1">
        <f t="shared" si="8"/>
        <v>0</v>
      </c>
      <c r="J70" s="1">
        <f t="shared" si="9"/>
        <v>0.94629613205404983</v>
      </c>
      <c r="K70">
        <f t="shared" si="14"/>
        <v>0.69873475988507727</v>
      </c>
      <c r="L70">
        <f t="shared" si="15"/>
        <v>3.2077834984883027</v>
      </c>
      <c r="M70">
        <f t="shared" si="16"/>
        <v>0.69873475988507727</v>
      </c>
      <c r="N70">
        <f t="shared" si="10"/>
        <v>0.13974695197701545</v>
      </c>
      <c r="O70">
        <f t="shared" si="0"/>
        <v>0.29500000000000015</v>
      </c>
      <c r="P70">
        <f t="shared" si="11"/>
        <v>1.4311582268563148</v>
      </c>
      <c r="Q70" s="2">
        <f t="shared" si="12"/>
        <v>0.3718587324248519</v>
      </c>
      <c r="V70" s="1"/>
      <c r="Y70" s="2"/>
    </row>
    <row r="71" spans="1:25" x14ac:dyDescent="0.25">
      <c r="A71">
        <f t="shared" si="13"/>
        <v>0.30000000000000016</v>
      </c>
      <c r="B71">
        <f t="shared" si="1"/>
        <v>0.66666666666666652</v>
      </c>
      <c r="C71">
        <f t="shared" si="2"/>
        <v>7.0740277703696119E-2</v>
      </c>
      <c r="D71">
        <f t="shared" si="3"/>
        <v>0.21421664616250821</v>
      </c>
      <c r="E71">
        <f t="shared" si="4"/>
        <v>4042.3015830683498</v>
      </c>
      <c r="F71">
        <f t="shared" si="5"/>
        <v>214.2166461625082</v>
      </c>
      <c r="G71">
        <f t="shared" si="6"/>
        <v>4256.5182292308582</v>
      </c>
      <c r="H71">
        <f t="shared" si="7"/>
        <v>0.94967326941268226</v>
      </c>
      <c r="I71" s="1">
        <f t="shared" si="8"/>
        <v>0</v>
      </c>
      <c r="J71" s="1">
        <f t="shared" si="9"/>
        <v>0.94967326941268226</v>
      </c>
      <c r="K71">
        <f t="shared" si="14"/>
        <v>0.65368812359746176</v>
      </c>
      <c r="L71">
        <f t="shared" si="15"/>
        <v>3.165577564708939</v>
      </c>
      <c r="M71">
        <f t="shared" si="16"/>
        <v>0.65368812359746176</v>
      </c>
      <c r="N71">
        <f t="shared" si="10"/>
        <v>0.13073762471949235</v>
      </c>
      <c r="O71">
        <f t="shared" si="0"/>
        <v>0.30000000000000016</v>
      </c>
      <c r="P71">
        <f t="shared" si="11"/>
        <v>1.5297815026784785</v>
      </c>
      <c r="Q71" s="2">
        <f t="shared" si="12"/>
        <v>0.37698890154276204</v>
      </c>
      <c r="V71" s="1"/>
      <c r="Y71" s="2"/>
    </row>
    <row r="72" spans="1:25" x14ac:dyDescent="0.25">
      <c r="A72">
        <f t="shared" si="13"/>
        <v>0.30500000000000016</v>
      </c>
      <c r="B72">
        <f t="shared" si="1"/>
        <v>0.66111111111111098</v>
      </c>
      <c r="C72">
        <f t="shared" si="2"/>
        <v>7.3360054712607717E-2</v>
      </c>
      <c r="D72">
        <f t="shared" si="3"/>
        <v>0.20751186513784167</v>
      </c>
      <c r="E72">
        <f t="shared" si="4"/>
        <v>4192.0031264347272</v>
      </c>
      <c r="F72">
        <f t="shared" si="5"/>
        <v>207.51186513784168</v>
      </c>
      <c r="G72">
        <f t="shared" si="6"/>
        <v>4399.5149915725688</v>
      </c>
      <c r="H72">
        <f t="shared" si="7"/>
        <v>0.95283301329002446</v>
      </c>
      <c r="I72" s="1">
        <f t="shared" si="8"/>
        <v>0</v>
      </c>
      <c r="J72" s="1">
        <f t="shared" si="9"/>
        <v>0.95283301329002446</v>
      </c>
      <c r="K72">
        <f t="shared" si="14"/>
        <v>0.61166918537406356</v>
      </c>
      <c r="L72">
        <f t="shared" si="15"/>
        <v>3.1240426665246686</v>
      </c>
      <c r="M72">
        <f t="shared" si="16"/>
        <v>0.61166918537406356</v>
      </c>
      <c r="N72">
        <f t="shared" si="10"/>
        <v>0.12233383707481271</v>
      </c>
      <c r="O72">
        <f t="shared" si="0"/>
        <v>0.30500000000000016</v>
      </c>
      <c r="P72">
        <f t="shared" si="11"/>
        <v>1.6348706521621723</v>
      </c>
      <c r="Q72" s="2">
        <f t="shared" si="12"/>
        <v>0.3821119223230624</v>
      </c>
      <c r="V72" s="1"/>
      <c r="Y72" s="2"/>
    </row>
    <row r="73" spans="1:25" x14ac:dyDescent="0.25">
      <c r="A73">
        <f t="shared" si="13"/>
        <v>0.31000000000000016</v>
      </c>
      <c r="B73">
        <f t="shared" si="1"/>
        <v>0.65555555555555534</v>
      </c>
      <c r="C73">
        <f t="shared" si="2"/>
        <v>7.6031879517928044E-2</v>
      </c>
      <c r="D73">
        <f t="shared" si="3"/>
        <v>0.20096300141809667</v>
      </c>
      <c r="E73">
        <f t="shared" si="4"/>
        <v>4344.6788295958886</v>
      </c>
      <c r="F73">
        <f t="shared" si="5"/>
        <v>200.96300141809667</v>
      </c>
      <c r="G73">
        <f t="shared" si="6"/>
        <v>4545.6418310139852</v>
      </c>
      <c r="H73">
        <f t="shared" si="7"/>
        <v>0.9557899612664229</v>
      </c>
      <c r="I73" s="1">
        <f t="shared" si="8"/>
        <v>0</v>
      </c>
      <c r="J73" s="1">
        <f t="shared" si="9"/>
        <v>0.9557899612664229</v>
      </c>
      <c r="K73">
        <f t="shared" si="14"/>
        <v>0.57246871191807214</v>
      </c>
      <c r="L73">
        <f t="shared" si="15"/>
        <v>3.0831934234400724</v>
      </c>
      <c r="M73">
        <f t="shared" si="16"/>
        <v>0.57246871191807214</v>
      </c>
      <c r="N73">
        <f t="shared" si="10"/>
        <v>0.11449374238361443</v>
      </c>
      <c r="O73">
        <f t="shared" si="0"/>
        <v>0.31000000000000016</v>
      </c>
      <c r="P73">
        <f t="shared" si="11"/>
        <v>1.7468203574820229</v>
      </c>
      <c r="Q73" s="2">
        <f t="shared" si="12"/>
        <v>0.38722699566488139</v>
      </c>
      <c r="V73" s="1"/>
      <c r="Y73" s="2"/>
    </row>
    <row r="74" spans="1:25" x14ac:dyDescent="0.25">
      <c r="A74">
        <f t="shared" si="13"/>
        <v>0.31500000000000017</v>
      </c>
      <c r="B74">
        <f t="shared" si="1"/>
        <v>0.6499999999999998</v>
      </c>
      <c r="C74">
        <f t="shared" si="2"/>
        <v>7.8755921666032749E-2</v>
      </c>
      <c r="D74">
        <f t="shared" si="3"/>
        <v>0.19456770454429848</v>
      </c>
      <c r="E74">
        <f t="shared" si="4"/>
        <v>4500.3383809161578</v>
      </c>
      <c r="F74">
        <f t="shared" si="5"/>
        <v>194.56770454429846</v>
      </c>
      <c r="G74">
        <f t="shared" si="6"/>
        <v>4694.9060854604559</v>
      </c>
      <c r="H74">
        <f t="shared" si="7"/>
        <v>0.95855770040920518</v>
      </c>
      <c r="I74" s="1">
        <f t="shared" si="8"/>
        <v>0</v>
      </c>
      <c r="J74" s="1">
        <f t="shared" si="9"/>
        <v>0.95855770040920518</v>
      </c>
      <c r="K74">
        <f t="shared" si="14"/>
        <v>0.53589138237544143</v>
      </c>
      <c r="L74">
        <f t="shared" si="15"/>
        <v>3.0430403187593797</v>
      </c>
      <c r="M74">
        <f t="shared" si="16"/>
        <v>0.53589138237544143</v>
      </c>
      <c r="N74">
        <f t="shared" si="10"/>
        <v>0.10717827647508829</v>
      </c>
      <c r="O74">
        <f t="shared" si="0"/>
        <v>0.31500000000000017</v>
      </c>
      <c r="P74">
        <f t="shared" si="11"/>
        <v>1.8660497871178821</v>
      </c>
      <c r="Q74" s="2">
        <f t="shared" si="12"/>
        <v>0.39233339432907832</v>
      </c>
      <c r="V74" s="1"/>
      <c r="Y74" s="2"/>
    </row>
    <row r="75" spans="1:25" x14ac:dyDescent="0.25">
      <c r="A75">
        <f t="shared" si="13"/>
        <v>0.32000000000000017</v>
      </c>
      <c r="B75">
        <f t="shared" si="1"/>
        <v>0.64444444444444426</v>
      </c>
      <c r="C75">
        <f t="shared" si="2"/>
        <v>8.1532348529356299E-2</v>
      </c>
      <c r="D75">
        <f t="shared" si="3"/>
        <v>0.18832363993904253</v>
      </c>
      <c r="E75">
        <f t="shared" si="4"/>
        <v>4658.9913445346465</v>
      </c>
      <c r="F75">
        <f t="shared" si="5"/>
        <v>188.32363993904252</v>
      </c>
      <c r="G75">
        <f t="shared" si="6"/>
        <v>4847.314984473689</v>
      </c>
      <c r="H75">
        <f t="shared" si="7"/>
        <v>0.96114887509017732</v>
      </c>
      <c r="I75" s="1">
        <f t="shared" si="8"/>
        <v>0</v>
      </c>
      <c r="J75" s="1">
        <f t="shared" si="9"/>
        <v>0.96114887509017732</v>
      </c>
      <c r="K75">
        <f t="shared" si="14"/>
        <v>0.5017550790451959</v>
      </c>
      <c r="L75">
        <f t="shared" si="15"/>
        <v>3.0035902346568024</v>
      </c>
      <c r="M75">
        <f t="shared" si="16"/>
        <v>0.5017550790451959</v>
      </c>
      <c r="N75">
        <f t="shared" si="10"/>
        <v>0.10035101580903918</v>
      </c>
      <c r="O75">
        <f t="shared" ref="O75:O138" si="17">A75</f>
        <v>0.32000000000000017</v>
      </c>
      <c r="P75">
        <f t="shared" si="11"/>
        <v>1.9930042400426293</v>
      </c>
      <c r="Q75" s="2">
        <f t="shared" si="12"/>
        <v>0.39743045667570259</v>
      </c>
      <c r="V75" s="1"/>
      <c r="Y75" s="2"/>
    </row>
    <row r="76" spans="1:25" x14ac:dyDescent="0.25">
      <c r="A76">
        <f t="shared" si="13"/>
        <v>0.32500000000000018</v>
      </c>
      <c r="B76">
        <f t="shared" ref="B76:B139" si="18">(1-A76-B$2)/(1-B$2)</f>
        <v>0.63888888888888873</v>
      </c>
      <c r="C76">
        <f t="shared" ref="C76:C139" si="19">E$2*(A76^C$2)</f>
        <v>8.4361325368124254E-2</v>
      </c>
      <c r="D76">
        <f t="shared" ref="D76:D139" si="20">F$2*(B76)^D$2</f>
        <v>0.18222848893355137</v>
      </c>
      <c r="E76">
        <f t="shared" ref="E76:E139" si="21">C76/G$2</f>
        <v>4820.6471638928151</v>
      </c>
      <c r="F76">
        <f t="shared" ref="F76:F139" si="22">D76/H$2</f>
        <v>182.22848893355138</v>
      </c>
      <c r="G76">
        <f t="shared" ref="G76:G139" si="23">E76+F76</f>
        <v>5002.8756528263666</v>
      </c>
      <c r="H76">
        <f t="shared" ref="H76:H139" si="24">E76/G76</f>
        <v>0.96357525119965715</v>
      </c>
      <c r="I76" s="1">
        <f t="shared" ref="I76:I139" si="25">H76*F76*I$2*(L$2-K$2)*M$2*O$2/J$2</f>
        <v>0</v>
      </c>
      <c r="J76" s="1">
        <f t="shared" ref="J76:J139" si="26">H76+I76</f>
        <v>0.96357525119965715</v>
      </c>
      <c r="K76">
        <f t="shared" si="14"/>
        <v>0.46989016329194122</v>
      </c>
      <c r="L76">
        <f t="shared" si="15"/>
        <v>2.9648469267681743</v>
      </c>
      <c r="M76">
        <f t="shared" si="16"/>
        <v>0.46989016329194122</v>
      </c>
      <c r="N76">
        <f t="shared" ref="N76:N139" si="27">M76*N$9</f>
        <v>9.397803265838825E-2</v>
      </c>
      <c r="O76">
        <f t="shared" si="17"/>
        <v>0.32500000000000018</v>
      </c>
      <c r="P76">
        <f t="shared" ref="P76:P139" si="28">P$9/M76</f>
        <v>2.1281569143610763</v>
      </c>
      <c r="Q76" s="2">
        <f t="shared" ref="Q76:Q139" si="29">O76+(1-J76)*P76</f>
        <v>0.40251758101331514</v>
      </c>
      <c r="V76" s="1"/>
      <c r="Y76" s="2"/>
    </row>
    <row r="77" spans="1:25" x14ac:dyDescent="0.25">
      <c r="A77">
        <f t="shared" ref="A77:A140" si="30">A76+0.005</f>
        <v>0.33000000000000018</v>
      </c>
      <c r="B77">
        <f t="shared" si="18"/>
        <v>0.63333333333333319</v>
      </c>
      <c r="C77">
        <f t="shared" si="19"/>
        <v>8.7243015389400838E-2</v>
      </c>
      <c r="D77">
        <f t="shared" si="20"/>
        <v>0.17627994879500983</v>
      </c>
      <c r="E77">
        <f t="shared" si="21"/>
        <v>4985.31516510862</v>
      </c>
      <c r="F77">
        <f t="shared" si="22"/>
        <v>176.27994879500983</v>
      </c>
      <c r="G77">
        <f t="shared" si="23"/>
        <v>5161.5951139036297</v>
      </c>
      <c r="H77">
        <f t="shared" si="24"/>
        <v>0.96584777672309674</v>
      </c>
      <c r="I77" s="1">
        <f t="shared" si="25"/>
        <v>0</v>
      </c>
      <c r="J77" s="1">
        <f t="shared" si="26"/>
        <v>0.96584777672309674</v>
      </c>
      <c r="K77">
        <f t="shared" ref="K77:K140" si="31">(J78-J76)/(A78-A76)</f>
        <v>0.44013875079911241</v>
      </c>
      <c r="L77">
        <f t="shared" ref="L77:L140" si="32">(J77-J$11)/(A77-A$11)</f>
        <v>2.926811444615443</v>
      </c>
      <c r="M77">
        <f t="shared" ref="M77:M140" si="33">IF(K77&lt;L77,K77,M78)</f>
        <v>0.44013875079911241</v>
      </c>
      <c r="N77">
        <f t="shared" si="27"/>
        <v>8.802775015982249E-2</v>
      </c>
      <c r="O77">
        <f t="shared" si="17"/>
        <v>0.33000000000000018</v>
      </c>
      <c r="P77">
        <f t="shared" si="28"/>
        <v>2.2720108106464334</v>
      </c>
      <c r="Q77" s="2">
        <f t="shared" si="29"/>
        <v>0.40759422049273514</v>
      </c>
      <c r="V77" s="1"/>
      <c r="Y77" s="2"/>
    </row>
    <row r="78" spans="1:25" x14ac:dyDescent="0.25">
      <c r="A78">
        <f t="shared" si="30"/>
        <v>0.33500000000000019</v>
      </c>
      <c r="B78">
        <f t="shared" si="18"/>
        <v>0.62777777777777755</v>
      </c>
      <c r="C78">
        <f t="shared" si="19"/>
        <v>9.0177579803608313E-2</v>
      </c>
      <c r="D78">
        <f t="shared" si="20"/>
        <v>0.17047573275418443</v>
      </c>
      <c r="E78">
        <f t="shared" si="21"/>
        <v>5153.00456020619</v>
      </c>
      <c r="F78">
        <f t="shared" si="22"/>
        <v>170.47573275418443</v>
      </c>
      <c r="G78">
        <f t="shared" si="23"/>
        <v>5323.4802929603748</v>
      </c>
      <c r="H78">
        <f t="shared" si="24"/>
        <v>0.96797663870764827</v>
      </c>
      <c r="I78" s="1">
        <f t="shared" si="25"/>
        <v>0</v>
      </c>
      <c r="J78" s="1">
        <f t="shared" si="26"/>
        <v>0.96797663870764827</v>
      </c>
      <c r="K78">
        <f t="shared" si="31"/>
        <v>0.41235399689849533</v>
      </c>
      <c r="L78">
        <f t="shared" si="32"/>
        <v>2.8894825036049188</v>
      </c>
      <c r="M78">
        <f t="shared" si="33"/>
        <v>0.41235399689849533</v>
      </c>
      <c r="N78">
        <f t="shared" si="27"/>
        <v>8.2470799379699075E-2</v>
      </c>
      <c r="O78">
        <f t="shared" si="17"/>
        <v>0.33500000000000019</v>
      </c>
      <c r="P78">
        <f t="shared" si="28"/>
        <v>2.4251007811770018</v>
      </c>
      <c r="Q78" s="2">
        <f t="shared" si="29"/>
        <v>0.41265987848599572</v>
      </c>
      <c r="V78" s="1"/>
      <c r="Y78" s="2"/>
    </row>
    <row r="79" spans="1:25" x14ac:dyDescent="0.25">
      <c r="A79">
        <f t="shared" si="30"/>
        <v>0.34000000000000019</v>
      </c>
      <c r="B79">
        <f t="shared" si="18"/>
        <v>0.62222222222222201</v>
      </c>
      <c r="C79">
        <f t="shared" si="19"/>
        <v>9.3165177878661756E-2</v>
      </c>
      <c r="D79">
        <f t="shared" si="20"/>
        <v>0.16481357003333358</v>
      </c>
      <c r="E79">
        <f t="shared" si="21"/>
        <v>5323.7244502092435</v>
      </c>
      <c r="F79">
        <f t="shared" si="22"/>
        <v>164.81357003333358</v>
      </c>
      <c r="G79">
        <f t="shared" si="23"/>
        <v>5488.5380202425767</v>
      </c>
      <c r="H79">
        <f t="shared" si="24"/>
        <v>0.9699713166920817</v>
      </c>
      <c r="I79" s="1">
        <f t="shared" si="25"/>
        <v>0</v>
      </c>
      <c r="J79" s="1">
        <f t="shared" si="26"/>
        <v>0.9699713166920817</v>
      </c>
      <c r="K79">
        <f t="shared" si="31"/>
        <v>0.38639939995842554</v>
      </c>
      <c r="L79">
        <f t="shared" si="32"/>
        <v>2.8528568138002388</v>
      </c>
      <c r="M79">
        <f t="shared" si="33"/>
        <v>0.38639939995842554</v>
      </c>
      <c r="N79">
        <f t="shared" si="27"/>
        <v>7.7279879991685119E-2</v>
      </c>
      <c r="O79">
        <f t="shared" si="17"/>
        <v>0.34000000000000019</v>
      </c>
      <c r="P79">
        <f t="shared" si="28"/>
        <v>2.5879957373318763</v>
      </c>
      <c r="Q79" s="2">
        <f t="shared" si="29"/>
        <v>0.41771410439858164</v>
      </c>
      <c r="V79" s="1"/>
      <c r="Y79" s="2"/>
    </row>
    <row r="80" spans="1:25" x14ac:dyDescent="0.25">
      <c r="A80">
        <f t="shared" si="30"/>
        <v>0.3450000000000002</v>
      </c>
      <c r="B80">
        <f t="shared" si="18"/>
        <v>0.61666666666666647</v>
      </c>
      <c r="C80">
        <f t="shared" si="19"/>
        <v>9.6205966991854894E-2</v>
      </c>
      <c r="D80">
        <f t="shared" si="20"/>
        <v>0.15929120587441134</v>
      </c>
      <c r="E80">
        <f t="shared" si="21"/>
        <v>5497.4838281059947</v>
      </c>
      <c r="F80">
        <f t="shared" si="22"/>
        <v>159.29120587441133</v>
      </c>
      <c r="G80">
        <f t="shared" si="23"/>
        <v>5656.7750339804061</v>
      </c>
      <c r="H80">
        <f t="shared" si="24"/>
        <v>0.97184063270723253</v>
      </c>
      <c r="I80" s="1">
        <f t="shared" si="25"/>
        <v>0</v>
      </c>
      <c r="J80" s="1">
        <f t="shared" si="26"/>
        <v>0.97184063270723253</v>
      </c>
      <c r="K80">
        <f t="shared" si="31"/>
        <v>0.36214812860197976</v>
      </c>
      <c r="L80">
        <f t="shared" si="32"/>
        <v>2.81692937016589</v>
      </c>
      <c r="M80">
        <f t="shared" si="33"/>
        <v>0.36214812860197976</v>
      </c>
      <c r="N80">
        <f t="shared" si="27"/>
        <v>7.2429625720395949E-2</v>
      </c>
      <c r="O80">
        <f t="shared" si="17"/>
        <v>0.3450000000000002</v>
      </c>
      <c r="P80">
        <f t="shared" si="28"/>
        <v>2.7613010285607569</v>
      </c>
      <c r="Q80" s="2">
        <f t="shared" si="29"/>
        <v>0.42275648986913916</v>
      </c>
      <c r="V80" s="1"/>
      <c r="Y80" s="2"/>
    </row>
    <row r="81" spans="1:31" x14ac:dyDescent="0.25">
      <c r="A81">
        <f t="shared" si="30"/>
        <v>0.3500000000000002</v>
      </c>
      <c r="B81">
        <f t="shared" si="18"/>
        <v>0.61111111111111094</v>
      </c>
      <c r="C81">
        <f t="shared" si="19"/>
        <v>9.930010267962136E-2</v>
      </c>
      <c r="D81">
        <f t="shared" si="20"/>
        <v>0.15390640156757382</v>
      </c>
      <c r="E81">
        <f t="shared" si="21"/>
        <v>5674.2915816926497</v>
      </c>
      <c r="F81">
        <f t="shared" si="22"/>
        <v>153.90640156757382</v>
      </c>
      <c r="G81">
        <f t="shared" si="23"/>
        <v>5828.1979832602237</v>
      </c>
      <c r="H81">
        <f t="shared" si="24"/>
        <v>0.9735927979781015</v>
      </c>
      <c r="I81" s="1">
        <f t="shared" si="25"/>
        <v>0</v>
      </c>
      <c r="J81" s="1">
        <f t="shared" si="26"/>
        <v>0.9735927979781015</v>
      </c>
      <c r="K81">
        <f t="shared" si="31"/>
        <v>0.3394823767612129</v>
      </c>
      <c r="L81">
        <f t="shared" si="32"/>
        <v>2.7816937085088598</v>
      </c>
      <c r="M81">
        <f t="shared" si="33"/>
        <v>0.3394823767612129</v>
      </c>
      <c r="N81">
        <f t="shared" si="27"/>
        <v>6.789647535224258E-2</v>
      </c>
      <c r="O81">
        <f t="shared" si="17"/>
        <v>0.3500000000000002</v>
      </c>
      <c r="P81">
        <f t="shared" si="28"/>
        <v>2.9456610076209815</v>
      </c>
      <c r="Q81" s="2">
        <f t="shared" si="29"/>
        <v>0.42778666531627657</v>
      </c>
      <c r="V81" s="1"/>
      <c r="Y81" s="2"/>
    </row>
    <row r="82" spans="1:31" x14ac:dyDescent="0.25">
      <c r="A82">
        <f t="shared" si="30"/>
        <v>0.3550000000000002</v>
      </c>
      <c r="B82">
        <f t="shared" si="18"/>
        <v>0.60555555555555529</v>
      </c>
      <c r="C82">
        <f t="shared" si="19"/>
        <v>0.10244773868528791</v>
      </c>
      <c r="D82">
        <f t="shared" si="20"/>
        <v>0.14865693447999201</v>
      </c>
      <c r="E82">
        <f t="shared" si="21"/>
        <v>5854.1564963021665</v>
      </c>
      <c r="F82">
        <f t="shared" si="22"/>
        <v>148.656934479992</v>
      </c>
      <c r="G82">
        <f t="shared" si="23"/>
        <v>6002.8134307821583</v>
      </c>
      <c r="H82">
        <f t="shared" si="24"/>
        <v>0.97523545647484466</v>
      </c>
      <c r="I82" s="1">
        <f t="shared" si="25"/>
        <v>0</v>
      </c>
      <c r="J82" s="1">
        <f t="shared" si="26"/>
        <v>0.97523545647484466</v>
      </c>
      <c r="K82">
        <f t="shared" si="31"/>
        <v>0.31829274917589662</v>
      </c>
      <c r="L82">
        <f t="shared" si="32"/>
        <v>2.7471421309150537</v>
      </c>
      <c r="M82">
        <f t="shared" si="33"/>
        <v>0.31829274917589662</v>
      </c>
      <c r="N82">
        <f t="shared" si="27"/>
        <v>6.3658549835179323E-2</v>
      </c>
      <c r="O82">
        <f t="shared" si="17"/>
        <v>0.3550000000000002</v>
      </c>
      <c r="P82">
        <f t="shared" si="28"/>
        <v>3.1417617981846475</v>
      </c>
      <c r="Q82" s="2">
        <f t="shared" si="29"/>
        <v>0.4328042967968142</v>
      </c>
      <c r="V82" s="1"/>
      <c r="Y82" s="2"/>
    </row>
    <row r="83" spans="1:31" x14ac:dyDescent="0.25">
      <c r="A83">
        <f t="shared" si="30"/>
        <v>0.36000000000000021</v>
      </c>
      <c r="B83">
        <f t="shared" si="18"/>
        <v>0.59999999999999976</v>
      </c>
      <c r="C83">
        <f t="shared" si="19"/>
        <v>0.10564902700492768</v>
      </c>
      <c r="D83">
        <f t="shared" si="20"/>
        <v>0.14354059808497818</v>
      </c>
      <c r="E83">
        <f t="shared" si="21"/>
        <v>6037.0872574244395</v>
      </c>
      <c r="F83">
        <f t="shared" si="22"/>
        <v>143.54059808497817</v>
      </c>
      <c r="G83">
        <f t="shared" si="23"/>
        <v>6180.6278555094177</v>
      </c>
      <c r="H83">
        <f t="shared" si="24"/>
        <v>0.97677572546986047</v>
      </c>
      <c r="I83" s="1">
        <f t="shared" si="25"/>
        <v>0</v>
      </c>
      <c r="J83" s="1">
        <f t="shared" si="26"/>
        <v>0.97677572546986047</v>
      </c>
      <c r="K83">
        <f t="shared" si="31"/>
        <v>0.29847767884914028</v>
      </c>
      <c r="L83">
        <f t="shared" si="32"/>
        <v>2.7132659040829443</v>
      </c>
      <c r="M83">
        <f t="shared" si="33"/>
        <v>0.29847767884914028</v>
      </c>
      <c r="N83">
        <f t="shared" si="27"/>
        <v>5.9695535769828056E-2</v>
      </c>
      <c r="O83">
        <f t="shared" si="17"/>
        <v>0.36000000000000021</v>
      </c>
      <c r="P83">
        <f t="shared" si="28"/>
        <v>3.3503342824688422</v>
      </c>
      <c r="Q83" s="2">
        <f t="shared" si="29"/>
        <v>0.43780908314379463</v>
      </c>
      <c r="V83" s="1"/>
      <c r="Y83" s="2"/>
    </row>
    <row r="84" spans="1:31" x14ac:dyDescent="0.25">
      <c r="A84">
        <f t="shared" si="30"/>
        <v>0.36500000000000021</v>
      </c>
      <c r="B84">
        <f t="shared" si="18"/>
        <v>0.59444444444444422</v>
      </c>
      <c r="C84">
        <f t="shared" si="19"/>
        <v>0.10890411793141545</v>
      </c>
      <c r="D84">
        <f t="shared" si="20"/>
        <v>0.13855520199143126</v>
      </c>
      <c r="E84">
        <f t="shared" si="21"/>
        <v>6223.0924532237404</v>
      </c>
      <c r="F84">
        <f t="shared" si="22"/>
        <v>138.55520199143126</v>
      </c>
      <c r="G84">
        <f t="shared" si="23"/>
        <v>6361.6476552151717</v>
      </c>
      <c r="H84">
        <f t="shared" si="24"/>
        <v>0.97822023326333607</v>
      </c>
      <c r="I84" s="1">
        <f t="shared" si="25"/>
        <v>0</v>
      </c>
      <c r="J84" s="1">
        <f t="shared" si="26"/>
        <v>0.97822023326333607</v>
      </c>
      <c r="K84">
        <f t="shared" si="31"/>
        <v>0.2799428771198984</v>
      </c>
      <c r="L84">
        <f t="shared" si="32"/>
        <v>2.6800554335981794</v>
      </c>
      <c r="M84">
        <f t="shared" si="33"/>
        <v>0.2799428771198984</v>
      </c>
      <c r="N84">
        <f t="shared" si="27"/>
        <v>5.5988575423979683E-2</v>
      </c>
      <c r="O84">
        <f t="shared" si="17"/>
        <v>0.36500000000000021</v>
      </c>
      <c r="P84">
        <f t="shared" si="28"/>
        <v>3.5721573282670236</v>
      </c>
      <c r="Q84" s="2">
        <f t="shared" si="29"/>
        <v>0.44280075335632063</v>
      </c>
      <c r="V84" s="1"/>
      <c r="Y84" s="2"/>
    </row>
    <row r="85" spans="1:31" x14ac:dyDescent="0.25">
      <c r="A85">
        <f t="shared" si="30"/>
        <v>0.37000000000000022</v>
      </c>
      <c r="B85">
        <f t="shared" si="18"/>
        <v>0.58888888888888868</v>
      </c>
      <c r="C85">
        <f t="shared" si="19"/>
        <v>0.11221316009677816</v>
      </c>
      <c r="D85">
        <f t="shared" si="20"/>
        <v>0.13369857197360849</v>
      </c>
      <c r="E85">
        <f t="shared" si="21"/>
        <v>6412.1805769587527</v>
      </c>
      <c r="F85">
        <f t="shared" si="22"/>
        <v>133.69857197360849</v>
      </c>
      <c r="G85">
        <f t="shared" si="23"/>
        <v>6545.8791489323612</v>
      </c>
      <c r="H85">
        <f t="shared" si="24"/>
        <v>0.97957515424105945</v>
      </c>
      <c r="I85" s="1">
        <f t="shared" si="25"/>
        <v>0</v>
      </c>
      <c r="J85" s="1">
        <f t="shared" si="26"/>
        <v>0.97957515424105945</v>
      </c>
      <c r="K85">
        <f t="shared" si="31"/>
        <v>0.26260081636021426</v>
      </c>
      <c r="L85">
        <f t="shared" si="32"/>
        <v>2.6475004168677265</v>
      </c>
      <c r="M85">
        <f t="shared" si="33"/>
        <v>0.26260081636021426</v>
      </c>
      <c r="N85">
        <f t="shared" si="27"/>
        <v>5.2520163272042855E-2</v>
      </c>
      <c r="O85">
        <f t="shared" si="17"/>
        <v>0.37000000000000022</v>
      </c>
      <c r="P85">
        <f t="shared" si="28"/>
        <v>3.808061276657579</v>
      </c>
      <c r="Q85" s="2">
        <f t="shared" si="29"/>
        <v>0.44777906421632552</v>
      </c>
      <c r="V85" s="1"/>
      <c r="Y85" s="2"/>
    </row>
    <row r="86" spans="1:31" x14ac:dyDescent="0.25">
      <c r="A86">
        <f t="shared" si="30"/>
        <v>0.37500000000000022</v>
      </c>
      <c r="B86">
        <f t="shared" si="18"/>
        <v>0.58333333333333315</v>
      </c>
      <c r="C86">
        <f t="shared" si="19"/>
        <v>0.11557630051293007</v>
      </c>
      <c r="D86">
        <f t="shared" si="20"/>
        <v>0.12896855000123017</v>
      </c>
      <c r="E86">
        <f t="shared" si="21"/>
        <v>6604.36002931029</v>
      </c>
      <c r="F86">
        <f t="shared" si="22"/>
        <v>128.96855000123017</v>
      </c>
      <c r="G86">
        <f t="shared" si="23"/>
        <v>6733.3285793115201</v>
      </c>
      <c r="H86">
        <f t="shared" si="24"/>
        <v>0.98084624142693821</v>
      </c>
      <c r="I86" s="1">
        <f t="shared" si="25"/>
        <v>0</v>
      </c>
      <c r="J86" s="1">
        <f t="shared" si="26"/>
        <v>0.98084624142693821</v>
      </c>
      <c r="K86">
        <f t="shared" si="31"/>
        <v>0.24637024481293213</v>
      </c>
      <c r="L86">
        <f t="shared" si="32"/>
        <v>2.6155899771385003</v>
      </c>
      <c r="M86">
        <f t="shared" si="33"/>
        <v>0.24637024481293213</v>
      </c>
      <c r="N86">
        <f t="shared" si="27"/>
        <v>4.9274048962586428E-2</v>
      </c>
      <c r="O86">
        <f t="shared" si="17"/>
        <v>0.37500000000000022</v>
      </c>
      <c r="P86">
        <f t="shared" si="28"/>
        <v>4.0589317137680148</v>
      </c>
      <c r="Q86" s="2">
        <f t="shared" si="29"/>
        <v>0.45274379811005672</v>
      </c>
      <c r="V86" s="1"/>
      <c r="Y86" s="2"/>
    </row>
    <row r="87" spans="1:31" x14ac:dyDescent="0.25">
      <c r="A87">
        <f t="shared" si="30"/>
        <v>0.38000000000000023</v>
      </c>
      <c r="B87">
        <f t="shared" si="18"/>
        <v>0.5777777777777775</v>
      </c>
      <c r="C87">
        <f t="shared" si="19"/>
        <v>0.11899368461087428</v>
      </c>
      <c r="D87">
        <f t="shared" si="20"/>
        <v>0.12436299426992303</v>
      </c>
      <c r="E87">
        <f t="shared" si="21"/>
        <v>6799.6391206213884</v>
      </c>
      <c r="F87">
        <f t="shared" si="22"/>
        <v>124.36299426992304</v>
      </c>
      <c r="G87">
        <f t="shared" si="23"/>
        <v>6924.0021148913111</v>
      </c>
      <c r="H87">
        <f t="shared" si="24"/>
        <v>0.98203885668918878</v>
      </c>
      <c r="I87" s="1">
        <f t="shared" si="25"/>
        <v>0</v>
      </c>
      <c r="J87" s="1">
        <f t="shared" si="26"/>
        <v>0.98203885668918878</v>
      </c>
      <c r="K87">
        <f t="shared" si="31"/>
        <v>0.23117573272168881</v>
      </c>
      <c r="L87">
        <f t="shared" si="32"/>
        <v>2.5843127807610218</v>
      </c>
      <c r="M87">
        <f t="shared" si="33"/>
        <v>0.23117573272168881</v>
      </c>
      <c r="N87">
        <f t="shared" si="27"/>
        <v>4.6235146544337767E-2</v>
      </c>
      <c r="O87">
        <f t="shared" si="17"/>
        <v>0.38000000000000023</v>
      </c>
      <c r="P87">
        <f t="shared" si="28"/>
        <v>4.32571355231258</v>
      </c>
      <c r="Q87" s="2">
        <f t="shared" si="29"/>
        <v>0.45769476103460477</v>
      </c>
      <c r="V87" s="1"/>
      <c r="Y87" s="2"/>
    </row>
    <row r="88" spans="1:31" x14ac:dyDescent="0.25">
      <c r="A88">
        <f t="shared" si="30"/>
        <v>0.38500000000000023</v>
      </c>
      <c r="B88">
        <f t="shared" si="18"/>
        <v>0.57222222222222197</v>
      </c>
      <c r="C88">
        <f t="shared" si="19"/>
        <v>0.12246545627844838</v>
      </c>
      <c r="D88">
        <f t="shared" si="20"/>
        <v>0.11987977923201125</v>
      </c>
      <c r="E88">
        <f t="shared" si="21"/>
        <v>6998.0260730541931</v>
      </c>
      <c r="F88">
        <f t="shared" si="22"/>
        <v>119.87977923201124</v>
      </c>
      <c r="G88">
        <f t="shared" si="23"/>
        <v>7117.9058522862042</v>
      </c>
      <c r="H88">
        <f t="shared" si="24"/>
        <v>0.9831579987541551</v>
      </c>
      <c r="I88" s="1">
        <f t="shared" si="25"/>
        <v>0</v>
      </c>
      <c r="J88" s="1">
        <f t="shared" si="26"/>
        <v>0.9831579987541551</v>
      </c>
      <c r="K88">
        <f t="shared" si="31"/>
        <v>0.21694724864474971</v>
      </c>
      <c r="L88">
        <f t="shared" si="32"/>
        <v>2.5536571396211807</v>
      </c>
      <c r="M88">
        <f t="shared" si="33"/>
        <v>0.21694724864474971</v>
      </c>
      <c r="N88">
        <f t="shared" si="27"/>
        <v>4.3389449728949946E-2</v>
      </c>
      <c r="O88">
        <f t="shared" si="17"/>
        <v>0.38500000000000023</v>
      </c>
      <c r="P88">
        <f t="shared" si="28"/>
        <v>4.6094154512072016</v>
      </c>
      <c r="Q88" s="2">
        <f t="shared" si="29"/>
        <v>0.46263178077184863</v>
      </c>
      <c r="V88" s="1"/>
      <c r="Y88" s="2"/>
    </row>
    <row r="89" spans="1:31" x14ac:dyDescent="0.25">
      <c r="A89">
        <f t="shared" si="30"/>
        <v>0.39000000000000024</v>
      </c>
      <c r="B89">
        <f t="shared" si="18"/>
        <v>0.56666666666666643</v>
      </c>
      <c r="C89">
        <f t="shared" si="19"/>
        <v>0.12599175789668648</v>
      </c>
      <c r="D89">
        <f t="shared" si="20"/>
        <v>0.11551679562766032</v>
      </c>
      <c r="E89">
        <f t="shared" si="21"/>
        <v>7199.5290226677998</v>
      </c>
      <c r="F89">
        <f t="shared" si="22"/>
        <v>115.51679562766031</v>
      </c>
      <c r="G89">
        <f t="shared" si="23"/>
        <v>7315.0458182954599</v>
      </c>
      <c r="H89">
        <f t="shared" si="24"/>
        <v>0.98420832917563628</v>
      </c>
      <c r="I89" s="1">
        <f t="shared" si="25"/>
        <v>0</v>
      </c>
      <c r="J89" s="1">
        <f t="shared" si="26"/>
        <v>0.98420832917563628</v>
      </c>
      <c r="K89">
        <f t="shared" si="31"/>
        <v>0.20361976466519696</v>
      </c>
      <c r="L89">
        <f t="shared" si="32"/>
        <v>2.5236111004503479</v>
      </c>
      <c r="M89">
        <f t="shared" si="33"/>
        <v>0.20361976466519696</v>
      </c>
      <c r="N89">
        <f t="shared" si="27"/>
        <v>4.0723952933039397E-2</v>
      </c>
      <c r="O89">
        <f t="shared" si="17"/>
        <v>0.39000000000000024</v>
      </c>
      <c r="P89">
        <f t="shared" si="28"/>
        <v>4.9111146044405665</v>
      </c>
      <c r="Q89" s="2">
        <f t="shared" si="29"/>
        <v>0.4675547052140509</v>
      </c>
      <c r="V89" s="1"/>
      <c r="Y89" s="2"/>
    </row>
    <row r="90" spans="1:31" x14ac:dyDescent="0.25">
      <c r="A90">
        <f t="shared" si="30"/>
        <v>0.39500000000000024</v>
      </c>
      <c r="B90">
        <f t="shared" si="18"/>
        <v>0.56111111111111089</v>
      </c>
      <c r="C90">
        <f t="shared" si="19"/>
        <v>0.12957273037486558</v>
      </c>
      <c r="D90">
        <f t="shared" si="20"/>
        <v>0.11127195051638376</v>
      </c>
      <c r="E90">
        <f t="shared" si="21"/>
        <v>7404.1560214208912</v>
      </c>
      <c r="F90">
        <f t="shared" si="22"/>
        <v>111.27195051638377</v>
      </c>
      <c r="G90">
        <f t="shared" si="23"/>
        <v>7515.4279719372753</v>
      </c>
      <c r="H90">
        <f t="shared" si="24"/>
        <v>0.98519419640080708</v>
      </c>
      <c r="I90" s="1">
        <f t="shared" si="25"/>
        <v>0</v>
      </c>
      <c r="J90" s="1">
        <f t="shared" si="26"/>
        <v>0.98519419640080708</v>
      </c>
      <c r="K90">
        <f t="shared" si="31"/>
        <v>0.19113288909501353</v>
      </c>
      <c r="L90">
        <f t="shared" si="32"/>
        <v>2.4941625225336872</v>
      </c>
      <c r="M90">
        <f t="shared" si="33"/>
        <v>0.19113288909501353</v>
      </c>
      <c r="N90">
        <f t="shared" si="27"/>
        <v>3.8226577819002711E-2</v>
      </c>
      <c r="O90">
        <f t="shared" si="17"/>
        <v>0.39500000000000024</v>
      </c>
      <c r="P90">
        <f t="shared" si="28"/>
        <v>5.2319619335785417</v>
      </c>
      <c r="Q90" s="2">
        <f t="shared" si="29"/>
        <v>0.47246340082701777</v>
      </c>
      <c r="V90" s="1"/>
      <c r="Y90" s="2"/>
    </row>
    <row r="91" spans="1:31" x14ac:dyDescent="0.25">
      <c r="A91">
        <f t="shared" si="30"/>
        <v>0.40000000000000024</v>
      </c>
      <c r="B91">
        <f t="shared" si="18"/>
        <v>0.55555555555555525</v>
      </c>
      <c r="C91">
        <f t="shared" si="19"/>
        <v>0.13320851318429988</v>
      </c>
      <c r="D91">
        <f t="shared" si="20"/>
        <v>0.10714316730891747</v>
      </c>
      <c r="E91">
        <f t="shared" si="21"/>
        <v>7611.9150391028506</v>
      </c>
      <c r="F91">
        <f t="shared" si="22"/>
        <v>107.14316730891747</v>
      </c>
      <c r="G91">
        <f t="shared" si="23"/>
        <v>7719.058206411768</v>
      </c>
      <c r="H91">
        <f t="shared" si="24"/>
        <v>0.98611965806658641</v>
      </c>
      <c r="I91" s="1">
        <f t="shared" si="25"/>
        <v>0</v>
      </c>
      <c r="J91" s="1">
        <f t="shared" si="26"/>
        <v>0.98611965806658641</v>
      </c>
      <c r="K91">
        <f t="shared" si="31"/>
        <v>0.17943052520581465</v>
      </c>
      <c r="L91">
        <f t="shared" si="32"/>
        <v>2.4652991451664645</v>
      </c>
      <c r="M91">
        <f t="shared" si="33"/>
        <v>0.17943052520581465</v>
      </c>
      <c r="N91">
        <f t="shared" si="27"/>
        <v>3.5886105041162929E-2</v>
      </c>
      <c r="O91">
        <f t="shared" si="17"/>
        <v>0.40000000000000024</v>
      </c>
      <c r="P91">
        <f t="shared" si="28"/>
        <v>5.5731877218380559</v>
      </c>
      <c r="Q91" s="2">
        <f t="shared" si="29"/>
        <v>0.47735775123821478</v>
      </c>
      <c r="V91" s="1"/>
      <c r="Y91" s="2"/>
    </row>
    <row r="92" spans="1:31" x14ac:dyDescent="0.25">
      <c r="A92">
        <f t="shared" si="30"/>
        <v>0.40500000000000025</v>
      </c>
      <c r="B92">
        <f t="shared" si="18"/>
        <v>0.54999999999999971</v>
      </c>
      <c r="C92">
        <f t="shared" si="19"/>
        <v>0.13689924439094361</v>
      </c>
      <c r="D92">
        <f t="shared" si="20"/>
        <v>0.10312838579947309</v>
      </c>
      <c r="E92">
        <f t="shared" si="21"/>
        <v>7822.8139651967786</v>
      </c>
      <c r="F92">
        <f t="shared" si="22"/>
        <v>103.12838579947308</v>
      </c>
      <c r="G92">
        <f t="shared" si="23"/>
        <v>7925.9423509962517</v>
      </c>
      <c r="H92">
        <f t="shared" si="24"/>
        <v>0.98698850165286522</v>
      </c>
      <c r="I92" s="1">
        <f t="shared" si="25"/>
        <v>0</v>
      </c>
      <c r="J92" s="1">
        <f t="shared" si="26"/>
        <v>0.98698850165286522</v>
      </c>
      <c r="K92">
        <f t="shared" si="31"/>
        <v>0.16846055449307715</v>
      </c>
      <c r="L92">
        <f t="shared" si="32"/>
        <v>2.437008646056456</v>
      </c>
      <c r="M92">
        <f t="shared" si="33"/>
        <v>0.16846055449307715</v>
      </c>
      <c r="N92">
        <f t="shared" si="27"/>
        <v>3.3692110898615429E-2</v>
      </c>
      <c r="O92">
        <f t="shared" si="17"/>
        <v>0.40500000000000025</v>
      </c>
      <c r="P92">
        <f t="shared" si="28"/>
        <v>5.9361077316238724</v>
      </c>
      <c r="Q92" s="2">
        <f t="shared" si="29"/>
        <v>0.48223765593843826</v>
      </c>
      <c r="V92" s="1"/>
      <c r="Y92" s="2"/>
      <c r="AD92">
        <f t="shared" ref="AD92:AD103" si="34">Z92-Z$76</f>
        <v>0</v>
      </c>
      <c r="AE92">
        <f t="shared" ref="AE92:AE103" si="35">AA92</f>
        <v>0</v>
      </c>
    </row>
    <row r="93" spans="1:31" x14ac:dyDescent="0.25">
      <c r="A93">
        <f t="shared" si="30"/>
        <v>0.41000000000000025</v>
      </c>
      <c r="B93">
        <f t="shared" si="18"/>
        <v>0.54444444444444418</v>
      </c>
      <c r="C93">
        <f t="shared" si="19"/>
        <v>0.14064506068685789</v>
      </c>
      <c r="D93">
        <f t="shared" si="20"/>
        <v>9.9225562198374917E-2</v>
      </c>
      <c r="E93">
        <f t="shared" si="21"/>
        <v>8036.8606106775942</v>
      </c>
      <c r="F93">
        <f t="shared" si="22"/>
        <v>99.225562198374917</v>
      </c>
      <c r="G93">
        <f t="shared" si="23"/>
        <v>8136.0861728759692</v>
      </c>
      <c r="H93">
        <f t="shared" si="24"/>
        <v>0.98780426361151719</v>
      </c>
      <c r="I93" s="1">
        <f t="shared" si="25"/>
        <v>0</v>
      </c>
      <c r="J93" s="1">
        <f t="shared" si="26"/>
        <v>0.98780426361151719</v>
      </c>
      <c r="K93">
        <f t="shared" si="31"/>
        <v>0.15817454298377984</v>
      </c>
      <c r="L93">
        <f t="shared" si="32"/>
        <v>2.4092786917354063</v>
      </c>
      <c r="M93">
        <f t="shared" si="33"/>
        <v>0.15817454298377984</v>
      </c>
      <c r="N93">
        <f t="shared" si="27"/>
        <v>3.1634908596755967E-2</v>
      </c>
      <c r="O93">
        <f t="shared" si="17"/>
        <v>0.41000000000000025</v>
      </c>
      <c r="P93">
        <f t="shared" si="28"/>
        <v>6.3221298518469311</v>
      </c>
      <c r="Q93" s="2">
        <f t="shared" si="29"/>
        <v>0.4871030290868833</v>
      </c>
      <c r="V93" s="1"/>
      <c r="Y93" s="2"/>
      <c r="AD93">
        <f t="shared" si="34"/>
        <v>0</v>
      </c>
      <c r="AE93">
        <f t="shared" si="35"/>
        <v>0</v>
      </c>
    </row>
    <row r="94" spans="1:31" x14ac:dyDescent="0.25">
      <c r="A94">
        <f t="shared" si="30"/>
        <v>0.41500000000000026</v>
      </c>
      <c r="B94">
        <f t="shared" si="18"/>
        <v>0.53888888888888864</v>
      </c>
      <c r="C94">
        <f t="shared" si="19"/>
        <v>0.14444609742059505</v>
      </c>
      <c r="D94">
        <f t="shared" si="20"/>
        <v>9.5432669165092798E-2</v>
      </c>
      <c r="E94">
        <f t="shared" si="21"/>
        <v>8254.0627097482902</v>
      </c>
      <c r="F94">
        <f t="shared" si="22"/>
        <v>95.43266916509279</v>
      </c>
      <c r="G94">
        <f t="shared" si="23"/>
        <v>8349.4953789133833</v>
      </c>
      <c r="H94">
        <f t="shared" si="24"/>
        <v>0.98857024708270302</v>
      </c>
      <c r="I94" s="1">
        <f t="shared" si="25"/>
        <v>0</v>
      </c>
      <c r="J94" s="1">
        <f t="shared" si="26"/>
        <v>0.98857024708270302</v>
      </c>
      <c r="K94">
        <f t="shared" si="31"/>
        <v>0.14852746912282763</v>
      </c>
      <c r="L94">
        <f t="shared" si="32"/>
        <v>2.3820969809221744</v>
      </c>
      <c r="M94">
        <f t="shared" si="33"/>
        <v>0.14852746912282763</v>
      </c>
      <c r="N94">
        <f t="shared" si="27"/>
        <v>2.9705493824565526E-2</v>
      </c>
      <c r="O94">
        <f t="shared" si="17"/>
        <v>0.41500000000000026</v>
      </c>
      <c r="P94">
        <f t="shared" si="28"/>
        <v>6.7327613262771671</v>
      </c>
      <c r="Q94" s="2">
        <f t="shared" si="29"/>
        <v>0.49195379841048098</v>
      </c>
      <c r="V94" s="1"/>
      <c r="Y94" s="2"/>
      <c r="AD94">
        <f t="shared" si="34"/>
        <v>0</v>
      </c>
      <c r="AE94">
        <f t="shared" si="35"/>
        <v>0</v>
      </c>
    </row>
    <row r="95" spans="1:31" x14ac:dyDescent="0.25">
      <c r="A95">
        <f t="shared" si="30"/>
        <v>0.42000000000000026</v>
      </c>
      <c r="B95">
        <f t="shared" si="18"/>
        <v>0.5333333333333331</v>
      </c>
      <c r="C95">
        <f t="shared" si="19"/>
        <v>0.14830248862655043</v>
      </c>
      <c r="D95">
        <f t="shared" si="20"/>
        <v>9.1747695841676524E-2</v>
      </c>
      <c r="E95">
        <f t="shared" si="21"/>
        <v>8474.4279215171682</v>
      </c>
      <c r="F95">
        <f t="shared" si="22"/>
        <v>91.747695841676517</v>
      </c>
      <c r="G95">
        <f t="shared" si="23"/>
        <v>8566.1756173588456</v>
      </c>
      <c r="H95">
        <f t="shared" si="24"/>
        <v>0.98928953830274546</v>
      </c>
      <c r="I95" s="1">
        <f t="shared" si="25"/>
        <v>0</v>
      </c>
      <c r="J95" s="1">
        <f t="shared" si="26"/>
        <v>0.98928953830274546</v>
      </c>
      <c r="K95">
        <f t="shared" si="31"/>
        <v>0.13947747181557435</v>
      </c>
      <c r="L95">
        <f t="shared" si="32"/>
        <v>2.3554512816732021</v>
      </c>
      <c r="M95">
        <f t="shared" si="33"/>
        <v>0.13947747181557435</v>
      </c>
      <c r="N95">
        <f t="shared" si="27"/>
        <v>2.7895494363114871E-2</v>
      </c>
      <c r="O95">
        <f t="shared" si="17"/>
        <v>0.42000000000000026</v>
      </c>
      <c r="P95">
        <f t="shared" si="28"/>
        <v>7.1696166196807845</v>
      </c>
      <c r="Q95" s="2">
        <f t="shared" si="29"/>
        <v>0.49678990418909086</v>
      </c>
      <c r="V95" s="1"/>
      <c r="Y95" s="2"/>
      <c r="AD95">
        <f t="shared" si="34"/>
        <v>0</v>
      </c>
      <c r="AE95">
        <f t="shared" si="35"/>
        <v>0</v>
      </c>
    </row>
    <row r="96" spans="1:31" x14ac:dyDescent="0.25">
      <c r="A96">
        <f t="shared" si="30"/>
        <v>0.42500000000000027</v>
      </c>
      <c r="B96">
        <f t="shared" si="18"/>
        <v>0.52777777777777746</v>
      </c>
      <c r="C96">
        <f t="shared" si="19"/>
        <v>0.15221436705332855</v>
      </c>
      <c r="D96">
        <f t="shared" si="20"/>
        <v>8.8168647886602697E-2</v>
      </c>
      <c r="E96">
        <f t="shared" si="21"/>
        <v>8697.9638316187757</v>
      </c>
      <c r="F96">
        <f t="shared" si="22"/>
        <v>88.168647886602699</v>
      </c>
      <c r="G96">
        <f t="shared" si="23"/>
        <v>8786.1324795053788</v>
      </c>
      <c r="H96">
        <f t="shared" si="24"/>
        <v>0.98996502180085877</v>
      </c>
      <c r="I96" s="1">
        <f t="shared" si="25"/>
        <v>0</v>
      </c>
      <c r="J96" s="1">
        <f t="shared" si="26"/>
        <v>0.98996502180085877</v>
      </c>
      <c r="K96">
        <f t="shared" si="31"/>
        <v>0.13098561725610736</v>
      </c>
      <c r="L96">
        <f t="shared" si="32"/>
        <v>2.3293294630608425</v>
      </c>
      <c r="M96">
        <f t="shared" si="33"/>
        <v>0.13098561725610736</v>
      </c>
      <c r="N96">
        <f t="shared" si="27"/>
        <v>2.6197123451221473E-2</v>
      </c>
      <c r="O96">
        <f t="shared" si="17"/>
        <v>0.42500000000000027</v>
      </c>
      <c r="P96">
        <f t="shared" si="28"/>
        <v>7.6344259846847713</v>
      </c>
      <c r="Q96" s="2">
        <f t="shared" si="29"/>
        <v>0.50161129831926932</v>
      </c>
      <c r="V96" s="1"/>
      <c r="Y96" s="2"/>
      <c r="AD96">
        <f t="shared" si="34"/>
        <v>0</v>
      </c>
      <c r="AE96">
        <f t="shared" si="35"/>
        <v>0</v>
      </c>
    </row>
    <row r="97" spans="1:31" x14ac:dyDescent="0.25">
      <c r="A97">
        <f t="shared" si="30"/>
        <v>0.43000000000000027</v>
      </c>
      <c r="B97">
        <f t="shared" si="18"/>
        <v>0.52222222222222192</v>
      </c>
      <c r="C97">
        <f t="shared" si="19"/>
        <v>0.15618186419116822</v>
      </c>
      <c r="D97">
        <f t="shared" si="20"/>
        <v>8.4693547509043413E-2</v>
      </c>
      <c r="E97">
        <f t="shared" si="21"/>
        <v>8924.6779537810417</v>
      </c>
      <c r="F97">
        <f t="shared" si="22"/>
        <v>84.693547509043412</v>
      </c>
      <c r="G97">
        <f t="shared" si="23"/>
        <v>9009.3715012900848</v>
      </c>
      <c r="H97">
        <f t="shared" si="24"/>
        <v>0.99059939447530654</v>
      </c>
      <c r="I97" s="1">
        <f t="shared" si="25"/>
        <v>0</v>
      </c>
      <c r="J97" s="1">
        <f t="shared" si="26"/>
        <v>0.99059939447530654</v>
      </c>
      <c r="K97">
        <f t="shared" si="31"/>
        <v>0.12301568323247458</v>
      </c>
      <c r="L97">
        <f t="shared" si="32"/>
        <v>2.3037195220355953</v>
      </c>
      <c r="M97">
        <f t="shared" si="33"/>
        <v>0.12301568323247458</v>
      </c>
      <c r="N97">
        <f t="shared" si="27"/>
        <v>2.4603136646494918E-2</v>
      </c>
      <c r="O97">
        <f t="shared" si="17"/>
        <v>0.43000000000000027</v>
      </c>
      <c r="P97">
        <f t="shared" si="28"/>
        <v>8.1290447991920161</v>
      </c>
      <c r="Q97" s="2">
        <f t="shared" si="29"/>
        <v>0.50641794344976543</v>
      </c>
      <c r="V97" s="1"/>
      <c r="Y97" s="2"/>
      <c r="AD97">
        <f t="shared" si="34"/>
        <v>0</v>
      </c>
      <c r="AE97">
        <f t="shared" si="35"/>
        <v>0</v>
      </c>
    </row>
    <row r="98" spans="1:31" x14ac:dyDescent="0.25">
      <c r="A98">
        <f t="shared" si="30"/>
        <v>0.43500000000000028</v>
      </c>
      <c r="B98">
        <f t="shared" si="18"/>
        <v>0.51666666666666639</v>
      </c>
      <c r="C98">
        <f t="shared" si="19"/>
        <v>0.16020511029846798</v>
      </c>
      <c r="D98">
        <f t="shared" si="20"/>
        <v>8.132043350356491E-2</v>
      </c>
      <c r="E98">
        <f t="shared" si="21"/>
        <v>9154.577731341029</v>
      </c>
      <c r="F98">
        <f t="shared" si="22"/>
        <v>81.320433503564914</v>
      </c>
      <c r="G98">
        <f t="shared" si="23"/>
        <v>9235.8981648445933</v>
      </c>
      <c r="H98">
        <f t="shared" si="24"/>
        <v>0.99119517863318352</v>
      </c>
      <c r="I98" s="1">
        <f t="shared" si="25"/>
        <v>0</v>
      </c>
      <c r="J98" s="1">
        <f t="shared" si="26"/>
        <v>0.99119517863318352</v>
      </c>
      <c r="K98">
        <f t="shared" si="31"/>
        <v>0.11553395966548131</v>
      </c>
      <c r="L98">
        <f t="shared" si="32"/>
        <v>2.2786096060532941</v>
      </c>
      <c r="M98">
        <f t="shared" si="33"/>
        <v>0.11553395966548131</v>
      </c>
      <c r="N98">
        <f t="shared" si="27"/>
        <v>2.3106791933096265E-2</v>
      </c>
      <c r="O98">
        <f t="shared" si="17"/>
        <v>0.43500000000000028</v>
      </c>
      <c r="P98">
        <f t="shared" si="28"/>
        <v>8.6554637519168764</v>
      </c>
      <c r="Q98" s="2">
        <f t="shared" si="29"/>
        <v>0.51120981218258355</v>
      </c>
      <c r="V98" s="1"/>
      <c r="Y98" s="2"/>
      <c r="AD98">
        <f t="shared" si="34"/>
        <v>0</v>
      </c>
      <c r="AE98">
        <f t="shared" si="35"/>
        <v>0</v>
      </c>
    </row>
    <row r="99" spans="1:31" x14ac:dyDescent="0.25">
      <c r="A99">
        <f t="shared" si="30"/>
        <v>0.44000000000000028</v>
      </c>
      <c r="B99">
        <f t="shared" si="18"/>
        <v>0.51111111111111085</v>
      </c>
      <c r="C99">
        <f t="shared" si="19"/>
        <v>0.16428423442745219</v>
      </c>
      <c r="D99">
        <f t="shared" si="20"/>
        <v>7.8047361285268388E-2</v>
      </c>
      <c r="E99">
        <f t="shared" si="21"/>
        <v>9387.6705387115544</v>
      </c>
      <c r="F99">
        <f t="shared" si="22"/>
        <v>78.04736128526838</v>
      </c>
      <c r="G99">
        <f t="shared" si="23"/>
        <v>9465.7178999968237</v>
      </c>
      <c r="H99">
        <f t="shared" si="24"/>
        <v>0.99175473407196135</v>
      </c>
      <c r="I99" s="1">
        <f t="shared" si="25"/>
        <v>0</v>
      </c>
      <c r="J99" s="1">
        <f t="shared" si="26"/>
        <v>0.99175473407196135</v>
      </c>
      <c r="K99">
        <f t="shared" si="31"/>
        <v>0.1085090642057417</v>
      </c>
      <c r="L99">
        <f t="shared" si="32"/>
        <v>2.2539880319817289</v>
      </c>
      <c r="M99">
        <f t="shared" si="33"/>
        <v>0.1085090642057417</v>
      </c>
      <c r="N99">
        <f t="shared" si="27"/>
        <v>2.1701812841148343E-2</v>
      </c>
      <c r="O99">
        <f t="shared" si="17"/>
        <v>0.44000000000000028</v>
      </c>
      <c r="P99">
        <f t="shared" si="28"/>
        <v>9.2158199623205803</v>
      </c>
      <c r="Q99" s="2">
        <f t="shared" si="29"/>
        <v>0.5159868863342606</v>
      </c>
      <c r="V99" s="1"/>
      <c r="Y99" s="2"/>
      <c r="AD99">
        <f t="shared" si="34"/>
        <v>0</v>
      </c>
      <c r="AE99">
        <f t="shared" si="35"/>
        <v>0</v>
      </c>
    </row>
    <row r="100" spans="1:31" x14ac:dyDescent="0.25">
      <c r="A100">
        <f t="shared" si="30"/>
        <v>0.44500000000000028</v>
      </c>
      <c r="B100">
        <f t="shared" si="18"/>
        <v>0.5055555555555552</v>
      </c>
      <c r="C100">
        <f t="shared" si="19"/>
        <v>0.16841936444901462</v>
      </c>
      <c r="D100">
        <f t="shared" si="20"/>
        <v>7.4872402925381859E-2</v>
      </c>
      <c r="E100">
        <f t="shared" si="21"/>
        <v>9623.963682800837</v>
      </c>
      <c r="F100">
        <f t="shared" si="22"/>
        <v>74.872402925381863</v>
      </c>
      <c r="G100">
        <f t="shared" si="23"/>
        <v>9698.8360857262196</v>
      </c>
      <c r="H100">
        <f t="shared" si="24"/>
        <v>0.99228026927524093</v>
      </c>
      <c r="I100" s="1">
        <f t="shared" si="25"/>
        <v>0</v>
      </c>
      <c r="J100" s="1">
        <f t="shared" si="26"/>
        <v>0.99228026927524093</v>
      </c>
      <c r="K100">
        <f t="shared" si="31"/>
        <v>0.10191177178331391</v>
      </c>
      <c r="L100">
        <f t="shared" si="32"/>
        <v>2.2298433017421129</v>
      </c>
      <c r="M100">
        <f t="shared" si="33"/>
        <v>0.10191177178331391</v>
      </c>
      <c r="N100">
        <f t="shared" si="27"/>
        <v>2.0382354356662784E-2</v>
      </c>
      <c r="O100">
        <f t="shared" si="17"/>
        <v>0.44500000000000028</v>
      </c>
      <c r="P100">
        <f t="shared" si="28"/>
        <v>9.8124091309707833</v>
      </c>
      <c r="Q100" s="2">
        <f t="shared" si="29"/>
        <v>0.52074915625226181</v>
      </c>
      <c r="V100" s="1"/>
      <c r="Y100" s="2"/>
      <c r="AD100">
        <f t="shared" si="34"/>
        <v>0</v>
      </c>
      <c r="AE100">
        <f t="shared" si="35"/>
        <v>0</v>
      </c>
    </row>
    <row r="101" spans="1:31" x14ac:dyDescent="0.25">
      <c r="A101">
        <f t="shared" si="30"/>
        <v>0.45000000000000029</v>
      </c>
      <c r="B101">
        <f t="shared" si="18"/>
        <v>0.49999999999999967</v>
      </c>
      <c r="C101">
        <f t="shared" si="19"/>
        <v>0.17261062707677494</v>
      </c>
      <c r="D101">
        <f t="shared" si="20"/>
        <v>7.1793647187314541E-2</v>
      </c>
      <c r="E101">
        <f t="shared" si="21"/>
        <v>9863.4644043871394</v>
      </c>
      <c r="F101">
        <f t="shared" si="22"/>
        <v>71.793647187314534</v>
      </c>
      <c r="G101">
        <f t="shared" si="23"/>
        <v>9935.2580515744539</v>
      </c>
      <c r="H101">
        <f t="shared" si="24"/>
        <v>0.99277385178979449</v>
      </c>
      <c r="I101" s="1">
        <f t="shared" si="25"/>
        <v>0</v>
      </c>
      <c r="J101" s="1">
        <f t="shared" si="26"/>
        <v>0.99277385178979449</v>
      </c>
      <c r="K101">
        <f t="shared" si="31"/>
        <v>9.571485707293706E-2</v>
      </c>
      <c r="L101">
        <f t="shared" si="32"/>
        <v>2.2061641150884306</v>
      </c>
      <c r="M101">
        <f t="shared" si="33"/>
        <v>9.571485707293706E-2</v>
      </c>
      <c r="N101">
        <f t="shared" si="27"/>
        <v>1.9142971414587415E-2</v>
      </c>
      <c r="O101">
        <f t="shared" si="17"/>
        <v>0.45000000000000029</v>
      </c>
      <c r="P101">
        <f t="shared" si="28"/>
        <v>10.447698827340625</v>
      </c>
      <c r="Q101" s="2">
        <f t="shared" si="29"/>
        <v>0.52549662018195398</v>
      </c>
      <c r="V101" s="1"/>
      <c r="Y101" s="2"/>
      <c r="AD101">
        <f t="shared" si="34"/>
        <v>0</v>
      </c>
      <c r="AE101">
        <f t="shared" si="35"/>
        <v>0</v>
      </c>
    </row>
    <row r="102" spans="1:31" x14ac:dyDescent="0.25">
      <c r="A102">
        <f t="shared" si="30"/>
        <v>0.45500000000000029</v>
      </c>
      <c r="B102">
        <f t="shared" si="18"/>
        <v>0.49444444444444413</v>
      </c>
      <c r="C102">
        <f t="shared" si="19"/>
        <v>0.17685814789038179</v>
      </c>
      <c r="D102">
        <f t="shared" si="20"/>
        <v>6.8809199563184237E-2</v>
      </c>
      <c r="E102">
        <f t="shared" si="21"/>
        <v>10106.179879450388</v>
      </c>
      <c r="F102">
        <f t="shared" si="22"/>
        <v>68.809199563184237</v>
      </c>
      <c r="G102">
        <f t="shared" si="23"/>
        <v>10174.989079013572</v>
      </c>
      <c r="H102">
        <f t="shared" si="24"/>
        <v>0.99323741784597031</v>
      </c>
      <c r="I102" s="1">
        <f t="shared" si="25"/>
        <v>0</v>
      </c>
      <c r="J102" s="1">
        <f t="shared" si="26"/>
        <v>0.99323741784597031</v>
      </c>
      <c r="K102">
        <f t="shared" si="31"/>
        <v>8.9892948905378939E-2</v>
      </c>
      <c r="L102">
        <f t="shared" si="32"/>
        <v>2.182939379881252</v>
      </c>
      <c r="M102">
        <f t="shared" si="33"/>
        <v>8.9892948905378939E-2</v>
      </c>
      <c r="N102">
        <f t="shared" si="27"/>
        <v>1.7978589781075787E-2</v>
      </c>
      <c r="O102">
        <f t="shared" si="17"/>
        <v>0.45500000000000029</v>
      </c>
      <c r="P102">
        <f t="shared" si="28"/>
        <v>11.124343034430844</v>
      </c>
      <c r="Q102" s="2">
        <f t="shared" si="29"/>
        <v>0.53022928367994682</v>
      </c>
      <c r="V102" s="1"/>
      <c r="Y102" s="2"/>
      <c r="AD102">
        <f t="shared" si="34"/>
        <v>0</v>
      </c>
      <c r="AE102">
        <f t="shared" si="35"/>
        <v>0</v>
      </c>
    </row>
    <row r="103" spans="1:31" x14ac:dyDescent="0.25">
      <c r="A103">
        <f t="shared" si="30"/>
        <v>0.4600000000000003</v>
      </c>
      <c r="B103">
        <f t="shared" si="18"/>
        <v>0.4888888888888886</v>
      </c>
      <c r="C103">
        <f t="shared" si="19"/>
        <v>0.18116205135809385</v>
      </c>
      <c r="D103">
        <f t="shared" si="20"/>
        <v>6.5917182310830297E-2</v>
      </c>
      <c r="E103">
        <f t="shared" si="21"/>
        <v>10352.117220462507</v>
      </c>
      <c r="F103">
        <f t="shared" si="22"/>
        <v>65.917182310830299</v>
      </c>
      <c r="G103">
        <f t="shared" si="23"/>
        <v>10418.034402773337</v>
      </c>
      <c r="H103">
        <f t="shared" si="24"/>
        <v>0.99367278127884828</v>
      </c>
      <c r="I103" s="1">
        <f t="shared" si="25"/>
        <v>0</v>
      </c>
      <c r="J103" s="1">
        <f t="shared" si="26"/>
        <v>0.99367278127884828</v>
      </c>
      <c r="K103">
        <f t="shared" si="31"/>
        <v>8.4422395720451446E-2</v>
      </c>
      <c r="L103">
        <f t="shared" si="32"/>
        <v>2.1601582201714078</v>
      </c>
      <c r="M103">
        <f t="shared" si="33"/>
        <v>8.4422395720451446E-2</v>
      </c>
      <c r="N103">
        <f t="shared" si="27"/>
        <v>1.6884479144090289E-2</v>
      </c>
      <c r="O103">
        <f t="shared" si="17"/>
        <v>0.4600000000000003</v>
      </c>
      <c r="P103">
        <f t="shared" si="28"/>
        <v>11.845198083590377</v>
      </c>
      <c r="Q103" s="2">
        <f t="shared" si="29"/>
        <v>0.53494715907024382</v>
      </c>
      <c r="V103" s="1"/>
      <c r="Y103" s="2"/>
      <c r="AD103">
        <f t="shared" si="34"/>
        <v>0</v>
      </c>
      <c r="AE103">
        <f t="shared" si="35"/>
        <v>0</v>
      </c>
    </row>
    <row r="104" spans="1:31" x14ac:dyDescent="0.25">
      <c r="A104">
        <f t="shared" si="30"/>
        <v>0.4650000000000003</v>
      </c>
      <c r="B104">
        <f t="shared" si="18"/>
        <v>0.483333333333333</v>
      </c>
      <c r="C104">
        <f t="shared" si="19"/>
        <v>0.1855224608586693</v>
      </c>
      <c r="D104">
        <f t="shared" si="20"/>
        <v>6.3115734491322642E-2</v>
      </c>
      <c r="E104">
        <f t="shared" si="21"/>
        <v>10601.283477638246</v>
      </c>
      <c r="F104">
        <f t="shared" si="22"/>
        <v>63.115734491322641</v>
      </c>
      <c r="G104">
        <f t="shared" si="23"/>
        <v>10664.399212129569</v>
      </c>
      <c r="H104">
        <f t="shared" si="24"/>
        <v>0.99408164180317482</v>
      </c>
      <c r="I104" s="1">
        <f t="shared" si="25"/>
        <v>0</v>
      </c>
      <c r="J104" s="1">
        <f t="shared" si="26"/>
        <v>0.99408164180317482</v>
      </c>
      <c r="K104">
        <f t="shared" si="31"/>
        <v>7.9281141220488502E-2</v>
      </c>
      <c r="L104">
        <f t="shared" si="32"/>
        <v>2.1378099823724175</v>
      </c>
      <c r="M104">
        <f t="shared" si="33"/>
        <v>7.9281141220488502E-2</v>
      </c>
      <c r="N104">
        <f t="shared" si="27"/>
        <v>1.58562282440977E-2</v>
      </c>
      <c r="O104">
        <f t="shared" si="17"/>
        <v>0.4650000000000003</v>
      </c>
      <c r="P104">
        <f t="shared" si="28"/>
        <v>12.613340128630384</v>
      </c>
      <c r="Q104" s="2">
        <f t="shared" si="29"/>
        <v>0.53965026493962387</v>
      </c>
      <c r="V104" s="1"/>
      <c r="Y104" s="2"/>
    </row>
    <row r="105" spans="1:31" x14ac:dyDescent="0.25">
      <c r="A105">
        <f t="shared" si="30"/>
        <v>0.47000000000000031</v>
      </c>
      <c r="B105">
        <f t="shared" si="18"/>
        <v>0.47777777777777747</v>
      </c>
      <c r="C105">
        <f t="shared" si="19"/>
        <v>0.18993949870259152</v>
      </c>
      <c r="D105">
        <f t="shared" si="20"/>
        <v>6.0403012006980866E-2</v>
      </c>
      <c r="E105">
        <f t="shared" si="21"/>
        <v>10853.685640148087</v>
      </c>
      <c r="F105">
        <f t="shared" si="22"/>
        <v>60.403012006980866</v>
      </c>
      <c r="G105">
        <f t="shared" si="23"/>
        <v>10914.088652155067</v>
      </c>
      <c r="H105">
        <f t="shared" si="24"/>
        <v>0.99446559269105317</v>
      </c>
      <c r="I105" s="1">
        <f t="shared" si="25"/>
        <v>0</v>
      </c>
      <c r="J105" s="1">
        <f t="shared" si="26"/>
        <v>0.99446559269105317</v>
      </c>
      <c r="K105">
        <f t="shared" si="31"/>
        <v>7.444860944258995E-2</v>
      </c>
      <c r="L105">
        <f t="shared" si="32"/>
        <v>2.1158842397681967</v>
      </c>
      <c r="M105">
        <f t="shared" si="33"/>
        <v>7.444860944258995E-2</v>
      </c>
      <c r="N105">
        <f t="shared" si="27"/>
        <v>1.488972188851799E-2</v>
      </c>
      <c r="O105">
        <f t="shared" si="17"/>
        <v>0.47000000000000031</v>
      </c>
      <c r="P105">
        <f t="shared" si="28"/>
        <v>13.432084326183912</v>
      </c>
      <c r="Q105" s="2">
        <f t="shared" si="29"/>
        <v>0.54433862566922275</v>
      </c>
      <c r="V105" s="1"/>
      <c r="Y105" s="2"/>
    </row>
    <row r="106" spans="1:31" x14ac:dyDescent="0.25">
      <c r="A106">
        <f t="shared" si="30"/>
        <v>0.47500000000000031</v>
      </c>
      <c r="B106">
        <f t="shared" si="18"/>
        <v>0.47222222222222188</v>
      </c>
      <c r="C106">
        <f t="shared" si="19"/>
        <v>0.19441328615265888</v>
      </c>
      <c r="D106">
        <f t="shared" si="20"/>
        <v>5.7777187639914691E-2</v>
      </c>
      <c r="E106">
        <f t="shared" si="21"/>
        <v>11109.330637294794</v>
      </c>
      <c r="F106">
        <f t="shared" si="22"/>
        <v>57.777187639914693</v>
      </c>
      <c r="G106">
        <f t="shared" si="23"/>
        <v>11167.107824934708</v>
      </c>
      <c r="H106">
        <f t="shared" si="24"/>
        <v>0.99482612789760072</v>
      </c>
      <c r="I106" s="1">
        <f t="shared" si="25"/>
        <v>0</v>
      </c>
      <c r="J106" s="1">
        <f t="shared" si="26"/>
        <v>0.99482612789760072</v>
      </c>
      <c r="K106">
        <f t="shared" si="31"/>
        <v>6.9905598524855284E-2</v>
      </c>
      <c r="L106">
        <f t="shared" si="32"/>
        <v>2.0943707955738948</v>
      </c>
      <c r="M106">
        <f t="shared" si="33"/>
        <v>6.9905598524855284E-2</v>
      </c>
      <c r="N106">
        <f t="shared" si="27"/>
        <v>1.3981119704971057E-2</v>
      </c>
      <c r="O106">
        <f t="shared" si="17"/>
        <v>0.47500000000000031</v>
      </c>
      <c r="P106">
        <f t="shared" si="28"/>
        <v>14.305005909425766</v>
      </c>
      <c r="Q106" s="2">
        <f t="shared" si="29"/>
        <v>0.54901227099943517</v>
      </c>
      <c r="V106" s="1"/>
      <c r="Y106" s="2"/>
    </row>
    <row r="107" spans="1:31" x14ac:dyDescent="0.25">
      <c r="A107">
        <f t="shared" si="30"/>
        <v>0.48000000000000032</v>
      </c>
      <c r="B107">
        <f t="shared" si="18"/>
        <v>0.46666666666666634</v>
      </c>
      <c r="C107">
        <f t="shared" si="19"/>
        <v>0.1989439434439631</v>
      </c>
      <c r="D107">
        <f t="shared" si="20"/>
        <v>5.5236451091100217E-2</v>
      </c>
      <c r="E107">
        <f t="shared" si="21"/>
        <v>11368.225339655035</v>
      </c>
      <c r="F107">
        <f t="shared" si="22"/>
        <v>55.236451091100214</v>
      </c>
      <c r="G107">
        <f t="shared" si="23"/>
        <v>11423.461790746136</v>
      </c>
      <c r="H107">
        <f t="shared" si="24"/>
        <v>0.99516464867630172</v>
      </c>
      <c r="I107" s="1">
        <f t="shared" si="25"/>
        <v>0</v>
      </c>
      <c r="J107" s="1">
        <f t="shared" si="26"/>
        <v>0.99516464867630172</v>
      </c>
      <c r="K107">
        <f t="shared" si="31"/>
        <v>6.5634182495344306E-2</v>
      </c>
      <c r="L107">
        <f t="shared" si="32"/>
        <v>2.0732596847422937</v>
      </c>
      <c r="M107">
        <f t="shared" si="33"/>
        <v>6.5634182495344306E-2</v>
      </c>
      <c r="N107">
        <f t="shared" si="27"/>
        <v>1.3126836499068862E-2</v>
      </c>
      <c r="O107">
        <f t="shared" si="17"/>
        <v>0.48000000000000032</v>
      </c>
      <c r="P107">
        <f t="shared" si="28"/>
        <v>15.235963365140321</v>
      </c>
      <c r="Q107" s="2">
        <f t="shared" si="29"/>
        <v>0.55367123562545006</v>
      </c>
      <c r="V107" s="1"/>
      <c r="Y107" s="2"/>
    </row>
    <row r="108" spans="1:31" x14ac:dyDescent="0.25">
      <c r="A108">
        <f t="shared" si="30"/>
        <v>0.48500000000000032</v>
      </c>
      <c r="B108">
        <f t="shared" si="18"/>
        <v>0.46111111111111075</v>
      </c>
      <c r="C108">
        <f t="shared" si="19"/>
        <v>0.20353158980328195</v>
      </c>
      <c r="D108">
        <f t="shared" si="20"/>
        <v>5.2779009020005131E-2</v>
      </c>
      <c r="E108">
        <f t="shared" si="21"/>
        <v>11630.376560187542</v>
      </c>
      <c r="F108">
        <f t="shared" si="22"/>
        <v>52.779009020005127</v>
      </c>
      <c r="G108">
        <f t="shared" si="23"/>
        <v>11683.155569207547</v>
      </c>
      <c r="H108">
        <f t="shared" si="24"/>
        <v>0.99548246972255416</v>
      </c>
      <c r="I108" s="1">
        <f t="shared" si="25"/>
        <v>0</v>
      </c>
      <c r="J108" s="1">
        <f t="shared" si="26"/>
        <v>0.99548246972255416</v>
      </c>
      <c r="K108">
        <f t="shared" si="31"/>
        <v>6.1617620462428524E-2</v>
      </c>
      <c r="L108">
        <f t="shared" si="32"/>
        <v>2.0525411746856772</v>
      </c>
      <c r="M108">
        <f t="shared" si="33"/>
        <v>6.1617620462428524E-2</v>
      </c>
      <c r="N108">
        <f t="shared" si="27"/>
        <v>1.2323524092485705E-2</v>
      </c>
      <c r="O108">
        <f t="shared" si="17"/>
        <v>0.48500000000000032</v>
      </c>
      <c r="P108">
        <f t="shared" si="28"/>
        <v>16.229123950181624</v>
      </c>
      <c r="Q108" s="2">
        <f t="shared" si="29"/>
        <v>0.55831555882136719</v>
      </c>
      <c r="V108" s="1"/>
      <c r="Y108" s="2"/>
    </row>
    <row r="109" spans="1:31" x14ac:dyDescent="0.25">
      <c r="A109">
        <f t="shared" si="30"/>
        <v>0.49000000000000032</v>
      </c>
      <c r="B109">
        <f t="shared" si="18"/>
        <v>0.45555555555555521</v>
      </c>
      <c r="C109">
        <f t="shared" si="19"/>
        <v>0.208176343467908</v>
      </c>
      <c r="D109">
        <f t="shared" si="20"/>
        <v>5.0403085084777421E-2</v>
      </c>
      <c r="E109">
        <f t="shared" si="21"/>
        <v>11895.79105530903</v>
      </c>
      <c r="F109">
        <f t="shared" si="22"/>
        <v>50.403085084777423</v>
      </c>
      <c r="G109">
        <f t="shared" si="23"/>
        <v>11946.194140393807</v>
      </c>
      <c r="H109">
        <f t="shared" si="24"/>
        <v>0.99578082488092601</v>
      </c>
      <c r="I109" s="1">
        <f t="shared" si="25"/>
        <v>0</v>
      </c>
      <c r="J109" s="1">
        <f t="shared" si="26"/>
        <v>0.99578082488092601</v>
      </c>
      <c r="K109">
        <f t="shared" si="31"/>
        <v>5.7840272632947394E-2</v>
      </c>
      <c r="L109">
        <f t="shared" si="32"/>
        <v>2.0322057650631131</v>
      </c>
      <c r="M109">
        <f t="shared" si="33"/>
        <v>5.7840272632947394E-2</v>
      </c>
      <c r="N109">
        <f t="shared" si="27"/>
        <v>1.156805452658948E-2</v>
      </c>
      <c r="O109">
        <f t="shared" si="17"/>
        <v>0.49000000000000032</v>
      </c>
      <c r="P109">
        <f t="shared" si="28"/>
        <v>17.288991812780164</v>
      </c>
      <c r="Q109" s="2">
        <f t="shared" si="29"/>
        <v>0.56294528409035638</v>
      </c>
      <c r="V109" s="1"/>
      <c r="Y109" s="2"/>
    </row>
    <row r="110" spans="1:31" x14ac:dyDescent="0.25">
      <c r="A110">
        <f t="shared" si="30"/>
        <v>0.49500000000000033</v>
      </c>
      <c r="B110">
        <f t="shared" si="18"/>
        <v>0.44999999999999962</v>
      </c>
      <c r="C110">
        <f t="shared" si="19"/>
        <v>0.21287832170393628</v>
      </c>
      <c r="D110">
        <f t="shared" si="20"/>
        <v>4.8106919983012295E-2</v>
      </c>
      <c r="E110">
        <f t="shared" si="21"/>
        <v>12164.475525939217</v>
      </c>
      <c r="F110">
        <f t="shared" si="22"/>
        <v>48.106919983012297</v>
      </c>
      <c r="G110">
        <f t="shared" si="23"/>
        <v>12212.582445922229</v>
      </c>
      <c r="H110">
        <f t="shared" si="24"/>
        <v>0.99606087244888364</v>
      </c>
      <c r="I110" s="1">
        <f t="shared" si="25"/>
        <v>0</v>
      </c>
      <c r="J110" s="1">
        <f t="shared" si="26"/>
        <v>0.99606087244888364</v>
      </c>
      <c r="K110">
        <f t="shared" si="31"/>
        <v>5.4287522627971492E-2</v>
      </c>
      <c r="L110">
        <f t="shared" si="32"/>
        <v>2.0122441867654199</v>
      </c>
      <c r="M110">
        <f t="shared" si="33"/>
        <v>5.4287522627971492E-2</v>
      </c>
      <c r="N110">
        <f t="shared" si="27"/>
        <v>1.0857504525594299E-2</v>
      </c>
      <c r="O110">
        <f t="shared" si="17"/>
        <v>0.49500000000000033</v>
      </c>
      <c r="P110">
        <f t="shared" si="28"/>
        <v>18.420439017873932</v>
      </c>
      <c r="Q110" s="2">
        <f t="shared" si="29"/>
        <v>0.56756045883896633</v>
      </c>
      <c r="V110" s="1"/>
      <c r="Y110" s="2"/>
    </row>
    <row r="111" spans="1:31" x14ac:dyDescent="0.25">
      <c r="A111">
        <f t="shared" si="30"/>
        <v>0.50000000000000033</v>
      </c>
      <c r="B111">
        <f t="shared" si="18"/>
        <v>0.44444444444444409</v>
      </c>
      <c r="C111">
        <f t="shared" si="19"/>
        <v>0.21763764082403134</v>
      </c>
      <c r="D111">
        <f t="shared" si="20"/>
        <v>4.5888771493113177E-2</v>
      </c>
      <c r="E111">
        <f t="shared" si="21"/>
        <v>12436.436618516078</v>
      </c>
      <c r="F111">
        <f t="shared" si="22"/>
        <v>45.888771493113175</v>
      </c>
      <c r="G111">
        <f t="shared" si="23"/>
        <v>12482.325390009191</v>
      </c>
      <c r="H111">
        <f t="shared" si="24"/>
        <v>0.99632370010720572</v>
      </c>
      <c r="I111" s="1">
        <f t="shared" si="25"/>
        <v>0</v>
      </c>
      <c r="J111" s="1">
        <f t="shared" si="26"/>
        <v>0.99632370010720572</v>
      </c>
      <c r="K111">
        <f t="shared" si="31"/>
        <v>5.0945705606919529E-2</v>
      </c>
      <c r="L111">
        <f t="shared" si="32"/>
        <v>1.9926474002144101</v>
      </c>
      <c r="M111">
        <f t="shared" si="33"/>
        <v>5.0945705606919529E-2</v>
      </c>
      <c r="N111">
        <f t="shared" si="27"/>
        <v>1.0189141121383907E-2</v>
      </c>
      <c r="O111">
        <f t="shared" si="17"/>
        <v>0.50000000000000033</v>
      </c>
      <c r="P111">
        <f t="shared" si="28"/>
        <v>19.628739814022289</v>
      </c>
      <c r="Q111" s="2">
        <f t="shared" si="29"/>
        <v>0.57216113407397717</v>
      </c>
      <c r="V111" s="1"/>
      <c r="Y111" s="2"/>
    </row>
    <row r="112" spans="1:31" x14ac:dyDescent="0.25">
      <c r="A112">
        <f t="shared" si="30"/>
        <v>0.50500000000000034</v>
      </c>
      <c r="B112">
        <f t="shared" si="18"/>
        <v>0.43888888888888855</v>
      </c>
      <c r="C112">
        <f t="shared" si="19"/>
        <v>0.22245441620469422</v>
      </c>
      <c r="D112">
        <f t="shared" si="20"/>
        <v>4.3746914516262204E-2</v>
      </c>
      <c r="E112">
        <f t="shared" si="21"/>
        <v>12711.680925982528</v>
      </c>
      <c r="F112">
        <f t="shared" si="22"/>
        <v>43.746914516262201</v>
      </c>
      <c r="G112">
        <f t="shared" si="23"/>
        <v>12755.427840498789</v>
      </c>
      <c r="H112">
        <f t="shared" si="24"/>
        <v>0.99657032950495283</v>
      </c>
      <c r="I112" s="1">
        <f t="shared" si="25"/>
        <v>0</v>
      </c>
      <c r="J112" s="1">
        <f t="shared" si="26"/>
        <v>0.99657032950495283</v>
      </c>
      <c r="K112">
        <f t="shared" si="31"/>
        <v>4.7802041749056515E-2</v>
      </c>
      <c r="L112">
        <f t="shared" si="32"/>
        <v>1.9734065930791131</v>
      </c>
      <c r="M112">
        <f t="shared" si="33"/>
        <v>4.7802041749056515E-2</v>
      </c>
      <c r="N112">
        <f t="shared" si="27"/>
        <v>9.5604083498113043E-3</v>
      </c>
      <c r="O112">
        <f t="shared" si="17"/>
        <v>0.50500000000000034</v>
      </c>
      <c r="P112">
        <f t="shared" si="28"/>
        <v>20.919608523201571</v>
      </c>
      <c r="Q112" s="2">
        <f t="shared" si="29"/>
        <v>0.57674736411996197</v>
      </c>
      <c r="V112" s="1"/>
      <c r="Y112" s="2"/>
    </row>
    <row r="113" spans="1:25" x14ac:dyDescent="0.25">
      <c r="A113">
        <f t="shared" si="30"/>
        <v>0.51000000000000034</v>
      </c>
      <c r="B113">
        <f t="shared" si="18"/>
        <v>0.43333333333333296</v>
      </c>
      <c r="C113">
        <f t="shared" si="19"/>
        <v>0.22732876230304719</v>
      </c>
      <c r="D113">
        <f t="shared" si="20"/>
        <v>4.1679641119017383E-2</v>
      </c>
      <c r="E113">
        <f t="shared" si="21"/>
        <v>12990.214988745554</v>
      </c>
      <c r="F113">
        <f t="shared" si="22"/>
        <v>41.679641119017383</v>
      </c>
      <c r="G113">
        <f t="shared" si="23"/>
        <v>13031.894629864571</v>
      </c>
      <c r="H113">
        <f t="shared" si="24"/>
        <v>0.99680172052469629</v>
      </c>
      <c r="I113" s="1">
        <f t="shared" si="25"/>
        <v>0</v>
      </c>
      <c r="J113" s="1">
        <f t="shared" si="26"/>
        <v>0.99680172052469629</v>
      </c>
      <c r="K113">
        <f t="shared" si="31"/>
        <v>4.4844574676572393E-2</v>
      </c>
      <c r="L113">
        <f t="shared" si="32"/>
        <v>1.9545131774994031</v>
      </c>
      <c r="M113">
        <f t="shared" si="33"/>
        <v>4.4844574676572393E-2</v>
      </c>
      <c r="N113">
        <f t="shared" si="27"/>
        <v>8.9689149353144784E-3</v>
      </c>
      <c r="O113">
        <f t="shared" si="17"/>
        <v>0.51000000000000034</v>
      </c>
      <c r="P113">
        <f t="shared" si="28"/>
        <v>22.299241484888423</v>
      </c>
      <c r="Q113" s="2">
        <f t="shared" si="29"/>
        <v>0.58131920635596002</v>
      </c>
      <c r="V113" s="1"/>
      <c r="Y113" s="2"/>
    </row>
    <row r="114" spans="1:25" x14ac:dyDescent="0.25">
      <c r="A114">
        <f t="shared" si="30"/>
        <v>0.51500000000000035</v>
      </c>
      <c r="B114">
        <f t="shared" si="18"/>
        <v>0.42777777777777742</v>
      </c>
      <c r="C114">
        <f t="shared" si="19"/>
        <v>0.23226079267315569</v>
      </c>
      <c r="D114">
        <f t="shared" si="20"/>
        <v>3.968526057655359E-2</v>
      </c>
      <c r="E114">
        <f t="shared" si="21"/>
        <v>13272.045295608898</v>
      </c>
      <c r="F114">
        <f t="shared" si="22"/>
        <v>39.685260576553588</v>
      </c>
      <c r="G114">
        <f t="shared" si="23"/>
        <v>13311.730556185452</v>
      </c>
      <c r="H114">
        <f t="shared" si="24"/>
        <v>0.99701877525171856</v>
      </c>
      <c r="I114" s="1">
        <f t="shared" si="25"/>
        <v>0</v>
      </c>
      <c r="J114" s="1">
        <f t="shared" si="26"/>
        <v>0.99701877525171856</v>
      </c>
      <c r="K114">
        <f t="shared" si="31"/>
        <v>4.2062114436025554E-2</v>
      </c>
      <c r="L114">
        <f t="shared" si="32"/>
        <v>1.9359587868965396</v>
      </c>
      <c r="M114">
        <f t="shared" si="33"/>
        <v>4.2062114436025554E-2</v>
      </c>
      <c r="N114">
        <f t="shared" si="27"/>
        <v>8.4124228872051107E-3</v>
      </c>
      <c r="O114">
        <f t="shared" si="17"/>
        <v>0.51500000000000035</v>
      </c>
      <c r="P114">
        <f t="shared" si="28"/>
        <v>23.774363543253436</v>
      </c>
      <c r="Q114" s="2">
        <f t="shared" si="29"/>
        <v>0.58587672096978749</v>
      </c>
      <c r="V114" s="1"/>
      <c r="Y114" s="2"/>
    </row>
    <row r="115" spans="1:25" x14ac:dyDescent="0.25">
      <c r="A115">
        <f t="shared" si="30"/>
        <v>0.52000000000000035</v>
      </c>
      <c r="B115">
        <f t="shared" si="18"/>
        <v>0.42222222222222183</v>
      </c>
      <c r="C115">
        <f t="shared" si="19"/>
        <v>0.23725061998190278</v>
      </c>
      <c r="D115">
        <f t="shared" si="20"/>
        <v>3.7762099416565609E-2</v>
      </c>
      <c r="E115">
        <f t="shared" si="21"/>
        <v>13557.17828468016</v>
      </c>
      <c r="F115">
        <f t="shared" si="22"/>
        <v>37.762099416565611</v>
      </c>
      <c r="G115">
        <f t="shared" si="23"/>
        <v>13594.940384096726</v>
      </c>
      <c r="H115">
        <f t="shared" si="24"/>
        <v>0.99722234166905654</v>
      </c>
      <c r="I115" s="1">
        <f t="shared" si="25"/>
        <v>0</v>
      </c>
      <c r="J115" s="1">
        <f t="shared" si="26"/>
        <v>0.99722234166905654</v>
      </c>
      <c r="K115">
        <f t="shared" si="31"/>
        <v>3.9444184684833648E-2</v>
      </c>
      <c r="L115">
        <f t="shared" si="32"/>
        <v>1.9177352724404921</v>
      </c>
      <c r="M115">
        <f t="shared" si="33"/>
        <v>3.9444184684833648E-2</v>
      </c>
      <c r="N115">
        <f t="shared" si="27"/>
        <v>7.8888369369667297E-3</v>
      </c>
      <c r="O115">
        <f t="shared" si="17"/>
        <v>0.52000000000000035</v>
      </c>
      <c r="P115">
        <f t="shared" si="28"/>
        <v>25.352279632351017</v>
      </c>
      <c r="Q115" s="2">
        <f t="shared" si="29"/>
        <v>0.59041997072920827</v>
      </c>
      <c r="V115" s="1"/>
      <c r="Y115" s="2"/>
    </row>
    <row r="116" spans="1:25" x14ac:dyDescent="0.25">
      <c r="A116">
        <f t="shared" si="30"/>
        <v>0.52500000000000036</v>
      </c>
      <c r="B116">
        <f t="shared" si="18"/>
        <v>0.4166666666666663</v>
      </c>
      <c r="C116">
        <f t="shared" si="19"/>
        <v>0.24229835602443528</v>
      </c>
      <c r="D116">
        <f t="shared" si="20"/>
        <v>3.5908501463851744E-2</v>
      </c>
      <c r="E116">
        <f t="shared" si="21"/>
        <v>13845.620344253446</v>
      </c>
      <c r="F116">
        <f t="shared" si="22"/>
        <v>35.908501463851742</v>
      </c>
      <c r="G116">
        <f t="shared" si="23"/>
        <v>13881.528845717297</v>
      </c>
      <c r="H116">
        <f t="shared" si="24"/>
        <v>0.9974132170985669</v>
      </c>
      <c r="I116" s="1">
        <f t="shared" si="25"/>
        <v>0</v>
      </c>
      <c r="J116" s="1">
        <f t="shared" si="26"/>
        <v>0.9974132170985669</v>
      </c>
      <c r="K116">
        <f t="shared" si="31"/>
        <v>3.6980973758116119E-2</v>
      </c>
      <c r="L116">
        <f t="shared" si="32"/>
        <v>1.8998346992353643</v>
      </c>
      <c r="M116">
        <f t="shared" si="33"/>
        <v>3.6980973758116119E-2</v>
      </c>
      <c r="N116">
        <f t="shared" si="27"/>
        <v>7.3961947516232238E-3</v>
      </c>
      <c r="O116">
        <f t="shared" si="17"/>
        <v>0.52500000000000036</v>
      </c>
      <c r="P116">
        <f t="shared" si="28"/>
        <v>27.040932089586544</v>
      </c>
      <c r="Q116" s="2">
        <f t="shared" si="29"/>
        <v>0.59494902076815659</v>
      </c>
      <c r="R116" s="1"/>
      <c r="V116" s="1"/>
      <c r="Y116" s="2"/>
    </row>
    <row r="117" spans="1:25" x14ac:dyDescent="0.25">
      <c r="A117">
        <f t="shared" si="30"/>
        <v>0.53000000000000036</v>
      </c>
      <c r="B117">
        <f t="shared" si="18"/>
        <v>0.41111111111111071</v>
      </c>
      <c r="C117">
        <f t="shared" si="19"/>
        <v>0.24740411173919427</v>
      </c>
      <c r="D117">
        <f t="shared" si="20"/>
        <v>3.4122827885597978E-2</v>
      </c>
      <c r="E117">
        <f t="shared" si="21"/>
        <v>14137.377813668245</v>
      </c>
      <c r="F117">
        <f t="shared" si="22"/>
        <v>34.122827885597978</v>
      </c>
      <c r="G117">
        <f t="shared" si="23"/>
        <v>14171.500641553843</v>
      </c>
      <c r="H117">
        <f t="shared" si="24"/>
        <v>0.99759215140663771</v>
      </c>
      <c r="I117" s="1">
        <f t="shared" si="25"/>
        <v>0</v>
      </c>
      <c r="J117" s="1">
        <f t="shared" si="26"/>
        <v>0.99759215140663771</v>
      </c>
      <c r="K117">
        <f t="shared" si="31"/>
        <v>3.4663289316350071E-2</v>
      </c>
      <c r="L117">
        <f t="shared" si="32"/>
        <v>1.8822493422766737</v>
      </c>
      <c r="M117">
        <f t="shared" si="33"/>
        <v>3.4663289316350071E-2</v>
      </c>
      <c r="N117">
        <f t="shared" si="27"/>
        <v>6.9326578632700146E-3</v>
      </c>
      <c r="O117">
        <f t="shared" si="17"/>
        <v>0.53000000000000036</v>
      </c>
      <c r="P117">
        <f t="shared" si="28"/>
        <v>28.848964415166375</v>
      </c>
      <c r="Q117" s="2">
        <f t="shared" si="29"/>
        <v>0.59946393838701761</v>
      </c>
      <c r="R117" s="1"/>
      <c r="V117" s="1"/>
      <c r="Y117" s="2"/>
    </row>
    <row r="118" spans="1:25" x14ac:dyDescent="0.25">
      <c r="A118">
        <f t="shared" si="30"/>
        <v>0.53500000000000036</v>
      </c>
      <c r="B118">
        <f t="shared" si="18"/>
        <v>0.40555555555555517</v>
      </c>
      <c r="C118">
        <f t="shared" si="19"/>
        <v>0.25256799722254658</v>
      </c>
      <c r="D118">
        <f t="shared" si="20"/>
        <v>3.2403457237382832E-2</v>
      </c>
      <c r="E118">
        <f t="shared" si="21"/>
        <v>14432.45698414552</v>
      </c>
      <c r="F118">
        <f t="shared" si="22"/>
        <v>32.403457237382831</v>
      </c>
      <c r="G118">
        <f t="shared" si="23"/>
        <v>14464.860441382902</v>
      </c>
      <c r="H118">
        <f t="shared" si="24"/>
        <v>0.9977598499917304</v>
      </c>
      <c r="I118" s="1">
        <f t="shared" si="25"/>
        <v>0</v>
      </c>
      <c r="J118" s="1">
        <f t="shared" si="26"/>
        <v>0.9977598499917304</v>
      </c>
      <c r="K118">
        <f t="shared" si="31"/>
        <v>3.2482516297971359E-2</v>
      </c>
      <c r="L118">
        <f t="shared" si="32"/>
        <v>1.8649716822275322</v>
      </c>
      <c r="M118">
        <f t="shared" si="33"/>
        <v>3.2482516297971359E-2</v>
      </c>
      <c r="N118">
        <f t="shared" si="27"/>
        <v>6.4965032595942721E-3</v>
      </c>
      <c r="O118">
        <f t="shared" si="17"/>
        <v>0.53500000000000036</v>
      </c>
      <c r="P118">
        <f t="shared" si="28"/>
        <v>30.785792295975952</v>
      </c>
      <c r="Q118" s="2">
        <f t="shared" si="29"/>
        <v>0.60396479286641713</v>
      </c>
      <c r="R118" s="1"/>
      <c r="V118" s="1"/>
      <c r="Y118" s="2"/>
    </row>
    <row r="119" spans="1:25" x14ac:dyDescent="0.25">
      <c r="A119">
        <f t="shared" si="30"/>
        <v>0.54000000000000037</v>
      </c>
      <c r="B119">
        <f t="shared" si="18"/>
        <v>0.39999999999999958</v>
      </c>
      <c r="C119">
        <f t="shared" si="19"/>
        <v>0.25779012174303184</v>
      </c>
      <c r="D119">
        <f t="shared" si="20"/>
        <v>3.074878550992452E-2</v>
      </c>
      <c r="E119">
        <f t="shared" si="21"/>
        <v>14730.86409960182</v>
      </c>
      <c r="F119">
        <f t="shared" si="22"/>
        <v>30.74878550992452</v>
      </c>
      <c r="G119">
        <f t="shared" si="23"/>
        <v>14761.612885111745</v>
      </c>
      <c r="H119">
        <f t="shared" si="24"/>
        <v>0.99791697656961742</v>
      </c>
      <c r="I119" s="1">
        <f t="shared" si="25"/>
        <v>0</v>
      </c>
      <c r="J119" s="1">
        <f t="shared" si="26"/>
        <v>0.99791697656961742</v>
      </c>
      <c r="K119">
        <f t="shared" si="31"/>
        <v>3.0430577923468122E-2</v>
      </c>
      <c r="L119">
        <f t="shared" si="32"/>
        <v>1.8479944010548459</v>
      </c>
      <c r="M119">
        <f t="shared" si="33"/>
        <v>3.0430577923468122E-2</v>
      </c>
      <c r="N119">
        <f t="shared" si="27"/>
        <v>6.0861155846936247E-3</v>
      </c>
      <c r="O119">
        <f t="shared" si="17"/>
        <v>0.54000000000000037</v>
      </c>
      <c r="P119">
        <f t="shared" si="28"/>
        <v>32.861682828205446</v>
      </c>
      <c r="Q119" s="2">
        <f t="shared" si="29"/>
        <v>0.6084516552929532</v>
      </c>
      <c r="R119" s="1"/>
      <c r="V119" s="1"/>
      <c r="Y119" s="2"/>
    </row>
    <row r="120" spans="1:25" x14ac:dyDescent="0.25">
      <c r="A120">
        <f t="shared" si="30"/>
        <v>0.54500000000000037</v>
      </c>
      <c r="B120">
        <f t="shared" si="18"/>
        <v>0.39444444444444404</v>
      </c>
      <c r="C120">
        <f t="shared" si="19"/>
        <v>0.26307059375523711</v>
      </c>
      <c r="D120">
        <f t="shared" si="20"/>
        <v>2.9157226176592232E-2</v>
      </c>
      <c r="E120">
        <f t="shared" si="21"/>
        <v>15032.605357442122</v>
      </c>
      <c r="F120">
        <f t="shared" si="22"/>
        <v>29.157226176592232</v>
      </c>
      <c r="G120">
        <f t="shared" si="23"/>
        <v>15061.762583618714</v>
      </c>
      <c r="H120">
        <f t="shared" si="24"/>
        <v>0.99806415577096508</v>
      </c>
      <c r="I120" s="1">
        <f t="shared" si="25"/>
        <v>0</v>
      </c>
      <c r="J120" s="1">
        <f t="shared" si="26"/>
        <v>0.99806415577096508</v>
      </c>
      <c r="K120">
        <f t="shared" si="31"/>
        <v>2.8499899517031555E-2</v>
      </c>
      <c r="L120">
        <f t="shared" si="32"/>
        <v>1.8313103775614026</v>
      </c>
      <c r="M120">
        <f t="shared" si="33"/>
        <v>2.8499899517031555E-2</v>
      </c>
      <c r="N120">
        <f t="shared" si="27"/>
        <v>5.6999799034063115E-3</v>
      </c>
      <c r="O120">
        <f t="shared" si="17"/>
        <v>0.54500000000000037</v>
      </c>
      <c r="P120">
        <f t="shared" si="28"/>
        <v>35.087843008091994</v>
      </c>
      <c r="Q120" s="2">
        <f t="shared" si="29"/>
        <v>0.6129245983964986</v>
      </c>
      <c r="R120" s="1"/>
      <c r="V120" s="1"/>
      <c r="Y120" s="2"/>
    </row>
    <row r="121" spans="1:25" x14ac:dyDescent="0.25">
      <c r="A121">
        <f t="shared" si="30"/>
        <v>0.55000000000000038</v>
      </c>
      <c r="B121">
        <f t="shared" si="18"/>
        <v>0.38888888888888851</v>
      </c>
      <c r="C121">
        <f t="shared" si="19"/>
        <v>0.26840952091331405</v>
      </c>
      <c r="D121">
        <f t="shared" si="20"/>
        <v>2.7627210241705231E-2</v>
      </c>
      <c r="E121">
        <f t="shared" si="21"/>
        <v>15337.686909332233</v>
      </c>
      <c r="F121">
        <f t="shared" si="22"/>
        <v>27.627210241705232</v>
      </c>
      <c r="G121">
        <f t="shared" si="23"/>
        <v>15365.314119573939</v>
      </c>
      <c r="H121">
        <f t="shared" si="24"/>
        <v>0.99820197556478774</v>
      </c>
      <c r="I121" s="1">
        <f t="shared" si="25"/>
        <v>0</v>
      </c>
      <c r="J121" s="1">
        <f t="shared" si="26"/>
        <v>0.99820197556478774</v>
      </c>
      <c r="K121">
        <f t="shared" si="31"/>
        <v>2.6683374930813717E-2</v>
      </c>
      <c r="L121">
        <f t="shared" si="32"/>
        <v>1.8149126828450675</v>
      </c>
      <c r="M121">
        <f t="shared" si="33"/>
        <v>2.6683374930813717E-2</v>
      </c>
      <c r="N121">
        <f t="shared" si="27"/>
        <v>5.3366749861627439E-3</v>
      </c>
      <c r="O121">
        <f t="shared" si="17"/>
        <v>0.55000000000000038</v>
      </c>
      <c r="P121">
        <f t="shared" si="28"/>
        <v>37.476518715974308</v>
      </c>
      <c r="Q121" s="2">
        <f t="shared" si="29"/>
        <v>0.61738369639801194</v>
      </c>
      <c r="R121" s="1"/>
      <c r="V121" s="1"/>
      <c r="Y121" s="2"/>
    </row>
    <row r="122" spans="1:25" x14ac:dyDescent="0.25">
      <c r="A122">
        <f t="shared" si="30"/>
        <v>0.55500000000000038</v>
      </c>
      <c r="B122">
        <f t="shared" si="18"/>
        <v>0.38333333333333292</v>
      </c>
      <c r="C122">
        <f t="shared" si="19"/>
        <v>0.27380701008414893</v>
      </c>
      <c r="D122">
        <f t="shared" si="20"/>
        <v>2.6157186289643749E-2</v>
      </c>
      <c r="E122">
        <f t="shared" si="21"/>
        <v>15646.114861951368</v>
      </c>
      <c r="F122">
        <f t="shared" si="22"/>
        <v>26.157186289643747</v>
      </c>
      <c r="G122">
        <f t="shared" si="23"/>
        <v>15672.272048241011</v>
      </c>
      <c r="H122">
        <f t="shared" si="24"/>
        <v>0.99833098952027322</v>
      </c>
      <c r="I122" s="1">
        <f t="shared" si="25"/>
        <v>0</v>
      </c>
      <c r="J122" s="1">
        <f t="shared" si="26"/>
        <v>0.99833098952027322</v>
      </c>
      <c r="K122">
        <f t="shared" si="31"/>
        <v>2.4974335373650881E-2</v>
      </c>
      <c r="L122">
        <f t="shared" si="32"/>
        <v>1.7987945757122028</v>
      </c>
      <c r="M122">
        <f t="shared" si="33"/>
        <v>2.4974335373650881E-2</v>
      </c>
      <c r="N122">
        <f t="shared" si="27"/>
        <v>4.994867074730177E-3</v>
      </c>
      <c r="O122">
        <f t="shared" si="17"/>
        <v>0.55500000000000038</v>
      </c>
      <c r="P122">
        <f t="shared" si="28"/>
        <v>40.041105600553756</v>
      </c>
      <c r="Q122" s="2">
        <f t="shared" si="29"/>
        <v>0.6218290248671714</v>
      </c>
      <c r="R122" s="1"/>
      <c r="V122" s="1"/>
      <c r="Y122" s="2"/>
    </row>
    <row r="123" spans="1:25" x14ac:dyDescent="0.25">
      <c r="A123">
        <f t="shared" si="30"/>
        <v>0.56000000000000039</v>
      </c>
      <c r="B123">
        <f t="shared" si="18"/>
        <v>0.37777777777777738</v>
      </c>
      <c r="C123">
        <f t="shared" si="19"/>
        <v>0.27926316736020013</v>
      </c>
      <c r="D123">
        <f t="shared" si="20"/>
        <v>2.4745620534797255E-2</v>
      </c>
      <c r="E123">
        <f t="shared" si="21"/>
        <v>15957.895277725724</v>
      </c>
      <c r="F123">
        <f t="shared" si="22"/>
        <v>24.745620534797254</v>
      </c>
      <c r="G123">
        <f t="shared" si="23"/>
        <v>15982.640898260521</v>
      </c>
      <c r="H123">
        <f t="shared" si="24"/>
        <v>0.99845171891852424</v>
      </c>
      <c r="I123" s="1">
        <f t="shared" si="25"/>
        <v>0</v>
      </c>
      <c r="J123" s="1">
        <f t="shared" si="26"/>
        <v>0.99845171891852424</v>
      </c>
      <c r="K123">
        <f t="shared" si="31"/>
        <v>2.3366520461887121E-2</v>
      </c>
      <c r="L123">
        <f t="shared" si="32"/>
        <v>1.7829494980687921</v>
      </c>
      <c r="M123">
        <f t="shared" si="33"/>
        <v>2.3366520461887121E-2</v>
      </c>
      <c r="N123">
        <f t="shared" si="27"/>
        <v>4.6733040923774239E-3</v>
      </c>
      <c r="O123">
        <f t="shared" si="17"/>
        <v>0.56000000000000039</v>
      </c>
      <c r="P123">
        <f t="shared" si="28"/>
        <v>42.796273481586155</v>
      </c>
      <c r="Q123" s="2">
        <f t="shared" si="29"/>
        <v>0.62626066058920282</v>
      </c>
      <c r="R123" s="1"/>
      <c r="V123" s="1"/>
      <c r="Y123" s="2"/>
    </row>
    <row r="124" spans="1:25" x14ac:dyDescent="0.25">
      <c r="A124">
        <f t="shared" si="30"/>
        <v>0.56500000000000039</v>
      </c>
      <c r="B124">
        <f t="shared" si="18"/>
        <v>0.37222222222222179</v>
      </c>
      <c r="C124">
        <f t="shared" si="19"/>
        <v>0.28477809807201138</v>
      </c>
      <c r="D124">
        <f t="shared" si="20"/>
        <v>2.3390996872376314E-2</v>
      </c>
      <c r="E124">
        <f t="shared" si="21"/>
        <v>16273.034175543509</v>
      </c>
      <c r="F124">
        <f t="shared" si="22"/>
        <v>23.390996872376313</v>
      </c>
      <c r="G124">
        <f t="shared" si="23"/>
        <v>16296.425172415886</v>
      </c>
      <c r="H124">
        <f t="shared" si="24"/>
        <v>0.99856465472489209</v>
      </c>
      <c r="I124" s="1">
        <f t="shared" si="25"/>
        <v>0</v>
      </c>
      <c r="J124" s="1">
        <f t="shared" si="26"/>
        <v>0.99856465472489209</v>
      </c>
      <c r="K124">
        <f t="shared" si="31"/>
        <v>2.1854051324365888E-2</v>
      </c>
      <c r="L124">
        <f t="shared" si="32"/>
        <v>1.7673710703095422</v>
      </c>
      <c r="M124">
        <f t="shared" si="33"/>
        <v>2.1854051324365888E-2</v>
      </c>
      <c r="N124">
        <f t="shared" si="27"/>
        <v>4.3708102648731774E-3</v>
      </c>
      <c r="O124">
        <f t="shared" si="17"/>
        <v>0.56500000000000039</v>
      </c>
      <c r="P124">
        <f t="shared" si="28"/>
        <v>45.758106135911888</v>
      </c>
      <c r="Q124" s="2">
        <f t="shared" si="29"/>
        <v>0.63067868144006789</v>
      </c>
      <c r="R124" s="1"/>
      <c r="V124" s="1"/>
      <c r="Y124" s="2"/>
    </row>
    <row r="125" spans="1:25" x14ac:dyDescent="0.25">
      <c r="A125">
        <f t="shared" si="30"/>
        <v>0.5700000000000004</v>
      </c>
      <c r="B125">
        <f t="shared" si="18"/>
        <v>0.36666666666666625</v>
      </c>
      <c r="C125">
        <f t="shared" si="19"/>
        <v>0.29035190680041417</v>
      </c>
      <c r="D125">
        <f t="shared" si="20"/>
        <v>2.2091816930116331E-2</v>
      </c>
      <c r="E125">
        <f t="shared" si="21"/>
        <v>16591.537531452239</v>
      </c>
      <c r="F125">
        <f t="shared" si="22"/>
        <v>22.09181693011633</v>
      </c>
      <c r="G125">
        <f t="shared" si="23"/>
        <v>16613.629348382354</v>
      </c>
      <c r="H125">
        <f t="shared" si="24"/>
        <v>0.9986702594317679</v>
      </c>
      <c r="I125" s="1">
        <f t="shared" si="25"/>
        <v>0</v>
      </c>
      <c r="J125" s="1">
        <f t="shared" si="26"/>
        <v>0.9986702594317679</v>
      </c>
      <c r="K125">
        <f t="shared" si="31"/>
        <v>2.0431405606713398E-2</v>
      </c>
      <c r="L125">
        <f t="shared" si="32"/>
        <v>1.7520530867223987</v>
      </c>
      <c r="M125">
        <f t="shared" si="33"/>
        <v>2.0431405606713398E-2</v>
      </c>
      <c r="N125">
        <f t="shared" si="27"/>
        <v>4.0862811213426796E-3</v>
      </c>
      <c r="O125">
        <f t="shared" si="17"/>
        <v>0.5700000000000004</v>
      </c>
      <c r="P125">
        <f t="shared" si="28"/>
        <v>48.944258620729343</v>
      </c>
      <c r="Q125" s="2">
        <f t="shared" si="29"/>
        <v>0.6350831662700277</v>
      </c>
      <c r="R125" s="1"/>
      <c r="V125" s="1"/>
      <c r="Y125" s="2"/>
    </row>
    <row r="126" spans="1:25" x14ac:dyDescent="0.25">
      <c r="A126">
        <f t="shared" si="30"/>
        <v>0.5750000000000004</v>
      </c>
      <c r="B126">
        <f t="shared" si="18"/>
        <v>0.36111111111111066</v>
      </c>
      <c r="C126">
        <f t="shared" si="19"/>
        <v>0.29598469738842903</v>
      </c>
      <c r="D126">
        <f t="shared" si="20"/>
        <v>2.0846600120901771E-2</v>
      </c>
      <c r="E126">
        <f t="shared" si="21"/>
        <v>16913.411279338805</v>
      </c>
      <c r="F126">
        <f t="shared" si="22"/>
        <v>20.846600120901769</v>
      </c>
      <c r="G126">
        <f t="shared" si="23"/>
        <v>16934.257879459707</v>
      </c>
      <c r="H126">
        <f t="shared" si="24"/>
        <v>0.99876896878095922</v>
      </c>
      <c r="I126" s="1">
        <f t="shared" si="25"/>
        <v>0</v>
      </c>
      <c r="J126" s="1">
        <f t="shared" si="26"/>
        <v>0.99876896878095922</v>
      </c>
      <c r="K126">
        <f t="shared" si="31"/>
        <v>1.9093394232771992E-2</v>
      </c>
      <c r="L126">
        <f t="shared" si="32"/>
        <v>1.7369895109234061</v>
      </c>
      <c r="M126">
        <f t="shared" si="33"/>
        <v>1.9093394232771992E-2</v>
      </c>
      <c r="N126">
        <f t="shared" si="27"/>
        <v>3.8186788465543985E-3</v>
      </c>
      <c r="O126">
        <f t="shared" si="17"/>
        <v>0.5750000000000004</v>
      </c>
      <c r="P126">
        <f t="shared" si="28"/>
        <v>52.374134625240977</v>
      </c>
      <c r="Q126" s="2">
        <f t="shared" si="29"/>
        <v>0.63947419479391665</v>
      </c>
      <c r="R126" s="1"/>
      <c r="V126" s="1"/>
      <c r="Y126" s="2"/>
    </row>
    <row r="127" spans="1:25" x14ac:dyDescent="0.25">
      <c r="A127">
        <f t="shared" si="30"/>
        <v>0.5800000000000004</v>
      </c>
      <c r="B127">
        <f t="shared" si="18"/>
        <v>0.35555555555555513</v>
      </c>
      <c r="C127">
        <f t="shared" si="19"/>
        <v>0.30167657295287448</v>
      </c>
      <c r="D127">
        <f t="shared" si="20"/>
        <v>1.9653883696341794E-2</v>
      </c>
      <c r="E127">
        <f t="shared" si="21"/>
        <v>17238.66131159283</v>
      </c>
      <c r="F127">
        <f t="shared" si="22"/>
        <v>19.653883696341794</v>
      </c>
      <c r="G127">
        <f t="shared" si="23"/>
        <v>17258.315195289171</v>
      </c>
      <c r="H127">
        <f t="shared" si="24"/>
        <v>0.99886119337409562</v>
      </c>
      <c r="I127" s="1">
        <f t="shared" si="25"/>
        <v>0</v>
      </c>
      <c r="J127" s="1">
        <f t="shared" si="26"/>
        <v>0.99886119337409562</v>
      </c>
      <c r="K127">
        <f t="shared" si="31"/>
        <v>1.7835139791444448E-2</v>
      </c>
      <c r="L127">
        <f t="shared" si="32"/>
        <v>1.7221744713346465</v>
      </c>
      <c r="M127">
        <f t="shared" si="33"/>
        <v>1.7835139791444448E-2</v>
      </c>
      <c r="N127">
        <f t="shared" si="27"/>
        <v>3.5670279582888896E-3</v>
      </c>
      <c r="O127">
        <f t="shared" si="17"/>
        <v>0.5800000000000004</v>
      </c>
      <c r="P127">
        <f t="shared" si="28"/>
        <v>56.069086740755573</v>
      </c>
      <c r="Q127" s="2">
        <f t="shared" si="29"/>
        <v>0.64385184748877999</v>
      </c>
      <c r="R127" s="1"/>
      <c r="V127" s="1"/>
      <c r="Y127" s="2"/>
    </row>
    <row r="128" spans="1:25" x14ac:dyDescent="0.25">
      <c r="A128">
        <f t="shared" si="30"/>
        <v>0.58500000000000041</v>
      </c>
      <c r="B128">
        <f t="shared" si="18"/>
        <v>0.34999999999999959</v>
      </c>
      <c r="C128">
        <f t="shared" si="19"/>
        <v>0.30742763589569538</v>
      </c>
      <c r="D128">
        <f t="shared" si="20"/>
        <v>1.851222280132896E-2</v>
      </c>
      <c r="E128">
        <f t="shared" si="21"/>
        <v>17567.293479754022</v>
      </c>
      <c r="F128">
        <f t="shared" si="22"/>
        <v>18.51222280132896</v>
      </c>
      <c r="G128">
        <f t="shared" si="23"/>
        <v>17585.80570255535</v>
      </c>
      <c r="H128">
        <f t="shared" si="24"/>
        <v>0.99894732017887367</v>
      </c>
      <c r="I128" s="1">
        <f t="shared" si="25"/>
        <v>0</v>
      </c>
      <c r="J128" s="1">
        <f t="shared" si="26"/>
        <v>0.99894732017887367</v>
      </c>
      <c r="K128">
        <f t="shared" si="31"/>
        <v>1.6652056428168013E-2</v>
      </c>
      <c r="L128">
        <f t="shared" si="32"/>
        <v>1.7076022567160221</v>
      </c>
      <c r="M128">
        <f t="shared" si="33"/>
        <v>1.6652056428168013E-2</v>
      </c>
      <c r="N128">
        <f t="shared" si="27"/>
        <v>3.3304112856336028E-3</v>
      </c>
      <c r="O128">
        <f t="shared" si="17"/>
        <v>0.58500000000000041</v>
      </c>
      <c r="P128">
        <f t="shared" si="28"/>
        <v>60.05264300620771</v>
      </c>
      <c r="Q128" s="2">
        <f t="shared" si="29"/>
        <v>0.64821620549793879</v>
      </c>
      <c r="R128" s="1"/>
      <c r="V128" s="1"/>
      <c r="Y128" s="2"/>
    </row>
    <row r="129" spans="1:25" x14ac:dyDescent="0.25">
      <c r="A129">
        <f t="shared" si="30"/>
        <v>0.59000000000000041</v>
      </c>
      <c r="B129">
        <f t="shared" si="18"/>
        <v>0.344444444444444</v>
      </c>
      <c r="C129">
        <f t="shared" si="19"/>
        <v>0.31323798791501811</v>
      </c>
      <c r="D129">
        <f t="shared" si="20"/>
        <v>1.7420190529614916E-2</v>
      </c>
      <c r="E129">
        <f t="shared" si="21"/>
        <v>17899.313595143893</v>
      </c>
      <c r="F129">
        <f t="shared" si="22"/>
        <v>17.420190529614917</v>
      </c>
      <c r="G129">
        <f t="shared" si="23"/>
        <v>17916.733785673507</v>
      </c>
      <c r="H129">
        <f t="shared" si="24"/>
        <v>0.9990277139383773</v>
      </c>
      <c r="I129" s="1">
        <f t="shared" si="25"/>
        <v>0</v>
      </c>
      <c r="J129" s="1">
        <f t="shared" si="26"/>
        <v>0.9990277139383773</v>
      </c>
      <c r="K129">
        <f t="shared" si="31"/>
        <v>1.5539831129551804E-2</v>
      </c>
      <c r="L129">
        <f t="shared" si="32"/>
        <v>1.6932673117599604</v>
      </c>
      <c r="M129">
        <f t="shared" si="33"/>
        <v>1.5539831129551804E-2</v>
      </c>
      <c r="N129">
        <f t="shared" si="27"/>
        <v>3.1079662259103609E-3</v>
      </c>
      <c r="O129">
        <f t="shared" si="17"/>
        <v>0.59000000000000041</v>
      </c>
      <c r="P129">
        <f t="shared" si="28"/>
        <v>64.350763638500482</v>
      </c>
      <c r="Q129" s="2">
        <f t="shared" si="29"/>
        <v>0.65256735054049098</v>
      </c>
      <c r="R129" s="1"/>
      <c r="V129" s="1"/>
      <c r="Y129" s="2"/>
    </row>
    <row r="130" spans="1:25" x14ac:dyDescent="0.25">
      <c r="A130">
        <f t="shared" si="30"/>
        <v>0.59500000000000042</v>
      </c>
      <c r="B130">
        <f t="shared" si="18"/>
        <v>0.33888888888888846</v>
      </c>
      <c r="C130">
        <f t="shared" si="19"/>
        <v>0.31910773001594211</v>
      </c>
      <c r="D130">
        <f t="shared" si="20"/>
        <v>1.6376377980438128E-2</v>
      </c>
      <c r="E130">
        <f t="shared" si="21"/>
        <v>18234.727429482409</v>
      </c>
      <c r="F130">
        <f t="shared" si="22"/>
        <v>16.376377980438129</v>
      </c>
      <c r="G130">
        <f t="shared" si="23"/>
        <v>18251.103807462849</v>
      </c>
      <c r="H130">
        <f t="shared" si="24"/>
        <v>0.99910271849016918</v>
      </c>
      <c r="I130" s="1">
        <f t="shared" si="25"/>
        <v>0</v>
      </c>
      <c r="J130" s="1">
        <f t="shared" si="26"/>
        <v>0.99910271849016918</v>
      </c>
      <c r="K130">
        <f t="shared" si="31"/>
        <v>1.4494406298082284E-2</v>
      </c>
      <c r="L130">
        <f t="shared" si="32"/>
        <v>1.6791642327565857</v>
      </c>
      <c r="M130">
        <f t="shared" si="33"/>
        <v>1.4494406298082284E-2</v>
      </c>
      <c r="N130">
        <f t="shared" si="27"/>
        <v>2.8988812596164571E-3</v>
      </c>
      <c r="O130">
        <f t="shared" si="17"/>
        <v>0.59500000000000042</v>
      </c>
      <c r="P130">
        <f t="shared" si="28"/>
        <v>68.992132511995834</v>
      </c>
      <c r="Q130" s="2">
        <f t="shared" si="29"/>
        <v>0.65690536482681183</v>
      </c>
      <c r="R130" s="1"/>
      <c r="V130" s="1"/>
      <c r="Y130" s="2"/>
    </row>
    <row r="131" spans="1:25" x14ac:dyDescent="0.25">
      <c r="A131">
        <f t="shared" si="30"/>
        <v>0.60000000000000042</v>
      </c>
      <c r="B131">
        <f t="shared" si="18"/>
        <v>0.33333333333333287</v>
      </c>
      <c r="C131">
        <f t="shared" si="19"/>
        <v>0.32503696252107683</v>
      </c>
      <c r="D131">
        <f t="shared" si="20"/>
        <v>1.5379394316240877E-2</v>
      </c>
      <c r="E131">
        <f t="shared" si="21"/>
        <v>18573.540715490108</v>
      </c>
      <c r="F131">
        <f t="shared" si="22"/>
        <v>15.379394316240877</v>
      </c>
      <c r="G131">
        <f t="shared" si="23"/>
        <v>18588.92010980635</v>
      </c>
      <c r="H131">
        <f t="shared" si="24"/>
        <v>0.99917265800135813</v>
      </c>
      <c r="I131" s="1">
        <f t="shared" si="25"/>
        <v>0</v>
      </c>
      <c r="J131" s="1">
        <f t="shared" si="26"/>
        <v>0.99917265800135813</v>
      </c>
      <c r="K131">
        <f t="shared" si="31"/>
        <v>1.3511963522183633E-2</v>
      </c>
      <c r="L131">
        <f t="shared" si="32"/>
        <v>1.6652877633355958</v>
      </c>
      <c r="M131">
        <f t="shared" si="33"/>
        <v>1.3511963522183633E-2</v>
      </c>
      <c r="N131">
        <f t="shared" si="27"/>
        <v>2.7023927044367269E-3</v>
      </c>
      <c r="O131">
        <f t="shared" si="17"/>
        <v>0.60000000000000042</v>
      </c>
      <c r="P131">
        <f t="shared" si="28"/>
        <v>74.008488726173866</v>
      </c>
      <c r="Q131" s="2">
        <f t="shared" si="29"/>
        <v>0.66123033097917761</v>
      </c>
      <c r="R131" s="1"/>
      <c r="V131" s="1"/>
      <c r="Y131" s="2"/>
    </row>
    <row r="132" spans="1:25" x14ac:dyDescent="0.25">
      <c r="A132">
        <f t="shared" si="30"/>
        <v>0.60500000000000043</v>
      </c>
      <c r="B132">
        <f t="shared" si="18"/>
        <v>0.32777777777777733</v>
      </c>
      <c r="C132">
        <f t="shared" si="19"/>
        <v>0.33102578508083036</v>
      </c>
      <c r="D132">
        <f t="shared" si="20"/>
        <v>1.4427866821514597E-2</v>
      </c>
      <c r="E132">
        <f t="shared" si="21"/>
        <v>18915.759147476023</v>
      </c>
      <c r="F132">
        <f t="shared" si="22"/>
        <v>14.427866821514597</v>
      </c>
      <c r="G132">
        <f t="shared" si="23"/>
        <v>18930.187014297539</v>
      </c>
      <c r="H132">
        <f t="shared" si="24"/>
        <v>0.99923783812539102</v>
      </c>
      <c r="I132" s="1">
        <f t="shared" si="25"/>
        <v>0</v>
      </c>
      <c r="J132" s="1">
        <f t="shared" si="26"/>
        <v>0.99923783812539102</v>
      </c>
      <c r="K132">
        <f t="shared" si="31"/>
        <v>1.258890845421411E-2</v>
      </c>
      <c r="L132">
        <f t="shared" si="32"/>
        <v>1.6516327902899013</v>
      </c>
      <c r="M132">
        <f t="shared" si="33"/>
        <v>1.258890845421411E-2</v>
      </c>
      <c r="N132">
        <f t="shared" si="27"/>
        <v>2.5177816908428224E-3</v>
      </c>
      <c r="O132">
        <f t="shared" si="17"/>
        <v>0.60500000000000043</v>
      </c>
      <c r="P132">
        <f t="shared" si="28"/>
        <v>79.435004522989615</v>
      </c>
      <c r="Q132" s="2">
        <f t="shared" si="29"/>
        <v>0.665542331956815</v>
      </c>
      <c r="R132" s="1"/>
      <c r="V132" s="1"/>
      <c r="Y132" s="2"/>
    </row>
    <row r="133" spans="1:25" x14ac:dyDescent="0.25">
      <c r="A133">
        <f t="shared" si="30"/>
        <v>0.61000000000000043</v>
      </c>
      <c r="B133">
        <f t="shared" si="18"/>
        <v>0.32222222222222174</v>
      </c>
      <c r="C133">
        <f t="shared" si="19"/>
        <v>0.33707429668346012</v>
      </c>
      <c r="D133">
        <f t="shared" si="20"/>
        <v>1.3520440962814453E-2</v>
      </c>
      <c r="E133">
        <f t="shared" si="21"/>
        <v>19261.388381912009</v>
      </c>
      <c r="F133">
        <f t="shared" si="22"/>
        <v>13.520440962814453</v>
      </c>
      <c r="G133">
        <f t="shared" si="23"/>
        <v>19274.908822874822</v>
      </c>
      <c r="H133">
        <f t="shared" si="24"/>
        <v>0.99929854708590027</v>
      </c>
      <c r="I133" s="1">
        <f t="shared" si="25"/>
        <v>0</v>
      </c>
      <c r="J133" s="1">
        <f t="shared" si="26"/>
        <v>0.99929854708590027</v>
      </c>
      <c r="K133">
        <f t="shared" si="31"/>
        <v>1.1721856715440893E-2</v>
      </c>
      <c r="L133">
        <f t="shared" si="32"/>
        <v>1.6381943394850813</v>
      </c>
      <c r="M133">
        <f t="shared" si="33"/>
        <v>1.1721856715440893E-2</v>
      </c>
      <c r="N133">
        <f t="shared" si="27"/>
        <v>2.344371343088179E-3</v>
      </c>
      <c r="O133">
        <f t="shared" si="17"/>
        <v>0.61000000000000043</v>
      </c>
      <c r="P133">
        <f t="shared" si="28"/>
        <v>85.310716917630145</v>
      </c>
      <c r="Q133" s="2">
        <f t="shared" si="29"/>
        <v>0.66984145098580938</v>
      </c>
      <c r="R133" s="1"/>
      <c r="V133" s="1"/>
      <c r="Y133" s="2"/>
    </row>
    <row r="134" spans="1:25" x14ac:dyDescent="0.25">
      <c r="A134">
        <f t="shared" si="30"/>
        <v>0.61500000000000044</v>
      </c>
      <c r="B134">
        <f t="shared" si="18"/>
        <v>0.31666666666666621</v>
      </c>
      <c r="C134">
        <f t="shared" si="19"/>
        <v>0.34318259566489046</v>
      </c>
      <c r="D134">
        <f t="shared" si="20"/>
        <v>1.2655780449986777E-2</v>
      </c>
      <c r="E134">
        <f t="shared" si="21"/>
        <v>19610.434037993742</v>
      </c>
      <c r="F134">
        <f t="shared" si="22"/>
        <v>12.655780449986777</v>
      </c>
      <c r="G134">
        <f t="shared" si="23"/>
        <v>19623.089818443728</v>
      </c>
      <c r="H134">
        <f t="shared" si="24"/>
        <v>0.99935505669254543</v>
      </c>
      <c r="I134" s="1">
        <f t="shared" si="25"/>
        <v>0</v>
      </c>
      <c r="J134" s="1">
        <f t="shared" si="26"/>
        <v>0.99935505669254543</v>
      </c>
      <c r="K134">
        <f t="shared" si="31"/>
        <v>1.0907620753708425E-2</v>
      </c>
      <c r="L134">
        <f t="shared" si="32"/>
        <v>1.6249675718577963</v>
      </c>
      <c r="M134">
        <f t="shared" si="33"/>
        <v>1.0907620753708425E-2</v>
      </c>
      <c r="N134">
        <f t="shared" si="27"/>
        <v>2.181524150741685E-3</v>
      </c>
      <c r="O134">
        <f t="shared" si="17"/>
        <v>0.61500000000000044</v>
      </c>
      <c r="P134">
        <f t="shared" si="28"/>
        <v>91.679021720663982</v>
      </c>
      <c r="Q134" s="2">
        <f t="shared" si="29"/>
        <v>0.67412777149272485</v>
      </c>
      <c r="R134" s="1"/>
      <c r="V134" s="1"/>
      <c r="Y134" s="2"/>
    </row>
    <row r="135" spans="1:25" x14ac:dyDescent="0.25">
      <c r="A135">
        <f t="shared" si="30"/>
        <v>0.62000000000000044</v>
      </c>
      <c r="B135">
        <f t="shared" si="18"/>
        <v>0.31111111111111062</v>
      </c>
      <c r="C135">
        <f t="shared" si="19"/>
        <v>0.34935077971830703</v>
      </c>
      <c r="D135">
        <f t="shared" si="20"/>
        <v>1.1832567298654879E-2</v>
      </c>
      <c r="E135">
        <f t="shared" si="21"/>
        <v>19962.901698188976</v>
      </c>
      <c r="F135">
        <f t="shared" si="22"/>
        <v>11.83256729865488</v>
      </c>
      <c r="G135">
        <f t="shared" si="23"/>
        <v>19974.73426548763</v>
      </c>
      <c r="H135">
        <f t="shared" si="24"/>
        <v>0.99940762329343735</v>
      </c>
      <c r="I135" s="1">
        <f t="shared" si="25"/>
        <v>0</v>
      </c>
      <c r="J135" s="1">
        <f t="shared" si="26"/>
        <v>0.99940762329343735</v>
      </c>
      <c r="K135">
        <f t="shared" si="31"/>
        <v>1.0143197584833166E-2</v>
      </c>
      <c r="L135">
        <f t="shared" si="32"/>
        <v>1.611947779505543</v>
      </c>
      <c r="M135">
        <f t="shared" si="33"/>
        <v>1.0143197584833166E-2</v>
      </c>
      <c r="N135">
        <f t="shared" si="27"/>
        <v>2.0286395169666332E-3</v>
      </c>
      <c r="O135">
        <f t="shared" si="17"/>
        <v>0.62000000000000044</v>
      </c>
      <c r="P135">
        <f t="shared" si="28"/>
        <v>98.588240210884933</v>
      </c>
      <c r="Q135" s="2">
        <f t="shared" si="29"/>
        <v>0.6784013770419316</v>
      </c>
      <c r="R135" s="1"/>
      <c r="V135" s="1"/>
      <c r="Y135" s="2"/>
    </row>
    <row r="136" spans="1:25" x14ac:dyDescent="0.25">
      <c r="A136">
        <f t="shared" si="30"/>
        <v>0.62500000000000044</v>
      </c>
      <c r="B136">
        <f t="shared" si="18"/>
        <v>0.30555555555555508</v>
      </c>
      <c r="C136">
        <f t="shared" si="19"/>
        <v>0.35557894590353184</v>
      </c>
      <c r="D136">
        <f t="shared" si="20"/>
        <v>1.1049501894011514E-2</v>
      </c>
      <c r="E136">
        <f t="shared" si="21"/>
        <v>20318.796908773249</v>
      </c>
      <c r="F136">
        <f t="shared" si="22"/>
        <v>11.049501894011513</v>
      </c>
      <c r="G136">
        <f t="shared" si="23"/>
        <v>20329.846410667262</v>
      </c>
      <c r="H136">
        <f t="shared" si="24"/>
        <v>0.99945648866839376</v>
      </c>
      <c r="I136" s="1">
        <f t="shared" si="25"/>
        <v>0</v>
      </c>
      <c r="J136" s="1">
        <f t="shared" si="26"/>
        <v>0.99945648866839376</v>
      </c>
      <c r="K136">
        <f t="shared" si="31"/>
        <v>9.4257573541311947E-3</v>
      </c>
      <c r="L136">
        <f t="shared" si="32"/>
        <v>1.5991303818694289</v>
      </c>
      <c r="M136">
        <f t="shared" si="33"/>
        <v>9.4257573541311947E-3</v>
      </c>
      <c r="N136">
        <f t="shared" si="27"/>
        <v>1.8851514708262389E-3</v>
      </c>
      <c r="O136">
        <f t="shared" si="17"/>
        <v>0.62500000000000044</v>
      </c>
      <c r="P136">
        <f t="shared" si="28"/>
        <v>106.09227061862697</v>
      </c>
      <c r="Q136" s="2">
        <f t="shared" si="29"/>
        <v>0.68266235127705988</v>
      </c>
      <c r="R136" s="1"/>
      <c r="V136" s="1"/>
      <c r="Y136" s="2"/>
    </row>
    <row r="137" spans="1:25" x14ac:dyDescent="0.25">
      <c r="A137">
        <f t="shared" si="30"/>
        <v>0.63000000000000045</v>
      </c>
      <c r="B137">
        <f t="shared" si="18"/>
        <v>0.29999999999999954</v>
      </c>
      <c r="C137">
        <f t="shared" si="19"/>
        <v>0.36186719065618889</v>
      </c>
      <c r="D137">
        <f t="shared" si="20"/>
        <v>1.0305303055969018E-2</v>
      </c>
      <c r="E137">
        <f t="shared" si="21"/>
        <v>20678.125180353651</v>
      </c>
      <c r="F137">
        <f t="shared" si="22"/>
        <v>10.305303055969018</v>
      </c>
      <c r="G137">
        <f t="shared" si="23"/>
        <v>20688.430483409618</v>
      </c>
      <c r="H137">
        <f t="shared" si="24"/>
        <v>0.99950188086697866</v>
      </c>
      <c r="I137" s="1">
        <f t="shared" si="25"/>
        <v>0</v>
      </c>
      <c r="J137" s="1">
        <f t="shared" si="26"/>
        <v>0.99950188086697866</v>
      </c>
      <c r="K137">
        <f t="shared" si="31"/>
        <v>8.7526326595255208E-3</v>
      </c>
      <c r="L137">
        <f t="shared" si="32"/>
        <v>1.586510922011076</v>
      </c>
      <c r="M137">
        <f t="shared" si="33"/>
        <v>8.7526326595255208E-3</v>
      </c>
      <c r="N137">
        <f t="shared" si="27"/>
        <v>1.7505265319051042E-3</v>
      </c>
      <c r="O137">
        <f t="shared" si="17"/>
        <v>0.63000000000000045</v>
      </c>
      <c r="P137">
        <f t="shared" si="28"/>
        <v>114.25133887136192</v>
      </c>
      <c r="Q137" s="2">
        <f t="shared" si="29"/>
        <v>0.68691077786513</v>
      </c>
      <c r="R137" s="1"/>
      <c r="V137" s="1"/>
      <c r="Y137" s="2"/>
    </row>
    <row r="138" spans="1:25" x14ac:dyDescent="0.25">
      <c r="A138">
        <f t="shared" si="30"/>
        <v>0.63500000000000045</v>
      </c>
      <c r="B138">
        <f t="shared" si="18"/>
        <v>0.29444444444444395</v>
      </c>
      <c r="C138">
        <f t="shared" si="19"/>
        <v>0.36821560979666396</v>
      </c>
      <c r="D138">
        <f t="shared" si="20"/>
        <v>9.5987081057210023E-3</v>
      </c>
      <c r="E138">
        <f t="shared" si="21"/>
        <v>21040.891988380798</v>
      </c>
      <c r="F138">
        <f t="shared" si="22"/>
        <v>9.598708105721002</v>
      </c>
      <c r="G138">
        <f t="shared" si="23"/>
        <v>21050.490696486519</v>
      </c>
      <c r="H138">
        <f t="shared" si="24"/>
        <v>0.99954401499498902</v>
      </c>
      <c r="I138" s="1">
        <f t="shared" si="25"/>
        <v>0</v>
      </c>
      <c r="J138" s="1">
        <f t="shared" si="26"/>
        <v>0.99954401499498902</v>
      </c>
      <c r="K138">
        <f t="shared" si="31"/>
        <v>8.1213085818987382E-3</v>
      </c>
      <c r="L138">
        <f t="shared" si="32"/>
        <v>1.5740850629842336</v>
      </c>
      <c r="M138">
        <f t="shared" si="33"/>
        <v>8.1213085818987382E-3</v>
      </c>
      <c r="N138">
        <f t="shared" si="27"/>
        <v>1.6242617163797477E-3</v>
      </c>
      <c r="O138">
        <f t="shared" si="17"/>
        <v>0.63500000000000045</v>
      </c>
      <c r="P138">
        <f t="shared" si="28"/>
        <v>123.13286583259011</v>
      </c>
      <c r="Q138" s="2">
        <f t="shared" si="29"/>
        <v>0.69114674044369084</v>
      </c>
      <c r="R138" s="1"/>
      <c r="V138" s="1"/>
      <c r="Y138" s="2"/>
    </row>
    <row r="139" spans="1:25" x14ac:dyDescent="0.25">
      <c r="A139">
        <f t="shared" si="30"/>
        <v>0.64000000000000046</v>
      </c>
      <c r="B139">
        <f t="shared" si="18"/>
        <v>0.28888888888888842</v>
      </c>
      <c r="C139">
        <f t="shared" si="19"/>
        <v>0.37462429853886631</v>
      </c>
      <c r="D139">
        <f t="shared" si="20"/>
        <v>8.928472933772854E-3</v>
      </c>
      <c r="E139">
        <f t="shared" si="21"/>
        <v>21407.102773649505</v>
      </c>
      <c r="F139">
        <f t="shared" si="22"/>
        <v>8.9284729337728539</v>
      </c>
      <c r="G139">
        <f t="shared" si="23"/>
        <v>21416.031246583279</v>
      </c>
      <c r="H139">
        <f t="shared" si="24"/>
        <v>0.99958309395279765</v>
      </c>
      <c r="I139" s="1">
        <f t="shared" si="25"/>
        <v>0</v>
      </c>
      <c r="J139" s="1">
        <f t="shared" si="26"/>
        <v>0.99958309395279765</v>
      </c>
      <c r="K139">
        <f t="shared" si="31"/>
        <v>7.5294133725756149E-3</v>
      </c>
      <c r="L139">
        <f t="shared" si="32"/>
        <v>1.5618485843012453</v>
      </c>
      <c r="M139">
        <f t="shared" si="33"/>
        <v>7.5294133725756149E-3</v>
      </c>
      <c r="N139">
        <f t="shared" si="27"/>
        <v>1.5058826745151231E-3</v>
      </c>
      <c r="O139">
        <f t="shared" ref="O139:O151" si="36">A139</f>
        <v>0.64000000000000046</v>
      </c>
      <c r="P139">
        <f t="shared" si="28"/>
        <v>132.81247163853433</v>
      </c>
      <c r="Q139" s="2">
        <f t="shared" si="29"/>
        <v>0.69537032256999576</v>
      </c>
      <c r="R139" s="1"/>
      <c r="V139" s="1"/>
      <c r="Y139" s="2"/>
    </row>
    <row r="140" spans="1:25" x14ac:dyDescent="0.25">
      <c r="A140">
        <f t="shared" si="30"/>
        <v>0.64500000000000046</v>
      </c>
      <c r="B140">
        <f t="shared" ref="B140:B171" si="37">(1-A140-B$2)/(1-B$2)</f>
        <v>0.28333333333333283</v>
      </c>
      <c r="C140">
        <f t="shared" ref="C140:C171" si="38">E$2*(A140^C$2)</f>
        <v>0.38109335149879797</v>
      </c>
      <c r="D140">
        <f t="shared" ref="D140:D171" si="39">F$2*(B140)^D$2</f>
        <v>8.2933720695013407E-3</v>
      </c>
      <c r="E140">
        <f t="shared" ref="E140:E171" si="40">C140/G$2</f>
        <v>21776.762942788457</v>
      </c>
      <c r="F140">
        <f t="shared" ref="F140:F171" si="41">D140/H$2</f>
        <v>8.2933720695013413</v>
      </c>
      <c r="G140">
        <f t="shared" ref="G140:G171" si="42">E140+F140</f>
        <v>21785.056314857957</v>
      </c>
      <c r="H140">
        <f t="shared" ref="H140:H151" si="43">E140/G140</f>
        <v>0.99961930912871477</v>
      </c>
      <c r="I140" s="1">
        <f t="shared" ref="I140:I151" si="44">H140*F140*I$2*(L$2-K$2)*M$2*O$2/J$2</f>
        <v>0</v>
      </c>
      <c r="J140" s="1">
        <f t="shared" ref="J140:J151" si="45">H140+I140</f>
        <v>0.99961930912871477</v>
      </c>
      <c r="K140">
        <f t="shared" si="31"/>
        <v>6.9747097512506901E-3</v>
      </c>
      <c r="L140">
        <f t="shared" si="32"/>
        <v>1.5497973784941304</v>
      </c>
      <c r="M140">
        <f t="shared" si="33"/>
        <v>6.9747097512506901E-3</v>
      </c>
      <c r="N140">
        <f t="shared" ref="N140:N151" si="46">M140*N$9</f>
        <v>1.3949419502501381E-3</v>
      </c>
      <c r="O140">
        <f t="shared" si="36"/>
        <v>0.64500000000000046</v>
      </c>
      <c r="P140">
        <f t="shared" ref="P140:P151" si="47">P$9/M140</f>
        <v>143.37514185743458</v>
      </c>
      <c r="Q140" s="2">
        <f t="shared" ref="Q140:Q151" si="48">O140+(1-J140)*P140</f>
        <v>0.69958160767435029</v>
      </c>
      <c r="R140" s="1"/>
      <c r="V140" s="1"/>
      <c r="Y140" s="2"/>
    </row>
    <row r="141" spans="1:25" x14ac:dyDescent="0.25">
      <c r="A141">
        <f t="shared" ref="A141:A204" si="49">A140+0.005</f>
        <v>0.65000000000000047</v>
      </c>
      <c r="B141">
        <f t="shared" si="37"/>
        <v>0.27777777777777724</v>
      </c>
      <c r="C141">
        <f t="shared" si="38"/>
        <v>0.387622862702936</v>
      </c>
      <c r="D141">
        <f t="shared" si="39"/>
        <v>7.6921987523078132E-3</v>
      </c>
      <c r="E141">
        <f t="shared" si="40"/>
        <v>22149.8778687392</v>
      </c>
      <c r="F141">
        <f t="shared" si="41"/>
        <v>7.6921987523078128</v>
      </c>
      <c r="G141">
        <f t="shared" si="42"/>
        <v>22157.57006749151</v>
      </c>
      <c r="H141">
        <f t="shared" si="43"/>
        <v>0.99965284105031016</v>
      </c>
      <c r="I141" s="1">
        <f t="shared" si="44"/>
        <v>0</v>
      </c>
      <c r="J141" s="1">
        <f t="shared" si="45"/>
        <v>0.99965284105031016</v>
      </c>
      <c r="K141">
        <f t="shared" ref="K141:K170" si="50">(J142-J140)/(A142-A140)</f>
        <v>6.4550867720281008E-3</v>
      </c>
      <c r="L141">
        <f t="shared" ref="L141:L171" si="51">(J141-J$11)/(A141-A$11)</f>
        <v>1.5379274477697069</v>
      </c>
      <c r="M141">
        <f t="shared" ref="M141:M171" si="52">IF(K141&lt;L141,K141,M142)</f>
        <v>6.4550867720281008E-3</v>
      </c>
      <c r="N141">
        <f t="shared" si="46"/>
        <v>1.2910173544056203E-3</v>
      </c>
      <c r="O141">
        <f t="shared" si="36"/>
        <v>0.65000000000000047</v>
      </c>
      <c r="P141">
        <f t="shared" si="47"/>
        <v>154.91658521668697</v>
      </c>
      <c r="Q141" s="2">
        <f t="shared" si="48"/>
        <v>0.70378067901336228</v>
      </c>
      <c r="R141" s="1"/>
      <c r="V141" s="1"/>
      <c r="Y141" s="2"/>
    </row>
    <row r="142" spans="1:25" x14ac:dyDescent="0.25">
      <c r="A142">
        <f t="shared" si="49"/>
        <v>0.65500000000000047</v>
      </c>
      <c r="B142">
        <f t="shared" si="37"/>
        <v>0.2722222222222217</v>
      </c>
      <c r="C142">
        <f t="shared" si="38"/>
        <v>0.39421292559643334</v>
      </c>
      <c r="D142">
        <f t="shared" si="39"/>
        <v>7.1237650044330405E-3</v>
      </c>
      <c r="E142">
        <f t="shared" si="40"/>
        <v>22526.452891224762</v>
      </c>
      <c r="F142">
        <f t="shared" si="41"/>
        <v>7.1237650044330403</v>
      </c>
      <c r="G142">
        <f t="shared" si="42"/>
        <v>22533.576656229194</v>
      </c>
      <c r="H142">
        <f t="shared" si="43"/>
        <v>0.99968385999643505</v>
      </c>
      <c r="I142" s="1">
        <f t="shared" si="44"/>
        <v>0</v>
      </c>
      <c r="J142" s="1">
        <f t="shared" si="45"/>
        <v>0.99968385999643505</v>
      </c>
      <c r="K142">
        <f t="shared" si="50"/>
        <v>5.9685522172725439E-3</v>
      </c>
      <c r="L142">
        <f t="shared" si="51"/>
        <v>1.526234900757915</v>
      </c>
      <c r="M142">
        <f t="shared" si="52"/>
        <v>5.9685522172725439E-3</v>
      </c>
      <c r="N142">
        <f t="shared" si="46"/>
        <v>1.193710443454509E-3</v>
      </c>
      <c r="O142">
        <f t="shared" si="36"/>
        <v>0.65500000000000047</v>
      </c>
      <c r="P142">
        <f t="shared" si="47"/>
        <v>167.54481884334945</v>
      </c>
      <c r="Q142" s="2">
        <f t="shared" si="48"/>
        <v>0.70796761962642529</v>
      </c>
      <c r="R142" s="1"/>
      <c r="V142" s="1"/>
    </row>
    <row r="143" spans="1:25" x14ac:dyDescent="0.25">
      <c r="A143">
        <f t="shared" si="49"/>
        <v>0.66000000000000048</v>
      </c>
      <c r="B143">
        <f t="shared" si="37"/>
        <v>0.26666666666666611</v>
      </c>
      <c r="C143">
        <f t="shared" si="38"/>
        <v>0.40086363305114331</v>
      </c>
      <c r="D143">
        <f t="shared" si="39"/>
        <v>6.58690170550634E-3</v>
      </c>
      <c r="E143">
        <f t="shared" si="40"/>
        <v>22906.493317208191</v>
      </c>
      <c r="F143">
        <f t="shared" si="41"/>
        <v>6.5869017055063397</v>
      </c>
      <c r="G143">
        <f t="shared" si="42"/>
        <v>22913.080218913696</v>
      </c>
      <c r="H143">
        <f t="shared" si="43"/>
        <v>0.99971252657248288</v>
      </c>
      <c r="I143" s="1">
        <f t="shared" si="44"/>
        <v>0</v>
      </c>
      <c r="J143" s="1">
        <f t="shared" si="45"/>
        <v>0.99971252657248288</v>
      </c>
      <c r="K143">
        <f t="shared" si="50"/>
        <v>5.513225482844936E-3</v>
      </c>
      <c r="L143">
        <f t="shared" si="51"/>
        <v>1.5147159493522457</v>
      </c>
      <c r="M143">
        <f t="shared" si="52"/>
        <v>5.513225482844936E-3</v>
      </c>
      <c r="N143">
        <f t="shared" si="46"/>
        <v>1.1026450965689872E-3</v>
      </c>
      <c r="O143">
        <f t="shared" si="36"/>
        <v>0.66000000000000048</v>
      </c>
      <c r="P143">
        <f t="shared" si="47"/>
        <v>181.38202457193529</v>
      </c>
      <c r="Q143" s="2">
        <f t="shared" si="48"/>
        <v>0.7121425122936883</v>
      </c>
      <c r="R143" s="1"/>
      <c r="V143" s="1"/>
    </row>
    <row r="144" spans="1:25" x14ac:dyDescent="0.25">
      <c r="A144">
        <f t="shared" si="49"/>
        <v>0.66500000000000048</v>
      </c>
      <c r="B144">
        <f t="shared" si="37"/>
        <v>0.26111111111111057</v>
      </c>
      <c r="C144">
        <f t="shared" si="38"/>
        <v>0.40757507737347398</v>
      </c>
      <c r="D144">
        <f t="shared" si="39"/>
        <v>6.0804586689063057E-3</v>
      </c>
      <c r="E144">
        <f t="shared" si="40"/>
        <v>23290.004421341371</v>
      </c>
      <c r="F144">
        <f t="shared" si="41"/>
        <v>6.0804586689063056</v>
      </c>
      <c r="G144">
        <f t="shared" si="42"/>
        <v>23296.084880010276</v>
      </c>
      <c r="H144">
        <f t="shared" si="43"/>
        <v>0.9997389922512635</v>
      </c>
      <c r="I144" s="1">
        <f t="shared" si="44"/>
        <v>0</v>
      </c>
      <c r="J144" s="1">
        <f t="shared" si="45"/>
        <v>0.9997389922512635</v>
      </c>
      <c r="K144">
        <f t="shared" si="50"/>
        <v>5.0873309206611551E-3</v>
      </c>
      <c r="L144">
        <f t="shared" si="51"/>
        <v>1.5033669056409966</v>
      </c>
      <c r="M144">
        <f t="shared" si="52"/>
        <v>5.0873309206611551E-3</v>
      </c>
      <c r="N144">
        <f t="shared" si="46"/>
        <v>1.017466184132231E-3</v>
      </c>
      <c r="O144">
        <f t="shared" si="36"/>
        <v>0.66500000000000048</v>
      </c>
      <c r="P144">
        <f t="shared" si="47"/>
        <v>196.56672931157365</v>
      </c>
      <c r="Q144" s="2">
        <f t="shared" si="48"/>
        <v>0.71630543949411074</v>
      </c>
      <c r="R144" s="1"/>
      <c r="V144" s="1"/>
    </row>
    <row r="145" spans="1:22" x14ac:dyDescent="0.25">
      <c r="A145">
        <f t="shared" si="49"/>
        <v>0.67000000000000048</v>
      </c>
      <c r="B145">
        <f t="shared" si="37"/>
        <v>0.25555555555555498</v>
      </c>
      <c r="C145">
        <f t="shared" si="38"/>
        <v>0.4143473503120752</v>
      </c>
      <c r="D145">
        <f t="shared" si="39"/>
        <v>5.6033047200154057E-3</v>
      </c>
      <c r="E145">
        <f t="shared" si="40"/>
        <v>23676.991446404299</v>
      </c>
      <c r="F145">
        <f t="shared" si="41"/>
        <v>5.603304720015406</v>
      </c>
      <c r="G145">
        <f t="shared" si="42"/>
        <v>23682.594751124314</v>
      </c>
      <c r="H145">
        <f t="shared" si="43"/>
        <v>0.9997633998816895</v>
      </c>
      <c r="I145" s="1">
        <f t="shared" si="44"/>
        <v>0</v>
      </c>
      <c r="J145" s="1">
        <f t="shared" si="45"/>
        <v>0.9997633998816895</v>
      </c>
      <c r="K145">
        <f t="shared" si="50"/>
        <v>4.6891916067770502E-3</v>
      </c>
      <c r="L145">
        <f t="shared" si="51"/>
        <v>1.4921841789278938</v>
      </c>
      <c r="M145">
        <f t="shared" si="52"/>
        <v>4.6891916067770502E-3</v>
      </c>
      <c r="N145">
        <f t="shared" si="46"/>
        <v>9.3783832135541003E-4</v>
      </c>
      <c r="O145">
        <f t="shared" si="36"/>
        <v>0.67000000000000048</v>
      </c>
      <c r="P145">
        <f t="shared" si="47"/>
        <v>213.25637420205879</v>
      </c>
      <c r="Q145" s="2">
        <f t="shared" si="48"/>
        <v>0.72045648336667667</v>
      </c>
      <c r="R145" s="1"/>
      <c r="V145" s="1"/>
    </row>
    <row r="146" spans="1:22" x14ac:dyDescent="0.25">
      <c r="A146">
        <f t="shared" si="49"/>
        <v>0.67500000000000049</v>
      </c>
      <c r="B146">
        <f t="shared" si="37"/>
        <v>0.24999999999999944</v>
      </c>
      <c r="C146">
        <f t="shared" si="38"/>
        <v>0.42118054306536512</v>
      </c>
      <c r="D146">
        <f t="shared" si="39"/>
        <v>5.1543277764565781E-3</v>
      </c>
      <c r="E146">
        <f t="shared" si="40"/>
        <v>24067.459603735151</v>
      </c>
      <c r="F146">
        <f t="shared" si="41"/>
        <v>5.1543277764565776</v>
      </c>
      <c r="G146">
        <f t="shared" si="42"/>
        <v>24072.613931511609</v>
      </c>
      <c r="H146">
        <f t="shared" si="43"/>
        <v>0.99978588416733127</v>
      </c>
      <c r="I146" s="1">
        <f t="shared" si="44"/>
        <v>0</v>
      </c>
      <c r="J146" s="1">
        <f t="shared" si="45"/>
        <v>0.99978588416733127</v>
      </c>
      <c r="K146">
        <f t="shared" si="50"/>
        <v>4.3172235061783547E-3</v>
      </c>
      <c r="L146">
        <f t="shared" si="51"/>
        <v>1.4811642728404897</v>
      </c>
      <c r="M146">
        <f t="shared" si="52"/>
        <v>4.3172235061783547E-3</v>
      </c>
      <c r="N146">
        <f t="shared" si="46"/>
        <v>8.6344470123567098E-4</v>
      </c>
      <c r="O146">
        <f t="shared" si="36"/>
        <v>0.67500000000000049</v>
      </c>
      <c r="P146">
        <f t="shared" si="47"/>
        <v>231.63035190763358</v>
      </c>
      <c r="Q146" s="2">
        <f t="shared" si="48"/>
        <v>0.72459572567005359</v>
      </c>
      <c r="R146" s="1"/>
      <c r="V146" s="1"/>
    </row>
    <row r="147" spans="1:22" x14ac:dyDescent="0.25">
      <c r="A147">
        <f t="shared" si="49"/>
        <v>0.68000000000000049</v>
      </c>
      <c r="B147">
        <f t="shared" si="37"/>
        <v>0.24444444444444388</v>
      </c>
      <c r="C147">
        <f t="shared" si="38"/>
        <v>0.42807474628889991</v>
      </c>
      <c r="D147">
        <f t="shared" si="39"/>
        <v>4.7324349304056195E-3</v>
      </c>
      <c r="E147">
        <f t="shared" si="40"/>
        <v>24461.414073651427</v>
      </c>
      <c r="F147">
        <f t="shared" si="41"/>
        <v>4.7324349304056197</v>
      </c>
      <c r="G147">
        <f t="shared" si="42"/>
        <v>24466.146508581834</v>
      </c>
      <c r="H147">
        <f t="shared" si="43"/>
        <v>0.99980657211675128</v>
      </c>
      <c r="I147" s="1">
        <f t="shared" si="44"/>
        <v>0</v>
      </c>
      <c r="J147" s="1">
        <f t="shared" si="45"/>
        <v>0.99980657211675128</v>
      </c>
      <c r="K147">
        <f t="shared" si="50"/>
        <v>3.9699300068196629E-3</v>
      </c>
      <c r="L147">
        <f t="shared" si="51"/>
        <v>1.4703037825246332</v>
      </c>
      <c r="M147">
        <f t="shared" si="52"/>
        <v>3.9699300068196629E-3</v>
      </c>
      <c r="N147">
        <f t="shared" si="46"/>
        <v>7.9398600136393262E-4</v>
      </c>
      <c r="O147">
        <f t="shared" si="36"/>
        <v>0.68000000000000049</v>
      </c>
      <c r="P147">
        <f t="shared" si="47"/>
        <v>251.89360978207941</v>
      </c>
      <c r="Q147" s="2">
        <f t="shared" si="48"/>
        <v>0.72872324774402719</v>
      </c>
      <c r="R147" s="1"/>
      <c r="V147" s="1"/>
    </row>
    <row r="148" spans="1:22" x14ac:dyDescent="0.25">
      <c r="A148">
        <f t="shared" si="49"/>
        <v>0.6850000000000005</v>
      </c>
      <c r="B148">
        <f t="shared" si="37"/>
        <v>0.23888888888888832</v>
      </c>
      <c r="C148">
        <f t="shared" si="38"/>
        <v>0.43503005010259038</v>
      </c>
      <c r="D148">
        <f t="shared" si="39"/>
        <v>4.3365525330802904E-3</v>
      </c>
      <c r="E148">
        <f t="shared" si="40"/>
        <v>24858.860005862309</v>
      </c>
      <c r="F148">
        <f t="shared" si="41"/>
        <v>4.3365525330802903</v>
      </c>
      <c r="G148">
        <f t="shared" si="42"/>
        <v>24863.19655839539</v>
      </c>
      <c r="H148">
        <f t="shared" si="43"/>
        <v>0.99982558346739947</v>
      </c>
      <c r="I148" s="1">
        <f t="shared" si="44"/>
        <v>0</v>
      </c>
      <c r="J148" s="1">
        <f t="shared" si="45"/>
        <v>0.99982558346739947</v>
      </c>
      <c r="K148">
        <f t="shared" si="50"/>
        <v>3.6458967979435789E-3</v>
      </c>
      <c r="L148">
        <f t="shared" si="51"/>
        <v>1.4595993919232098</v>
      </c>
      <c r="M148">
        <f t="shared" si="52"/>
        <v>3.6458967979435789E-3</v>
      </c>
      <c r="N148">
        <f t="shared" si="46"/>
        <v>7.2917935958871584E-4</v>
      </c>
      <c r="O148">
        <f t="shared" si="36"/>
        <v>0.6850000000000005</v>
      </c>
      <c r="P148">
        <f t="shared" si="47"/>
        <v>274.2809397578223</v>
      </c>
      <c r="Q148" s="2">
        <f t="shared" si="48"/>
        <v>0.73283913047097471</v>
      </c>
      <c r="R148" s="1"/>
      <c r="V148" s="1"/>
    </row>
    <row r="149" spans="1:22" x14ac:dyDescent="0.25">
      <c r="A149">
        <f t="shared" si="49"/>
        <v>0.6900000000000005</v>
      </c>
      <c r="B149">
        <f t="shared" si="37"/>
        <v>0.23333333333333275</v>
      </c>
      <c r="C149">
        <f t="shared" si="38"/>
        <v>0.44204654409777128</v>
      </c>
      <c r="D149">
        <f t="shared" si="39"/>
        <v>3.9656262815137896E-3</v>
      </c>
      <c r="E149">
        <f t="shared" si="40"/>
        <v>25259.802519872646</v>
      </c>
      <c r="F149">
        <f t="shared" si="41"/>
        <v>3.9656262815137895</v>
      </c>
      <c r="G149">
        <f t="shared" si="42"/>
        <v>25263.768146154162</v>
      </c>
      <c r="H149">
        <f t="shared" si="43"/>
        <v>0.99984303108473072</v>
      </c>
      <c r="I149" s="1">
        <f t="shared" si="44"/>
        <v>0</v>
      </c>
      <c r="J149" s="1">
        <f t="shared" si="45"/>
        <v>0.99984303108473072</v>
      </c>
      <c r="K149">
        <f t="shared" si="50"/>
        <v>3.3437870694985575E-3</v>
      </c>
      <c r="L149">
        <f t="shared" si="51"/>
        <v>1.4490478711372898</v>
      </c>
      <c r="M149">
        <f t="shared" si="52"/>
        <v>3.3437870694985575E-3</v>
      </c>
      <c r="N149">
        <f t="shared" si="46"/>
        <v>6.6875741389971156E-4</v>
      </c>
      <c r="O149">
        <f t="shared" si="36"/>
        <v>0.6900000000000005</v>
      </c>
      <c r="P149">
        <f t="shared" si="47"/>
        <v>299.06210509689015</v>
      </c>
      <c r="Q149" s="2">
        <f t="shared" si="48"/>
        <v>0.73694345423520802</v>
      </c>
      <c r="R149" s="1"/>
      <c r="V149" s="1"/>
    </row>
    <row r="150" spans="1:22" x14ac:dyDescent="0.25">
      <c r="A150">
        <f t="shared" si="49"/>
        <v>0.69500000000000051</v>
      </c>
      <c r="B150">
        <f t="shared" si="37"/>
        <v>0.22777777777777719</v>
      </c>
      <c r="C150">
        <f t="shared" si="38"/>
        <v>0.44912431734412589</v>
      </c>
      <c r="D150">
        <f t="shared" si="39"/>
        <v>3.6186213077286865E-3</v>
      </c>
      <c r="E150">
        <f t="shared" si="40"/>
        <v>25664.246705378624</v>
      </c>
      <c r="F150">
        <f t="shared" si="41"/>
        <v>3.6186213077286866</v>
      </c>
      <c r="G150">
        <f t="shared" si="42"/>
        <v>25667.865326686351</v>
      </c>
      <c r="H150">
        <f t="shared" si="43"/>
        <v>0.99985902133809446</v>
      </c>
      <c r="I150" s="1">
        <f t="shared" si="44"/>
        <v>0</v>
      </c>
      <c r="J150" s="1">
        <f t="shared" si="45"/>
        <v>0.99985902133809446</v>
      </c>
      <c r="K150">
        <f t="shared" si="50"/>
        <v>3.0623370106619393E-3</v>
      </c>
      <c r="L150">
        <f t="shared" si="51"/>
        <v>1.4386460738677607</v>
      </c>
      <c r="M150">
        <f t="shared" si="52"/>
        <v>3.0623370106619393E-3</v>
      </c>
      <c r="N150">
        <f t="shared" si="46"/>
        <v>6.1246740213238794E-4</v>
      </c>
      <c r="O150">
        <f t="shared" si="36"/>
        <v>0.69500000000000051</v>
      </c>
      <c r="P150">
        <f t="shared" si="47"/>
        <v>326.54799145827684</v>
      </c>
      <c r="Q150" s="2">
        <f t="shared" si="48"/>
        <v>0.74103629888373146</v>
      </c>
      <c r="R150" s="1"/>
      <c r="V150" s="1"/>
    </row>
    <row r="151" spans="1:22" x14ac:dyDescent="0.25">
      <c r="A151">
        <f t="shared" si="49"/>
        <v>0.70000000000000051</v>
      </c>
      <c r="B151">
        <f t="shared" si="37"/>
        <v>0.22222222222222165</v>
      </c>
      <c r="C151">
        <f t="shared" si="38"/>
        <v>0.45626345839647114</v>
      </c>
      <c r="D151">
        <f t="shared" si="39"/>
        <v>3.2945222704358515E-3</v>
      </c>
      <c r="E151">
        <f t="shared" si="40"/>
        <v>26072.197622655498</v>
      </c>
      <c r="F151">
        <f t="shared" si="41"/>
        <v>3.2945222704358512</v>
      </c>
      <c r="G151">
        <f t="shared" si="42"/>
        <v>26075.492144925935</v>
      </c>
      <c r="H151">
        <f t="shared" si="43"/>
        <v>0.99987365445483734</v>
      </c>
      <c r="I151" s="1">
        <f t="shared" si="44"/>
        <v>0</v>
      </c>
      <c r="J151" s="1">
        <f t="shared" si="45"/>
        <v>0.99987365445483734</v>
      </c>
      <c r="K151">
        <f t="shared" si="50"/>
        <v>2.8003515877283976E-3</v>
      </c>
      <c r="L151">
        <f t="shared" si="51"/>
        <v>1.4283909349354809</v>
      </c>
      <c r="M151">
        <f t="shared" si="52"/>
        <v>2.8003515877283976E-3</v>
      </c>
      <c r="N151">
        <f t="shared" si="46"/>
        <v>5.600703175456795E-4</v>
      </c>
      <c r="O151">
        <f t="shared" si="36"/>
        <v>0.70000000000000051</v>
      </c>
      <c r="P151">
        <f t="shared" si="47"/>
        <v>357.09801739973113</v>
      </c>
      <c r="Q151" s="2">
        <f t="shared" si="48"/>
        <v>0.74511774368487638</v>
      </c>
    </row>
    <row r="152" spans="1:22" x14ac:dyDescent="0.25">
      <c r="A152">
        <f t="shared" si="49"/>
        <v>0.70500000000000052</v>
      </c>
      <c r="B152">
        <f t="shared" si="37"/>
        <v>0.21666666666666609</v>
      </c>
      <c r="C152">
        <f t="shared" si="38"/>
        <v>0.46346405530140561</v>
      </c>
      <c r="D152">
        <f t="shared" si="39"/>
        <v>2.992333449392608E-3</v>
      </c>
      <c r="E152">
        <f t="shared" si="40"/>
        <v>26483.660302937467</v>
      </c>
      <c r="F152">
        <f t="shared" si="41"/>
        <v>2.9923334493926079</v>
      </c>
      <c r="G152">
        <f t="shared" si="42"/>
        <v>26486.652636386862</v>
      </c>
      <c r="H152">
        <f t="shared" ref="H152:H171" si="53">E152/G152</f>
        <v>0.99988702485397174</v>
      </c>
      <c r="I152" s="1">
        <f t="shared" ref="I152:I171" si="54">H152*F152*I$2*(L$2-K$2)*M$2*O$2/J$2</f>
        <v>0</v>
      </c>
      <c r="J152" s="1">
        <f t="shared" ref="J152:J171" si="55">H152+I152</f>
        <v>0.99988702485397174</v>
      </c>
      <c r="K152">
        <f t="shared" si="50"/>
        <v>2.5567005827009637E-3</v>
      </c>
      <c r="L152">
        <f t="shared" si="51"/>
        <v>1.4182794678779731</v>
      </c>
      <c r="M152">
        <f t="shared" si="52"/>
        <v>2.5567005827009637E-3</v>
      </c>
    </row>
    <row r="153" spans="1:22" x14ac:dyDescent="0.25">
      <c r="A153">
        <f t="shared" si="49"/>
        <v>0.71000000000000052</v>
      </c>
      <c r="B153">
        <f t="shared" si="37"/>
        <v>0.21111111111111053</v>
      </c>
      <c r="C153">
        <f t="shared" si="38"/>
        <v>0.47072619560382545</v>
      </c>
      <c r="D153">
        <f t="shared" si="39"/>
        <v>2.7110788425651951E-3</v>
      </c>
      <c r="E153">
        <f t="shared" si="40"/>
        <v>26898.639748790029</v>
      </c>
      <c r="F153">
        <f t="shared" si="41"/>
        <v>2.711078842565195</v>
      </c>
      <c r="G153">
        <f t="shared" si="42"/>
        <v>26901.350827632592</v>
      </c>
      <c r="H153">
        <f t="shared" si="53"/>
        <v>0.99989922146066434</v>
      </c>
      <c r="I153" s="1">
        <f t="shared" si="54"/>
        <v>0</v>
      </c>
      <c r="J153" s="1">
        <f t="shared" si="55"/>
        <v>0.99989922146066434</v>
      </c>
      <c r="K153">
        <f t="shared" si="50"/>
        <v>2.3303148747655356E-3</v>
      </c>
      <c r="L153">
        <f t="shared" si="51"/>
        <v>1.408308762620653</v>
      </c>
      <c r="M153">
        <f t="shared" si="52"/>
        <v>2.3303148747655356E-3</v>
      </c>
    </row>
    <row r="154" spans="1:22" x14ac:dyDescent="0.25">
      <c r="A154">
        <f t="shared" si="49"/>
        <v>0.71500000000000052</v>
      </c>
      <c r="B154">
        <f t="shared" si="37"/>
        <v>0.20555555555555496</v>
      </c>
      <c r="C154">
        <f t="shared" si="38"/>
        <v>0.47804996635331187</v>
      </c>
      <c r="D154">
        <f t="shared" si="39"/>
        <v>2.4498022662520673E-3</v>
      </c>
      <c r="E154">
        <f t="shared" si="40"/>
        <v>27317.140934474966</v>
      </c>
      <c r="F154">
        <f t="shared" si="41"/>
        <v>2.4498022662520671</v>
      </c>
      <c r="G154">
        <f t="shared" si="42"/>
        <v>27319.590736741218</v>
      </c>
      <c r="H154">
        <f t="shared" si="53"/>
        <v>0.9999103280027194</v>
      </c>
      <c r="I154" s="1">
        <f t="shared" si="54"/>
        <v>0</v>
      </c>
      <c r="J154" s="1">
        <f t="shared" si="55"/>
        <v>0.9999103280027194</v>
      </c>
      <c r="K154">
        <f t="shared" si="50"/>
        <v>2.1201829492722962E-3</v>
      </c>
      <c r="L154">
        <f t="shared" si="51"/>
        <v>1.3984759832205855</v>
      </c>
      <c r="M154">
        <f t="shared" si="52"/>
        <v>2.1201829492722962E-3</v>
      </c>
    </row>
    <row r="155" spans="1:22" x14ac:dyDescent="0.25">
      <c r="A155">
        <f t="shared" si="49"/>
        <v>0.72000000000000053</v>
      </c>
      <c r="B155">
        <f t="shared" si="37"/>
        <v>0.1999999999999994</v>
      </c>
      <c r="C155">
        <f t="shared" si="38"/>
        <v>0.48543545411039135</v>
      </c>
      <c r="D155">
        <f t="shared" si="39"/>
        <v>2.2075674583379185E-3</v>
      </c>
      <c r="E155">
        <f t="shared" si="40"/>
        <v>27739.16880630808</v>
      </c>
      <c r="F155">
        <f t="shared" si="41"/>
        <v>2.2075674583379183</v>
      </c>
      <c r="G155">
        <f t="shared" si="42"/>
        <v>27741.376373766419</v>
      </c>
      <c r="H155">
        <f t="shared" si="53"/>
        <v>0.99992042329015707</v>
      </c>
      <c r="I155" s="1">
        <f t="shared" si="54"/>
        <v>0</v>
      </c>
      <c r="J155" s="1">
        <f t="shared" si="55"/>
        <v>0.99992042329015707</v>
      </c>
      <c r="K155">
        <f t="shared" si="50"/>
        <v>1.9253476187808243E-3</v>
      </c>
      <c r="L155">
        <f t="shared" si="51"/>
        <v>1.3887783656807726</v>
      </c>
      <c r="M155">
        <f t="shared" si="52"/>
        <v>1.9253476187808243E-3</v>
      </c>
    </row>
    <row r="156" spans="1:22" x14ac:dyDescent="0.25">
      <c r="A156">
        <f t="shared" si="49"/>
        <v>0.72500000000000053</v>
      </c>
      <c r="B156">
        <f t="shared" si="37"/>
        <v>0.19444444444444384</v>
      </c>
      <c r="C156">
        <f t="shared" si="38"/>
        <v>0.49288274495267548</v>
      </c>
      <c r="D156">
        <f t="shared" si="39"/>
        <v>1.9834581848627367E-3</v>
      </c>
      <c r="E156">
        <f t="shared" si="40"/>
        <v>28164.72828301003</v>
      </c>
      <c r="F156">
        <f t="shared" si="41"/>
        <v>1.9834581848627366</v>
      </c>
      <c r="G156">
        <f t="shared" si="42"/>
        <v>28166.711741194893</v>
      </c>
      <c r="H156">
        <f t="shared" si="53"/>
        <v>0.9999295814789072</v>
      </c>
      <c r="I156" s="1">
        <f t="shared" si="54"/>
        <v>0</v>
      </c>
      <c r="J156" s="1">
        <f t="shared" si="55"/>
        <v>0.9999295814789072</v>
      </c>
      <c r="K156">
        <f t="shared" si="50"/>
        <v>1.7449029421245917E-3</v>
      </c>
      <c r="L156">
        <f t="shared" si="51"/>
        <v>1.3792132158329744</v>
      </c>
      <c r="M156">
        <f t="shared" si="52"/>
        <v>1.7449029421245917E-3</v>
      </c>
    </row>
    <row r="157" spans="1:22" x14ac:dyDescent="0.25">
      <c r="A157">
        <f t="shared" si="49"/>
        <v>0.73000000000000054</v>
      </c>
      <c r="B157">
        <f t="shared" si="37"/>
        <v>0.18888888888888827</v>
      </c>
      <c r="C157">
        <f t="shared" si="38"/>
        <v>0.50039192448088043</v>
      </c>
      <c r="D157">
        <f t="shared" si="39"/>
        <v>1.7765783501063886E-3</v>
      </c>
      <c r="E157">
        <f t="shared" si="40"/>
        <v>28593.824256050313</v>
      </c>
      <c r="F157">
        <f t="shared" si="41"/>
        <v>1.7765783501063885</v>
      </c>
      <c r="G157">
        <f t="shared" si="42"/>
        <v>28595.600834400419</v>
      </c>
      <c r="H157">
        <f t="shared" si="53"/>
        <v>0.99993787231957831</v>
      </c>
      <c r="I157" s="1">
        <f t="shared" si="54"/>
        <v>0</v>
      </c>
      <c r="J157" s="1">
        <f t="shared" si="55"/>
        <v>0.99993787231957831</v>
      </c>
      <c r="K157">
        <f t="shared" si="50"/>
        <v>1.577991328960414E-3</v>
      </c>
      <c r="L157">
        <f t="shared" si="51"/>
        <v>1.3697779072870926</v>
      </c>
      <c r="M157">
        <f t="shared" si="52"/>
        <v>1.577991328960414E-3</v>
      </c>
    </row>
    <row r="158" spans="1:22" x14ac:dyDescent="0.25">
      <c r="A158">
        <f t="shared" si="49"/>
        <v>0.73500000000000054</v>
      </c>
      <c r="B158">
        <f t="shared" si="37"/>
        <v>0.18333333333333271</v>
      </c>
      <c r="C158">
        <f t="shared" si="38"/>
        <v>0.50796307782473116</v>
      </c>
      <c r="D158">
        <f t="shared" si="39"/>
        <v>1.5860521104075042E-3</v>
      </c>
      <c r="E158">
        <f t="shared" si="40"/>
        <v>29026.461589984639</v>
      </c>
      <c r="F158">
        <f t="shared" si="41"/>
        <v>1.5860521104075043</v>
      </c>
      <c r="G158">
        <f t="shared" si="42"/>
        <v>29028.047642095047</v>
      </c>
      <c r="H158">
        <f t="shared" si="53"/>
        <v>0.99994536139219681</v>
      </c>
      <c r="I158" s="1">
        <f t="shared" si="54"/>
        <v>0</v>
      </c>
      <c r="J158" s="1">
        <f t="shared" si="55"/>
        <v>0.99994536139219681</v>
      </c>
      <c r="K158">
        <f t="shared" si="50"/>
        <v>1.4238008174016757E-3</v>
      </c>
      <c r="L158">
        <f t="shared" si="51"/>
        <v>1.3604698794451646</v>
      </c>
      <c r="M158">
        <f t="shared" si="52"/>
        <v>1.4238008174016757E-3</v>
      </c>
    </row>
    <row r="159" spans="1:22" x14ac:dyDescent="0.25">
      <c r="A159">
        <f t="shared" si="49"/>
        <v>0.74000000000000055</v>
      </c>
      <c r="B159">
        <f t="shared" si="37"/>
        <v>0.17777777777777717</v>
      </c>
      <c r="C159">
        <f t="shared" si="38"/>
        <v>0.51559628964875226</v>
      </c>
      <c r="D159">
        <f t="shared" si="39"/>
        <v>1.4110239919556677E-3</v>
      </c>
      <c r="E159">
        <f t="shared" si="40"/>
        <v>29462.645122785845</v>
      </c>
      <c r="F159">
        <f t="shared" si="41"/>
        <v>1.4110239919556677</v>
      </c>
      <c r="G159">
        <f t="shared" si="42"/>
        <v>29464.056146777802</v>
      </c>
      <c r="H159">
        <f t="shared" si="53"/>
        <v>0.99995211032775233</v>
      </c>
      <c r="I159" s="1">
        <f t="shared" si="54"/>
        <v>0</v>
      </c>
      <c r="J159" s="1">
        <f t="shared" si="55"/>
        <v>0.99995211032775233</v>
      </c>
      <c r="K159">
        <f t="shared" si="50"/>
        <v>1.2815625134554576E-3</v>
      </c>
      <c r="L159">
        <f t="shared" si="51"/>
        <v>1.3512866355780426</v>
      </c>
      <c r="M159">
        <f t="shared" si="52"/>
        <v>1.2815625134554576E-3</v>
      </c>
    </row>
    <row r="160" spans="1:22" x14ac:dyDescent="0.25">
      <c r="A160">
        <f t="shared" si="49"/>
        <v>0.74500000000000055</v>
      </c>
      <c r="B160">
        <f t="shared" si="37"/>
        <v>0.17222222222222161</v>
      </c>
      <c r="C160">
        <f t="shared" si="38"/>
        <v>0.5232916441579496</v>
      </c>
      <c r="D160">
        <f t="shared" si="39"/>
        <v>1.2506590128189624E-3</v>
      </c>
      <c r="E160">
        <f t="shared" si="40"/>
        <v>29902.379666168552</v>
      </c>
      <c r="F160">
        <f t="shared" si="41"/>
        <v>1.2506590128189623</v>
      </c>
      <c r="G160">
        <f t="shared" si="42"/>
        <v>29903.63032518137</v>
      </c>
      <c r="H160">
        <f t="shared" si="53"/>
        <v>0.99995817701733136</v>
      </c>
      <c r="I160" s="1">
        <f t="shared" si="54"/>
        <v>0</v>
      </c>
      <c r="J160" s="1">
        <f t="shared" si="55"/>
        <v>0.99995817701733136</v>
      </c>
      <c r="K160">
        <f t="shared" si="50"/>
        <v>1.1505481819940034E-3</v>
      </c>
      <c r="L160">
        <f t="shared" si="51"/>
        <v>1.34222574096286</v>
      </c>
      <c r="M160">
        <f t="shared" si="52"/>
        <v>1.1505481819940034E-3</v>
      </c>
    </row>
    <row r="161" spans="1:13" x14ac:dyDescent="0.25">
      <c r="A161">
        <f t="shared" si="49"/>
        <v>0.75000000000000056</v>
      </c>
      <c r="B161">
        <f t="shared" si="37"/>
        <v>0.16666666666666605</v>
      </c>
      <c r="C161">
        <f t="shared" si="38"/>
        <v>0.53104922510338326</v>
      </c>
      <c r="D161">
        <f t="shared" si="39"/>
        <v>1.1041428094947811E-3</v>
      </c>
      <c r="E161">
        <f t="shared" si="40"/>
        <v>30345.670005907617</v>
      </c>
      <c r="F161">
        <f t="shared" si="41"/>
        <v>1.1041428094947812</v>
      </c>
      <c r="G161">
        <f t="shared" si="42"/>
        <v>30346.774148717112</v>
      </c>
      <c r="H161">
        <f t="shared" si="53"/>
        <v>0.99996361580957227</v>
      </c>
      <c r="I161" s="1">
        <f t="shared" si="54"/>
        <v>0</v>
      </c>
      <c r="J161" s="1">
        <f t="shared" si="55"/>
        <v>0.99996361580957227</v>
      </c>
      <c r="K161">
        <f t="shared" si="50"/>
        <v>1.0300679793240333E-3</v>
      </c>
      <c r="L161">
        <f t="shared" si="51"/>
        <v>1.3332848210794288</v>
      </c>
      <c r="M161">
        <f t="shared" si="52"/>
        <v>1.0300679793240333E-3</v>
      </c>
    </row>
    <row r="162" spans="1:13" x14ac:dyDescent="0.25">
      <c r="A162">
        <f t="shared" si="49"/>
        <v>0.75500000000000056</v>
      </c>
      <c r="B162">
        <f t="shared" si="37"/>
        <v>0.16111111111111048</v>
      </c>
      <c r="C162">
        <f t="shared" si="38"/>
        <v>0.53886911578763774</v>
      </c>
      <c r="D162">
        <f t="shared" si="39"/>
        <v>9.7068176830120915E-4</v>
      </c>
      <c r="E162">
        <f t="shared" si="40"/>
        <v>30792.520902150733</v>
      </c>
      <c r="F162">
        <f t="shared" si="41"/>
        <v>0.97068176830120911</v>
      </c>
      <c r="G162">
        <f t="shared" si="42"/>
        <v>30793.491583919033</v>
      </c>
      <c r="H162">
        <f t="shared" si="53"/>
        <v>0.9999684776971246</v>
      </c>
      <c r="I162" s="1">
        <f t="shared" si="54"/>
        <v>0</v>
      </c>
      <c r="J162" s="1">
        <f t="shared" si="55"/>
        <v>0.9999684776971246</v>
      </c>
      <c r="K162">
        <f t="shared" si="50"/>
        <v>9.1946831817235532E-4</v>
      </c>
      <c r="L162">
        <f t="shared" si="51"/>
        <v>1.3244615598637401</v>
      </c>
      <c r="M162">
        <f t="shared" si="52"/>
        <v>9.1946831817235532E-4</v>
      </c>
    </row>
    <row r="163" spans="1:13" x14ac:dyDescent="0.25">
      <c r="A163">
        <f t="shared" si="49"/>
        <v>0.76000000000000056</v>
      </c>
      <c r="B163">
        <f t="shared" si="37"/>
        <v>0.15555555555555492</v>
      </c>
      <c r="C163">
        <f t="shared" si="38"/>
        <v>0.54675139907018933</v>
      </c>
      <c r="D163">
        <f t="shared" si="39"/>
        <v>8.4950316195977701E-4</v>
      </c>
      <c r="E163">
        <f t="shared" si="40"/>
        <v>31242.937089725106</v>
      </c>
      <c r="F163">
        <f t="shared" si="41"/>
        <v>0.84950316195977704</v>
      </c>
      <c r="G163">
        <f t="shared" si="42"/>
        <v>31243.786592887067</v>
      </c>
      <c r="H163">
        <f t="shared" si="53"/>
        <v>0.99997281049275399</v>
      </c>
      <c r="I163" s="1">
        <f t="shared" si="54"/>
        <v>0</v>
      </c>
      <c r="J163" s="1">
        <f t="shared" si="55"/>
        <v>0.99997281049275399</v>
      </c>
      <c r="K163">
        <f t="shared" si="50"/>
        <v>8.1812985673890206E-4</v>
      </c>
      <c r="L163">
        <f t="shared" si="51"/>
        <v>1.3157536980167805</v>
      </c>
      <c r="M163">
        <f t="shared" si="52"/>
        <v>8.1812985673890206E-4</v>
      </c>
    </row>
    <row r="164" spans="1:13" x14ac:dyDescent="0.25">
      <c r="A164">
        <f t="shared" si="49"/>
        <v>0.76500000000000057</v>
      </c>
      <c r="B164">
        <f t="shared" si="37"/>
        <v>0.14999999999999936</v>
      </c>
      <c r="C164">
        <f t="shared" si="38"/>
        <v>0.5546961573726743</v>
      </c>
      <c r="D164">
        <f t="shared" si="39"/>
        <v>7.3985529175858808E-4</v>
      </c>
      <c r="E164">
        <f t="shared" si="40"/>
        <v>31696.923278438535</v>
      </c>
      <c r="F164">
        <f t="shared" si="41"/>
        <v>0.73985529175858811</v>
      </c>
      <c r="G164">
        <f t="shared" si="42"/>
        <v>31697.663133730293</v>
      </c>
      <c r="H164">
        <f t="shared" si="53"/>
        <v>0.99997665899569199</v>
      </c>
      <c r="I164" s="1">
        <f t="shared" si="54"/>
        <v>0</v>
      </c>
      <c r="J164" s="1">
        <f t="shared" si="55"/>
        <v>0.99997665899569199</v>
      </c>
      <c r="K164">
        <f t="shared" si="50"/>
        <v>7.2546560359043545E-4</v>
      </c>
      <c r="L164">
        <f t="shared" si="51"/>
        <v>1.3071590313669166</v>
      </c>
      <c r="M164">
        <f t="shared" si="52"/>
        <v>7.2546560359043545E-4</v>
      </c>
    </row>
    <row r="165" spans="1:13" x14ac:dyDescent="0.25">
      <c r="A165">
        <f t="shared" si="49"/>
        <v>0.77000000000000057</v>
      </c>
      <c r="B165">
        <f t="shared" si="37"/>
        <v>0.14444444444444379</v>
      </c>
      <c r="C165">
        <f t="shared" si="38"/>
        <v>0.56270347268406007</v>
      </c>
      <c r="D165">
        <f t="shared" si="39"/>
        <v>6.4100763572876973E-4</v>
      </c>
      <c r="E165">
        <f t="shared" si="40"/>
        <v>32154.484153374862</v>
      </c>
      <c r="F165">
        <f t="shared" si="41"/>
        <v>0.64100763572876973</v>
      </c>
      <c r="G165">
        <f t="shared" si="42"/>
        <v>32155.12516101059</v>
      </c>
      <c r="H165">
        <f t="shared" si="53"/>
        <v>0.9999800651487899</v>
      </c>
      <c r="I165" s="1">
        <f t="shared" si="54"/>
        <v>0</v>
      </c>
      <c r="J165" s="1">
        <f t="shared" si="55"/>
        <v>0.9999800651487899</v>
      </c>
      <c r="K165">
        <f t="shared" si="50"/>
        <v>6.4091913107855393E-4</v>
      </c>
      <c r="L165">
        <f t="shared" si="51"/>
        <v>1.2986754092841417</v>
      </c>
      <c r="M165">
        <f t="shared" si="52"/>
        <v>6.4091913107855393E-4</v>
      </c>
    </row>
    <row r="166" spans="1:13" x14ac:dyDescent="0.25">
      <c r="A166">
        <f t="shared" si="49"/>
        <v>0.77500000000000058</v>
      </c>
      <c r="B166">
        <f t="shared" si="37"/>
        <v>0.13888888888888823</v>
      </c>
      <c r="C166">
        <f t="shared" si="38"/>
        <v>0.57077342656572339</v>
      </c>
      <c r="D166">
        <f t="shared" si="39"/>
        <v>5.5225100331788386E-4</v>
      </c>
      <c r="E166">
        <f t="shared" si="40"/>
        <v>32615.624375184198</v>
      </c>
      <c r="F166">
        <f t="shared" si="41"/>
        <v>0.55225100331788379</v>
      </c>
      <c r="G166">
        <f t="shared" si="42"/>
        <v>32616.176626187516</v>
      </c>
      <c r="H166">
        <f t="shared" si="53"/>
        <v>0.99998306818700278</v>
      </c>
      <c r="I166" s="1">
        <f t="shared" si="54"/>
        <v>0</v>
      </c>
      <c r="J166" s="1">
        <f t="shared" si="55"/>
        <v>0.99998306818700278</v>
      </c>
      <c r="K166">
        <f t="shared" si="50"/>
        <v>5.6396289038751436E-4</v>
      </c>
      <c r="L166">
        <f t="shared" si="51"/>
        <v>1.2903007331445187</v>
      </c>
      <c r="M166">
        <f t="shared" si="52"/>
        <v>5.6396289038751436E-4</v>
      </c>
    </row>
    <row r="167" spans="1:13" x14ac:dyDescent="0.25">
      <c r="A167">
        <f t="shared" si="49"/>
        <v>0.78000000000000058</v>
      </c>
      <c r="B167">
        <f t="shared" si="37"/>
        <v>0.13333333333333267</v>
      </c>
      <c r="C167">
        <f t="shared" si="38"/>
        <v>0.57890610015643418</v>
      </c>
      <c r="D167">
        <f t="shared" si="39"/>
        <v>4.7289769710263875E-4</v>
      </c>
      <c r="E167">
        <f t="shared" si="40"/>
        <v>33080.348580367667</v>
      </c>
      <c r="F167">
        <f t="shared" si="41"/>
        <v>0.47289769710263874</v>
      </c>
      <c r="G167">
        <f t="shared" si="42"/>
        <v>33080.821478064769</v>
      </c>
      <c r="H167">
        <f t="shared" si="53"/>
        <v>0.99998570477769377</v>
      </c>
      <c r="I167" s="1">
        <f t="shared" si="54"/>
        <v>0</v>
      </c>
      <c r="J167" s="1">
        <f t="shared" si="55"/>
        <v>0.99998570477769377</v>
      </c>
      <c r="K167">
        <f t="shared" si="50"/>
        <v>4.9409662126187427E-4</v>
      </c>
      <c r="L167">
        <f t="shared" si="51"/>
        <v>1.2820329548431961</v>
      </c>
      <c r="M167">
        <f t="shared" si="52"/>
        <v>4.9409662126187427E-4</v>
      </c>
    </row>
    <row r="168" spans="1:13" x14ac:dyDescent="0.25">
      <c r="A168">
        <f t="shared" si="49"/>
        <v>0.78500000000000059</v>
      </c>
      <c r="B168">
        <f t="shared" si="37"/>
        <v>0.12777777777777713</v>
      </c>
      <c r="C168">
        <f t="shared" si="38"/>
        <v>0.58710157417725117</v>
      </c>
      <c r="D168">
        <f t="shared" si="39"/>
        <v>4.0228168215179706E-4</v>
      </c>
      <c r="E168">
        <f t="shared" si="40"/>
        <v>33548.661381557213</v>
      </c>
      <c r="F168">
        <f t="shared" si="41"/>
        <v>0.40228168215179705</v>
      </c>
      <c r="G168">
        <f t="shared" si="42"/>
        <v>33549.063663239365</v>
      </c>
      <c r="H168">
        <f t="shared" si="53"/>
        <v>0.9999880091532154</v>
      </c>
      <c r="I168" s="1">
        <f t="shared" si="54"/>
        <v>0</v>
      </c>
      <c r="J168" s="1">
        <f t="shared" si="55"/>
        <v>0.9999880091532154</v>
      </c>
      <c r="K168">
        <f t="shared" si="50"/>
        <v>4.3084585064079268E-4</v>
      </c>
      <c r="L168">
        <f t="shared" si="51"/>
        <v>1.2738700753544137</v>
      </c>
      <c r="M168">
        <f t="shared" si="52"/>
        <v>4.3084585064079268E-4</v>
      </c>
    </row>
    <row r="169" spans="1:13" x14ac:dyDescent="0.25">
      <c r="A169">
        <f t="shared" si="49"/>
        <v>0.79000000000000059</v>
      </c>
      <c r="B169">
        <f t="shared" si="37"/>
        <v>0.12222222222222155</v>
      </c>
      <c r="C169">
        <f t="shared" si="38"/>
        <v>0.59535992893632983</v>
      </c>
      <c r="D169">
        <f t="shared" si="39"/>
        <v>3.3975876373046115E-4</v>
      </c>
      <c r="E169">
        <f t="shared" si="40"/>
        <v>34020.567367790281</v>
      </c>
      <c r="F169">
        <f t="shared" si="41"/>
        <v>0.33975876373046116</v>
      </c>
      <c r="G169">
        <f t="shared" si="42"/>
        <v>34020.907126554011</v>
      </c>
      <c r="H169">
        <f t="shared" si="53"/>
        <v>0.99999001323620018</v>
      </c>
      <c r="I169" s="1">
        <f t="shared" si="54"/>
        <v>0</v>
      </c>
      <c r="J169" s="1">
        <f t="shared" si="55"/>
        <v>0.99999001323620018</v>
      </c>
      <c r="K169">
        <f t="shared" si="50"/>
        <v>3.7376047411496994E-4</v>
      </c>
      <c r="L169">
        <f t="shared" si="51"/>
        <v>1.2658101433369613</v>
      </c>
      <c r="M169">
        <f t="shared" si="52"/>
        <v>3.7376047411496994E-4</v>
      </c>
    </row>
    <row r="170" spans="1:13" x14ac:dyDescent="0.25">
      <c r="A170">
        <f t="shared" si="49"/>
        <v>0.7950000000000006</v>
      </c>
      <c r="B170">
        <f t="shared" si="37"/>
        <v>0.116666666666666</v>
      </c>
      <c r="C170">
        <f t="shared" si="38"/>
        <v>0.60368124433364412</v>
      </c>
      <c r="D170">
        <f t="shared" si="39"/>
        <v>2.847067741317398E-4</v>
      </c>
      <c r="E170">
        <f t="shared" si="40"/>
        <v>34496.071104779665</v>
      </c>
      <c r="F170">
        <f t="shared" si="41"/>
        <v>0.28470677413173978</v>
      </c>
      <c r="G170">
        <f t="shared" si="42"/>
        <v>34496.355811553796</v>
      </c>
      <c r="H170">
        <f t="shared" si="53"/>
        <v>0.99999174675795655</v>
      </c>
      <c r="I170" s="1">
        <f t="shared" si="54"/>
        <v>0</v>
      </c>
      <c r="J170" s="1">
        <f t="shared" si="55"/>
        <v>0.99999174675795655</v>
      </c>
      <c r="K170">
        <f t="shared" si="50"/>
        <v>3.2241341472172253E-4</v>
      </c>
      <c r="L170">
        <f t="shared" si="51"/>
        <v>1.2578512537835922</v>
      </c>
      <c r="M170">
        <f t="shared" si="52"/>
        <v>3.2241341472172253E-4</v>
      </c>
    </row>
    <row r="171" spans="1:13" x14ac:dyDescent="0.25">
      <c r="A171">
        <f t="shared" si="49"/>
        <v>0.8000000000000006</v>
      </c>
      <c r="B171">
        <f t="shared" si="37"/>
        <v>0.11111111111111044</v>
      </c>
      <c r="C171">
        <f t="shared" si="38"/>
        <v>0.6120655998656247</v>
      </c>
      <c r="D171">
        <f t="shared" si="39"/>
        <v>2.3652576953441922E-4</v>
      </c>
      <c r="E171">
        <f t="shared" si="40"/>
        <v>34975.177135178557</v>
      </c>
      <c r="F171">
        <f t="shared" si="41"/>
        <v>0.23652576953441923</v>
      </c>
      <c r="G171">
        <f t="shared" si="42"/>
        <v>34975.413660948092</v>
      </c>
      <c r="H171">
        <f t="shared" si="53"/>
        <v>0.9999932373703474</v>
      </c>
      <c r="I171" s="1">
        <f t="shared" si="54"/>
        <v>0</v>
      </c>
      <c r="J171" s="1">
        <f t="shared" si="55"/>
        <v>0.9999932373703474</v>
      </c>
      <c r="K171">
        <v>0</v>
      </c>
      <c r="L171">
        <f t="shared" si="51"/>
        <v>1.2499915467129332</v>
      </c>
      <c r="M171">
        <f t="shared" si="52"/>
        <v>0</v>
      </c>
    </row>
    <row r="172" spans="1:13" x14ac:dyDescent="0.25">
      <c r="A172">
        <f t="shared" si="49"/>
        <v>0.8050000000000006</v>
      </c>
    </row>
    <row r="173" spans="1:13" x14ac:dyDescent="0.25">
      <c r="A173">
        <f t="shared" si="49"/>
        <v>0.81000000000000061</v>
      </c>
    </row>
    <row r="174" spans="1:13" x14ac:dyDescent="0.25">
      <c r="A174">
        <f t="shared" si="49"/>
        <v>0.81500000000000061</v>
      </c>
    </row>
    <row r="175" spans="1:13" x14ac:dyDescent="0.25">
      <c r="A175">
        <f t="shared" si="49"/>
        <v>0.82000000000000062</v>
      </c>
    </row>
    <row r="176" spans="1:13" x14ac:dyDescent="0.25">
      <c r="A176">
        <f t="shared" si="49"/>
        <v>0.82500000000000062</v>
      </c>
    </row>
    <row r="177" spans="1:1" x14ac:dyDescent="0.25">
      <c r="A177">
        <f t="shared" si="49"/>
        <v>0.83000000000000063</v>
      </c>
    </row>
    <row r="178" spans="1:1" x14ac:dyDescent="0.25">
      <c r="A178">
        <f t="shared" si="49"/>
        <v>0.83500000000000063</v>
      </c>
    </row>
    <row r="179" spans="1:1" x14ac:dyDescent="0.25">
      <c r="A179">
        <f t="shared" si="49"/>
        <v>0.84000000000000064</v>
      </c>
    </row>
    <row r="180" spans="1:1" x14ac:dyDescent="0.25">
      <c r="A180">
        <f t="shared" si="49"/>
        <v>0.84500000000000064</v>
      </c>
    </row>
    <row r="181" spans="1:1" x14ac:dyDescent="0.25">
      <c r="A181">
        <f t="shared" si="49"/>
        <v>0.85000000000000064</v>
      </c>
    </row>
    <row r="182" spans="1:1" x14ac:dyDescent="0.25">
      <c r="A182">
        <f t="shared" si="49"/>
        <v>0.85500000000000065</v>
      </c>
    </row>
    <row r="183" spans="1:1" x14ac:dyDescent="0.25">
      <c r="A183">
        <f t="shared" si="49"/>
        <v>0.86000000000000065</v>
      </c>
    </row>
    <row r="184" spans="1:1" x14ac:dyDescent="0.25">
      <c r="A184">
        <f t="shared" si="49"/>
        <v>0.86500000000000066</v>
      </c>
    </row>
    <row r="185" spans="1:1" x14ac:dyDescent="0.25">
      <c r="A185">
        <f t="shared" si="49"/>
        <v>0.87000000000000066</v>
      </c>
    </row>
    <row r="186" spans="1:1" x14ac:dyDescent="0.25">
      <c r="A186">
        <f t="shared" si="49"/>
        <v>0.87500000000000067</v>
      </c>
    </row>
    <row r="187" spans="1:1" x14ac:dyDescent="0.25">
      <c r="A187">
        <f t="shared" si="49"/>
        <v>0.88000000000000067</v>
      </c>
    </row>
    <row r="188" spans="1:1" x14ac:dyDescent="0.25">
      <c r="A188">
        <f t="shared" si="49"/>
        <v>0.88500000000000068</v>
      </c>
    </row>
    <row r="189" spans="1:1" x14ac:dyDescent="0.25">
      <c r="A189">
        <f t="shared" si="49"/>
        <v>0.89000000000000068</v>
      </c>
    </row>
    <row r="190" spans="1:1" x14ac:dyDescent="0.25">
      <c r="A190">
        <f t="shared" si="49"/>
        <v>0.89500000000000068</v>
      </c>
    </row>
    <row r="191" spans="1:1" x14ac:dyDescent="0.25">
      <c r="A191">
        <f t="shared" si="49"/>
        <v>0.90000000000000069</v>
      </c>
    </row>
    <row r="192" spans="1:1" x14ac:dyDescent="0.25">
      <c r="A192">
        <f t="shared" si="49"/>
        <v>0.90500000000000069</v>
      </c>
    </row>
    <row r="193" spans="1:1" x14ac:dyDescent="0.25">
      <c r="A193">
        <f t="shared" si="49"/>
        <v>0.9100000000000007</v>
      </c>
    </row>
    <row r="194" spans="1:1" x14ac:dyDescent="0.25">
      <c r="A194">
        <f t="shared" si="49"/>
        <v>0.9150000000000007</v>
      </c>
    </row>
    <row r="195" spans="1:1" x14ac:dyDescent="0.25">
      <c r="A195">
        <f t="shared" si="49"/>
        <v>0.92000000000000071</v>
      </c>
    </row>
    <row r="196" spans="1:1" x14ac:dyDescent="0.25">
      <c r="A196">
        <f t="shared" si="49"/>
        <v>0.92500000000000071</v>
      </c>
    </row>
    <row r="197" spans="1:1" x14ac:dyDescent="0.25">
      <c r="A197">
        <f t="shared" si="49"/>
        <v>0.93000000000000071</v>
      </c>
    </row>
    <row r="198" spans="1:1" x14ac:dyDescent="0.25">
      <c r="A198">
        <f t="shared" si="49"/>
        <v>0.93500000000000072</v>
      </c>
    </row>
    <row r="199" spans="1:1" x14ac:dyDescent="0.25">
      <c r="A199">
        <f t="shared" si="49"/>
        <v>0.94000000000000072</v>
      </c>
    </row>
    <row r="200" spans="1:1" x14ac:dyDescent="0.25">
      <c r="A200">
        <f t="shared" si="49"/>
        <v>0.94500000000000073</v>
      </c>
    </row>
    <row r="201" spans="1:1" x14ac:dyDescent="0.25">
      <c r="A201">
        <f t="shared" si="49"/>
        <v>0.95000000000000073</v>
      </c>
    </row>
    <row r="202" spans="1:1" x14ac:dyDescent="0.25">
      <c r="A202">
        <f t="shared" si="49"/>
        <v>0.95500000000000074</v>
      </c>
    </row>
    <row r="203" spans="1:1" x14ac:dyDescent="0.25">
      <c r="A203">
        <f t="shared" si="49"/>
        <v>0.96000000000000074</v>
      </c>
    </row>
    <row r="204" spans="1:1" x14ac:dyDescent="0.25">
      <c r="A204">
        <f t="shared" si="49"/>
        <v>0.96500000000000075</v>
      </c>
    </row>
    <row r="205" spans="1:1" x14ac:dyDescent="0.25">
      <c r="A205">
        <f t="shared" ref="A205:A211" si="56">A204+0.005</f>
        <v>0.97000000000000075</v>
      </c>
    </row>
    <row r="206" spans="1:1" x14ac:dyDescent="0.25">
      <c r="A206">
        <f t="shared" si="56"/>
        <v>0.97500000000000075</v>
      </c>
    </row>
    <row r="207" spans="1:1" x14ac:dyDescent="0.25">
      <c r="A207">
        <f t="shared" si="56"/>
        <v>0.98000000000000076</v>
      </c>
    </row>
    <row r="208" spans="1:1" x14ac:dyDescent="0.25">
      <c r="A208">
        <f t="shared" si="56"/>
        <v>0.98500000000000076</v>
      </c>
    </row>
    <row r="209" spans="1:1" x14ac:dyDescent="0.25">
      <c r="A209">
        <f t="shared" si="56"/>
        <v>0.99000000000000077</v>
      </c>
    </row>
    <row r="210" spans="1:1" x14ac:dyDescent="0.25">
      <c r="A210">
        <f t="shared" si="56"/>
        <v>0.99500000000000077</v>
      </c>
    </row>
    <row r="211" spans="1:1" x14ac:dyDescent="0.25">
      <c r="A211">
        <f t="shared" si="56"/>
        <v>1.0000000000000007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zachs model</vt:lpstr>
      <vt:lpstr>calculation with hydrate </vt:lpstr>
      <vt:lpstr>calculation no hydrate</vt:lpstr>
      <vt:lpstr>zachs model chart</vt:lpstr>
      <vt:lpstr>hydrate chart</vt:lpstr>
      <vt:lpstr>no hydrate</vt:lpstr>
      <vt:lpstr>no hydrate rel perm</vt:lpstr>
      <vt:lpstr>hydrate rel perms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DiCarlo, David</dc:creator>
  <cp:lastModifiedBy>Murphy, Zachary</cp:lastModifiedBy>
  <dcterms:created xsi:type="dcterms:W3CDTF">2019-11-14T22:16:17Z</dcterms:created>
  <dcterms:modified xsi:type="dcterms:W3CDTF">2023-10-10T17:18:39Z</dcterms:modified>
</cp:coreProperties>
</file>