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versity\_Second Year\Computer Architectures\assesment\MyMicroProccessor\Homework_1\"/>
    </mc:Choice>
  </mc:AlternateContent>
  <bookViews>
    <workbookView xWindow="0" yWindow="0" windowWidth="16380" windowHeight="8190" tabRatio="500"/>
  </bookViews>
  <sheets>
    <sheet name="Instruction set" sheetId="1" r:id="rId1"/>
    <sheet name="Operands to Register map" sheetId="2" r:id="rId2"/>
    <sheet name="Specification" sheetId="3" r:id="rId3"/>
    <sheet name="Control Signals Q2" sheetId="4" r:id="rId4"/>
    <sheet name="Q1 Control Signals" sheetId="5" r:id="rId5"/>
  </sheets>
  <definedNames>
    <definedName name="_xlnm.Print_Area" localSheetId="3">'Control Signals Q2'!$B$2:$M$12</definedName>
    <definedName name="_xlnm.Print_Area" localSheetId="0">'Instruction set'!$A$1:$H$30</definedName>
    <definedName name="_xlnm.Print_Area" localSheetId="1">'Operands to Register map'!$A$1:$D$13</definedName>
    <definedName name="_xlnm.Print_Area" localSheetId="4">Table2[#All]</definedName>
    <definedName name="_xlnm.Print_Area" localSheetId="2">Specification!$A$1:$E$11</definedName>
    <definedName name="Print_Area_0" localSheetId="3">'Control Signals Q2'!$B$2:$M$12</definedName>
    <definedName name="Print_Area_0" localSheetId="0">'Instruction set'!$A$1:$H$30</definedName>
    <definedName name="Print_Area_0" localSheetId="1">'Operands to Register map'!$A$1:$D$13</definedName>
    <definedName name="Print_Area_0" localSheetId="2">Specification!$A$1:$E$11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1" l="1"/>
  <c r="D10" i="3"/>
  <c r="C9" i="3"/>
  <c r="D9" i="3" s="1"/>
  <c r="D8" i="3"/>
  <c r="D7" i="3"/>
  <c r="D6" i="3"/>
  <c r="C5" i="3"/>
  <c r="C4" i="3"/>
  <c r="C3" i="3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</calcChain>
</file>

<file path=xl/sharedStrings.xml><?xml version="1.0" encoding="utf-8"?>
<sst xmlns="http://schemas.openxmlformats.org/spreadsheetml/2006/main" count="405" uniqueCount="203">
  <si>
    <t>Category</t>
  </si>
  <si>
    <t>Instruction</t>
  </si>
  <si>
    <t>Operands</t>
  </si>
  <si>
    <t>Operation</t>
  </si>
  <si>
    <t>Opcode</t>
  </si>
  <si>
    <t>Fields</t>
  </si>
  <si>
    <t>No-operation</t>
  </si>
  <si>
    <t>nop</t>
  </si>
  <si>
    <t>N/A</t>
  </si>
  <si>
    <t>none</t>
  </si>
  <si>
    <t>00 00 00</t>
  </si>
  <si>
    <t>Arithmetic</t>
  </si>
  <si>
    <t>add</t>
  </si>
  <si>
    <t>rt,ra,rb</t>
  </si>
  <si>
    <t>rt &lt;= ra + rb</t>
  </si>
  <si>
    <t>00 10 00</t>
  </si>
  <si>
    <t>sub</t>
  </si>
  <si>
    <t>rt &lt;= ra – rb</t>
  </si>
  <si>
    <t>00 01 00</t>
  </si>
  <si>
    <t>addi</t>
  </si>
  <si>
    <t>rt,ra,imm</t>
  </si>
  <si>
    <t>rt &lt;= ra + immediate value</t>
  </si>
  <si>
    <t>00 10 01</t>
  </si>
  <si>
    <t>subi</t>
  </si>
  <si>
    <t>rt &lt;= ra – immediate value</t>
  </si>
  <si>
    <t>00 01 01</t>
  </si>
  <si>
    <t>inc</t>
  </si>
  <si>
    <t>rt,ra</t>
  </si>
  <si>
    <t>rt &lt;= ra + 1</t>
  </si>
  <si>
    <t>00 10 10</t>
  </si>
  <si>
    <t>dec</t>
  </si>
  <si>
    <t>rt &lt;= ra – 1</t>
  </si>
  <si>
    <t>00 01 10</t>
  </si>
  <si>
    <t>Logic</t>
  </si>
  <si>
    <t>not</t>
  </si>
  <si>
    <t>rt &lt;= NOT ra</t>
  </si>
  <si>
    <t>01 11 11</t>
  </si>
  <si>
    <t>and</t>
  </si>
  <si>
    <t>rt &lt;= ra AND rb</t>
  </si>
  <si>
    <t>01 01 00</t>
  </si>
  <si>
    <t>or</t>
  </si>
  <si>
    <t>rt &lt;= ra OR rb</t>
  </si>
  <si>
    <t>01 10 00</t>
  </si>
  <si>
    <t>xor</t>
  </si>
  <si>
    <t>rt &lt;= ra XOR rb</t>
  </si>
  <si>
    <t>01 11 00</t>
  </si>
  <si>
    <t>andi</t>
  </si>
  <si>
    <t>m rt &lt;= ra AND immediate value</t>
  </si>
  <si>
    <t>01 01 01</t>
  </si>
  <si>
    <t>ori</t>
  </si>
  <si>
    <t>rt &lt;= ra OR immediate value</t>
  </si>
  <si>
    <t>01 10 01</t>
  </si>
  <si>
    <t>xori</t>
  </si>
  <si>
    <t>rt &lt;= ra XOR immediate value</t>
  </si>
  <si>
    <t>01 11 01</t>
  </si>
  <si>
    <t>shl</t>
  </si>
  <si>
    <t>rt,ra,n</t>
  </si>
  <si>
    <t>rt &lt;= ra shifted left by n bits</t>
  </si>
  <si>
    <t>01 00 01</t>
  </si>
  <si>
    <t>shr</t>
  </si>
  <si>
    <t>rt &lt;= ra shifted right by n bits</t>
  </si>
  <si>
    <t>01 00 00</t>
  </si>
  <si>
    <t>rol</t>
  </si>
  <si>
    <t>n rt &lt;= ra rotated left by n bits</t>
  </si>
  <si>
    <t>01 00 11</t>
  </si>
  <si>
    <t>ror</t>
  </si>
  <si>
    <t>rt &lt;= ra rotated right by n bits</t>
  </si>
  <si>
    <t>01 00 10</t>
  </si>
  <si>
    <t>Transfer</t>
  </si>
  <si>
    <t>move</t>
  </si>
  <si>
    <t>rt &lt;= ra</t>
  </si>
  <si>
    <t>10 00 00</t>
  </si>
  <si>
    <t>loadi</t>
  </si>
  <si>
    <t>rt,addr</t>
  </si>
  <si>
    <t>rt &lt;= DMEM[addr] {direct addressing}</t>
  </si>
  <si>
    <t>10 01 01</t>
  </si>
  <si>
    <t>loadr</t>
  </si>
  <si>
    <t>rt &lt;= DMEM[ra] {register indirect addressing}</t>
  </si>
  <si>
    <t>10 01 10</t>
  </si>
  <si>
    <t>loado</t>
  </si>
  <si>
    <t>rt,ra,off</t>
  </si>
  <si>
    <t>rt &lt;= DMEM[ra+off] {base plus offset addressing}</t>
  </si>
  <si>
    <t>10 01 11</t>
  </si>
  <si>
    <t>stori</t>
  </si>
  <si>
    <t>DMEM[addr] &lt;= rb {direct addressing}</t>
  </si>
  <si>
    <t>10 10 01</t>
  </si>
  <si>
    <t>storr</t>
  </si>
  <si>
    <t>DMEM[ra] &lt;= rb {register indirect addressing}</t>
  </si>
  <si>
    <t>10 10 10</t>
  </si>
  <si>
    <t>storo</t>
  </si>
  <si>
    <t>DMEM[ra+off] &lt;= rb {base plus offset addressing}</t>
  </si>
  <si>
    <t>10 10 11</t>
  </si>
  <si>
    <t>control</t>
  </si>
  <si>
    <t>jmp</t>
  </si>
  <si>
    <t>off</t>
  </si>
  <si>
    <t>Jump to IMEM[PC+off]</t>
  </si>
  <si>
    <t>11 00 00</t>
  </si>
  <si>
    <t>brc</t>
  </si>
  <si>
    <t>ra,cond,off</t>
  </si>
  <si>
    <t>f If condition is true, then jump to IMEM[PC+off], else continue Conditions: ra = 0 ; ra ≠ 0 ; ra = 1; ra &lt; 0; ra &gt; 0; ra ≤ 0; ra ≥ 0</t>
  </si>
  <si>
    <t>11 10 00</t>
  </si>
  <si>
    <t>rt,imm</t>
  </si>
  <si>
    <t>ΦΦ ΦΦΦΦ OOOO  OOOO ΦΦΦΦ ΦΦΦΦ ΦΦΦΦ</t>
  </si>
  <si>
    <t>ΦΦ ΦΦΦΦ ΦΦΦΦ  ΦΦΦΦ ΦΦΦΦ ΦΦΦΦ ΦΦΦΦ</t>
  </si>
  <si>
    <t>Spec</t>
  </si>
  <si>
    <t>num</t>
  </si>
  <si>
    <t>bits</t>
  </si>
  <si>
    <t>Instruction set</t>
  </si>
  <si>
    <t>opcode</t>
  </si>
  <si>
    <t>data size</t>
  </si>
  <si>
    <t>registers</t>
  </si>
  <si>
    <t>data offset</t>
  </si>
  <si>
    <t>instruction offset</t>
  </si>
  <si>
    <t>max shift</t>
  </si>
  <si>
    <t>flags</t>
  </si>
  <si>
    <t>Command</t>
  </si>
  <si>
    <t>Steps</t>
  </si>
  <si>
    <t>RA[2:0]</t>
  </si>
  <si>
    <t>RB[2:0]</t>
  </si>
  <si>
    <t>WA[2:0]</t>
  </si>
  <si>
    <t>MA[15:0]</t>
  </si>
  <si>
    <t>IMM[15:0]</t>
  </si>
  <si>
    <t>OEN</t>
  </si>
  <si>
    <t>S[1:4]</t>
  </si>
  <si>
    <t>AL[2:0]</t>
  </si>
  <si>
    <t>SH[5:0]</t>
  </si>
  <si>
    <t>WEN</t>
  </si>
  <si>
    <t>SHR R3, R1, 5</t>
  </si>
  <si>
    <t>S1 - Fetch</t>
  </si>
  <si>
    <t>ØØØ</t>
  </si>
  <si>
    <t>0xØØØØ</t>
  </si>
  <si>
    <t>Ø1ØØ</t>
  </si>
  <si>
    <t>ØØØØØ</t>
  </si>
  <si>
    <t>S2 - Reg R</t>
  </si>
  <si>
    <t>000</t>
  </si>
  <si>
    <t>001</t>
  </si>
  <si>
    <t>0</t>
  </si>
  <si>
    <t>ØØØØ</t>
  </si>
  <si>
    <t>S3 - ALU</t>
  </si>
  <si>
    <t>00Ø0</t>
  </si>
  <si>
    <t>011</t>
  </si>
  <si>
    <t>10101</t>
  </si>
  <si>
    <t>S4 - Reg W</t>
  </si>
  <si>
    <t>ØØØ0</t>
  </si>
  <si>
    <t>1</t>
  </si>
  <si>
    <t>LOADI R5, 0xAF1F</t>
  </si>
  <si>
    <t>111</t>
  </si>
  <si>
    <t>S4 - Mem RW</t>
  </si>
  <si>
    <t>0xAF1F</t>
  </si>
  <si>
    <t>ØØ1Ø</t>
  </si>
  <si>
    <t>S5 - Reg W</t>
  </si>
  <si>
    <t>101</t>
  </si>
  <si>
    <t>ØØØ1</t>
  </si>
  <si>
    <t>BRNEQ R3, 0x11A</t>
  </si>
  <si>
    <t>0x011A</t>
  </si>
  <si>
    <t>11ØØ</t>
  </si>
  <si>
    <t>ØØ000</t>
  </si>
  <si>
    <t>00ØØ</t>
  </si>
  <si>
    <t>S[4:1]</t>
  </si>
  <si>
    <t>Al[2:0]</t>
  </si>
  <si>
    <t>move R2, R7</t>
  </si>
  <si>
    <t>010</t>
  </si>
  <si>
    <t>0xΦΦΦΦ</t>
  </si>
  <si>
    <t>0ΦΦ0</t>
  </si>
  <si>
    <t>ΦΦ0000</t>
  </si>
  <si>
    <t>movi R3, 0x0000</t>
  </si>
  <si>
    <t>10000</t>
  </si>
  <si>
    <t>ΦΦΦ</t>
  </si>
  <si>
    <t>0x0000</t>
  </si>
  <si>
    <t>0ΦΦ1</t>
  </si>
  <si>
    <t>move R4, R1</t>
  </si>
  <si>
    <t>10001</t>
  </si>
  <si>
    <t>movi R5, 0x0001</t>
  </si>
  <si>
    <t>0x0001</t>
  </si>
  <si>
    <t>br R4, 000, loop_end_label</t>
  </si>
  <si>
    <t>11000</t>
  </si>
  <si>
    <t>100</t>
  </si>
  <si>
    <t>0x0005</t>
  </si>
  <si>
    <t>ΦΦΦ1</t>
  </si>
  <si>
    <t>and R6, R2, R4</t>
  </si>
  <si>
    <t>01100</t>
  </si>
  <si>
    <t>110</t>
  </si>
  <si>
    <t>xor R3, R6, R4</t>
  </si>
  <si>
    <t>01110</t>
  </si>
  <si>
    <t>shr R2, R2, 1</t>
  </si>
  <si>
    <t>01001</t>
  </si>
  <si>
    <t>100001</t>
  </si>
  <si>
    <t>dec R4, R4</t>
  </si>
  <si>
    <t>00011</t>
  </si>
  <si>
    <t>br R0, 000, loop_start_label</t>
  </si>
  <si>
    <t>0xFFFB</t>
  </si>
  <si>
    <t>storo R7,  R3, 2</t>
  </si>
  <si>
    <t>10111</t>
  </si>
  <si>
    <t>0x0002</t>
  </si>
  <si>
    <t>00Φ1</t>
  </si>
  <si>
    <t>AA AAAA AAAA  AAAA AAAA AAT TTTT</t>
  </si>
  <si>
    <t>ΦΦ ΦΦΦΦ ΦΦΦΦ  ΦBBB BBAA AAAT TTTT</t>
  </si>
  <si>
    <t>ΦΦ ΦΦΦO OOOO  OOOO ΦΦAA AAAT TTTT</t>
  </si>
  <si>
    <t>ΦΦ NNNN ΦΦΦΦ  ΦΦΦΦ ΦΦAA AAAT TTTT</t>
  </si>
  <si>
    <t>ΦΦ ΦΦΦΦ ΦΦΦΦ  ΦΦΦΦ ΦΦAA AAAT TTTT</t>
  </si>
  <si>
    <t>II IIII IIII  IIII IIAA AAAT TTTT</t>
  </si>
  <si>
    <t>II IIII IIII  IIII IIΦΦ ΦΦΦT TTTT</t>
  </si>
  <si>
    <t>ΦΦ ΦΦΦΦ OOOO  OOOO ΦΦAA AAAΦ ΦCCC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</si>
</sst>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Consolas"/>
      <family val="3"/>
      <charset val="1"/>
    </font>
    <font>
      <sz val="11"/>
      <color rgb="FF000000"/>
      <name val="Consolas"/>
      <family val="3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Lucida Console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  <fill>
      <patternFill patternType="solid">
        <fgColor rgb="FF5B9BD5"/>
        <bgColor rgb="FF4472C4"/>
      </patternFill>
    </fill>
    <fill>
      <patternFill patternType="solid">
        <fgColor rgb="FFDEEBF7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FFFFFF"/>
        <bgColor rgb="FFF2F2F2"/>
      </patternFill>
    </fill>
    <fill>
      <patternFill patternType="solid">
        <fgColor rgb="FF4472C4"/>
        <bgColor rgb="FF2E75B6"/>
      </patternFill>
    </fill>
    <fill>
      <patternFill patternType="solid">
        <fgColor rgb="FF2E75B6"/>
        <bgColor rgb="FF4472C4"/>
      </patternFill>
    </fill>
    <fill>
      <patternFill patternType="solid">
        <fgColor rgb="FFD9D9D9"/>
        <bgColor rgb="FFDDDDDD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84">
    <xf numFmtId="0" fontId="0" fillId="0" borderId="0" xfId="0"/>
    <xf numFmtId="0" fontId="1" fillId="8" borderId="27" xfId="0" applyFont="1" applyFill="1" applyBorder="1" applyAlignment="1">
      <alignment horizontal="left" vertical="top"/>
    </xf>
    <xf numFmtId="0" fontId="1" fillId="8" borderId="24" xfId="0" applyFont="1" applyFill="1" applyBorder="1" applyAlignment="1">
      <alignment horizontal="left" vertical="top"/>
    </xf>
    <xf numFmtId="0" fontId="1" fillId="8" borderId="18" xfId="0" applyFont="1" applyFill="1" applyBorder="1" applyAlignment="1">
      <alignment horizontal="left" vertical="top"/>
    </xf>
    <xf numFmtId="49" fontId="3" fillId="4" borderId="13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49" fontId="3" fillId="4" borderId="1" xfId="0" applyNumberFormat="1" applyFont="1" applyFill="1" applyBorder="1"/>
    <xf numFmtId="49" fontId="3" fillId="5" borderId="4" xfId="0" applyNumberFormat="1" applyFont="1" applyFill="1" applyBorder="1"/>
    <xf numFmtId="49" fontId="3" fillId="5" borderId="5" xfId="0" applyNumberFormat="1" applyFont="1" applyFill="1" applyBorder="1"/>
    <xf numFmtId="49" fontId="3" fillId="5" borderId="3" xfId="0" applyNumberFormat="1" applyFont="1" applyFill="1" applyBorder="1" applyAlignment="1">
      <alignment wrapText="1"/>
    </xf>
    <xf numFmtId="49" fontId="0" fillId="5" borderId="6" xfId="0" applyNumberFormat="1" applyFont="1" applyFill="1" applyBorder="1"/>
    <xf numFmtId="0" fontId="4" fillId="5" borderId="5" xfId="0" applyFont="1" applyFill="1" applyBorder="1"/>
    <xf numFmtId="49" fontId="3" fillId="0" borderId="6" xfId="0" applyNumberFormat="1" applyFont="1" applyBorder="1"/>
    <xf numFmtId="49" fontId="3" fillId="0" borderId="7" xfId="0" applyNumberFormat="1" applyFont="1" applyBorder="1"/>
    <xf numFmtId="49" fontId="3" fillId="0" borderId="6" xfId="0" applyNumberFormat="1" applyFont="1" applyBorder="1" applyAlignment="1">
      <alignment wrapText="1"/>
    </xf>
    <xf numFmtId="49" fontId="0" fillId="0" borderId="8" xfId="0" applyNumberFormat="1" applyFont="1" applyBorder="1"/>
    <xf numFmtId="0" fontId="4" fillId="6" borderId="7" xfId="0" applyFont="1" applyFill="1" applyBorder="1"/>
    <xf numFmtId="49" fontId="3" fillId="5" borderId="0" xfId="0" applyNumberFormat="1" applyFont="1" applyFill="1" applyBorder="1"/>
    <xf numFmtId="49" fontId="3" fillId="5" borderId="9" xfId="0" applyNumberFormat="1" applyFont="1" applyFill="1" applyBorder="1"/>
    <xf numFmtId="49" fontId="3" fillId="5" borderId="0" xfId="0" applyNumberFormat="1" applyFont="1" applyFill="1" applyBorder="1" applyAlignment="1">
      <alignment wrapText="1"/>
    </xf>
    <xf numFmtId="49" fontId="0" fillId="5" borderId="10" xfId="0" applyNumberFormat="1" applyFont="1" applyFill="1" applyBorder="1"/>
    <xf numFmtId="0" fontId="4" fillId="5" borderId="9" xfId="0" applyFont="1" applyFill="1" applyBorder="1"/>
    <xf numFmtId="49" fontId="3" fillId="0" borderId="0" xfId="0" applyNumberFormat="1" applyFont="1" applyBorder="1"/>
    <xf numFmtId="49" fontId="3" fillId="0" borderId="9" xfId="0" applyNumberFormat="1" applyFont="1" applyBorder="1"/>
    <xf numFmtId="49" fontId="3" fillId="0" borderId="0" xfId="0" applyNumberFormat="1" applyFont="1" applyBorder="1" applyAlignment="1">
      <alignment wrapText="1"/>
    </xf>
    <xf numFmtId="49" fontId="0" fillId="0" borderId="10" xfId="0" applyNumberFormat="1" applyFont="1" applyBorder="1"/>
    <xf numFmtId="0" fontId="4" fillId="6" borderId="9" xfId="0" applyFont="1" applyFill="1" applyBorder="1"/>
    <xf numFmtId="49" fontId="3" fillId="5" borderId="11" xfId="0" applyNumberFormat="1" applyFont="1" applyFill="1" applyBorder="1"/>
    <xf numFmtId="49" fontId="3" fillId="5" borderId="11" xfId="0" applyNumberFormat="1" applyFont="1" applyFill="1" applyBorder="1" applyAlignment="1">
      <alignment wrapText="1"/>
    </xf>
    <xf numFmtId="49" fontId="0" fillId="5" borderId="12" xfId="0" applyNumberFormat="1" applyFont="1" applyFill="1" applyBorder="1"/>
    <xf numFmtId="49" fontId="3" fillId="0" borderId="11" xfId="0" applyNumberFormat="1" applyFont="1" applyBorder="1"/>
    <xf numFmtId="49" fontId="3" fillId="0" borderId="5" xfId="0" applyNumberFormat="1" applyFont="1" applyBorder="1"/>
    <xf numFmtId="49" fontId="3" fillId="0" borderId="11" xfId="0" applyNumberFormat="1" applyFont="1" applyBorder="1" applyAlignment="1">
      <alignment wrapText="1"/>
    </xf>
    <xf numFmtId="49" fontId="0" fillId="0" borderId="12" xfId="0" applyNumberFormat="1" applyFont="1" applyBorder="1"/>
    <xf numFmtId="0" fontId="4" fillId="6" borderId="5" xfId="0" applyFont="1" applyFill="1" applyBorder="1"/>
    <xf numFmtId="49" fontId="3" fillId="5" borderId="6" xfId="0" applyNumberFormat="1" applyFont="1" applyFill="1" applyBorder="1"/>
    <xf numFmtId="49" fontId="3" fillId="5" borderId="7" xfId="0" applyNumberFormat="1" applyFont="1" applyFill="1" applyBorder="1"/>
    <xf numFmtId="49" fontId="3" fillId="5" borderId="6" xfId="0" applyNumberFormat="1" applyFont="1" applyFill="1" applyBorder="1" applyAlignment="1">
      <alignment wrapText="1"/>
    </xf>
    <xf numFmtId="0" fontId="4" fillId="5" borderId="7" xfId="0" applyFont="1" applyFill="1" applyBorder="1"/>
    <xf numFmtId="0" fontId="0" fillId="0" borderId="0" xfId="0" applyFont="1"/>
    <xf numFmtId="0" fontId="0" fillId="0" borderId="14" xfId="0" applyFont="1" applyBorder="1"/>
    <xf numFmtId="0" fontId="5" fillId="0" borderId="15" xfId="0" applyFont="1" applyBorder="1"/>
    <xf numFmtId="0" fontId="0" fillId="0" borderId="16" xfId="0" applyFont="1" applyBorder="1"/>
    <xf numFmtId="0" fontId="5" fillId="0" borderId="17" xfId="0" applyFont="1" applyBorder="1"/>
    <xf numFmtId="0" fontId="0" fillId="3" borderId="10" xfId="0" applyFont="1" applyFill="1" applyBorder="1"/>
    <xf numFmtId="0" fontId="6" fillId="7" borderId="18" xfId="0" applyFont="1" applyFill="1" applyBorder="1"/>
    <xf numFmtId="0" fontId="6" fillId="7" borderId="19" xfId="0" applyFont="1" applyFill="1" applyBorder="1"/>
    <xf numFmtId="0" fontId="6" fillId="7" borderId="20" xfId="0" applyFont="1" applyFill="1" applyBorder="1"/>
    <xf numFmtId="0" fontId="6" fillId="7" borderId="21" xfId="0" applyFont="1" applyFill="1" applyBorder="1"/>
    <xf numFmtId="49" fontId="0" fillId="9" borderId="22" xfId="0" applyNumberFormat="1" applyFont="1" applyFill="1" applyBorder="1" applyAlignment="1">
      <alignment horizontal="left"/>
    </xf>
    <xf numFmtId="49" fontId="7" fillId="9" borderId="20" xfId="0" applyNumberFormat="1" applyFont="1" applyFill="1" applyBorder="1" applyAlignment="1">
      <alignment horizontal="center"/>
    </xf>
    <xf numFmtId="49" fontId="7" fillId="9" borderId="21" xfId="0" applyNumberFormat="1" applyFont="1" applyFill="1" applyBorder="1" applyAlignment="1">
      <alignment horizontal="center"/>
    </xf>
    <xf numFmtId="49" fontId="0" fillId="0" borderId="10" xfId="0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center"/>
    </xf>
    <xf numFmtId="49" fontId="7" fillId="0" borderId="23" xfId="0" applyNumberFormat="1" applyFont="1" applyBorder="1" applyAlignment="1">
      <alignment horizontal="center"/>
    </xf>
    <xf numFmtId="49" fontId="0" fillId="9" borderId="10" xfId="0" applyNumberFormat="1" applyFont="1" applyFill="1" applyBorder="1" applyAlignment="1">
      <alignment horizontal="left"/>
    </xf>
    <xf numFmtId="49" fontId="7" fillId="9" borderId="0" xfId="0" applyNumberFormat="1" applyFont="1" applyFill="1" applyBorder="1" applyAlignment="1">
      <alignment horizontal="center"/>
    </xf>
    <xf numFmtId="49" fontId="7" fillId="9" borderId="23" xfId="0" applyNumberFormat="1" applyFont="1" applyFill="1" applyBorder="1" applyAlignment="1">
      <alignment horizontal="center"/>
    </xf>
    <xf numFmtId="49" fontId="0" fillId="0" borderId="8" xfId="0" applyNumberFormat="1" applyFont="1" applyBorder="1" applyAlignment="1">
      <alignment horizontal="left"/>
    </xf>
    <xf numFmtId="49" fontId="7" fillId="0" borderId="6" xfId="0" applyNumberFormat="1" applyFont="1" applyBorder="1" applyAlignment="1">
      <alignment horizontal="center"/>
    </xf>
    <xf numFmtId="49" fontId="7" fillId="0" borderId="25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left"/>
    </xf>
    <xf numFmtId="49" fontId="7" fillId="0" borderId="11" xfId="0" applyNumberFormat="1" applyFont="1" applyBorder="1" applyAlignment="1">
      <alignment horizontal="center"/>
    </xf>
    <xf numFmtId="49" fontId="7" fillId="0" borderId="26" xfId="0" applyNumberFormat="1" applyFont="1" applyBorder="1" applyAlignment="1">
      <alignment horizontal="center"/>
    </xf>
    <xf numFmtId="49" fontId="0" fillId="9" borderId="28" xfId="0" applyNumberFormat="1" applyFont="1" applyFill="1" applyBorder="1" applyAlignment="1">
      <alignment horizontal="left"/>
    </xf>
    <xf numFmtId="49" fontId="7" fillId="9" borderId="29" xfId="0" applyNumberFormat="1" applyFont="1" applyFill="1" applyBorder="1" applyAlignment="1">
      <alignment horizontal="center"/>
    </xf>
    <xf numFmtId="49" fontId="7" fillId="9" borderId="30" xfId="0" applyNumberFormat="1" applyFont="1" applyFill="1" applyBorder="1" applyAlignment="1">
      <alignment horizontal="center"/>
    </xf>
    <xf numFmtId="0" fontId="6" fillId="7" borderId="31" xfId="0" applyFont="1" applyFill="1" applyBorder="1"/>
    <xf numFmtId="0" fontId="6" fillId="7" borderId="32" xfId="0" applyFont="1" applyFill="1" applyBorder="1"/>
    <xf numFmtId="0" fontId="6" fillId="7" borderId="33" xfId="0" applyFont="1" applyFill="1" applyBorder="1"/>
    <xf numFmtId="0" fontId="6" fillId="7" borderId="34" xfId="0" applyFont="1" applyFill="1" applyBorder="1"/>
    <xf numFmtId="0" fontId="6" fillId="0" borderId="0" xfId="0" applyFont="1" applyBorder="1"/>
    <xf numFmtId="0" fontId="0" fillId="7" borderId="35" xfId="0" applyFont="1" applyFill="1" applyBorder="1"/>
    <xf numFmtId="49" fontId="0" fillId="0" borderId="0" xfId="0" applyNumberFormat="1"/>
    <xf numFmtId="49" fontId="0" fillId="0" borderId="36" xfId="0" applyNumberFormat="1" applyFont="1" applyBorder="1"/>
    <xf numFmtId="49" fontId="0" fillId="2" borderId="0" xfId="0" applyNumberFormat="1" applyFont="1" applyFill="1"/>
    <xf numFmtId="49" fontId="0" fillId="2" borderId="36" xfId="0" applyNumberFormat="1" applyFont="1" applyFill="1" applyBorder="1"/>
    <xf numFmtId="0" fontId="0" fillId="7" borderId="37" xfId="0" applyFont="1" applyFill="1" applyBorder="1"/>
    <xf numFmtId="49" fontId="0" fillId="0" borderId="38" xfId="0" applyNumberFormat="1" applyFont="1" applyBorder="1"/>
    <xf numFmtId="49" fontId="0" fillId="0" borderId="39" xfId="0" applyNumberFormat="1" applyFont="1" applyBorder="1"/>
  </cellXfs>
  <cellStyles count="2">
    <cellStyle name="Explanatory Text" xfId="1" builtinId="53" customBuilti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5B9BD5"/>
      <rgbColor rgb="FF993366"/>
      <rgbColor rgb="FFFFFFCC"/>
      <rgbColor rgb="FFDEEBF7"/>
      <rgbColor rgb="FF660066"/>
      <rgbColor rgb="FFFF8080"/>
      <rgbColor rgb="FF2E75B6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C7CE"/>
      <rgbColor rgb="FFCC99FF"/>
      <rgbColor rgb="FFFFCCCC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2:C12" totalsRowShown="0">
  <autoFilter ref="B2:C12"/>
  <tableColumns count="2">
    <tableColumn id="1" name="Operands"/>
    <tableColumn id="2" name="Field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L13" totalsRowShown="0">
  <autoFilter ref="B2:L13"/>
  <tableColumns count="11">
    <tableColumn id="1" name="Command"/>
    <tableColumn id="2" name="Opcode"/>
    <tableColumn id="3" name="RA[2:0]"/>
    <tableColumn id="4" name="RB[2:0]"/>
    <tableColumn id="5" name="WA[2:0]"/>
    <tableColumn id="6" name="IMM[15:0]"/>
    <tableColumn id="7" name="OEN"/>
    <tableColumn id="8" name="S[4:1]"/>
    <tableColumn id="9" name="Al[2:0]"/>
    <tableColumn id="10" name="SH[5:0]"/>
    <tableColumn id="11" name="WE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9"/>
  <sheetViews>
    <sheetView tabSelected="1" zoomScale="115" zoomScaleNormal="115" workbookViewId="0">
      <selection activeCell="K18" sqref="K18"/>
    </sheetView>
  </sheetViews>
  <sheetFormatPr defaultRowHeight="15" x14ac:dyDescent="0.25"/>
  <cols>
    <col min="1" max="1" width="3.42578125" customWidth="1"/>
    <col min="2" max="2" width="18.42578125" customWidth="1"/>
    <col min="3" max="3" width="10.7109375" customWidth="1"/>
    <col min="4" max="4" width="11.42578125" customWidth="1"/>
    <col min="5" max="5" width="47.140625" hidden="1" customWidth="1"/>
    <col min="6" max="6" width="10" customWidth="1"/>
    <col min="7" max="7" width="35.28515625" customWidth="1"/>
    <col min="8" max="8" width="3.85546875" customWidth="1"/>
    <col min="9" max="9" width="15.85546875" customWidth="1"/>
    <col min="10" max="10" width="12.7109375" customWidth="1"/>
    <col min="11" max="11" width="6.7109375" customWidth="1"/>
    <col min="12" max="1025" width="8.7109375" customWidth="1"/>
  </cols>
  <sheetData>
    <row r="2" spans="2:7" x14ac:dyDescent="0.25">
      <c r="B2" s="6" t="s">
        <v>0</v>
      </c>
      <c r="C2" s="7" t="s">
        <v>1</v>
      </c>
      <c r="D2" s="8" t="s">
        <v>2</v>
      </c>
      <c r="E2" s="8" t="s">
        <v>3</v>
      </c>
      <c r="F2" s="9" t="s">
        <v>4</v>
      </c>
      <c r="G2" s="8" t="s">
        <v>5</v>
      </c>
    </row>
    <row r="3" spans="2:7" ht="15" customHeight="1" x14ac:dyDescent="0.25">
      <c r="B3" s="10" t="s">
        <v>6</v>
      </c>
      <c r="C3" s="11" t="s">
        <v>7</v>
      </c>
      <c r="D3" s="12" t="s">
        <v>8</v>
      </c>
      <c r="E3" s="13" t="s">
        <v>9</v>
      </c>
      <c r="F3" s="14" t="s">
        <v>10</v>
      </c>
      <c r="G3" s="15" t="str">
        <f>VLOOKUP(D3,'Operands to Register map'!$B$3:$C$12,2,0)</f>
        <v>ΦΦ ΦΦΦΦ ΦΦΦΦ  ΦΦΦΦ ΦΦΦΦ ΦΦΦΦ ΦΦΦΦ</v>
      </c>
    </row>
    <row r="4" spans="2:7" ht="15" customHeight="1" x14ac:dyDescent="0.25">
      <c r="B4" s="5" t="s">
        <v>11</v>
      </c>
      <c r="C4" s="16" t="s">
        <v>12</v>
      </c>
      <c r="D4" s="17" t="s">
        <v>13</v>
      </c>
      <c r="E4" s="18" t="s">
        <v>14</v>
      </c>
      <c r="F4" s="19" t="s">
        <v>15</v>
      </c>
      <c r="G4" s="20" t="str">
        <f>VLOOKUP(D4,'Operands to Register map'!$B$3:$C$12,2,0)</f>
        <v>ΦΦ ΦΦΦΦ ΦΦΦΦ  ΦBBB BBAA AAAT TTTT</v>
      </c>
    </row>
    <row r="5" spans="2:7" ht="15" customHeight="1" x14ac:dyDescent="0.25">
      <c r="B5" s="5"/>
      <c r="C5" s="21" t="s">
        <v>16</v>
      </c>
      <c r="D5" s="22" t="s">
        <v>13</v>
      </c>
      <c r="E5" s="23" t="s">
        <v>17</v>
      </c>
      <c r="F5" s="24" t="s">
        <v>18</v>
      </c>
      <c r="G5" s="25" t="str">
        <f>VLOOKUP(D5,'Operands to Register map'!$B$3:$C$12,2,0)</f>
        <v>ΦΦ ΦΦΦΦ ΦΦΦΦ  ΦBBB BBAA AAAT TTTT</v>
      </c>
    </row>
    <row r="6" spans="2:7" ht="15" customHeight="1" x14ac:dyDescent="0.25">
      <c r="B6" s="5"/>
      <c r="C6" s="26" t="s">
        <v>19</v>
      </c>
      <c r="D6" s="27" t="s">
        <v>20</v>
      </c>
      <c r="E6" s="28" t="s">
        <v>21</v>
      </c>
      <c r="F6" s="29" t="s">
        <v>22</v>
      </c>
      <c r="G6" s="30" t="str">
        <f>VLOOKUP(D6,'Operands to Register map'!$B$3:$C$12,2,0)</f>
        <v>II IIII IIII  IIII IIAA AAAT TTTT</v>
      </c>
    </row>
    <row r="7" spans="2:7" ht="15" customHeight="1" x14ac:dyDescent="0.25">
      <c r="B7" s="5"/>
      <c r="C7" s="21" t="s">
        <v>23</v>
      </c>
      <c r="D7" s="22" t="s">
        <v>20</v>
      </c>
      <c r="E7" s="23" t="s">
        <v>24</v>
      </c>
      <c r="F7" s="24" t="s">
        <v>25</v>
      </c>
      <c r="G7" s="25" t="str">
        <f>VLOOKUP(D7,'Operands to Register map'!$B$3:$C$12,2,0)</f>
        <v>II IIII IIII  IIII IIAA AAAT TTTT</v>
      </c>
    </row>
    <row r="8" spans="2:7" ht="15" customHeight="1" x14ac:dyDescent="0.25">
      <c r="B8" s="5"/>
      <c r="C8" s="26" t="s">
        <v>26</v>
      </c>
      <c r="D8" s="27" t="s">
        <v>27</v>
      </c>
      <c r="E8" s="28" t="s">
        <v>28</v>
      </c>
      <c r="F8" s="29" t="s">
        <v>29</v>
      </c>
      <c r="G8" s="30" t="str">
        <f>VLOOKUP(D8,'Operands to Register map'!$B$3:$C$12,2,0)</f>
        <v>ΦΦ ΦΦΦΦ ΦΦΦΦ  ΦΦΦΦ ΦΦAA AAAT TTTT</v>
      </c>
    </row>
    <row r="9" spans="2:7" ht="15" customHeight="1" x14ac:dyDescent="0.25">
      <c r="B9" s="5"/>
      <c r="C9" s="31" t="s">
        <v>30</v>
      </c>
      <c r="D9" s="12" t="s">
        <v>27</v>
      </c>
      <c r="E9" s="32" t="s">
        <v>31</v>
      </c>
      <c r="F9" s="33" t="s">
        <v>32</v>
      </c>
      <c r="G9" s="15" t="str">
        <f>VLOOKUP(D9,'Operands to Register map'!$B$3:$C$12,2,0)</f>
        <v>ΦΦ ΦΦΦΦ ΦΦΦΦ  ΦΦΦΦ ΦΦAA AAAT TTTT</v>
      </c>
    </row>
    <row r="10" spans="2:7" ht="15" customHeight="1" x14ac:dyDescent="0.25">
      <c r="B10" s="5" t="s">
        <v>33</v>
      </c>
      <c r="C10" s="16" t="s">
        <v>34</v>
      </c>
      <c r="D10" s="17" t="s">
        <v>27</v>
      </c>
      <c r="E10" s="18" t="s">
        <v>35</v>
      </c>
      <c r="F10" s="29" t="s">
        <v>36</v>
      </c>
      <c r="G10" s="20" t="str">
        <f>VLOOKUP(D10,'Operands to Register map'!$B$3:$C$12,2,0)</f>
        <v>ΦΦ ΦΦΦΦ ΦΦΦΦ  ΦΦΦΦ ΦΦAA AAAT TTTT</v>
      </c>
    </row>
    <row r="11" spans="2:7" ht="15" customHeight="1" x14ac:dyDescent="0.25">
      <c r="B11" s="5"/>
      <c r="C11" s="21" t="s">
        <v>37</v>
      </c>
      <c r="D11" s="22" t="s">
        <v>13</v>
      </c>
      <c r="E11" s="23" t="s">
        <v>38</v>
      </c>
      <c r="F11" s="24" t="s">
        <v>39</v>
      </c>
      <c r="G11" s="25" t="str">
        <f>VLOOKUP(D11,'Operands to Register map'!$B$3:$C$12,2,0)</f>
        <v>ΦΦ ΦΦΦΦ ΦΦΦΦ  ΦBBB BBAA AAAT TTTT</v>
      </c>
    </row>
    <row r="12" spans="2:7" ht="15" customHeight="1" x14ac:dyDescent="0.25">
      <c r="B12" s="5"/>
      <c r="C12" s="26" t="s">
        <v>40</v>
      </c>
      <c r="D12" s="27" t="s">
        <v>13</v>
      </c>
      <c r="E12" s="28" t="s">
        <v>41</v>
      </c>
      <c r="F12" s="29" t="s">
        <v>42</v>
      </c>
      <c r="G12" s="30" t="str">
        <f>VLOOKUP(D12,'Operands to Register map'!$B$3:$C$12,2,0)</f>
        <v>ΦΦ ΦΦΦΦ ΦΦΦΦ  ΦBBB BBAA AAAT TTTT</v>
      </c>
    </row>
    <row r="13" spans="2:7" ht="15" customHeight="1" x14ac:dyDescent="0.25">
      <c r="B13" s="5"/>
      <c r="C13" s="21" t="s">
        <v>43</v>
      </c>
      <c r="D13" s="22" t="s">
        <v>13</v>
      </c>
      <c r="E13" s="23" t="s">
        <v>44</v>
      </c>
      <c r="F13" s="24" t="s">
        <v>45</v>
      </c>
      <c r="G13" s="25" t="str">
        <f>VLOOKUP(D13,'Operands to Register map'!$B$3:$C$12,2,0)</f>
        <v>ΦΦ ΦΦΦΦ ΦΦΦΦ  ΦBBB BBAA AAAT TTTT</v>
      </c>
    </row>
    <row r="14" spans="2:7" ht="15" customHeight="1" x14ac:dyDescent="0.25">
      <c r="B14" s="5"/>
      <c r="C14" s="26" t="s">
        <v>46</v>
      </c>
      <c r="D14" s="27" t="s">
        <v>20</v>
      </c>
      <c r="E14" s="28" t="s">
        <v>47</v>
      </c>
      <c r="F14" s="29" t="s">
        <v>48</v>
      </c>
      <c r="G14" s="30" t="str">
        <f>VLOOKUP(D14,'Operands to Register map'!$B$3:$C$12,2,0)</f>
        <v>II IIII IIII  IIII IIAA AAAT TTTT</v>
      </c>
    </row>
    <row r="15" spans="2:7" ht="15" customHeight="1" x14ac:dyDescent="0.25">
      <c r="B15" s="5"/>
      <c r="C15" s="21" t="s">
        <v>49</v>
      </c>
      <c r="D15" s="22" t="s">
        <v>20</v>
      </c>
      <c r="E15" s="23" t="s">
        <v>50</v>
      </c>
      <c r="F15" s="24" t="s">
        <v>51</v>
      </c>
      <c r="G15" s="25" t="str">
        <f>VLOOKUP(D15,'Operands to Register map'!$B$3:$C$12,2,0)</f>
        <v>II IIII IIII  IIII IIAA AAAT TTTT</v>
      </c>
    </row>
    <row r="16" spans="2:7" ht="15" customHeight="1" x14ac:dyDescent="0.25">
      <c r="B16" s="5"/>
      <c r="C16" s="26" t="s">
        <v>52</v>
      </c>
      <c r="D16" s="27" t="s">
        <v>20</v>
      </c>
      <c r="E16" s="28" t="s">
        <v>53</v>
      </c>
      <c r="F16" s="29" t="s">
        <v>54</v>
      </c>
      <c r="G16" s="30" t="str">
        <f>VLOOKUP(D16,'Operands to Register map'!$B$3:$C$12,2,0)</f>
        <v>II IIII IIII  IIII IIAA AAAT TTTT</v>
      </c>
    </row>
    <row r="17" spans="2:7" ht="15" customHeight="1" x14ac:dyDescent="0.25">
      <c r="B17" s="5"/>
      <c r="C17" s="21" t="s">
        <v>55</v>
      </c>
      <c r="D17" s="22" t="s">
        <v>56</v>
      </c>
      <c r="E17" s="23" t="s">
        <v>57</v>
      </c>
      <c r="F17" s="24" t="s">
        <v>58</v>
      </c>
      <c r="G17" s="25" t="str">
        <f>VLOOKUP(D17,'Operands to Register map'!$B$3:$C$12,2,0)</f>
        <v>ΦΦ NNNN ΦΦΦΦ  ΦΦΦΦ ΦΦAA AAAT TTTT</v>
      </c>
    </row>
    <row r="18" spans="2:7" ht="15" customHeight="1" x14ac:dyDescent="0.25">
      <c r="B18" s="5"/>
      <c r="C18" s="26" t="s">
        <v>59</v>
      </c>
      <c r="D18" s="27" t="s">
        <v>56</v>
      </c>
      <c r="E18" s="28" t="s">
        <v>60</v>
      </c>
      <c r="F18" s="29" t="s">
        <v>61</v>
      </c>
      <c r="G18" s="30" t="str">
        <f>VLOOKUP(D18,'Operands to Register map'!$B$3:$C$12,2,0)</f>
        <v>ΦΦ NNNN ΦΦΦΦ  ΦΦΦΦ ΦΦAA AAAT TTTT</v>
      </c>
    </row>
    <row r="19" spans="2:7" ht="15" customHeight="1" x14ac:dyDescent="0.25">
      <c r="B19" s="5"/>
      <c r="C19" s="21" t="s">
        <v>62</v>
      </c>
      <c r="D19" s="22" t="s">
        <v>56</v>
      </c>
      <c r="E19" s="23" t="s">
        <v>63</v>
      </c>
      <c r="F19" s="24" t="s">
        <v>64</v>
      </c>
      <c r="G19" s="25" t="str">
        <f>VLOOKUP(D19,'Operands to Register map'!$B$3:$C$12,2,0)</f>
        <v>ΦΦ NNNN ΦΦΦΦ  ΦΦΦΦ ΦΦAA AAAT TTTT</v>
      </c>
    </row>
    <row r="20" spans="2:7" ht="15" customHeight="1" x14ac:dyDescent="0.25">
      <c r="B20" s="5"/>
      <c r="C20" s="34" t="s">
        <v>65</v>
      </c>
      <c r="D20" s="35" t="s">
        <v>56</v>
      </c>
      <c r="E20" s="36" t="s">
        <v>66</v>
      </c>
      <c r="F20" s="37" t="s">
        <v>67</v>
      </c>
      <c r="G20" s="38" t="str">
        <f>VLOOKUP(D20,'Operands to Register map'!$B$3:$C$12,2,0)</f>
        <v>ΦΦ NNNN ΦΦΦΦ  ΦΦΦΦ ΦΦAA AAAT TTTT</v>
      </c>
    </row>
    <row r="21" spans="2:7" ht="15" customHeight="1" x14ac:dyDescent="0.25">
      <c r="B21" s="5" t="s">
        <v>68</v>
      </c>
      <c r="C21" s="39" t="s">
        <v>69</v>
      </c>
      <c r="D21" s="40" t="s">
        <v>27</v>
      </c>
      <c r="E21" s="41" t="s">
        <v>70</v>
      </c>
      <c r="F21" s="24" t="s">
        <v>71</v>
      </c>
      <c r="G21" s="42" t="str">
        <f>VLOOKUP(D21,'Operands to Register map'!$B$3:$C$12,2,0)</f>
        <v>ΦΦ ΦΦΦΦ ΦΦΦΦ  ΦΦΦΦ ΦΦAA AAAT TTTT</v>
      </c>
    </row>
    <row r="22" spans="2:7" ht="15" customHeight="1" x14ac:dyDescent="0.25">
      <c r="B22" s="5"/>
      <c r="C22" s="26" t="s">
        <v>72</v>
      </c>
      <c r="D22" s="27" t="s">
        <v>101</v>
      </c>
      <c r="E22" s="28" t="s">
        <v>74</v>
      </c>
      <c r="F22" s="29" t="s">
        <v>75</v>
      </c>
      <c r="G22" s="30" t="str">
        <f>VLOOKUP(D22,'Operands to Register map'!$B$3:$C$12,2,0)</f>
        <v>II IIII IIII  IIII IIΦΦ ΦΦΦT TTTT</v>
      </c>
    </row>
    <row r="23" spans="2:7" ht="15" customHeight="1" x14ac:dyDescent="0.25">
      <c r="B23" s="5"/>
      <c r="C23" s="21" t="s">
        <v>76</v>
      </c>
      <c r="D23" s="22" t="s">
        <v>27</v>
      </c>
      <c r="E23" s="23" t="s">
        <v>77</v>
      </c>
      <c r="F23" s="24" t="s">
        <v>78</v>
      </c>
      <c r="G23" s="25" t="str">
        <f>VLOOKUP(D23,'Operands to Register map'!$B$3:$C$12,2,0)</f>
        <v>ΦΦ ΦΦΦΦ ΦΦΦΦ  ΦΦΦΦ ΦΦAA AAAT TTTT</v>
      </c>
    </row>
    <row r="24" spans="2:7" ht="15" customHeight="1" x14ac:dyDescent="0.25">
      <c r="B24" s="5"/>
      <c r="C24" s="26" t="s">
        <v>79</v>
      </c>
      <c r="D24" s="27" t="s">
        <v>80</v>
      </c>
      <c r="E24" s="28" t="s">
        <v>81</v>
      </c>
      <c r="F24" s="29" t="s">
        <v>82</v>
      </c>
      <c r="G24" s="30" t="str">
        <f>VLOOKUP(D24,'Operands to Register map'!$B$3:$C$12,2,0)</f>
        <v>ΦΦ ΦΦΦO OOOO  OOOO ΦΦAA AAAT TTTT</v>
      </c>
    </row>
    <row r="25" spans="2:7" ht="15" customHeight="1" x14ac:dyDescent="0.25">
      <c r="B25" s="5"/>
      <c r="C25" s="21" t="s">
        <v>83</v>
      </c>
      <c r="D25" s="22" t="s">
        <v>101</v>
      </c>
      <c r="E25" s="23" t="s">
        <v>84</v>
      </c>
      <c r="F25" s="24" t="s">
        <v>85</v>
      </c>
      <c r="G25" s="25" t="str">
        <f>VLOOKUP(D25,'Operands to Register map'!$B$3:$C$12,2,0)</f>
        <v>II IIII IIII  IIII IIΦΦ ΦΦΦT TTTT</v>
      </c>
    </row>
    <row r="26" spans="2:7" ht="15" customHeight="1" x14ac:dyDescent="0.25">
      <c r="B26" s="5"/>
      <c r="C26" s="26" t="s">
        <v>86</v>
      </c>
      <c r="D26" s="27" t="s">
        <v>27</v>
      </c>
      <c r="E26" s="28" t="s">
        <v>87</v>
      </c>
      <c r="F26" s="29" t="s">
        <v>88</v>
      </c>
      <c r="G26" s="30" t="str">
        <f>VLOOKUP(D26,'Operands to Register map'!$B$3:$C$12,2,0)</f>
        <v>ΦΦ ΦΦΦΦ ΦΦΦΦ  ΦΦΦΦ ΦΦAA AAAT TTTT</v>
      </c>
    </row>
    <row r="27" spans="2:7" ht="15" customHeight="1" x14ac:dyDescent="0.25">
      <c r="B27" s="5"/>
      <c r="C27" s="31" t="s">
        <v>89</v>
      </c>
      <c r="D27" s="12" t="s">
        <v>80</v>
      </c>
      <c r="E27" s="32" t="s">
        <v>90</v>
      </c>
      <c r="F27" s="33" t="s">
        <v>91</v>
      </c>
      <c r="G27" s="15" t="str">
        <f>VLOOKUP(D27,'Operands to Register map'!$B$3:$C$12,2,0)</f>
        <v>ΦΦ ΦΦΦO OOOO  OOOO ΦΦAA AAAT TTTT</v>
      </c>
    </row>
    <row r="28" spans="2:7" ht="15" customHeight="1" x14ac:dyDescent="0.25">
      <c r="B28" s="4" t="s">
        <v>92</v>
      </c>
      <c r="C28" s="26" t="s">
        <v>93</v>
      </c>
      <c r="D28" s="27" t="s">
        <v>94</v>
      </c>
      <c r="E28" s="28" t="s">
        <v>95</v>
      </c>
      <c r="F28" s="29" t="s">
        <v>96</v>
      </c>
      <c r="G28" s="20" t="str">
        <f>VLOOKUP(D28,'Operands to Register map'!$B$3:$C$12,2,0)</f>
        <v>ΦΦ ΦΦΦΦ OOOO  OOOO ΦΦΦΦ ΦΦΦΦ ΦΦΦΦ</v>
      </c>
    </row>
    <row r="29" spans="2:7" ht="41.25" customHeight="1" x14ac:dyDescent="0.25">
      <c r="B29" s="4"/>
      <c r="C29" s="31" t="s">
        <v>97</v>
      </c>
      <c r="D29" s="12" t="s">
        <v>98</v>
      </c>
      <c r="E29" s="32" t="s">
        <v>99</v>
      </c>
      <c r="F29" s="33" t="s">
        <v>100</v>
      </c>
      <c r="G29" s="15" t="str">
        <f>VLOOKUP(D29,'Operands to Register map'!$B$3:$C$12,2,0)</f>
        <v>ΦΦ ΦΦΦΦ OOOO  OOOO ΦΦAA AAAΦ ΦCCC</v>
      </c>
    </row>
  </sheetData>
  <mergeCells count="4">
    <mergeCell ref="B4:B9"/>
    <mergeCell ref="B10:B20"/>
    <mergeCell ref="B21:B27"/>
    <mergeCell ref="B28:B29"/>
  </mergeCells>
  <conditionalFormatting sqref="F3:F29">
    <cfRule type="duplicateValues" dxfId="0" priority="2"/>
  </conditionalFormatting>
  <pageMargins left="0.25" right="0.25" top="0.75" bottom="0.75" header="0.51180555555555496" footer="0.51180555555555496"/>
  <pageSetup paperSize="9" firstPageNumber="0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zoomScaleNormal="100" workbookViewId="0">
      <selection activeCell="C8" sqref="C8"/>
    </sheetView>
  </sheetViews>
  <sheetFormatPr defaultRowHeight="15" x14ac:dyDescent="0.25"/>
  <cols>
    <col min="1" max="1" width="8.7109375" customWidth="1"/>
    <col min="2" max="2" width="15" customWidth="1"/>
    <col min="3" max="3" width="45.85546875" customWidth="1"/>
    <col min="4" max="1025" width="8.7109375" customWidth="1"/>
  </cols>
  <sheetData>
    <row r="2" spans="2:3" x14ac:dyDescent="0.25">
      <c r="B2" s="43" t="s">
        <v>2</v>
      </c>
      <c r="C2" s="43" t="s">
        <v>5</v>
      </c>
    </row>
    <row r="3" spans="2:3" x14ac:dyDescent="0.25">
      <c r="B3" s="44" t="s">
        <v>13</v>
      </c>
      <c r="C3" s="45" t="s">
        <v>196</v>
      </c>
    </row>
    <row r="4" spans="2:3" x14ac:dyDescent="0.25">
      <c r="B4" s="44" t="s">
        <v>80</v>
      </c>
      <c r="C4" s="45" t="s">
        <v>197</v>
      </c>
    </row>
    <row r="5" spans="2:3" x14ac:dyDescent="0.25">
      <c r="B5" s="44" t="s">
        <v>56</v>
      </c>
      <c r="C5" s="45" t="s">
        <v>198</v>
      </c>
    </row>
    <row r="6" spans="2:3" x14ac:dyDescent="0.25">
      <c r="B6" s="44" t="s">
        <v>20</v>
      </c>
      <c r="C6" s="45" t="s">
        <v>200</v>
      </c>
    </row>
    <row r="7" spans="2:3" x14ac:dyDescent="0.25">
      <c r="B7" s="44" t="s">
        <v>27</v>
      </c>
      <c r="C7" s="45" t="s">
        <v>199</v>
      </c>
    </row>
    <row r="8" spans="2:3" x14ac:dyDescent="0.25">
      <c r="B8" s="44" t="s">
        <v>101</v>
      </c>
      <c r="C8" s="45" t="s">
        <v>201</v>
      </c>
    </row>
    <row r="9" spans="2:3" x14ac:dyDescent="0.25">
      <c r="B9" s="44" t="s">
        <v>98</v>
      </c>
      <c r="C9" s="45" t="s">
        <v>202</v>
      </c>
    </row>
    <row r="10" spans="2:3" x14ac:dyDescent="0.25">
      <c r="B10" s="44" t="s">
        <v>73</v>
      </c>
      <c r="C10" s="45" t="s">
        <v>195</v>
      </c>
    </row>
    <row r="11" spans="2:3" x14ac:dyDescent="0.25">
      <c r="B11" s="44" t="s">
        <v>94</v>
      </c>
      <c r="C11" s="45" t="s">
        <v>102</v>
      </c>
    </row>
    <row r="12" spans="2:3" x14ac:dyDescent="0.25">
      <c r="B12" s="46" t="s">
        <v>8</v>
      </c>
      <c r="C12" s="47" t="s">
        <v>103</v>
      </c>
    </row>
  </sheetData>
  <pageMargins left="0.7" right="0.7" top="0.75" bottom="0.75" header="0.51180555555555496" footer="0.51180555555555496"/>
  <pageSetup paperSize="9" firstPageNumber="0" orientation="landscape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zoomScaleNormal="100" workbookViewId="0">
      <selection activeCell="D7" sqref="D7"/>
    </sheetView>
  </sheetViews>
  <sheetFormatPr defaultRowHeight="15" x14ac:dyDescent="0.25"/>
  <cols>
    <col min="1" max="1" width="8.7109375" customWidth="1"/>
    <col min="2" max="2" width="19.140625" customWidth="1"/>
    <col min="3" max="3" width="8.7109375" customWidth="1"/>
    <col min="4" max="4" width="11.85546875" customWidth="1"/>
    <col min="5" max="1025" width="8.7109375" customWidth="1"/>
  </cols>
  <sheetData>
    <row r="2" spans="2:4" x14ac:dyDescent="0.25">
      <c r="B2" s="48" t="s">
        <v>104</v>
      </c>
      <c r="C2" s="48" t="s">
        <v>105</v>
      </c>
      <c r="D2" s="48" t="s">
        <v>106</v>
      </c>
    </row>
    <row r="3" spans="2:4" x14ac:dyDescent="0.25">
      <c r="B3" t="s">
        <v>107</v>
      </c>
      <c r="C3">
        <f>2^D3</f>
        <v>4294967296</v>
      </c>
      <c r="D3">
        <v>32</v>
      </c>
    </row>
    <row r="4" spans="2:4" x14ac:dyDescent="0.25">
      <c r="B4" t="s">
        <v>108</v>
      </c>
      <c r="C4">
        <f>2^D4</f>
        <v>64</v>
      </c>
      <c r="D4">
        <v>6</v>
      </c>
    </row>
    <row r="5" spans="2:4" x14ac:dyDescent="0.25">
      <c r="B5" t="s">
        <v>109</v>
      </c>
      <c r="C5">
        <f>2^D5</f>
        <v>65536</v>
      </c>
      <c r="D5">
        <v>16</v>
      </c>
    </row>
    <row r="6" spans="2:4" x14ac:dyDescent="0.25">
      <c r="B6" t="s">
        <v>110</v>
      </c>
      <c r="C6">
        <v>32</v>
      </c>
      <c r="D6">
        <f>ROUNDUP(LOG(C6,2),0)</f>
        <v>5</v>
      </c>
    </row>
    <row r="7" spans="2:4" x14ac:dyDescent="0.25">
      <c r="B7" t="s">
        <v>111</v>
      </c>
      <c r="C7">
        <v>512</v>
      </c>
      <c r="D7">
        <f>ROUNDUP(LOG(C7,2),0)</f>
        <v>9</v>
      </c>
    </row>
    <row r="8" spans="2:4" x14ac:dyDescent="0.25">
      <c r="B8" t="s">
        <v>112</v>
      </c>
      <c r="C8">
        <v>256</v>
      </c>
      <c r="D8">
        <f>ROUNDUP(LOG(C8,2),0)</f>
        <v>8</v>
      </c>
    </row>
    <row r="9" spans="2:4" x14ac:dyDescent="0.25">
      <c r="B9" t="s">
        <v>113</v>
      </c>
      <c r="C9">
        <f>D5</f>
        <v>16</v>
      </c>
      <c r="D9">
        <f>ROUNDUP(LOG(C9,2),0)</f>
        <v>4</v>
      </c>
    </row>
    <row r="10" spans="2:4" x14ac:dyDescent="0.25">
      <c r="B10" t="s">
        <v>114</v>
      </c>
      <c r="C10">
        <v>7</v>
      </c>
      <c r="D10">
        <f>ROUNDUP(LOG(C10,2),0)</f>
        <v>3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12"/>
  <sheetViews>
    <sheetView zoomScaleNormal="100" workbookViewId="0">
      <selection activeCell="B2" sqref="B2"/>
    </sheetView>
  </sheetViews>
  <sheetFormatPr defaultRowHeight="15" x14ac:dyDescent="0.25"/>
  <cols>
    <col min="1" max="1" width="8.7109375" customWidth="1"/>
    <col min="2" max="2" width="15.5703125" customWidth="1"/>
    <col min="3" max="3" width="14.42578125" customWidth="1"/>
    <col min="4" max="4" width="9.7109375" customWidth="1"/>
    <col min="5" max="5" width="9.42578125" customWidth="1"/>
    <col min="6" max="6" width="10.28515625" customWidth="1"/>
    <col min="7" max="7" width="11" customWidth="1"/>
    <col min="8" max="8" width="11.5703125" customWidth="1"/>
    <col min="9" max="10" width="8.7109375" customWidth="1"/>
    <col min="11" max="11" width="9.28515625" customWidth="1"/>
    <col min="12" max="12" width="9.42578125" customWidth="1"/>
    <col min="13" max="1025" width="8.7109375" customWidth="1"/>
  </cols>
  <sheetData>
    <row r="2" spans="2:13" ht="20.100000000000001" customHeight="1" x14ac:dyDescent="0.25">
      <c r="B2" s="49" t="s">
        <v>115</v>
      </c>
      <c r="C2" s="50" t="s">
        <v>116</v>
      </c>
      <c r="D2" s="51" t="s">
        <v>117</v>
      </c>
      <c r="E2" s="51" t="s">
        <v>118</v>
      </c>
      <c r="F2" s="51" t="s">
        <v>119</v>
      </c>
      <c r="G2" s="51" t="s">
        <v>120</v>
      </c>
      <c r="H2" s="51" t="s">
        <v>121</v>
      </c>
      <c r="I2" s="51" t="s">
        <v>122</v>
      </c>
      <c r="J2" s="51" t="s">
        <v>123</v>
      </c>
      <c r="K2" s="51" t="s">
        <v>124</v>
      </c>
      <c r="L2" s="51" t="s">
        <v>125</v>
      </c>
      <c r="M2" s="52" t="s">
        <v>126</v>
      </c>
    </row>
    <row r="3" spans="2:13" ht="20.100000000000001" customHeight="1" x14ac:dyDescent="0.25">
      <c r="B3" s="3" t="s">
        <v>127</v>
      </c>
      <c r="C3" s="53" t="s">
        <v>128</v>
      </c>
      <c r="D3" s="54" t="s">
        <v>129</v>
      </c>
      <c r="E3" s="54" t="s">
        <v>129</v>
      </c>
      <c r="F3" s="54" t="s">
        <v>129</v>
      </c>
      <c r="G3" s="54" t="s">
        <v>130</v>
      </c>
      <c r="H3" s="54" t="s">
        <v>130</v>
      </c>
      <c r="I3" s="54">
        <v>0</v>
      </c>
      <c r="J3" s="54" t="s">
        <v>131</v>
      </c>
      <c r="K3" s="54">
        <v>111</v>
      </c>
      <c r="L3" s="54" t="s">
        <v>132</v>
      </c>
      <c r="M3" s="55">
        <v>0</v>
      </c>
    </row>
    <row r="4" spans="2:13" ht="20.100000000000001" customHeight="1" x14ac:dyDescent="0.25">
      <c r="B4" s="3"/>
      <c r="C4" s="56" t="s">
        <v>133</v>
      </c>
      <c r="D4" s="57" t="s">
        <v>134</v>
      </c>
      <c r="E4" s="57" t="s">
        <v>135</v>
      </c>
      <c r="F4" s="57" t="s">
        <v>129</v>
      </c>
      <c r="G4" s="57" t="s">
        <v>130</v>
      </c>
      <c r="H4" s="57" t="s">
        <v>130</v>
      </c>
      <c r="I4" s="57" t="s">
        <v>136</v>
      </c>
      <c r="J4" s="57" t="s">
        <v>137</v>
      </c>
      <c r="K4" s="57" t="s">
        <v>129</v>
      </c>
      <c r="L4" s="57" t="s">
        <v>132</v>
      </c>
      <c r="M4" s="58" t="s">
        <v>136</v>
      </c>
    </row>
    <row r="5" spans="2:13" ht="20.100000000000001" customHeight="1" x14ac:dyDescent="0.25">
      <c r="B5" s="3"/>
      <c r="C5" s="59" t="s">
        <v>138</v>
      </c>
      <c r="D5" s="60" t="s">
        <v>129</v>
      </c>
      <c r="E5" s="60" t="s">
        <v>129</v>
      </c>
      <c r="F5" s="60" t="s">
        <v>129</v>
      </c>
      <c r="G5" s="60" t="s">
        <v>130</v>
      </c>
      <c r="H5" s="60" t="s">
        <v>130</v>
      </c>
      <c r="I5" s="60" t="s">
        <v>136</v>
      </c>
      <c r="J5" s="60" t="s">
        <v>139</v>
      </c>
      <c r="K5" s="60" t="s">
        <v>140</v>
      </c>
      <c r="L5" s="60" t="s">
        <v>141</v>
      </c>
      <c r="M5" s="61" t="s">
        <v>136</v>
      </c>
    </row>
    <row r="6" spans="2:13" ht="20.100000000000001" customHeight="1" x14ac:dyDescent="0.25">
      <c r="B6" s="3"/>
      <c r="C6" s="56" t="s">
        <v>142</v>
      </c>
      <c r="D6" s="57" t="s">
        <v>129</v>
      </c>
      <c r="E6" s="57" t="s">
        <v>129</v>
      </c>
      <c r="F6" s="57" t="s">
        <v>140</v>
      </c>
      <c r="G6" s="57" t="s">
        <v>130</v>
      </c>
      <c r="H6" s="57" t="s">
        <v>130</v>
      </c>
      <c r="I6" s="57" t="s">
        <v>136</v>
      </c>
      <c r="J6" s="57" t="s">
        <v>143</v>
      </c>
      <c r="K6" s="57" t="s">
        <v>129</v>
      </c>
      <c r="L6" s="57" t="s">
        <v>132</v>
      </c>
      <c r="M6" s="58" t="s">
        <v>144</v>
      </c>
    </row>
    <row r="7" spans="2:13" ht="20.100000000000001" customHeight="1" x14ac:dyDescent="0.25">
      <c r="B7" s="2" t="s">
        <v>145</v>
      </c>
      <c r="C7" s="62" t="s">
        <v>128</v>
      </c>
      <c r="D7" s="63" t="s">
        <v>129</v>
      </c>
      <c r="E7" s="63" t="s">
        <v>129</v>
      </c>
      <c r="F7" s="63" t="s">
        <v>129</v>
      </c>
      <c r="G7" s="63" t="s">
        <v>130</v>
      </c>
      <c r="H7" s="63" t="s">
        <v>130</v>
      </c>
      <c r="I7" s="63" t="s">
        <v>136</v>
      </c>
      <c r="J7" s="63" t="s">
        <v>131</v>
      </c>
      <c r="K7" s="63" t="s">
        <v>146</v>
      </c>
      <c r="L7" s="63" t="s">
        <v>132</v>
      </c>
      <c r="M7" s="64" t="s">
        <v>136</v>
      </c>
    </row>
    <row r="8" spans="2:13" ht="20.100000000000001" customHeight="1" x14ac:dyDescent="0.25">
      <c r="B8" s="2"/>
      <c r="C8" s="59" t="s">
        <v>147</v>
      </c>
      <c r="D8" s="60" t="s">
        <v>129</v>
      </c>
      <c r="E8" s="60" t="s">
        <v>129</v>
      </c>
      <c r="F8" s="60" t="s">
        <v>129</v>
      </c>
      <c r="G8" s="60" t="s">
        <v>148</v>
      </c>
      <c r="H8" s="60" t="s">
        <v>130</v>
      </c>
      <c r="I8" s="60" t="s">
        <v>136</v>
      </c>
      <c r="J8" s="60" t="s">
        <v>149</v>
      </c>
      <c r="K8" s="60" t="s">
        <v>129</v>
      </c>
      <c r="L8" s="60" t="s">
        <v>132</v>
      </c>
      <c r="M8" s="61" t="s">
        <v>136</v>
      </c>
    </row>
    <row r="9" spans="2:13" ht="20.100000000000001" customHeight="1" x14ac:dyDescent="0.25">
      <c r="B9" s="2"/>
      <c r="C9" s="65" t="s">
        <v>150</v>
      </c>
      <c r="D9" s="66" t="s">
        <v>129</v>
      </c>
      <c r="E9" s="66" t="s">
        <v>129</v>
      </c>
      <c r="F9" s="66" t="s">
        <v>151</v>
      </c>
      <c r="G9" s="66" t="s">
        <v>130</v>
      </c>
      <c r="H9" s="66" t="s">
        <v>130</v>
      </c>
      <c r="I9" s="66" t="s">
        <v>136</v>
      </c>
      <c r="J9" s="66" t="s">
        <v>152</v>
      </c>
      <c r="K9" s="66" t="s">
        <v>129</v>
      </c>
      <c r="L9" s="66" t="s">
        <v>132</v>
      </c>
      <c r="M9" s="67" t="s">
        <v>144</v>
      </c>
    </row>
    <row r="10" spans="2:13" ht="20.100000000000001" customHeight="1" x14ac:dyDescent="0.25">
      <c r="B10" s="1" t="s">
        <v>153</v>
      </c>
      <c r="C10" s="59" t="s">
        <v>128</v>
      </c>
      <c r="D10" s="60" t="s">
        <v>129</v>
      </c>
      <c r="E10" s="60" t="s">
        <v>129</v>
      </c>
      <c r="F10" s="60" t="s">
        <v>129</v>
      </c>
      <c r="G10" s="60" t="s">
        <v>130</v>
      </c>
      <c r="H10" s="60" t="s">
        <v>130</v>
      </c>
      <c r="I10" s="60" t="s">
        <v>136</v>
      </c>
      <c r="J10" s="60" t="s">
        <v>131</v>
      </c>
      <c r="K10" s="60" t="s">
        <v>146</v>
      </c>
      <c r="L10" s="60" t="s">
        <v>132</v>
      </c>
      <c r="M10" s="61" t="s">
        <v>136</v>
      </c>
    </row>
    <row r="11" spans="2:13" ht="20.100000000000001" customHeight="1" x14ac:dyDescent="0.25">
      <c r="B11" s="1"/>
      <c r="C11" s="56" t="s">
        <v>133</v>
      </c>
      <c r="D11" s="57" t="s">
        <v>140</v>
      </c>
      <c r="E11" s="57" t="s">
        <v>134</v>
      </c>
      <c r="F11" s="57" t="s">
        <v>129</v>
      </c>
      <c r="G11" s="57" t="s">
        <v>130</v>
      </c>
      <c r="H11" s="57" t="s">
        <v>154</v>
      </c>
      <c r="I11" s="57" t="s">
        <v>136</v>
      </c>
      <c r="J11" s="57" t="s">
        <v>155</v>
      </c>
      <c r="K11" s="57" t="s">
        <v>151</v>
      </c>
      <c r="L11" s="57" t="s">
        <v>156</v>
      </c>
      <c r="M11" s="58" t="s">
        <v>136</v>
      </c>
    </row>
    <row r="12" spans="2:13" ht="20.100000000000001" customHeight="1" x14ac:dyDescent="0.25">
      <c r="B12" s="1"/>
      <c r="C12" s="68" t="s">
        <v>138</v>
      </c>
      <c r="D12" s="69" t="s">
        <v>129</v>
      </c>
      <c r="E12" s="69" t="s">
        <v>129</v>
      </c>
      <c r="F12" s="69" t="s">
        <v>129</v>
      </c>
      <c r="G12" s="69" t="s">
        <v>130</v>
      </c>
      <c r="H12" s="69" t="s">
        <v>130</v>
      </c>
      <c r="I12" s="69" t="s">
        <v>136</v>
      </c>
      <c r="J12" s="69" t="s">
        <v>157</v>
      </c>
      <c r="K12" s="69" t="s">
        <v>151</v>
      </c>
      <c r="L12" s="69" t="s">
        <v>156</v>
      </c>
      <c r="M12" s="70" t="s">
        <v>136</v>
      </c>
    </row>
  </sheetData>
  <mergeCells count="3">
    <mergeCell ref="B3:B6"/>
    <mergeCell ref="B7:B9"/>
    <mergeCell ref="B10:B1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13"/>
  <sheetViews>
    <sheetView zoomScaleNormal="100" workbookViewId="0">
      <selection activeCell="F14" sqref="F14"/>
    </sheetView>
  </sheetViews>
  <sheetFormatPr defaultRowHeight="15" x14ac:dyDescent="0.25"/>
  <cols>
    <col min="1" max="1" width="8.7109375" customWidth="1"/>
    <col min="2" max="2" width="24.7109375" customWidth="1"/>
    <col min="3" max="3" width="10" customWidth="1"/>
    <col min="4" max="4" width="9.5703125" customWidth="1"/>
    <col min="5" max="5" width="9.42578125" customWidth="1"/>
    <col min="6" max="6" width="10.28515625" customWidth="1"/>
    <col min="7" max="7" width="12.140625" customWidth="1"/>
    <col min="8" max="8" width="7" customWidth="1"/>
    <col min="9" max="9" width="8.140625" customWidth="1"/>
    <col min="10" max="10" width="8.7109375" customWidth="1"/>
    <col min="11" max="11" width="9.42578125" customWidth="1"/>
    <col min="12" max="1025" width="8.7109375" customWidth="1"/>
  </cols>
  <sheetData>
    <row r="2" spans="2:13" x14ac:dyDescent="0.25">
      <c r="B2" s="71" t="s">
        <v>115</v>
      </c>
      <c r="C2" s="72" t="s">
        <v>4</v>
      </c>
      <c r="D2" s="73" t="s">
        <v>117</v>
      </c>
      <c r="E2" s="73" t="s">
        <v>118</v>
      </c>
      <c r="F2" s="73" t="s">
        <v>119</v>
      </c>
      <c r="G2" s="73" t="s">
        <v>121</v>
      </c>
      <c r="H2" s="73" t="s">
        <v>122</v>
      </c>
      <c r="I2" s="73" t="s">
        <v>158</v>
      </c>
      <c r="J2" s="73" t="s">
        <v>159</v>
      </c>
      <c r="K2" s="73" t="s">
        <v>125</v>
      </c>
      <c r="L2" s="74" t="s">
        <v>126</v>
      </c>
      <c r="M2" s="75"/>
    </row>
    <row r="3" spans="2:13" x14ac:dyDescent="0.25">
      <c r="B3" s="76" t="s">
        <v>160</v>
      </c>
      <c r="C3" s="77">
        <v>10001</v>
      </c>
      <c r="D3" s="77" t="s">
        <v>146</v>
      </c>
      <c r="E3" s="77" t="s">
        <v>134</v>
      </c>
      <c r="F3" s="77" t="s">
        <v>161</v>
      </c>
      <c r="G3" s="77" t="s">
        <v>162</v>
      </c>
      <c r="H3" s="77" t="s">
        <v>136</v>
      </c>
      <c r="I3" s="77" t="s">
        <v>163</v>
      </c>
      <c r="J3" s="77" t="s">
        <v>151</v>
      </c>
      <c r="K3" s="77" t="s">
        <v>164</v>
      </c>
      <c r="L3" s="78" t="s">
        <v>136</v>
      </c>
    </row>
    <row r="4" spans="2:13" x14ac:dyDescent="0.25">
      <c r="B4" s="76" t="s">
        <v>165</v>
      </c>
      <c r="C4" s="79" t="s">
        <v>166</v>
      </c>
      <c r="D4" s="79" t="s">
        <v>134</v>
      </c>
      <c r="E4" s="79" t="s">
        <v>167</v>
      </c>
      <c r="F4" s="79" t="s">
        <v>140</v>
      </c>
      <c r="G4" s="79" t="s">
        <v>168</v>
      </c>
      <c r="H4" s="79" t="s">
        <v>136</v>
      </c>
      <c r="I4" s="79" t="s">
        <v>169</v>
      </c>
      <c r="J4" s="79" t="s">
        <v>151</v>
      </c>
      <c r="K4" s="79" t="s">
        <v>164</v>
      </c>
      <c r="L4" s="80" t="s">
        <v>136</v>
      </c>
    </row>
    <row r="5" spans="2:13" x14ac:dyDescent="0.25">
      <c r="B5" s="76" t="s">
        <v>170</v>
      </c>
      <c r="C5" s="77" t="s">
        <v>171</v>
      </c>
      <c r="D5" s="77" t="s">
        <v>135</v>
      </c>
      <c r="E5" s="77" t="s">
        <v>134</v>
      </c>
      <c r="F5" s="77" t="s">
        <v>135</v>
      </c>
      <c r="G5" s="77" t="s">
        <v>162</v>
      </c>
      <c r="H5" s="77" t="s">
        <v>136</v>
      </c>
      <c r="I5" s="77" t="s">
        <v>163</v>
      </c>
      <c r="J5" s="77" t="s">
        <v>151</v>
      </c>
      <c r="K5" s="77" t="s">
        <v>164</v>
      </c>
      <c r="L5" s="78" t="s">
        <v>136</v>
      </c>
    </row>
    <row r="6" spans="2:13" x14ac:dyDescent="0.25">
      <c r="B6" s="76" t="s">
        <v>172</v>
      </c>
      <c r="C6" s="79" t="s">
        <v>166</v>
      </c>
      <c r="D6" s="79" t="s">
        <v>134</v>
      </c>
      <c r="E6" s="79" t="s">
        <v>167</v>
      </c>
      <c r="F6" s="79" t="s">
        <v>151</v>
      </c>
      <c r="G6" s="79" t="s">
        <v>173</v>
      </c>
      <c r="H6" s="79" t="s">
        <v>136</v>
      </c>
      <c r="I6" s="79" t="s">
        <v>169</v>
      </c>
      <c r="J6" s="79" t="s">
        <v>151</v>
      </c>
      <c r="K6" s="79" t="s">
        <v>164</v>
      </c>
      <c r="L6" s="80" t="s">
        <v>136</v>
      </c>
    </row>
    <row r="7" spans="2:13" x14ac:dyDescent="0.25">
      <c r="B7" s="76" t="s">
        <v>174</v>
      </c>
      <c r="C7" s="77" t="s">
        <v>175</v>
      </c>
      <c r="D7" s="77" t="s">
        <v>176</v>
      </c>
      <c r="E7" s="77" t="s">
        <v>134</v>
      </c>
      <c r="F7" s="77" t="s">
        <v>167</v>
      </c>
      <c r="G7" s="77" t="s">
        <v>177</v>
      </c>
      <c r="H7" s="77" t="s">
        <v>136</v>
      </c>
      <c r="I7" s="77" t="s">
        <v>178</v>
      </c>
      <c r="J7" s="77" t="s">
        <v>151</v>
      </c>
      <c r="K7" s="77" t="s">
        <v>164</v>
      </c>
      <c r="L7" s="78" t="s">
        <v>136</v>
      </c>
    </row>
    <row r="8" spans="2:13" x14ac:dyDescent="0.25">
      <c r="B8" s="76" t="s">
        <v>179</v>
      </c>
      <c r="C8" s="79" t="s">
        <v>180</v>
      </c>
      <c r="D8" s="79" t="s">
        <v>161</v>
      </c>
      <c r="E8" s="79" t="s">
        <v>176</v>
      </c>
      <c r="F8" s="79" t="s">
        <v>181</v>
      </c>
      <c r="G8" s="79" t="s">
        <v>162</v>
      </c>
      <c r="H8" s="79" t="s">
        <v>136</v>
      </c>
      <c r="I8" s="79" t="s">
        <v>163</v>
      </c>
      <c r="J8" s="79" t="s">
        <v>135</v>
      </c>
      <c r="K8" s="79" t="s">
        <v>164</v>
      </c>
      <c r="L8" s="80" t="s">
        <v>136</v>
      </c>
    </row>
    <row r="9" spans="2:13" x14ac:dyDescent="0.25">
      <c r="B9" s="76" t="s">
        <v>182</v>
      </c>
      <c r="C9" s="77" t="s">
        <v>183</v>
      </c>
      <c r="D9" s="77" t="s">
        <v>181</v>
      </c>
      <c r="E9" s="77" t="s">
        <v>176</v>
      </c>
      <c r="F9" s="77" t="s">
        <v>140</v>
      </c>
      <c r="G9" s="77" t="s">
        <v>162</v>
      </c>
      <c r="H9" s="77" t="s">
        <v>136</v>
      </c>
      <c r="I9" s="77" t="s">
        <v>163</v>
      </c>
      <c r="J9" s="77" t="s">
        <v>161</v>
      </c>
      <c r="K9" s="77" t="s">
        <v>164</v>
      </c>
      <c r="L9" s="78" t="s">
        <v>136</v>
      </c>
    </row>
    <row r="10" spans="2:13" x14ac:dyDescent="0.25">
      <c r="B10" s="76" t="s">
        <v>184</v>
      </c>
      <c r="C10" s="79" t="s">
        <v>185</v>
      </c>
      <c r="D10" s="79" t="s">
        <v>161</v>
      </c>
      <c r="E10" s="79" t="s">
        <v>134</v>
      </c>
      <c r="F10" s="79" t="s">
        <v>161</v>
      </c>
      <c r="G10" s="79" t="s">
        <v>162</v>
      </c>
      <c r="H10" s="79" t="s">
        <v>136</v>
      </c>
      <c r="I10" s="79" t="s">
        <v>163</v>
      </c>
      <c r="J10" s="79" t="s">
        <v>151</v>
      </c>
      <c r="K10" s="79" t="s">
        <v>186</v>
      </c>
      <c r="L10" s="80" t="s">
        <v>136</v>
      </c>
    </row>
    <row r="11" spans="2:13" x14ac:dyDescent="0.25">
      <c r="B11" s="76" t="s">
        <v>187</v>
      </c>
      <c r="C11" s="77" t="s">
        <v>188</v>
      </c>
      <c r="D11" s="77" t="s">
        <v>176</v>
      </c>
      <c r="E11" s="77" t="s">
        <v>167</v>
      </c>
      <c r="F11" s="77" t="s">
        <v>176</v>
      </c>
      <c r="G11" s="77" t="s">
        <v>162</v>
      </c>
      <c r="H11" s="77" t="s">
        <v>136</v>
      </c>
      <c r="I11" s="77" t="s">
        <v>163</v>
      </c>
      <c r="J11" s="77" t="s">
        <v>176</v>
      </c>
      <c r="K11" s="77" t="s">
        <v>164</v>
      </c>
      <c r="L11" s="78" t="s">
        <v>136</v>
      </c>
    </row>
    <row r="12" spans="2:13" x14ac:dyDescent="0.25">
      <c r="B12" s="76" t="s">
        <v>189</v>
      </c>
      <c r="C12" s="79" t="s">
        <v>175</v>
      </c>
      <c r="D12" s="79" t="s">
        <v>167</v>
      </c>
      <c r="E12" s="79" t="s">
        <v>134</v>
      </c>
      <c r="F12" s="79" t="s">
        <v>167</v>
      </c>
      <c r="G12" s="79" t="s">
        <v>190</v>
      </c>
      <c r="H12" s="79" t="s">
        <v>136</v>
      </c>
      <c r="I12" s="79" t="s">
        <v>178</v>
      </c>
      <c r="J12" s="79" t="s">
        <v>151</v>
      </c>
      <c r="K12" s="79" t="s">
        <v>164</v>
      </c>
      <c r="L12" s="80" t="s">
        <v>136</v>
      </c>
    </row>
    <row r="13" spans="2:13" x14ac:dyDescent="0.25">
      <c r="B13" s="81" t="s">
        <v>191</v>
      </c>
      <c r="C13" s="82" t="s">
        <v>192</v>
      </c>
      <c r="D13" s="82" t="s">
        <v>140</v>
      </c>
      <c r="E13" s="82" t="s">
        <v>167</v>
      </c>
      <c r="F13" s="82" t="s">
        <v>146</v>
      </c>
      <c r="G13" s="82" t="s">
        <v>193</v>
      </c>
      <c r="H13" s="82" t="s">
        <v>144</v>
      </c>
      <c r="I13" s="82" t="s">
        <v>194</v>
      </c>
      <c r="J13" s="82" t="s">
        <v>151</v>
      </c>
      <c r="K13" s="82" t="s">
        <v>164</v>
      </c>
      <c r="L13" s="83" t="s">
        <v>144</v>
      </c>
    </row>
  </sheetData>
  <pageMargins left="0.7" right="0.7" top="0.75" bottom="0.75" header="0.51180555555555496" footer="0.51180555555555496"/>
  <pageSetup paperSize="9" firstPageNumber="0" fitToHeight="0" orientation="landscape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Instruction set</vt:lpstr>
      <vt:lpstr>Operands to Register map</vt:lpstr>
      <vt:lpstr>Specification</vt:lpstr>
      <vt:lpstr>Control Signals Q2</vt:lpstr>
      <vt:lpstr>Q1 Control Signals</vt:lpstr>
      <vt:lpstr>'Control Signals Q2'!Print_Area</vt:lpstr>
      <vt:lpstr>'Instruction set'!Print_Area</vt:lpstr>
      <vt:lpstr>'Operands to Register map'!Print_Area</vt:lpstr>
      <vt:lpstr>'Q1 Control Signals'!Print_Area</vt:lpstr>
      <vt:lpstr>Specification!Print_Area</vt:lpstr>
      <vt:lpstr>'Control Signals Q2'!Print_Area_0</vt:lpstr>
      <vt:lpstr>'Instruction set'!Print_Area_0</vt:lpstr>
      <vt:lpstr>'Operands to Register map'!Print_Area_0</vt:lpstr>
      <vt:lpstr>Specification!Print_Area_0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Instruction set</dc:title>
  <dc:subject/>
  <dc:creator/>
  <dc:description/>
  <cp:lastModifiedBy>Zak West</cp:lastModifiedBy>
  <cp:revision>2</cp:revision>
  <dcterms:created xsi:type="dcterms:W3CDTF">2015-06-05T18:17:20Z</dcterms:created>
  <dcterms:modified xsi:type="dcterms:W3CDTF">2017-03-08T20:02:32Z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