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M:\My Documents\Digital Team\Requests\588_NIR reports\Files\"/>
    </mc:Choice>
  </mc:AlternateContent>
  <bookViews>
    <workbookView xWindow="0" yWindow="0" windowWidth="19200" windowHeight="6740"/>
  </bookViews>
  <sheets>
    <sheet name="Contents" sheetId="42" r:id="rId1"/>
    <sheet name="Figure 1" sheetId="8" r:id="rId2"/>
    <sheet name="Figure 2" sheetId="9" r:id="rId3"/>
    <sheet name="Figure 3" sheetId="10" r:id="rId4"/>
    <sheet name="Figure 4" sheetId="15" r:id="rId5"/>
    <sheet name="Figure 5" sheetId="20" r:id="rId6"/>
    <sheet name="Figure 6" sheetId="21" r:id="rId7"/>
    <sheet name="Figure 7" sheetId="22" r:id="rId8"/>
    <sheet name="Data Table 1" sheetId="27" r:id="rId9"/>
    <sheet name="Data Table 2" sheetId="46" r:id="rId10"/>
    <sheet name="Data Table 3" sheetId="30" r:id="rId11"/>
    <sheet name="Data Table 4" sheetId="32" r:id="rId12"/>
    <sheet name="Data Table 5" sheetId="34" r:id="rId13"/>
    <sheet name="Data Table 6" sheetId="35" r:id="rId14"/>
    <sheet name="Data Table 7" sheetId="36" r:id="rId15"/>
    <sheet name="Data Table 8" sheetId="37" r:id="rId16"/>
    <sheet name="Data Table 9" sheetId="39" r:id="rId17"/>
    <sheet name="Data Table 10" sheetId="41" r:id="rId18"/>
  </sheets>
  <definedNames>
    <definedName name="_xlnm._FilterDatabase" localSheetId="3" hidden="1">'Figure 3'!$A$4:$J$4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28" i="41" l="1"/>
  <c r="AF27" i="41"/>
  <c r="A1" i="22" l="1"/>
  <c r="A1" i="21"/>
  <c r="A1" i="20"/>
  <c r="A1" i="27"/>
  <c r="A1" i="32" l="1"/>
  <c r="A1" i="15" l="1"/>
  <c r="A1" i="10"/>
  <c r="A1" i="8"/>
  <c r="A1" i="9"/>
  <c r="Z15" i="20" l="1"/>
  <c r="Z16" i="20" s="1"/>
  <c r="AH1991" i="8" l="1"/>
</calcChain>
</file>

<file path=xl/connections.xml><?xml version="1.0" encoding="utf-8"?>
<connections xmlns="http://schemas.openxmlformats.org/spreadsheetml/2006/main">
  <connection id="1" odcFile="\\prod.protected.ind\user\user08\nm4555\Documents\My Data Sources\PUAC01SQL41S.prod.unclass.ind_1239 GGIDM Emissions_Australia_ANZSIC.odc" keepAlive="1" name="PUAC01SQL41S.prod.unclass.ind_1239 GGIDM Emissions_Australia_ANZSIC" type="5" refreshedVersion="5" background="1">
    <dbPr connection="Provider=MSOLAP.5;Integrated Security=SSPI;Persist Security Info=True;Initial Catalog=GGIDM;Data Source=PUAC01SQL41S.prod.unclass.ind:1239;MDX Compatibility=1;Safety Options=2;MDX Missing Member Mode=Error;Update Isolation Level=2" command="Emissions_Australia_ANZSIC" commandType="1"/>
    <olapPr sendLocale="1" rowDrillCount="1000"/>
  </connection>
  <connection id="2" odcFile="\\prod.protected.ind\user\user08\nm4555\Documents\My Data Sources\PUAC01SQL41S.prod.unclass.ind_1239 GGIDM Emissions_States_ANZSIC.odc" keepAlive="1" name="PUAC01SQL41S.prod.unclass.ind_1239 GGIDM Emissions_States_ANZSIC" type="5" refreshedVersion="5" background="1">
    <dbPr connection="Provider=MSOLAP.5;Integrated Security=SSPI;Persist Security Info=True;Initial Catalog=GGIDM;Data Source=PUAC01SQL41S.prod.unclass.ind:1239;MDX Compatibility=1;Safety Options=2;MDX Missing Member Mode=Error;Update Isolation Level=2" command="Emissions_States_ANZSIC" commandType="1"/>
    <olapPr sendLocale="1" rowDrillCount="1000"/>
  </connection>
  <connection id="3" odcFile="\\prod.protected.ind\user\User04\ih4072\my Documents\My Data Sources\PUAC01SQL41S.prod.unclass.ind_1239 GGIDM Emissions_States_ANZSIC.odc" keepAlive="1" name="PUAC01SQL41S.prod.unclass.ind_1239 GGIDM Emissions_States_ANZSIC1" type="5" refreshedVersion="5" background="1">
    <dbPr connection="Provider=MSOLAP.5;Integrated Security=SSPI;Persist Security Info=True;Initial Catalog=GGIDM;Data Source=PUAC01SQL41S.prod.unclass.ind:1239;MDX Compatibility=1;Safety Options=2;MDX Missing Member Mode=Error" command="Emissions_States_ANZSIC" commandType="1"/>
    <olapPr sendLocale="1" rowDrillCount="1000"/>
  </connection>
</connections>
</file>

<file path=xl/sharedStrings.xml><?xml version="1.0" encoding="utf-8"?>
<sst xmlns="http://schemas.openxmlformats.org/spreadsheetml/2006/main" count="1023" uniqueCount="141">
  <si>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</si>
  <si>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</si>
  <si>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</si>
  <si>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</si>
  <si>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</si>
  <si>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</si>
  <si>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</si>
  <si>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</si>
  <si>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</si>
  <si>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</si>
  <si>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</si>
  <si>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</si>
  <si>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</si>
  <si>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</si>
  <si>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</si>
  <si>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</si>
  <si>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</si>
  <si>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</si>
  <si>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</si>
  <si>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</si>
  <si>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</si>
  <si>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</si>
  <si>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</si>
  <si>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</si>
  <si>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</si>
  <si>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</si>
  <si>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</si>
  <si>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</si>
  <si>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</si>
  <si>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Manufacturing</t>
  </si>
  <si>
    <t>Services, Construction and Transport</t>
  </si>
  <si>
    <t>Residential</t>
  </si>
  <si>
    <t>Mining</t>
  </si>
  <si>
    <t>06 Coal Mining</t>
  </si>
  <si>
    <t>07 Oil and Gas Extraction</t>
  </si>
  <si>
    <t>08 - 10 Metal Ore and Non-Metallic Mineral Mining and Quarrying</t>
  </si>
  <si>
    <t>11 - 12 Food Product, Beverage and Tobacco Product Manufacturing</t>
  </si>
  <si>
    <t>13 Textile, Leather, Clothing and Footwear Manufacturing</t>
  </si>
  <si>
    <t>14 - 16 Wood, Pulp, Paper and Printing</t>
  </si>
  <si>
    <t>17 Petroleum and Coal Product Manufacturing</t>
  </si>
  <si>
    <t>18 - 19 Basic Chemical, Polymer and Rubber Product Manufacturing</t>
  </si>
  <si>
    <t>20 Non-Metallic Mineral Product Manufacturing</t>
  </si>
  <si>
    <t>21 Primary Metal and Metal Product Manufacturing</t>
  </si>
  <si>
    <t>22 Fabricated Metal Product Manufacturing</t>
  </si>
  <si>
    <t>23  24 Transport and Machinery Equipment Manufacturing</t>
  </si>
  <si>
    <t>25 Furniture and Other Manufacturing</t>
  </si>
  <si>
    <t>Agriculture, Forestry and Fishing</t>
  </si>
  <si>
    <t>NT</t>
  </si>
  <si>
    <t>QLD</t>
  </si>
  <si>
    <t>SA</t>
  </si>
  <si>
    <t>TAS</t>
  </si>
  <si>
    <t>VIC</t>
  </si>
  <si>
    <t>WA</t>
  </si>
  <si>
    <t>ACT</t>
  </si>
  <si>
    <t>NSW</t>
  </si>
  <si>
    <t>Construction</t>
  </si>
  <si>
    <t>Transport and Storage</t>
  </si>
  <si>
    <t>Industry Classification</t>
  </si>
  <si>
    <t>Direct emissions</t>
  </si>
  <si>
    <t>Indirect emissions from the generation of purchased electricity (scope 2 emissions)</t>
  </si>
  <si>
    <t>Electricity, Gas, Water and Waste Services</t>
  </si>
  <si>
    <t>Forestry - Changes in Inventories</t>
  </si>
  <si>
    <t>26 Electricity Supply</t>
  </si>
  <si>
    <t>27 Gas Supply</t>
  </si>
  <si>
    <t>28 Water Supply, Sewerage and Drainage Services</t>
  </si>
  <si>
    <t>29 Waste Collection, Treatment and Disposal Services</t>
  </si>
  <si>
    <t>30 Building Construction</t>
  </si>
  <si>
    <t>31 Heavy and Civil Engineering Construction</t>
  </si>
  <si>
    <t>32 Construction Services</t>
  </si>
  <si>
    <t>J Information Media and Telecommunications</t>
  </si>
  <si>
    <t>M Professional, Scientific and Technical Services</t>
  </si>
  <si>
    <t>R Arts and Recreation Services</t>
  </si>
  <si>
    <t>S Other Services</t>
  </si>
  <si>
    <t>F,G Wholesale and Retail Trade</t>
  </si>
  <si>
    <t>H,P,Q Accommodation, Food Services, Education and Health Services</t>
  </si>
  <si>
    <t>K,L Finance, Insurance, Rental, Hiring and Real Estate</t>
  </si>
  <si>
    <t>N,O Administration, Public Administration and Services</t>
  </si>
  <si>
    <t>46 Road Transport</t>
  </si>
  <si>
    <t>47 Rail Transport</t>
  </si>
  <si>
    <t>49 Air and Space Transport</t>
  </si>
  <si>
    <t>50 - 53 Other Transport, Services, Postal and Storage</t>
  </si>
  <si>
    <t>01 Agriculture</t>
  </si>
  <si>
    <t>02 Aquaculture</t>
  </si>
  <si>
    <t>03 Forestry and Logging</t>
  </si>
  <si>
    <t>04 Fishing, Hunting and Trapping</t>
  </si>
  <si>
    <t>05 Agriculture, Forestry and Fishing Support Services</t>
  </si>
  <si>
    <t xml:space="preserve">ANZIC Classification </t>
  </si>
  <si>
    <t>Total (net emissions)</t>
  </si>
  <si>
    <t>Change from 2005 to latest reported year</t>
  </si>
  <si>
    <t>%</t>
  </si>
  <si>
    <t>DIV A Agriculture, Forestry and Fishing</t>
  </si>
  <si>
    <t>DIV B Mining</t>
  </si>
  <si>
    <t>DIV C Manufacturing</t>
  </si>
  <si>
    <t xml:space="preserve">Agriculture, Forestry and Fishing - Changes in Inventories in Forest and Wood Product Stocks </t>
  </si>
  <si>
    <t>DIV D Electricity, Gas, Water and Waste Services</t>
  </si>
  <si>
    <t>DIV E Construction</t>
  </si>
  <si>
    <t>DIV F - H, J - S Commercial Services</t>
  </si>
  <si>
    <t>DIV I Transport, Postal and Warehousing</t>
  </si>
  <si>
    <t xml:space="preserve"> Residential</t>
  </si>
  <si>
    <t>Residential (Transport)</t>
  </si>
  <si>
    <t>Residential (Non Transport)</t>
  </si>
  <si>
    <t>CONTENTS</t>
  </si>
  <si>
    <r>
      <rPr>
        <sz val="14"/>
        <color theme="4" tint="-0.249977111117893"/>
        <rFont val="Calibri"/>
        <family val="2"/>
        <scheme val="minor"/>
      </rPr>
      <t>Figures</t>
    </r>
    <r>
      <rPr>
        <sz val="14"/>
        <color theme="1"/>
        <rFont val="Calibri"/>
        <family val="2"/>
        <scheme val="minor"/>
      </rPr>
      <t/>
    </r>
  </si>
  <si>
    <t>National Inventory by Economic Sector (NIBES)</t>
  </si>
  <si>
    <t>Tables</t>
  </si>
  <si>
    <t>industry.gov.au</t>
  </si>
  <si>
    <r>
      <t>(kt CO</t>
    </r>
    <r>
      <rPr>
        <vertAlign val="subscript"/>
        <sz val="11"/>
        <color theme="1"/>
        <rFont val="Calibri"/>
        <family val="2"/>
        <scheme val="minor"/>
      </rPr>
      <t>2</t>
    </r>
    <r>
      <rPr>
        <sz val="11"/>
        <color theme="1"/>
        <rFont val="Calibri"/>
        <family val="2"/>
        <scheme val="minor"/>
      </rPr>
      <t>-e)</t>
    </r>
  </si>
  <si>
    <r>
      <t>(Mt CO</t>
    </r>
    <r>
      <rPr>
        <vertAlign val="subscript"/>
        <sz val="11"/>
        <color theme="1"/>
        <rFont val="Calibri"/>
        <family val="2"/>
        <scheme val="minor"/>
      </rPr>
      <t>2</t>
    </r>
    <r>
      <rPr>
        <sz val="11"/>
        <color theme="1"/>
        <rFont val="Calibri"/>
        <family val="2"/>
        <scheme val="minor"/>
      </rPr>
      <t>-e)</t>
    </r>
  </si>
  <si>
    <r>
      <t>(kt CO</t>
    </r>
    <r>
      <rPr>
        <vertAlign val="subscript"/>
        <sz val="11"/>
        <rFont val="Calibri"/>
        <family val="2"/>
        <scheme val="minor"/>
      </rPr>
      <t>2</t>
    </r>
    <r>
      <rPr>
        <sz val="11"/>
        <rFont val="Calibri"/>
        <family val="2"/>
        <scheme val="minor"/>
      </rPr>
      <t>-e)</t>
    </r>
  </si>
  <si>
    <t>Notes: The difference between the national and the sum of the state and territory emissions reflects the inclusion of military transport and external territories in the national inventory and a small balancing item. Uncertainty estimates at a sectoral level are reported in the national inventory. While no quantitative estimates have been produced, the Department assesses that the uncertainties for emission estimates for the inventory, particularly the smaller states and territories, will be somewhat higher than for the national inventory.</t>
  </si>
  <si>
    <t>The NSW inventory includes ACT emissions from the stationary energy sector.</t>
  </si>
  <si>
    <t>Note: Scope 2 emissions account for greenhouse gas emissions from the generation of purchased electricity. Purchased electricity is defined as electricity that is purchased or otherwise brought into the organisational boundary of the entity (NGA Factors 2018). Emissions from electricity generation consumed within the electricity, gas, water and waste services industry are included in the above graph for completeness although this electricity use includes own use of generators and does not necessarily meet the NGA Factors 2018 definition of scope 2 emissions.</t>
  </si>
  <si>
    <t>NA</t>
  </si>
  <si>
    <t>2019</t>
  </si>
  <si>
    <t>Figures and Tables for the NIBES 2019</t>
  </si>
  <si>
    <t>Figure 1: Direct Emissions by Economic Sectors, 1990 to 2019</t>
  </si>
  <si>
    <t>Figure 2: Percentage Change in Direct Emissions by Economic Sector, 1990 to 2019</t>
  </si>
  <si>
    <t>Figure 3: Direct State and Territory Emissions by Economic Sector, 2019</t>
  </si>
  <si>
    <t>Figure 4: Indirect Greenhouse Gas Emissions from the Generation of Purchased Electricity (Scope 2 Emissions) Trends by Economic Sector, 1990 to 2019</t>
  </si>
  <si>
    <t>Figure 5: Australia’s Combined Direct and Indirect Greenhouse Gas Emissions from the Generation of Purchased Electricity (Scope 2 Emissions) by Major Economic Sector, 2019</t>
  </si>
  <si>
    <t>Figure 6: Combined Direct and Indirect Greenhouse Gas Emissions from the Generation of Purchased Electricity (Scope 2 Emissions) by Major Economic Sectors, 1990 to 2019</t>
  </si>
  <si>
    <t>Figure 7: Percentage Change in Combined Direct and Indirect Greenhouse Gas Emissions from the Generation of Purchased Electricity (Scope 2 Emissions) by Major Economic Sectors, 1990 to 2019</t>
  </si>
  <si>
    <t>Data Table 1: National Direct Emissions by Economic Sector, 1990 to 2019</t>
  </si>
  <si>
    <t>Data Table 2: National Indirect Greenhouse Gas Emissions from the Generation of Purchased Electricity (Scope 2 Emissions) by Economic Sector, 1990 to 2019</t>
  </si>
  <si>
    <t>Data Table 3A: New South Wales Direct Emissions by Economic Sectors, 1990 to 2019</t>
  </si>
  <si>
    <t>Data Table 3B: New South Wales Indirect Greenhouse Gas Emissions from the Generation of Purchased Electricity (Scope 2 Emissions) by Economic Sector, 1990 to 2019</t>
  </si>
  <si>
    <t>Data Table 4: Australian Capital Territory Direct Emissions by Economic Sectors, 1990 to 2019</t>
  </si>
  <si>
    <t>Data Table 5A: Northern Territory Direct Emissions by Economic Sectors, 1990 to 2019</t>
  </si>
  <si>
    <t>Data Table 5B: Northern Territory Indirect Greenhouse Gas Emissions from the Generation of Purchased Electricity (Scope 2 Emissions) by Economic Sector, 1990 to 2019</t>
  </si>
  <si>
    <t>Data Table 6A: Queensland Direct Emissions by Economic Sectors, 1990 to 2019</t>
  </si>
  <si>
    <t>Data Table 6B:Queensland Indirect Greenhouse Gas Emissions from the Generation of Purchased Electricity (Scope 2 Emissions) by Economic Sector, 1990 to 2019</t>
  </si>
  <si>
    <t>Data Table 7A: South Australia Direct Emissions by Economic Sectors, 1990 to 2019</t>
  </si>
  <si>
    <t>Data Table 7B: South Australia Indirect Greenhouse Gas Emissions from the Generation of Purchased Electricity (Scope 2 Emissions) by Economic Sector, 1990 to 2019</t>
  </si>
  <si>
    <t>Data Table 8A: Tasmania Direct Emissions by Economic Sectors, 1990 to 2019</t>
  </si>
  <si>
    <t>Data Table 8B: Tasmania Indirect Greenhouse Gas Emissions from the Generation of Purchased Electricity (Scope 2 Emissions) by Economic Sector, 1990 to 2019</t>
  </si>
  <si>
    <t>Data Table 9A: Victoria Direct Emissions by Economic Sectors, 1990 to 2019</t>
  </si>
  <si>
    <t>Data Table 9B: Victoria Indirect Greenhouse Gas Emissions from the Generation of Purchased Electricity (Scope 2 Emissions) by Economic Sector, 1990 to 2019</t>
  </si>
  <si>
    <t>Data Table 10A: Western Australia Direct Emissions by Economic Sectors, 1990 to 2019</t>
  </si>
  <si>
    <t>Data Table 10B: Western Australia Indirect Greenhouse Gas Emissions from the Generation of Purchased Electricity (Scope 2 Emissions) by Economic Sector, 1990 to 2019</t>
  </si>
  <si>
    <t xml:space="preserve">Commercial Services </t>
  </si>
  <si>
    <t>Published by the Department of Industry, Science, Energy and Resources,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</si>
</sst>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0.0%"/>
    <numFmt numFmtId="165" formatCode="0.0"/>
    <numFmt numFmtId="166" formatCode="#,##0.0000"/>
    <numFmt numFmtId="167" formatCode="_-* #,##0_-;\-* #,##0_-;_-* &quot;-&quot;??_-;_-@_-"/>
  </numFmts>
  <fonts count="26"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i/>
      <sz val="9"/>
      <color rgb="FF000000"/>
      <name val="Arial"/>
      <family val="2"/>
    </font>
    <font>
      <b/>
      <sz val="10"/>
      <name val="Arial"/>
      <family val="2"/>
    </font>
    <font>
      <b/>
      <sz val="12"/>
      <name val="Times New Roman"/>
      <family val="1"/>
    </font>
    <font>
      <b/>
      <sz val="9"/>
      <name val="Times New Roman"/>
      <family val="1"/>
    </font>
    <font>
      <sz val="11"/>
      <color theme="1"/>
      <name val="Times New Roman"/>
      <family val="1"/>
    </font>
    <font>
      <sz val="9"/>
      <color theme="1"/>
      <name val="Times New Roman"/>
      <family val="1"/>
    </font>
    <font>
      <sz val="9"/>
      <name val="Times New Roman"/>
      <family val="1"/>
    </font>
    <font>
      <b/>
      <sz val="16"/>
      <color theme="4" tint="-0.249977111117893"/>
      <name val="Calibri"/>
      <family val="2"/>
      <scheme val="minor"/>
    </font>
    <font>
      <i/>
      <sz val="14"/>
      <name val="Calibri"/>
      <family val="2"/>
      <scheme val="minor"/>
    </font>
    <font>
      <sz val="11"/>
      <name val="Calibri"/>
      <family val="2"/>
      <scheme val="minor"/>
    </font>
    <font>
      <b/>
      <sz val="24"/>
      <color theme="4" tint="-0.249977111117893"/>
      <name val="Calibri"/>
      <family val="2"/>
      <scheme val="minor"/>
    </font>
    <font>
      <sz val="14"/>
      <color rgb="FF00B0F0"/>
      <name val="Calibri"/>
      <family val="2"/>
      <scheme val="minor"/>
    </font>
    <font>
      <sz val="14"/>
      <color theme="4" tint="-0.249977111117893"/>
      <name val="Calibri"/>
      <family val="2"/>
      <scheme val="minor"/>
    </font>
    <font>
      <sz val="14"/>
      <color theme="1"/>
      <name val="Calibri"/>
      <family val="2"/>
      <scheme val="minor"/>
    </font>
    <font>
      <vertAlign val="subscript"/>
      <sz val="11"/>
      <color theme="1"/>
      <name val="Calibri"/>
      <family val="2"/>
      <scheme val="minor"/>
    </font>
    <font>
      <u/>
      <sz val="11"/>
      <color theme="10"/>
      <name val="Calibri"/>
      <family val="2"/>
      <scheme val="minor"/>
    </font>
    <font>
      <b/>
      <sz val="12"/>
      <name val="Calibri"/>
      <family val="2"/>
      <scheme val="minor"/>
    </font>
    <font>
      <b/>
      <sz val="12"/>
      <color theme="1"/>
      <name val="Calibri"/>
      <family val="2"/>
      <scheme val="minor"/>
    </font>
    <font>
      <vertAlign val="subscript"/>
      <sz val="11"/>
      <name val="Calibri"/>
      <family val="2"/>
      <scheme val="minor"/>
    </font>
    <font>
      <sz val="8"/>
      <color theme="1"/>
      <name val="Calibri"/>
      <family val="2"/>
      <scheme val="minor"/>
    </font>
    <font>
      <sz val="9"/>
      <color theme="1"/>
      <name val="Calibri"/>
      <family val="2"/>
      <scheme val="minor"/>
    </font>
    <font>
      <b/>
      <sz val="9"/>
      <color theme="1"/>
      <name val="Times New Roman"/>
      <family val="1"/>
    </font>
  </fonts>
  <fills count="4">
    <fill>
      <patternFill patternType="none"/>
    </fill>
    <fill>
      <patternFill patternType="gray125"/>
    </fill>
    <fill>
      <patternFill patternType="solid">
        <fgColor indexed="27"/>
        <bgColor indexed="64"/>
      </patternFill>
    </fill>
    <fill>
      <patternFill patternType="solid">
        <fgColor indexed="4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ck">
        <color theme="4" tint="-0.24994659260841701"/>
      </bottom>
      <diagonal/>
    </border>
  </borders>
  <cellStyleXfs count="7">
    <xf numFmtId="0" fontId="0" fillId="0" borderId="0"/>
    <xf numFmtId="43" fontId="1"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70">
    <xf numFmtId="0" fontId="0" fillId="0" borderId="0" xfId="0"/>
    <xf numFmtId="0" fontId="3" fillId="0" borderId="0" xfId="2"/>
    <xf numFmtId="0" fontId="2" fillId="0" borderId="0" xfId="0" applyFont="1"/>
    <xf numFmtId="165" fontId="3" fillId="0" borderId="0" xfId="2" applyNumberFormat="1"/>
    <xf numFmtId="0" fontId="5" fillId="0" borderId="0" xfId="2" applyFont="1"/>
    <xf numFmtId="1" fontId="3" fillId="0" borderId="0" xfId="2" applyNumberFormat="1" applyBorder="1" applyAlignment="1">
      <alignment horizontal="center"/>
    </xf>
    <xf numFmtId="164" fontId="0" fillId="0" borderId="0" xfId="3" applyNumberFormat="1" applyFont="1"/>
    <xf numFmtId="2" fontId="3" fillId="0" borderId="0" xfId="2" applyNumberFormat="1"/>
    <xf numFmtId="4" fontId="4" fillId="0" borderId="0" xfId="2" applyNumberFormat="1" applyFont="1"/>
    <xf numFmtId="166" fontId="3" fillId="0" borderId="0" xfId="2" applyNumberFormat="1"/>
    <xf numFmtId="0" fontId="3" fillId="0" borderId="0" xfId="2" applyFill="1"/>
    <xf numFmtId="0" fontId="0" fillId="0" borderId="0" xfId="0" applyFont="1"/>
    <xf numFmtId="3" fontId="6" fillId="0" borderId="0" xfId="0" applyNumberFormat="1" applyFont="1" applyFill="1" applyAlignment="1">
      <alignment vertical="center"/>
    </xf>
    <xf numFmtId="43" fontId="7" fillId="2" borderId="1" xfId="4" applyFont="1" applyFill="1" applyBorder="1" applyAlignment="1">
      <alignment vertical="center"/>
    </xf>
    <xf numFmtId="43" fontId="7" fillId="2" borderId="1" xfId="4" applyFont="1" applyFill="1" applyBorder="1" applyAlignment="1" applyProtection="1">
      <alignment vertical="center"/>
    </xf>
    <xf numFmtId="43" fontId="7" fillId="2" borderId="1" xfId="4" applyFont="1" applyFill="1" applyBorder="1" applyAlignment="1">
      <alignment horizontal="center" vertical="center"/>
    </xf>
    <xf numFmtId="43" fontId="10" fillId="3" borderId="1" xfId="4" applyFont="1" applyFill="1" applyBorder="1" applyAlignment="1" applyProtection="1">
      <alignment horizontal="left" vertical="center" indent="2"/>
    </xf>
    <xf numFmtId="167" fontId="7" fillId="3" borderId="1" xfId="4" applyNumberFormat="1" applyFont="1" applyFill="1" applyBorder="1" applyAlignment="1">
      <alignment horizontal="right"/>
    </xf>
    <xf numFmtId="167" fontId="9" fillId="0" borderId="1" xfId="1" applyNumberFormat="1" applyFont="1" applyBorder="1"/>
    <xf numFmtId="43" fontId="7" fillId="2" borderId="1" xfId="4" applyFont="1" applyFill="1" applyBorder="1" applyAlignment="1">
      <alignment horizontal="center" vertical="center" wrapText="1"/>
    </xf>
    <xf numFmtId="0" fontId="8" fillId="0" borderId="0" xfId="0" applyFont="1"/>
    <xf numFmtId="9" fontId="9" fillId="0" borderId="1" xfId="5" applyFont="1" applyBorder="1"/>
    <xf numFmtId="43" fontId="7" fillId="2" borderId="1" xfId="4" applyFont="1" applyFill="1" applyBorder="1" applyAlignment="1" applyProtection="1">
      <alignment vertical="center" wrapText="1"/>
    </xf>
    <xf numFmtId="9" fontId="7" fillId="3" borderId="1" xfId="5" applyFont="1" applyFill="1" applyBorder="1" applyAlignment="1">
      <alignment horizontal="right"/>
    </xf>
    <xf numFmtId="9" fontId="7" fillId="3" borderId="1" xfId="5" applyFont="1" applyFill="1" applyBorder="1" applyAlignment="1">
      <alignment horizontal="center"/>
    </xf>
    <xf numFmtId="43" fontId="7" fillId="2" borderId="1" xfId="4" applyFont="1" applyFill="1" applyBorder="1" applyAlignment="1" applyProtection="1">
      <alignment horizontal="center" vertical="center" wrapText="1"/>
    </xf>
    <xf numFmtId="9" fontId="7" fillId="2" borderId="1" xfId="5" applyFont="1" applyFill="1" applyBorder="1" applyAlignment="1" applyProtection="1">
      <alignment vertical="center" wrapText="1"/>
    </xf>
    <xf numFmtId="167" fontId="7" fillId="2" borderId="1" xfId="1" applyNumberFormat="1" applyFont="1" applyFill="1" applyBorder="1" applyAlignment="1" applyProtection="1">
      <alignment vertical="center" wrapText="1"/>
    </xf>
    <xf numFmtId="9" fontId="0" fillId="0" borderId="0" xfId="5" applyFont="1"/>
    <xf numFmtId="0" fontId="7" fillId="2" borderId="1" xfId="4" applyNumberFormat="1" applyFont="1" applyFill="1" applyBorder="1" applyAlignment="1" applyProtection="1">
      <alignment horizontal="center" vertical="center" wrapText="1"/>
    </xf>
    <xf numFmtId="2" fontId="9" fillId="0" borderId="1" xfId="5" applyNumberFormat="1" applyFont="1" applyBorder="1"/>
    <xf numFmtId="0" fontId="11" fillId="0" borderId="0" xfId="0" applyFont="1"/>
    <xf numFmtId="0" fontId="12" fillId="0" borderId="0" xfId="0" applyFont="1"/>
    <xf numFmtId="0" fontId="13" fillId="0" borderId="0" xfId="0" applyFont="1"/>
    <xf numFmtId="0" fontId="14" fillId="0" borderId="5" xfId="0" applyFont="1" applyBorder="1"/>
    <xf numFmtId="0" fontId="15" fillId="0" borderId="0" xfId="0" applyFont="1" applyAlignment="1">
      <alignment vertical="center"/>
    </xf>
    <xf numFmtId="0" fontId="0" fillId="0" borderId="0" xfId="0" applyAlignment="1">
      <alignment vertical="center"/>
    </xf>
    <xf numFmtId="0" fontId="16" fillId="0" borderId="0" xfId="0" applyFont="1" applyAlignment="1">
      <alignment vertical="center"/>
    </xf>
    <xf numFmtId="0" fontId="5" fillId="0" borderId="0" xfId="2" applyFont="1" applyAlignment="1">
      <alignment wrapText="1"/>
    </xf>
    <xf numFmtId="0" fontId="19" fillId="0" borderId="0" xfId="6"/>
    <xf numFmtId="3" fontId="20" fillId="0" borderId="0" xfId="0" applyNumberFormat="1" applyFont="1" applyFill="1" applyAlignment="1">
      <alignment vertical="center"/>
    </xf>
    <xf numFmtId="0" fontId="20" fillId="0" borderId="0" xfId="2" applyFont="1"/>
    <xf numFmtId="0" fontId="21" fillId="0" borderId="0" xfId="0" applyFont="1"/>
    <xf numFmtId="3" fontId="13" fillId="0" borderId="0" xfId="0" applyNumberFormat="1" applyFont="1" applyFill="1" applyAlignment="1">
      <alignment vertical="center"/>
    </xf>
    <xf numFmtId="0" fontId="23" fillId="0" borderId="0" xfId="0" applyFont="1" applyAlignment="1">
      <alignment vertical="center"/>
    </xf>
    <xf numFmtId="0" fontId="23" fillId="0" borderId="0" xfId="0" applyFont="1" applyAlignment="1">
      <alignment horizontal="left" vertical="center" wrapText="1"/>
    </xf>
    <xf numFmtId="167" fontId="9" fillId="0" borderId="1" xfId="1" applyNumberFormat="1" applyFont="1" applyBorder="1" applyAlignment="1">
      <alignment horizontal="right"/>
    </xf>
    <xf numFmtId="43" fontId="7" fillId="2" borderId="1" xfId="4" applyFont="1" applyFill="1" applyBorder="1" applyAlignment="1">
      <alignment horizontal="center" vertical="center"/>
    </xf>
    <xf numFmtId="43" fontId="7" fillId="2" borderId="2" xfId="4" applyFont="1" applyFill="1" applyBorder="1" applyAlignment="1" applyProtection="1">
      <alignment horizontal="center" vertical="center" wrapText="1"/>
    </xf>
    <xf numFmtId="43" fontId="7" fillId="2" borderId="3" xfId="4" applyFont="1" applyFill="1" applyBorder="1" applyAlignment="1" applyProtection="1">
      <alignment horizontal="center" vertical="center" wrapText="1"/>
    </xf>
    <xf numFmtId="43" fontId="7" fillId="2" borderId="4" xfId="4" applyFont="1" applyFill="1" applyBorder="1" applyAlignment="1" applyProtection="1">
      <alignment horizontal="center" vertical="center" wrapText="1"/>
    </xf>
    <xf numFmtId="0" fontId="24" fillId="0" borderId="0" xfId="0" applyFont="1" applyAlignment="1">
      <alignment horizontal="left" vertical="center" wrapText="1"/>
    </xf>
    <xf numFmtId="0" fontId="23" fillId="0" borderId="0" xfId="0" applyFont="1" applyAlignment="1">
      <alignment horizontal="left" vertical="center" wrapText="1"/>
    </xf>
    <xf numFmtId="167" fontId="7" fillId="0" borderId="1" xfId="4" applyNumberFormat="1" applyFont="1" applyFill="1" applyBorder="1" applyAlignment="1">
      <alignment horizontal="right"/>
    </xf>
    <xf numFmtId="167" fontId="7" fillId="0" borderId="1" xfId="1" applyNumberFormat="1" applyFont="1" applyFill="1" applyBorder="1" applyAlignment="1" applyProtection="1">
      <alignment vertical="center" wrapText="1"/>
    </xf>
    <xf numFmtId="0" fontId="0" fillId="0" borderId="0" xfId="0" applyFill="1"/>
    <xf numFmtId="9" fontId="7" fillId="0" borderId="0" xfId="5" applyFont="1" applyFill="1" applyBorder="1" applyAlignment="1" applyProtection="1">
      <alignment vertical="center" wrapText="1"/>
    </xf>
    <xf numFmtId="0" fontId="23" fillId="0" borderId="0" xfId="0" applyFont="1" applyAlignment="1">
      <alignment vertical="center" wrapText="1"/>
    </xf>
    <xf numFmtId="0" fontId="23" fillId="0" borderId="0" xfId="0" applyFont="1" applyFill="1" applyAlignment="1">
      <alignment horizontal="left" vertical="center" wrapText="1"/>
    </xf>
    <xf numFmtId="9" fontId="25" fillId="2" borderId="1" xfId="5" applyFont="1" applyFill="1" applyBorder="1" applyAlignment="1" applyProtection="1">
      <alignment vertical="center" wrapText="1"/>
    </xf>
    <xf numFmtId="167" fontId="3" fillId="0" borderId="1" xfId="1" applyNumberFormat="1" applyFont="1" applyBorder="1"/>
    <xf numFmtId="1" fontId="7" fillId="2" borderId="1" xfId="4" applyNumberFormat="1" applyFont="1" applyFill="1" applyBorder="1" applyAlignment="1" applyProtection="1">
      <alignment horizontal="center" vertical="center" wrapText="1"/>
    </xf>
    <xf numFmtId="167" fontId="0" fillId="0" borderId="0" xfId="0" applyNumberFormat="1"/>
    <xf numFmtId="0" fontId="20" fillId="0" borderId="0" xfId="2" applyFont="1" applyAlignment="1">
      <alignment horizontal="left" wrapText="1"/>
    </xf>
    <xf numFmtId="43" fontId="7" fillId="2" borderId="1" xfId="4" applyFont="1" applyFill="1" applyBorder="1" applyAlignment="1">
      <alignment horizontal="center" vertical="center"/>
    </xf>
    <xf numFmtId="43" fontId="7" fillId="2" borderId="2" xfId="4" applyFont="1" applyFill="1" applyBorder="1" applyAlignment="1" applyProtection="1">
      <alignment horizontal="center" vertical="center" wrapText="1"/>
    </xf>
    <xf numFmtId="43" fontId="7" fillId="2" borderId="3" xfId="4" applyFont="1" applyFill="1" applyBorder="1" applyAlignment="1" applyProtection="1">
      <alignment horizontal="center" vertical="center" wrapText="1"/>
    </xf>
    <xf numFmtId="43" fontId="7" fillId="2" borderId="4" xfId="4" applyFont="1" applyFill="1" applyBorder="1" applyAlignment="1" applyProtection="1">
      <alignment horizontal="center" vertical="center" wrapText="1"/>
    </xf>
    <xf numFmtId="0" fontId="24" fillId="0" borderId="0" xfId="0" applyFont="1" applyAlignment="1">
      <alignment horizontal="left" vertical="center" wrapText="1"/>
    </xf>
    <xf numFmtId="0" fontId="23" fillId="0" borderId="0" xfId="0" applyFont="1" applyAlignment="1">
      <alignment horizontal="left" vertical="center" wrapText="1"/>
    </xf>
  </cellXfs>
  <cellStyles count="7">
    <cellStyle name="Comma" xfId="1" builtinId="3"/>
    <cellStyle name="Comma 2" xfId="4"/>
    <cellStyle name="Hyperlink" xfId="6" builtinId="8"/>
    <cellStyle name="Normal" xfId="0" builtinId="0"/>
    <cellStyle name="Normal 2" xfId="2"/>
    <cellStyle name="Percent" xfId="5" builtinId="5"/>
    <cellStyle name="Percent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'Figure 1'!$B$4</c:f>
              <c:strCache>
                <c:ptCount val="1"/>
                <c:pt idx="0">
                  <c:v>Agriculture, Forestry and Fishing</c:v>
                </c:pt>
              </c:strCache>
            </c:strRef>
          </c:tx>
          <c:spPr>
            <a:ln w="28575" cap="rnd">
              <a:solidFill>
                <a:schemeClr val="accent1"/>
              </a:solidFill>
              <a:round/>
            </a:ln>
            <a:effectLst/>
          </c:spPr>
          <c:marker>
            <c:symbol val="none"/>
          </c:marker>
          <c:xVal>
            <c:numRef>
              <c:f>'Figure 1'!$A$5:$A$34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1'!$B$5:$B$34</c:f>
              <c:numCache>
                <c:formatCode>_-* #,##0_-;\-* #,##0_-;_-* "-"??_-;_-@_-</c:formatCode>
                <c:ptCount val="30"/>
                <c:pt idx="0">
                  <c:v>291.77699999999999</c:v>
                </c:pt>
                <c:pt idx="1">
                  <c:v>271.67099999999999</c:v>
                </c:pt>
                <c:pt idx="2">
                  <c:v>202.922</c:v>
                </c:pt>
                <c:pt idx="3">
                  <c:v>183.56</c:v>
                </c:pt>
                <c:pt idx="4">
                  <c:v>173.732</c:v>
                </c:pt>
                <c:pt idx="5">
                  <c:v>148.66999999999999</c:v>
                </c:pt>
                <c:pt idx="6">
                  <c:v>150.97</c:v>
                </c:pt>
                <c:pt idx="7">
                  <c:v>158.62799999999999</c:v>
                </c:pt>
                <c:pt idx="8">
                  <c:v>143.542</c:v>
                </c:pt>
                <c:pt idx="9">
                  <c:v>152.41</c:v>
                </c:pt>
                <c:pt idx="10">
                  <c:v>155.42400000000001</c:v>
                </c:pt>
                <c:pt idx="11">
                  <c:v>177.50700000000001</c:v>
                </c:pt>
                <c:pt idx="12">
                  <c:v>176.976</c:v>
                </c:pt>
                <c:pt idx="13">
                  <c:v>177.72200000000001</c:v>
                </c:pt>
                <c:pt idx="14">
                  <c:v>172.14099999999999</c:v>
                </c:pt>
                <c:pt idx="15">
                  <c:v>206.446</c:v>
                </c:pt>
                <c:pt idx="16">
                  <c:v>196.73699999999999</c:v>
                </c:pt>
                <c:pt idx="17">
                  <c:v>198.68700000000001</c:v>
                </c:pt>
                <c:pt idx="18">
                  <c:v>176.20599999999999</c:v>
                </c:pt>
                <c:pt idx="19">
                  <c:v>170.73699999999999</c:v>
                </c:pt>
                <c:pt idx="20">
                  <c:v>158.60900000000001</c:v>
                </c:pt>
                <c:pt idx="21">
                  <c:v>138.52099999999999</c:v>
                </c:pt>
                <c:pt idx="22">
                  <c:v>142.74299999999999</c:v>
                </c:pt>
                <c:pt idx="23">
                  <c:v>141.75700000000001</c:v>
                </c:pt>
                <c:pt idx="24">
                  <c:v>140.697</c:v>
                </c:pt>
                <c:pt idx="25">
                  <c:v>124.306</c:v>
                </c:pt>
                <c:pt idx="26">
                  <c:v>104.76</c:v>
                </c:pt>
                <c:pt idx="27">
                  <c:v>99.438999999999993</c:v>
                </c:pt>
                <c:pt idx="28">
                  <c:v>113.879</c:v>
                </c:pt>
                <c:pt idx="29">
                  <c:v>93.227000000000004</c:v>
                </c:pt>
              </c:numCache>
            </c:numRef>
          </c:yVal>
          <c:smooth val="0"/>
        </c:ser>
        <c:ser>
          <c:idx val="1"/>
          <c:order val="1"/>
          <c:tx>
            <c:strRef>
              <c:f>'Figure 1'!$C$4</c:f>
              <c:strCache>
                <c:ptCount val="1"/>
                <c:pt idx="0">
                  <c:v>Forestry - Changes in Inventories</c:v>
                </c:pt>
              </c:strCache>
            </c:strRef>
          </c:tx>
          <c:spPr>
            <a:ln w="28575" cap="rnd">
              <a:solidFill>
                <a:schemeClr val="accent2"/>
              </a:solidFill>
              <a:round/>
            </a:ln>
            <a:effectLst/>
          </c:spPr>
          <c:marker>
            <c:symbol val="none"/>
          </c:marker>
          <c:xVal>
            <c:numRef>
              <c:f>'Figure 1'!$A$5:$A$34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1'!$C$5:$C$34</c:f>
              <c:numCache>
                <c:formatCode>_-* #,##0_-;\-* #,##0_-;_-* "-"??_-;_-@_-</c:formatCode>
                <c:ptCount val="30"/>
                <c:pt idx="0">
                  <c:v>-14.11</c:v>
                </c:pt>
                <c:pt idx="1">
                  <c:v>-7.1029999999999998</c:v>
                </c:pt>
                <c:pt idx="2">
                  <c:v>-15.141</c:v>
                </c:pt>
                <c:pt idx="3">
                  <c:v>-19.420000000000002</c:v>
                </c:pt>
                <c:pt idx="4">
                  <c:v>-7.7510000000000003</c:v>
                </c:pt>
                <c:pt idx="5">
                  <c:v>-12.317</c:v>
                </c:pt>
                <c:pt idx="6">
                  <c:v>-17.966999999999999</c:v>
                </c:pt>
                <c:pt idx="7">
                  <c:v>-21.053000000000001</c:v>
                </c:pt>
                <c:pt idx="8">
                  <c:v>-16.283000000000001</c:v>
                </c:pt>
                <c:pt idx="9">
                  <c:v>-16.355</c:v>
                </c:pt>
                <c:pt idx="10">
                  <c:v>-13.502000000000001</c:v>
                </c:pt>
                <c:pt idx="11">
                  <c:v>-10.574999999999999</c:v>
                </c:pt>
                <c:pt idx="12">
                  <c:v>-20.385999999999999</c:v>
                </c:pt>
                <c:pt idx="13">
                  <c:v>-17.437000000000001</c:v>
                </c:pt>
                <c:pt idx="14">
                  <c:v>-22.478000000000002</c:v>
                </c:pt>
                <c:pt idx="15">
                  <c:v>-29.478999999999999</c:v>
                </c:pt>
                <c:pt idx="16">
                  <c:v>-29.295000000000002</c:v>
                </c:pt>
                <c:pt idx="17">
                  <c:v>-29.25</c:v>
                </c:pt>
                <c:pt idx="18">
                  <c:v>-30.271000000000001</c:v>
                </c:pt>
                <c:pt idx="19">
                  <c:v>-23.908000000000001</c:v>
                </c:pt>
                <c:pt idx="20">
                  <c:v>-24.062000000000001</c:v>
                </c:pt>
                <c:pt idx="21">
                  <c:v>-31.863</c:v>
                </c:pt>
                <c:pt idx="22">
                  <c:v>-37.704999999999998</c:v>
                </c:pt>
                <c:pt idx="23">
                  <c:v>-37.540999999999997</c:v>
                </c:pt>
                <c:pt idx="24">
                  <c:v>-42.692</c:v>
                </c:pt>
                <c:pt idx="25">
                  <c:v>-44.59</c:v>
                </c:pt>
                <c:pt idx="26">
                  <c:v>-46.128999999999998</c:v>
                </c:pt>
                <c:pt idx="27">
                  <c:v>-45.548999999999999</c:v>
                </c:pt>
                <c:pt idx="28">
                  <c:v>-42.838999999999999</c:v>
                </c:pt>
                <c:pt idx="29">
                  <c:v>-36.402000000000001</c:v>
                </c:pt>
              </c:numCache>
            </c:numRef>
          </c:yVal>
          <c:smooth val="0"/>
        </c:ser>
        <c:ser>
          <c:idx val="2"/>
          <c:order val="2"/>
          <c:tx>
            <c:strRef>
              <c:f>'Figure 1'!$D$4</c:f>
              <c:strCache>
                <c:ptCount val="1"/>
                <c:pt idx="0">
                  <c:v>Mining</c:v>
                </c:pt>
              </c:strCache>
            </c:strRef>
          </c:tx>
          <c:spPr>
            <a:ln w="28575" cap="rnd">
              <a:solidFill>
                <a:schemeClr val="accent3"/>
              </a:solidFill>
              <a:round/>
            </a:ln>
            <a:effectLst/>
          </c:spPr>
          <c:marker>
            <c:symbol val="none"/>
          </c:marker>
          <c:xVal>
            <c:numRef>
              <c:f>'Figure 1'!$A$5:$A$34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1'!$D$5:$D$34</c:f>
              <c:numCache>
                <c:formatCode>_-* #,##0_-;\-* #,##0_-;_-* "-"??_-;_-@_-</c:formatCode>
                <c:ptCount val="30"/>
                <c:pt idx="0">
                  <c:v>46.247999999999998</c:v>
                </c:pt>
                <c:pt idx="1">
                  <c:v>46.915999999999997</c:v>
                </c:pt>
                <c:pt idx="2">
                  <c:v>48.982999999999997</c:v>
                </c:pt>
                <c:pt idx="3">
                  <c:v>49.706000000000003</c:v>
                </c:pt>
                <c:pt idx="4">
                  <c:v>47.902999999999999</c:v>
                </c:pt>
                <c:pt idx="5">
                  <c:v>50.087000000000003</c:v>
                </c:pt>
                <c:pt idx="6">
                  <c:v>51.566000000000003</c:v>
                </c:pt>
                <c:pt idx="7">
                  <c:v>55.206000000000003</c:v>
                </c:pt>
                <c:pt idx="8">
                  <c:v>57.04</c:v>
                </c:pt>
                <c:pt idx="9">
                  <c:v>54.807000000000002</c:v>
                </c:pt>
                <c:pt idx="10">
                  <c:v>58.530999999999999</c:v>
                </c:pt>
                <c:pt idx="11">
                  <c:v>58.82</c:v>
                </c:pt>
                <c:pt idx="12">
                  <c:v>58.79</c:v>
                </c:pt>
                <c:pt idx="13">
                  <c:v>56.317</c:v>
                </c:pt>
                <c:pt idx="14">
                  <c:v>56.938000000000002</c:v>
                </c:pt>
                <c:pt idx="15">
                  <c:v>60.098999999999997</c:v>
                </c:pt>
                <c:pt idx="16">
                  <c:v>61.069000000000003</c:v>
                </c:pt>
                <c:pt idx="17">
                  <c:v>63.915999999999997</c:v>
                </c:pt>
                <c:pt idx="18">
                  <c:v>64.233000000000004</c:v>
                </c:pt>
                <c:pt idx="19">
                  <c:v>66.838999999999999</c:v>
                </c:pt>
                <c:pt idx="20">
                  <c:v>66.135000000000005</c:v>
                </c:pt>
                <c:pt idx="21">
                  <c:v>67.013000000000005</c:v>
                </c:pt>
                <c:pt idx="22">
                  <c:v>70.153999999999996</c:v>
                </c:pt>
                <c:pt idx="23">
                  <c:v>74.049000000000007</c:v>
                </c:pt>
                <c:pt idx="24">
                  <c:v>73.066999999999993</c:v>
                </c:pt>
                <c:pt idx="25">
                  <c:v>77.537999999999997</c:v>
                </c:pt>
                <c:pt idx="26">
                  <c:v>81.911000000000001</c:v>
                </c:pt>
                <c:pt idx="27">
                  <c:v>88.328999999999994</c:v>
                </c:pt>
                <c:pt idx="28">
                  <c:v>94.599000000000004</c:v>
                </c:pt>
                <c:pt idx="29">
                  <c:v>99.704999999999998</c:v>
                </c:pt>
              </c:numCache>
            </c:numRef>
          </c:yVal>
          <c:smooth val="0"/>
        </c:ser>
        <c:ser>
          <c:idx val="3"/>
          <c:order val="3"/>
          <c:tx>
            <c:strRef>
              <c:f>'Figure 1'!$E$4</c:f>
              <c:strCache>
                <c:ptCount val="1"/>
                <c:pt idx="0">
                  <c:v>Manufacturing</c:v>
                </c:pt>
              </c:strCache>
            </c:strRef>
          </c:tx>
          <c:spPr>
            <a:ln w="28575" cap="rnd">
              <a:solidFill>
                <a:schemeClr val="accent4"/>
              </a:solidFill>
              <a:round/>
            </a:ln>
            <a:effectLst/>
          </c:spPr>
          <c:marker>
            <c:symbol val="none"/>
          </c:marker>
          <c:xVal>
            <c:numRef>
              <c:f>'Figure 1'!$A$5:$A$34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1'!$E$5:$E$34</c:f>
              <c:numCache>
                <c:formatCode>_-* #,##0_-;\-* #,##0_-;_-* "-"??_-;_-@_-</c:formatCode>
                <c:ptCount val="30"/>
                <c:pt idx="0">
                  <c:v>67.349000000000004</c:v>
                </c:pt>
                <c:pt idx="1">
                  <c:v>67.158000000000001</c:v>
                </c:pt>
                <c:pt idx="2">
                  <c:v>67.370999999999995</c:v>
                </c:pt>
                <c:pt idx="3">
                  <c:v>67.724999999999994</c:v>
                </c:pt>
                <c:pt idx="4">
                  <c:v>67.875</c:v>
                </c:pt>
                <c:pt idx="5">
                  <c:v>67.680000000000007</c:v>
                </c:pt>
                <c:pt idx="6">
                  <c:v>65.924999999999997</c:v>
                </c:pt>
                <c:pt idx="7">
                  <c:v>66.619</c:v>
                </c:pt>
                <c:pt idx="8">
                  <c:v>67.057000000000002</c:v>
                </c:pt>
                <c:pt idx="9">
                  <c:v>68.397000000000006</c:v>
                </c:pt>
                <c:pt idx="10">
                  <c:v>67.489000000000004</c:v>
                </c:pt>
                <c:pt idx="11">
                  <c:v>67.462000000000003</c:v>
                </c:pt>
                <c:pt idx="12">
                  <c:v>67.527000000000001</c:v>
                </c:pt>
                <c:pt idx="13">
                  <c:v>71.911000000000001</c:v>
                </c:pt>
                <c:pt idx="14">
                  <c:v>73.322999999999993</c:v>
                </c:pt>
                <c:pt idx="15">
                  <c:v>72.471000000000004</c:v>
                </c:pt>
                <c:pt idx="16">
                  <c:v>71.572999999999993</c:v>
                </c:pt>
                <c:pt idx="17">
                  <c:v>73.965000000000003</c:v>
                </c:pt>
                <c:pt idx="18">
                  <c:v>75.022999999999996</c:v>
                </c:pt>
                <c:pt idx="19">
                  <c:v>68.510999999999996</c:v>
                </c:pt>
                <c:pt idx="20">
                  <c:v>70.623999999999995</c:v>
                </c:pt>
                <c:pt idx="21">
                  <c:v>71.111999999999995</c:v>
                </c:pt>
                <c:pt idx="22">
                  <c:v>68.738</c:v>
                </c:pt>
                <c:pt idx="23">
                  <c:v>67.588999999999999</c:v>
                </c:pt>
                <c:pt idx="24">
                  <c:v>66.2</c:v>
                </c:pt>
                <c:pt idx="25">
                  <c:v>61.816000000000003</c:v>
                </c:pt>
                <c:pt idx="26">
                  <c:v>59.534999999999997</c:v>
                </c:pt>
                <c:pt idx="27">
                  <c:v>58.906999999999996</c:v>
                </c:pt>
                <c:pt idx="28">
                  <c:v>59.198</c:v>
                </c:pt>
                <c:pt idx="29">
                  <c:v>58.222999999999999</c:v>
                </c:pt>
              </c:numCache>
            </c:numRef>
          </c:yVal>
          <c:smooth val="0"/>
        </c:ser>
        <c:ser>
          <c:idx val="4"/>
          <c:order val="4"/>
          <c:tx>
            <c:strRef>
              <c:f>'Figure 1'!$F$4</c:f>
              <c:strCache>
                <c:ptCount val="1"/>
                <c:pt idx="0">
                  <c:v>Electricity, Gas, Water and Waste Services</c:v>
                </c:pt>
              </c:strCache>
            </c:strRef>
          </c:tx>
          <c:spPr>
            <a:ln w="28575" cap="rnd">
              <a:solidFill>
                <a:schemeClr val="accent5"/>
              </a:solidFill>
              <a:round/>
            </a:ln>
            <a:effectLst/>
          </c:spPr>
          <c:marker>
            <c:symbol val="none"/>
          </c:marker>
          <c:xVal>
            <c:numRef>
              <c:f>'Figure 1'!$A$5:$A$34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1'!$F$5:$F$34</c:f>
              <c:numCache>
                <c:formatCode>_-* #,##0_-;\-* #,##0_-;_-* "-"??_-;_-@_-</c:formatCode>
                <c:ptCount val="30"/>
                <c:pt idx="0">
                  <c:v>150.55799999999999</c:v>
                </c:pt>
                <c:pt idx="1">
                  <c:v>152.05699999999999</c:v>
                </c:pt>
                <c:pt idx="2">
                  <c:v>155.42400000000001</c:v>
                </c:pt>
                <c:pt idx="3">
                  <c:v>154.727</c:v>
                </c:pt>
                <c:pt idx="4">
                  <c:v>154.71799999999999</c:v>
                </c:pt>
                <c:pt idx="5">
                  <c:v>160.87799999999999</c:v>
                </c:pt>
                <c:pt idx="6">
                  <c:v>163.096</c:v>
                </c:pt>
                <c:pt idx="7">
                  <c:v>168.31200000000001</c:v>
                </c:pt>
                <c:pt idx="8">
                  <c:v>179.42400000000001</c:v>
                </c:pt>
                <c:pt idx="9">
                  <c:v>185.60400000000001</c:v>
                </c:pt>
                <c:pt idx="10">
                  <c:v>188.93299999999999</c:v>
                </c:pt>
                <c:pt idx="11">
                  <c:v>195.99700000000001</c:v>
                </c:pt>
                <c:pt idx="12">
                  <c:v>197.46299999999999</c:v>
                </c:pt>
                <c:pt idx="13">
                  <c:v>198.44300000000001</c:v>
                </c:pt>
                <c:pt idx="14">
                  <c:v>206.35400000000001</c:v>
                </c:pt>
                <c:pt idx="15">
                  <c:v>207.69499999999999</c:v>
                </c:pt>
                <c:pt idx="16">
                  <c:v>212.00399999999999</c:v>
                </c:pt>
                <c:pt idx="17">
                  <c:v>214.714</c:v>
                </c:pt>
                <c:pt idx="18">
                  <c:v>217.23699999999999</c:v>
                </c:pt>
                <c:pt idx="19">
                  <c:v>222.00700000000001</c:v>
                </c:pt>
                <c:pt idx="20">
                  <c:v>216.684</c:v>
                </c:pt>
                <c:pt idx="21">
                  <c:v>209.19900000000001</c:v>
                </c:pt>
                <c:pt idx="22">
                  <c:v>207.922</c:v>
                </c:pt>
                <c:pt idx="23">
                  <c:v>194.501</c:v>
                </c:pt>
                <c:pt idx="24">
                  <c:v>188.14099999999999</c:v>
                </c:pt>
                <c:pt idx="25">
                  <c:v>195.892</c:v>
                </c:pt>
                <c:pt idx="26">
                  <c:v>201.85900000000001</c:v>
                </c:pt>
                <c:pt idx="27">
                  <c:v>196.61500000000001</c:v>
                </c:pt>
                <c:pt idx="28">
                  <c:v>190.53399999999999</c:v>
                </c:pt>
                <c:pt idx="29">
                  <c:v>186.62899999999999</c:v>
                </c:pt>
              </c:numCache>
            </c:numRef>
          </c:yVal>
          <c:smooth val="0"/>
        </c:ser>
        <c:ser>
          <c:idx val="5"/>
          <c:order val="5"/>
          <c:tx>
            <c:strRef>
              <c:f>'Figure 1'!$G$4</c:f>
              <c:strCache>
                <c:ptCount val="1"/>
                <c:pt idx="0">
                  <c:v>Services, Construction and Transport</c:v>
                </c:pt>
              </c:strCache>
            </c:strRef>
          </c:tx>
          <c:spPr>
            <a:ln w="28575" cap="rnd">
              <a:solidFill>
                <a:schemeClr val="accent6"/>
              </a:solidFill>
              <a:round/>
            </a:ln>
            <a:effectLst/>
          </c:spPr>
          <c:marker>
            <c:symbol val="none"/>
          </c:marker>
          <c:xVal>
            <c:numRef>
              <c:f>'Figure 1'!$A$5:$A$34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1'!$G$5:$G$34</c:f>
              <c:numCache>
                <c:formatCode>_-* #,##0_-;\-* #,##0_-;_-* "-"??_-;_-@_-</c:formatCode>
                <c:ptCount val="30"/>
                <c:pt idx="0">
                  <c:v>38.018999999999998</c:v>
                </c:pt>
                <c:pt idx="1">
                  <c:v>34.723999999999997</c:v>
                </c:pt>
                <c:pt idx="2">
                  <c:v>41.792999999999999</c:v>
                </c:pt>
                <c:pt idx="3">
                  <c:v>42.648000000000003</c:v>
                </c:pt>
                <c:pt idx="4">
                  <c:v>40.747</c:v>
                </c:pt>
                <c:pt idx="5">
                  <c:v>40.393000000000001</c:v>
                </c:pt>
                <c:pt idx="6">
                  <c:v>42.537999999999997</c:v>
                </c:pt>
                <c:pt idx="7">
                  <c:v>36.805</c:v>
                </c:pt>
                <c:pt idx="8">
                  <c:v>33.49</c:v>
                </c:pt>
                <c:pt idx="9">
                  <c:v>36.064999999999998</c:v>
                </c:pt>
                <c:pt idx="10">
                  <c:v>44.843000000000004</c:v>
                </c:pt>
                <c:pt idx="11">
                  <c:v>42.536000000000001</c:v>
                </c:pt>
                <c:pt idx="12">
                  <c:v>43.222999999999999</c:v>
                </c:pt>
                <c:pt idx="13">
                  <c:v>47.350999999999999</c:v>
                </c:pt>
                <c:pt idx="14">
                  <c:v>48.244999999999997</c:v>
                </c:pt>
                <c:pt idx="15">
                  <c:v>47.19</c:v>
                </c:pt>
                <c:pt idx="16">
                  <c:v>52.277999999999999</c:v>
                </c:pt>
                <c:pt idx="17">
                  <c:v>61.886000000000003</c:v>
                </c:pt>
                <c:pt idx="18">
                  <c:v>66.875</c:v>
                </c:pt>
                <c:pt idx="19">
                  <c:v>65.272000000000006</c:v>
                </c:pt>
                <c:pt idx="20">
                  <c:v>62.36</c:v>
                </c:pt>
                <c:pt idx="21">
                  <c:v>67.992999999999995</c:v>
                </c:pt>
                <c:pt idx="22">
                  <c:v>57.87</c:v>
                </c:pt>
                <c:pt idx="23">
                  <c:v>56.718000000000004</c:v>
                </c:pt>
                <c:pt idx="24">
                  <c:v>57.975000000000001</c:v>
                </c:pt>
                <c:pt idx="25">
                  <c:v>64.876999999999995</c:v>
                </c:pt>
                <c:pt idx="26">
                  <c:v>63.295999999999999</c:v>
                </c:pt>
                <c:pt idx="27">
                  <c:v>62.966000000000001</c:v>
                </c:pt>
                <c:pt idx="28">
                  <c:v>57.095999999999997</c:v>
                </c:pt>
                <c:pt idx="29">
                  <c:v>62.447000000000003</c:v>
                </c:pt>
              </c:numCache>
            </c:numRef>
          </c:yVal>
          <c:smooth val="0"/>
        </c:ser>
        <c:ser>
          <c:idx val="6"/>
          <c:order val="6"/>
          <c:tx>
            <c:strRef>
              <c:f>'Figure 1'!$H$4</c:f>
              <c:strCache>
                <c:ptCount val="1"/>
                <c:pt idx="0">
                  <c:v>Residential</c:v>
                </c:pt>
              </c:strCache>
            </c:strRef>
          </c:tx>
          <c:spPr>
            <a:ln w="28575" cap="rnd">
              <a:solidFill>
                <a:schemeClr val="accent1">
                  <a:lumMod val="60000"/>
                </a:schemeClr>
              </a:solidFill>
              <a:round/>
            </a:ln>
            <a:effectLst/>
          </c:spPr>
          <c:marker>
            <c:symbol val="none"/>
          </c:marker>
          <c:xVal>
            <c:numRef>
              <c:f>'Figure 1'!$A$5:$A$34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1'!$H$5:$H$34</c:f>
              <c:numCache>
                <c:formatCode>_-* #,##0_-;\-* #,##0_-;_-* "-"??_-;_-@_-</c:formatCode>
                <c:ptCount val="30"/>
                <c:pt idx="0">
                  <c:v>49.796999999999997</c:v>
                </c:pt>
                <c:pt idx="1">
                  <c:v>49.255000000000003</c:v>
                </c:pt>
                <c:pt idx="2">
                  <c:v>49.865000000000002</c:v>
                </c:pt>
                <c:pt idx="3">
                  <c:v>50.917000000000002</c:v>
                </c:pt>
                <c:pt idx="4">
                  <c:v>51.283000000000001</c:v>
                </c:pt>
                <c:pt idx="5">
                  <c:v>52.688000000000002</c:v>
                </c:pt>
                <c:pt idx="6">
                  <c:v>53.296999999999997</c:v>
                </c:pt>
                <c:pt idx="7">
                  <c:v>53.332999999999998</c:v>
                </c:pt>
                <c:pt idx="8">
                  <c:v>53.484999999999999</c:v>
                </c:pt>
                <c:pt idx="9">
                  <c:v>52.424999999999997</c:v>
                </c:pt>
                <c:pt idx="10">
                  <c:v>53.798000000000002</c:v>
                </c:pt>
                <c:pt idx="11">
                  <c:v>54.293999999999997</c:v>
                </c:pt>
                <c:pt idx="12">
                  <c:v>55.991999999999997</c:v>
                </c:pt>
                <c:pt idx="13">
                  <c:v>58.024999999999999</c:v>
                </c:pt>
                <c:pt idx="14">
                  <c:v>59.703000000000003</c:v>
                </c:pt>
                <c:pt idx="15">
                  <c:v>59.793999999999997</c:v>
                </c:pt>
                <c:pt idx="16">
                  <c:v>60.502000000000002</c:v>
                </c:pt>
                <c:pt idx="17">
                  <c:v>60.823</c:v>
                </c:pt>
                <c:pt idx="18">
                  <c:v>61.185000000000002</c:v>
                </c:pt>
                <c:pt idx="19">
                  <c:v>61.215000000000003</c:v>
                </c:pt>
                <c:pt idx="20">
                  <c:v>61.542999999999999</c:v>
                </c:pt>
                <c:pt idx="21">
                  <c:v>62.414999999999999</c:v>
                </c:pt>
                <c:pt idx="22">
                  <c:v>62.231999999999999</c:v>
                </c:pt>
                <c:pt idx="23">
                  <c:v>61.994999999999997</c:v>
                </c:pt>
                <c:pt idx="24">
                  <c:v>63.654000000000003</c:v>
                </c:pt>
                <c:pt idx="25">
                  <c:v>65.001999999999995</c:v>
                </c:pt>
                <c:pt idx="26">
                  <c:v>64.808999999999997</c:v>
                </c:pt>
                <c:pt idx="27">
                  <c:v>65.984999999999999</c:v>
                </c:pt>
                <c:pt idx="28">
                  <c:v>65.962999999999994</c:v>
                </c:pt>
                <c:pt idx="29">
                  <c:v>65.47</c:v>
                </c:pt>
              </c:numCache>
            </c:numRef>
          </c:yVal>
          <c:smooth val="0"/>
        </c:ser>
        <c:dLbls>
          <c:showLegendKey val="0"/>
          <c:showVal val="0"/>
          <c:showCatName val="0"/>
          <c:showSerName val="0"/>
          <c:showPercent val="0"/>
          <c:showBubbleSize val="0"/>
        </c:dLbls>
        <c:axId val="345336552"/>
        <c:axId val="497394992"/>
      </c:scatterChart>
      <c:valAx>
        <c:axId val="345336552"/>
        <c:scaling>
          <c:orientation val="minMax"/>
          <c:max val="2019"/>
          <c:min val="1990"/>
        </c:scaling>
        <c:delete val="0"/>
        <c:axPos val="b"/>
        <c:numFmt formatCode="General" sourceLinked="1"/>
        <c:majorTickMark val="in"/>
        <c:minorTickMark val="none"/>
        <c:tickLblPos val="low"/>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94992"/>
        <c:crosses val="autoZero"/>
        <c:crossBetween val="midCat"/>
        <c:majorUnit val="1"/>
      </c:valAx>
      <c:valAx>
        <c:axId val="497394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Emissions (Mt CO</a:t>
                </a:r>
                <a:r>
                  <a:rPr lang="en-AU" baseline="-25000"/>
                  <a:t>2</a:t>
                </a:r>
                <a:r>
                  <a:rPr lang="en-AU"/>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in"/>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336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spPr>
            <a:solidFill>
              <a:srgbClr val="9999FF"/>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1"/>
          <c:order val="1"/>
          <c:spPr>
            <a:solidFill>
              <a:srgbClr val="993366"/>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2"/>
          <c:order val="2"/>
          <c:spPr>
            <a:solidFill>
              <a:srgbClr val="FFFFCC"/>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3"/>
          <c:order val="3"/>
          <c:spPr>
            <a:solidFill>
              <a:srgbClr val="CCFFFF"/>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4"/>
          <c:order val="4"/>
          <c:spPr>
            <a:solidFill>
              <a:srgbClr val="660066"/>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5"/>
          <c:order val="5"/>
          <c:spPr>
            <a:solidFill>
              <a:srgbClr val="FF8080"/>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dLbls>
          <c:showLegendKey val="0"/>
          <c:showVal val="0"/>
          <c:showCatName val="0"/>
          <c:showSerName val="0"/>
          <c:showPercent val="0"/>
          <c:showBubbleSize val="0"/>
        </c:dLbls>
        <c:gapWidth val="150"/>
        <c:overlap val="100"/>
        <c:axId val="497391072"/>
        <c:axId val="497395776"/>
      </c:barChart>
      <c:catAx>
        <c:axId val="497391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497395776"/>
        <c:crosses val="autoZero"/>
        <c:auto val="1"/>
        <c:lblAlgn val="ctr"/>
        <c:lblOffset val="100"/>
        <c:tickLblSkip val="1"/>
        <c:tickMarkSkip val="1"/>
        <c:noMultiLvlLbl val="0"/>
      </c:catAx>
      <c:valAx>
        <c:axId val="497395776"/>
        <c:scaling>
          <c:orientation val="minMax"/>
          <c:max val="600"/>
        </c:scaling>
        <c:delete val="0"/>
        <c:axPos val="l"/>
        <c:majorGridlines>
          <c:spPr>
            <a:ln w="3175">
              <a:solidFill>
                <a:srgbClr val="000000"/>
              </a:solidFill>
              <a:prstDash val="solid"/>
            </a:ln>
          </c:spPr>
        </c:majorGridlines>
        <c:title>
          <c:tx>
            <c:rich>
              <a:bodyPr/>
              <a:lstStyle/>
              <a:p>
                <a:pPr>
                  <a:defRPr sz="200" b="1" i="0" u="none" strike="noStrike" baseline="0">
                    <a:solidFill>
                      <a:srgbClr val="000000"/>
                    </a:solidFill>
                    <a:latin typeface="Arial"/>
                    <a:ea typeface="Arial"/>
                    <a:cs typeface="Arial"/>
                  </a:defRPr>
                </a:pPr>
                <a:r>
                  <a:rPr lang="en-AU"/>
                  <a:t>Mt CO2-e</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7391072"/>
        <c:crosses val="autoZero"/>
        <c:crossBetween val="between"/>
      </c:valAx>
      <c:spPr>
        <a:solidFill>
          <a:srgbClr val="C0C0C0"/>
        </a:solid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00" b="0" i="0" u="none" strike="noStrike" baseline="0">
          <a:solidFill>
            <a:srgbClr val="000000"/>
          </a:solidFill>
          <a:latin typeface="Arial"/>
          <a:ea typeface="Arial"/>
          <a:cs typeface="Arial"/>
        </a:defRPr>
      </a:pPr>
      <a:endParaRPr lang="en-US"/>
    </a:p>
  </c:txPr>
  <c:printSettings>
    <c:headerFooter alignWithMargins="0"/>
    <c:pageMargins b="1" l="0.75000000000000366" r="0.75000000000000366"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'Figure 2'!$B$3</c:f>
              <c:strCache>
                <c:ptCount val="1"/>
                <c:pt idx="0">
                  <c:v>Agriculture, Forestry and Fishing</c:v>
                </c:pt>
              </c:strCache>
            </c:strRef>
          </c:tx>
          <c:spPr>
            <a:ln w="28575" cap="rnd">
              <a:solidFill>
                <a:schemeClr val="accent1"/>
              </a:solidFill>
              <a:round/>
            </a:ln>
            <a:effectLst/>
          </c:spPr>
          <c:marker>
            <c:symbol val="none"/>
          </c:marker>
          <c:xVal>
            <c:numRef>
              <c:f>'Figure 2'!$A$4:$A$33</c:f>
              <c:numCache>
                <c:formatCode>0</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2'!$B$4:$B$33</c:f>
              <c:numCache>
                <c:formatCode>0%</c:formatCode>
                <c:ptCount val="30"/>
                <c:pt idx="0">
                  <c:v>0</c:v>
                </c:pt>
                <c:pt idx="1">
                  <c:v>-6.9000000000000006E-2</c:v>
                </c:pt>
                <c:pt idx="2">
                  <c:v>-0.30499999999999999</c:v>
                </c:pt>
                <c:pt idx="3">
                  <c:v>-0.371</c:v>
                </c:pt>
                <c:pt idx="4">
                  <c:v>-0.40500000000000003</c:v>
                </c:pt>
                <c:pt idx="5">
                  <c:v>-0.49</c:v>
                </c:pt>
                <c:pt idx="6">
                  <c:v>-0.48299999999999998</c:v>
                </c:pt>
                <c:pt idx="7">
                  <c:v>-0.45600000000000002</c:v>
                </c:pt>
                <c:pt idx="8">
                  <c:v>-0.50800000000000001</c:v>
                </c:pt>
                <c:pt idx="9">
                  <c:v>-0.47799999999999998</c:v>
                </c:pt>
                <c:pt idx="10">
                  <c:v>-0.46700000000000003</c:v>
                </c:pt>
                <c:pt idx="11">
                  <c:v>-0.39200000000000002</c:v>
                </c:pt>
                <c:pt idx="12">
                  <c:v>-0.39300000000000002</c:v>
                </c:pt>
                <c:pt idx="13">
                  <c:v>-0.39100000000000001</c:v>
                </c:pt>
                <c:pt idx="14">
                  <c:v>-0.41</c:v>
                </c:pt>
                <c:pt idx="15">
                  <c:v>-0.29199999999999998</c:v>
                </c:pt>
                <c:pt idx="16">
                  <c:v>-0.32600000000000001</c:v>
                </c:pt>
                <c:pt idx="17">
                  <c:v>-0.31900000000000001</c:v>
                </c:pt>
                <c:pt idx="18">
                  <c:v>-0.39600000000000002</c:v>
                </c:pt>
                <c:pt idx="19">
                  <c:v>-0.41499999999999998</c:v>
                </c:pt>
                <c:pt idx="20">
                  <c:v>-0.45600000000000002</c:v>
                </c:pt>
                <c:pt idx="21">
                  <c:v>-0.52500000000000002</c:v>
                </c:pt>
                <c:pt idx="22">
                  <c:v>-0.51100000000000001</c:v>
                </c:pt>
                <c:pt idx="23">
                  <c:v>-0.51400000000000001</c:v>
                </c:pt>
                <c:pt idx="24">
                  <c:v>-0.51800000000000002</c:v>
                </c:pt>
                <c:pt idx="25">
                  <c:v>-0.57399999999999995</c:v>
                </c:pt>
                <c:pt idx="26">
                  <c:v>-0.64100000000000001</c:v>
                </c:pt>
                <c:pt idx="27">
                  <c:v>-0.65900000000000003</c:v>
                </c:pt>
                <c:pt idx="28">
                  <c:v>-0.61</c:v>
                </c:pt>
                <c:pt idx="29">
                  <c:v>-0.68</c:v>
                </c:pt>
              </c:numCache>
            </c:numRef>
          </c:yVal>
          <c:smooth val="0"/>
        </c:ser>
        <c:ser>
          <c:idx val="1"/>
          <c:order val="1"/>
          <c:tx>
            <c:strRef>
              <c:f>'Figure 2'!$C$3</c:f>
              <c:strCache>
                <c:ptCount val="1"/>
                <c:pt idx="0">
                  <c:v>Forestry - Changes in Inventories</c:v>
                </c:pt>
              </c:strCache>
            </c:strRef>
          </c:tx>
          <c:spPr>
            <a:ln w="28575" cap="rnd">
              <a:solidFill>
                <a:schemeClr val="accent2"/>
              </a:solidFill>
              <a:round/>
            </a:ln>
            <a:effectLst/>
          </c:spPr>
          <c:marker>
            <c:symbol val="none"/>
          </c:marker>
          <c:xVal>
            <c:numRef>
              <c:f>'Figure 2'!$A$4:$A$33</c:f>
              <c:numCache>
                <c:formatCode>0</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2'!$C$4:$C$33</c:f>
              <c:numCache>
                <c:formatCode>0%</c:formatCode>
                <c:ptCount val="30"/>
                <c:pt idx="0">
                  <c:v>0</c:v>
                </c:pt>
                <c:pt idx="1">
                  <c:v>0.497</c:v>
                </c:pt>
                <c:pt idx="2">
                  <c:v>-7.2999999999999995E-2</c:v>
                </c:pt>
                <c:pt idx="3">
                  <c:v>-0.376</c:v>
                </c:pt>
                <c:pt idx="4">
                  <c:v>0.45100000000000001</c:v>
                </c:pt>
                <c:pt idx="5">
                  <c:v>0.127</c:v>
                </c:pt>
                <c:pt idx="6">
                  <c:v>-0.27300000000000002</c:v>
                </c:pt>
                <c:pt idx="7">
                  <c:v>-0.49199999999999999</c:v>
                </c:pt>
                <c:pt idx="8">
                  <c:v>-0.154</c:v>
                </c:pt>
                <c:pt idx="9">
                  <c:v>-0.159</c:v>
                </c:pt>
                <c:pt idx="10">
                  <c:v>4.2999999999999997E-2</c:v>
                </c:pt>
                <c:pt idx="11">
                  <c:v>0.251</c:v>
                </c:pt>
                <c:pt idx="12">
                  <c:v>-0.44500000000000001</c:v>
                </c:pt>
                <c:pt idx="13">
                  <c:v>-0.23599999999999999</c:v>
                </c:pt>
                <c:pt idx="14">
                  <c:v>-0.59299999999999997</c:v>
                </c:pt>
                <c:pt idx="15">
                  <c:v>-1.089</c:v>
                </c:pt>
                <c:pt idx="16">
                  <c:v>-1.0760000000000001</c:v>
                </c:pt>
                <c:pt idx="17">
                  <c:v>-1.073</c:v>
                </c:pt>
                <c:pt idx="18">
                  <c:v>-1.145</c:v>
                </c:pt>
                <c:pt idx="19">
                  <c:v>-0.69399999999999995</c:v>
                </c:pt>
                <c:pt idx="20">
                  <c:v>-0.70499999999999996</c:v>
                </c:pt>
                <c:pt idx="21">
                  <c:v>-1.258</c:v>
                </c:pt>
                <c:pt idx="22">
                  <c:v>-1.6719999999999999</c:v>
                </c:pt>
                <c:pt idx="23">
                  <c:v>-1.661</c:v>
                </c:pt>
                <c:pt idx="24">
                  <c:v>-2.0259999999999998</c:v>
                </c:pt>
                <c:pt idx="25">
                  <c:v>-2.16</c:v>
                </c:pt>
                <c:pt idx="26">
                  <c:v>-2.2690000000000001</c:v>
                </c:pt>
                <c:pt idx="27">
                  <c:v>-2.2280000000000002</c:v>
                </c:pt>
                <c:pt idx="28">
                  <c:v>-2.036</c:v>
                </c:pt>
                <c:pt idx="29">
                  <c:v>-1.58</c:v>
                </c:pt>
              </c:numCache>
            </c:numRef>
          </c:yVal>
          <c:smooth val="0"/>
        </c:ser>
        <c:ser>
          <c:idx val="2"/>
          <c:order val="2"/>
          <c:tx>
            <c:strRef>
              <c:f>'Figure 2'!$D$3</c:f>
              <c:strCache>
                <c:ptCount val="1"/>
                <c:pt idx="0">
                  <c:v>Mining</c:v>
                </c:pt>
              </c:strCache>
            </c:strRef>
          </c:tx>
          <c:spPr>
            <a:ln w="28575" cap="rnd">
              <a:solidFill>
                <a:schemeClr val="accent3"/>
              </a:solidFill>
              <a:round/>
            </a:ln>
            <a:effectLst/>
          </c:spPr>
          <c:marker>
            <c:symbol val="none"/>
          </c:marker>
          <c:xVal>
            <c:numRef>
              <c:f>'Figure 2'!$A$4:$A$33</c:f>
              <c:numCache>
                <c:formatCode>0</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2'!$D$4:$D$33</c:f>
              <c:numCache>
                <c:formatCode>0%</c:formatCode>
                <c:ptCount val="30"/>
                <c:pt idx="0">
                  <c:v>0</c:v>
                </c:pt>
                <c:pt idx="1">
                  <c:v>1.4E-2</c:v>
                </c:pt>
                <c:pt idx="2">
                  <c:v>5.8999999999999997E-2</c:v>
                </c:pt>
                <c:pt idx="3">
                  <c:v>7.4999999999999997E-2</c:v>
                </c:pt>
                <c:pt idx="4">
                  <c:v>3.5999999999999997E-2</c:v>
                </c:pt>
                <c:pt idx="5">
                  <c:v>8.3000000000000004E-2</c:v>
                </c:pt>
                <c:pt idx="6">
                  <c:v>0.115</c:v>
                </c:pt>
                <c:pt idx="7">
                  <c:v>0.19400000000000001</c:v>
                </c:pt>
                <c:pt idx="8">
                  <c:v>0.23300000000000001</c:v>
                </c:pt>
                <c:pt idx="9">
                  <c:v>0.185</c:v>
                </c:pt>
                <c:pt idx="10">
                  <c:v>0.26600000000000001</c:v>
                </c:pt>
                <c:pt idx="11">
                  <c:v>0.27200000000000002</c:v>
                </c:pt>
                <c:pt idx="12">
                  <c:v>0.27100000000000002</c:v>
                </c:pt>
                <c:pt idx="13">
                  <c:v>0.218</c:v>
                </c:pt>
                <c:pt idx="14">
                  <c:v>0.23100000000000001</c:v>
                </c:pt>
                <c:pt idx="15">
                  <c:v>0.29899999999999999</c:v>
                </c:pt>
                <c:pt idx="16">
                  <c:v>0.32</c:v>
                </c:pt>
                <c:pt idx="17">
                  <c:v>0.38200000000000001</c:v>
                </c:pt>
                <c:pt idx="18">
                  <c:v>0.38900000000000001</c:v>
                </c:pt>
                <c:pt idx="19">
                  <c:v>0.44500000000000001</c:v>
                </c:pt>
                <c:pt idx="20">
                  <c:v>0.43</c:v>
                </c:pt>
                <c:pt idx="21">
                  <c:v>0.44900000000000001</c:v>
                </c:pt>
                <c:pt idx="22">
                  <c:v>0.51700000000000002</c:v>
                </c:pt>
                <c:pt idx="23">
                  <c:v>0.60099999999999998</c:v>
                </c:pt>
                <c:pt idx="24">
                  <c:v>0.57999999999999996</c:v>
                </c:pt>
                <c:pt idx="25">
                  <c:v>0.67700000000000005</c:v>
                </c:pt>
                <c:pt idx="26">
                  <c:v>0.77100000000000002</c:v>
                </c:pt>
                <c:pt idx="27">
                  <c:v>0.91</c:v>
                </c:pt>
                <c:pt idx="28">
                  <c:v>1.0449999999999999</c:v>
                </c:pt>
                <c:pt idx="29">
                  <c:v>1.1559999999999999</c:v>
                </c:pt>
              </c:numCache>
            </c:numRef>
          </c:yVal>
          <c:smooth val="0"/>
        </c:ser>
        <c:ser>
          <c:idx val="3"/>
          <c:order val="3"/>
          <c:tx>
            <c:strRef>
              <c:f>'Figure 2'!$E$3</c:f>
              <c:strCache>
                <c:ptCount val="1"/>
                <c:pt idx="0">
                  <c:v>Manufacturing</c:v>
                </c:pt>
              </c:strCache>
            </c:strRef>
          </c:tx>
          <c:spPr>
            <a:ln w="28575" cap="rnd">
              <a:solidFill>
                <a:schemeClr val="accent4"/>
              </a:solidFill>
              <a:round/>
            </a:ln>
            <a:effectLst/>
          </c:spPr>
          <c:marker>
            <c:symbol val="none"/>
          </c:marker>
          <c:xVal>
            <c:numRef>
              <c:f>'Figure 2'!$A$4:$A$33</c:f>
              <c:numCache>
                <c:formatCode>0</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2'!$E$4:$E$33</c:f>
              <c:numCache>
                <c:formatCode>0%</c:formatCode>
                <c:ptCount val="30"/>
                <c:pt idx="0">
                  <c:v>0</c:v>
                </c:pt>
                <c:pt idx="1">
                  <c:v>-3.0000000000000001E-3</c:v>
                </c:pt>
                <c:pt idx="2">
                  <c:v>0</c:v>
                </c:pt>
                <c:pt idx="3">
                  <c:v>6.0000000000000001E-3</c:v>
                </c:pt>
                <c:pt idx="4">
                  <c:v>8.0000000000000002E-3</c:v>
                </c:pt>
                <c:pt idx="5">
                  <c:v>5.0000000000000001E-3</c:v>
                </c:pt>
                <c:pt idx="6">
                  <c:v>-2.1000000000000001E-2</c:v>
                </c:pt>
                <c:pt idx="7">
                  <c:v>-1.0999999999999999E-2</c:v>
                </c:pt>
                <c:pt idx="8">
                  <c:v>-4.0000000000000001E-3</c:v>
                </c:pt>
                <c:pt idx="9">
                  <c:v>1.6E-2</c:v>
                </c:pt>
                <c:pt idx="10">
                  <c:v>2E-3</c:v>
                </c:pt>
                <c:pt idx="11">
                  <c:v>2E-3</c:v>
                </c:pt>
                <c:pt idx="12">
                  <c:v>3.0000000000000001E-3</c:v>
                </c:pt>
                <c:pt idx="13">
                  <c:v>6.8000000000000005E-2</c:v>
                </c:pt>
                <c:pt idx="14">
                  <c:v>8.8999999999999996E-2</c:v>
                </c:pt>
                <c:pt idx="15">
                  <c:v>7.5999999999999998E-2</c:v>
                </c:pt>
                <c:pt idx="16">
                  <c:v>6.3E-2</c:v>
                </c:pt>
                <c:pt idx="17">
                  <c:v>9.8000000000000004E-2</c:v>
                </c:pt>
                <c:pt idx="18">
                  <c:v>0.114</c:v>
                </c:pt>
                <c:pt idx="19">
                  <c:v>1.7000000000000001E-2</c:v>
                </c:pt>
                <c:pt idx="20">
                  <c:v>4.9000000000000002E-2</c:v>
                </c:pt>
                <c:pt idx="21">
                  <c:v>5.6000000000000001E-2</c:v>
                </c:pt>
                <c:pt idx="22">
                  <c:v>2.1000000000000001E-2</c:v>
                </c:pt>
                <c:pt idx="23">
                  <c:v>4.0000000000000001E-3</c:v>
                </c:pt>
                <c:pt idx="24">
                  <c:v>-1.7000000000000001E-2</c:v>
                </c:pt>
                <c:pt idx="25">
                  <c:v>-8.2000000000000003E-2</c:v>
                </c:pt>
                <c:pt idx="26">
                  <c:v>-0.11600000000000001</c:v>
                </c:pt>
                <c:pt idx="27">
                  <c:v>-0.125</c:v>
                </c:pt>
                <c:pt idx="28">
                  <c:v>-0.121</c:v>
                </c:pt>
                <c:pt idx="29">
                  <c:v>-0.13600000000000001</c:v>
                </c:pt>
              </c:numCache>
            </c:numRef>
          </c:yVal>
          <c:smooth val="0"/>
        </c:ser>
        <c:ser>
          <c:idx val="4"/>
          <c:order val="4"/>
          <c:tx>
            <c:strRef>
              <c:f>'Figure 2'!$F$3</c:f>
              <c:strCache>
                <c:ptCount val="1"/>
                <c:pt idx="0">
                  <c:v>Electricity, Gas, Water and Waste Services</c:v>
                </c:pt>
              </c:strCache>
            </c:strRef>
          </c:tx>
          <c:spPr>
            <a:ln w="28575" cap="rnd">
              <a:solidFill>
                <a:schemeClr val="accent5"/>
              </a:solidFill>
              <a:round/>
            </a:ln>
            <a:effectLst/>
          </c:spPr>
          <c:marker>
            <c:symbol val="none"/>
          </c:marker>
          <c:xVal>
            <c:numRef>
              <c:f>'Figure 2'!$A$4:$A$33</c:f>
              <c:numCache>
                <c:formatCode>0</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2'!$F$4:$F$33</c:f>
              <c:numCache>
                <c:formatCode>0%</c:formatCode>
                <c:ptCount val="30"/>
                <c:pt idx="0">
                  <c:v>0</c:v>
                </c:pt>
                <c:pt idx="1">
                  <c:v>0.01</c:v>
                </c:pt>
                <c:pt idx="2">
                  <c:v>3.2000000000000001E-2</c:v>
                </c:pt>
                <c:pt idx="3">
                  <c:v>2.8000000000000001E-2</c:v>
                </c:pt>
                <c:pt idx="4">
                  <c:v>2.8000000000000001E-2</c:v>
                </c:pt>
                <c:pt idx="5">
                  <c:v>6.9000000000000006E-2</c:v>
                </c:pt>
                <c:pt idx="6">
                  <c:v>8.3000000000000004E-2</c:v>
                </c:pt>
                <c:pt idx="7">
                  <c:v>0.11799999999999999</c:v>
                </c:pt>
                <c:pt idx="8">
                  <c:v>0.192</c:v>
                </c:pt>
                <c:pt idx="9">
                  <c:v>0.23300000000000001</c:v>
                </c:pt>
                <c:pt idx="10">
                  <c:v>0.255</c:v>
                </c:pt>
                <c:pt idx="11">
                  <c:v>0.30199999999999999</c:v>
                </c:pt>
                <c:pt idx="12">
                  <c:v>0.312</c:v>
                </c:pt>
                <c:pt idx="13">
                  <c:v>0.318</c:v>
                </c:pt>
                <c:pt idx="14">
                  <c:v>0.371</c:v>
                </c:pt>
                <c:pt idx="15">
                  <c:v>0.38</c:v>
                </c:pt>
                <c:pt idx="16">
                  <c:v>0.40799999999999997</c:v>
                </c:pt>
                <c:pt idx="17">
                  <c:v>0.42599999999999999</c:v>
                </c:pt>
                <c:pt idx="18">
                  <c:v>0.443</c:v>
                </c:pt>
                <c:pt idx="19">
                  <c:v>0.47499999999999998</c:v>
                </c:pt>
                <c:pt idx="20">
                  <c:v>0.439</c:v>
                </c:pt>
                <c:pt idx="21">
                  <c:v>0.38900000000000001</c:v>
                </c:pt>
                <c:pt idx="22">
                  <c:v>0.38100000000000001</c:v>
                </c:pt>
                <c:pt idx="23">
                  <c:v>0.29199999999999998</c:v>
                </c:pt>
                <c:pt idx="24">
                  <c:v>0.25</c:v>
                </c:pt>
                <c:pt idx="25">
                  <c:v>0.30099999999999999</c:v>
                </c:pt>
                <c:pt idx="26">
                  <c:v>0.34100000000000003</c:v>
                </c:pt>
                <c:pt idx="27">
                  <c:v>0.30599999999999999</c:v>
                </c:pt>
                <c:pt idx="28">
                  <c:v>0.26600000000000001</c:v>
                </c:pt>
                <c:pt idx="29">
                  <c:v>0.24</c:v>
                </c:pt>
              </c:numCache>
            </c:numRef>
          </c:yVal>
          <c:smooth val="0"/>
        </c:ser>
        <c:ser>
          <c:idx val="5"/>
          <c:order val="5"/>
          <c:tx>
            <c:strRef>
              <c:f>'Figure 2'!$G$3</c:f>
              <c:strCache>
                <c:ptCount val="1"/>
                <c:pt idx="0">
                  <c:v>Services, Construction and Transport</c:v>
                </c:pt>
              </c:strCache>
            </c:strRef>
          </c:tx>
          <c:spPr>
            <a:ln w="28575" cap="rnd">
              <a:solidFill>
                <a:schemeClr val="accent6"/>
              </a:solidFill>
              <a:round/>
            </a:ln>
            <a:effectLst/>
          </c:spPr>
          <c:marker>
            <c:symbol val="none"/>
          </c:marker>
          <c:xVal>
            <c:numRef>
              <c:f>'Figure 2'!$A$4:$A$33</c:f>
              <c:numCache>
                <c:formatCode>0</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2'!$G$4:$G$33</c:f>
              <c:numCache>
                <c:formatCode>0%</c:formatCode>
                <c:ptCount val="30"/>
                <c:pt idx="0">
                  <c:v>0</c:v>
                </c:pt>
                <c:pt idx="1">
                  <c:v>-8.6999999999999994E-2</c:v>
                </c:pt>
                <c:pt idx="2">
                  <c:v>9.9000000000000005E-2</c:v>
                </c:pt>
                <c:pt idx="3">
                  <c:v>0.122</c:v>
                </c:pt>
                <c:pt idx="4">
                  <c:v>7.1999999999999995E-2</c:v>
                </c:pt>
                <c:pt idx="5">
                  <c:v>6.2E-2</c:v>
                </c:pt>
                <c:pt idx="6">
                  <c:v>0.11899999999999999</c:v>
                </c:pt>
                <c:pt idx="7">
                  <c:v>-3.2000000000000001E-2</c:v>
                </c:pt>
                <c:pt idx="8">
                  <c:v>-0.11899999999999999</c:v>
                </c:pt>
                <c:pt idx="9">
                  <c:v>-5.0999999999999997E-2</c:v>
                </c:pt>
                <c:pt idx="10">
                  <c:v>0.17899999999999999</c:v>
                </c:pt>
                <c:pt idx="11">
                  <c:v>0.11899999999999999</c:v>
                </c:pt>
                <c:pt idx="12">
                  <c:v>0.13700000000000001</c:v>
                </c:pt>
                <c:pt idx="13">
                  <c:v>0.245</c:v>
                </c:pt>
                <c:pt idx="14">
                  <c:v>0.26900000000000002</c:v>
                </c:pt>
                <c:pt idx="15">
                  <c:v>0.24099999999999999</c:v>
                </c:pt>
                <c:pt idx="16">
                  <c:v>0.375</c:v>
                </c:pt>
                <c:pt idx="17">
                  <c:v>0.628</c:v>
                </c:pt>
                <c:pt idx="18">
                  <c:v>0.75900000000000001</c:v>
                </c:pt>
                <c:pt idx="19">
                  <c:v>0.71699999999999997</c:v>
                </c:pt>
                <c:pt idx="20">
                  <c:v>0.64</c:v>
                </c:pt>
                <c:pt idx="21">
                  <c:v>0.78800000000000003</c:v>
                </c:pt>
                <c:pt idx="22">
                  <c:v>0.52200000000000002</c:v>
                </c:pt>
                <c:pt idx="23">
                  <c:v>0.49199999999999999</c:v>
                </c:pt>
                <c:pt idx="24">
                  <c:v>0.52500000000000002</c:v>
                </c:pt>
                <c:pt idx="25">
                  <c:v>0.70599999999999996</c:v>
                </c:pt>
                <c:pt idx="26">
                  <c:v>0.66500000000000004</c:v>
                </c:pt>
                <c:pt idx="27">
                  <c:v>0.65600000000000003</c:v>
                </c:pt>
                <c:pt idx="28">
                  <c:v>0.502</c:v>
                </c:pt>
                <c:pt idx="29">
                  <c:v>0.64300000000000002</c:v>
                </c:pt>
              </c:numCache>
            </c:numRef>
          </c:yVal>
          <c:smooth val="0"/>
        </c:ser>
        <c:ser>
          <c:idx val="6"/>
          <c:order val="6"/>
          <c:tx>
            <c:strRef>
              <c:f>'Figure 2'!$H$3</c:f>
              <c:strCache>
                <c:ptCount val="1"/>
                <c:pt idx="0">
                  <c:v>Residential</c:v>
                </c:pt>
              </c:strCache>
            </c:strRef>
          </c:tx>
          <c:spPr>
            <a:ln w="28575" cap="rnd">
              <a:solidFill>
                <a:schemeClr val="accent1">
                  <a:lumMod val="60000"/>
                </a:schemeClr>
              </a:solidFill>
              <a:round/>
            </a:ln>
            <a:effectLst/>
          </c:spPr>
          <c:marker>
            <c:symbol val="none"/>
          </c:marker>
          <c:xVal>
            <c:numRef>
              <c:f>'Figure 2'!$A$4:$A$33</c:f>
              <c:numCache>
                <c:formatCode>0</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2'!$H$4:$H$33</c:f>
              <c:numCache>
                <c:formatCode>0%</c:formatCode>
                <c:ptCount val="30"/>
                <c:pt idx="0">
                  <c:v>0</c:v>
                </c:pt>
                <c:pt idx="1">
                  <c:v>-1.0999999999999999E-2</c:v>
                </c:pt>
                <c:pt idx="2">
                  <c:v>1E-3</c:v>
                </c:pt>
                <c:pt idx="3">
                  <c:v>2.1999999999999999E-2</c:v>
                </c:pt>
                <c:pt idx="4">
                  <c:v>0.03</c:v>
                </c:pt>
                <c:pt idx="5">
                  <c:v>5.8000000000000003E-2</c:v>
                </c:pt>
                <c:pt idx="6">
                  <c:v>7.0000000000000007E-2</c:v>
                </c:pt>
                <c:pt idx="7">
                  <c:v>7.0999999999999994E-2</c:v>
                </c:pt>
                <c:pt idx="8">
                  <c:v>7.3999999999999996E-2</c:v>
                </c:pt>
                <c:pt idx="9">
                  <c:v>5.2999999999999999E-2</c:v>
                </c:pt>
                <c:pt idx="10">
                  <c:v>0.08</c:v>
                </c:pt>
                <c:pt idx="11">
                  <c:v>0.09</c:v>
                </c:pt>
                <c:pt idx="12">
                  <c:v>0.124</c:v>
                </c:pt>
                <c:pt idx="13">
                  <c:v>0.16500000000000001</c:v>
                </c:pt>
                <c:pt idx="14">
                  <c:v>0.19900000000000001</c:v>
                </c:pt>
                <c:pt idx="15">
                  <c:v>0.20100000000000001</c:v>
                </c:pt>
                <c:pt idx="16">
                  <c:v>0.215</c:v>
                </c:pt>
                <c:pt idx="17">
                  <c:v>0.221</c:v>
                </c:pt>
                <c:pt idx="18">
                  <c:v>0.22900000000000001</c:v>
                </c:pt>
                <c:pt idx="19">
                  <c:v>0.22900000000000001</c:v>
                </c:pt>
                <c:pt idx="20">
                  <c:v>0.23599999999999999</c:v>
                </c:pt>
                <c:pt idx="21">
                  <c:v>0.253</c:v>
                </c:pt>
                <c:pt idx="22">
                  <c:v>0.25</c:v>
                </c:pt>
                <c:pt idx="23">
                  <c:v>0.245</c:v>
                </c:pt>
                <c:pt idx="24">
                  <c:v>0.27800000000000002</c:v>
                </c:pt>
                <c:pt idx="25">
                  <c:v>0.30499999999999999</c:v>
                </c:pt>
                <c:pt idx="26">
                  <c:v>0.30099999999999999</c:v>
                </c:pt>
                <c:pt idx="27">
                  <c:v>0.32500000000000001</c:v>
                </c:pt>
                <c:pt idx="28">
                  <c:v>0.32500000000000001</c:v>
                </c:pt>
                <c:pt idx="29">
                  <c:v>0.315</c:v>
                </c:pt>
              </c:numCache>
            </c:numRef>
          </c:yVal>
          <c:smooth val="0"/>
        </c:ser>
        <c:dLbls>
          <c:showLegendKey val="0"/>
          <c:showVal val="0"/>
          <c:showCatName val="0"/>
          <c:showSerName val="0"/>
          <c:showPercent val="0"/>
          <c:showBubbleSize val="0"/>
        </c:dLbls>
        <c:axId val="497397344"/>
        <c:axId val="497395384"/>
      </c:scatterChart>
      <c:valAx>
        <c:axId val="497397344"/>
        <c:scaling>
          <c:orientation val="minMax"/>
          <c:max val="2019"/>
          <c:min val="1990"/>
        </c:scaling>
        <c:delete val="0"/>
        <c:axPos val="b"/>
        <c:numFmt formatCode="0" sourceLinked="1"/>
        <c:majorTickMark val="in"/>
        <c:minorTickMark val="none"/>
        <c:tickLblPos val="low"/>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95384"/>
        <c:crosses val="autoZero"/>
        <c:crossBetween val="midCat"/>
        <c:majorUnit val="1"/>
      </c:valAx>
      <c:valAx>
        <c:axId val="4973953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Percentage change since 1990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in"/>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973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9.3820879526531911E-2"/>
          <c:y val="1.9891480797882985E-2"/>
          <c:w val="0.89331000341432676"/>
          <c:h val="0.84274572910911283"/>
        </c:manualLayout>
      </c:layout>
      <c:barChart>
        <c:barDir val="col"/>
        <c:grouping val="stacked"/>
        <c:varyColors val="0"/>
        <c:ser>
          <c:idx val="0"/>
          <c:order val="0"/>
          <c:tx>
            <c:strRef>
              <c:f>'Figure 3'!$B$4</c:f>
              <c:strCache>
                <c:ptCount val="1"/>
                <c:pt idx="0">
                  <c:v>Agriculture, Forestry and Fishing</c:v>
                </c:pt>
              </c:strCache>
            </c:strRef>
          </c:tx>
          <c:spPr>
            <a:solidFill>
              <a:schemeClr val="accent6"/>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3'!$B$5:$B$12</c:f>
              <c:numCache>
                <c:formatCode>0.00</c:formatCode>
                <c:ptCount val="8"/>
                <c:pt idx="0">
                  <c:v>-2.5826000000000002E-2</c:v>
                </c:pt>
                <c:pt idx="1">
                  <c:v>22.393177999999999</c:v>
                </c:pt>
                <c:pt idx="2">
                  <c:v>6.8394789999999999</c:v>
                </c:pt>
                <c:pt idx="3">
                  <c:v>41.516330000000004</c:v>
                </c:pt>
                <c:pt idx="4">
                  <c:v>3.177711</c:v>
                </c:pt>
                <c:pt idx="5">
                  <c:v>2.5868090000000001</c:v>
                </c:pt>
                <c:pt idx="6">
                  <c:v>11.295323</c:v>
                </c:pt>
                <c:pt idx="7">
                  <c:v>5.443676</c:v>
                </c:pt>
              </c:numCache>
            </c:numRef>
          </c:val>
        </c:ser>
        <c:ser>
          <c:idx val="1"/>
          <c:order val="1"/>
          <c:tx>
            <c:strRef>
              <c:f>'Figure 3'!$D$4</c:f>
              <c:strCache>
                <c:ptCount val="1"/>
                <c:pt idx="0">
                  <c:v>Mining</c:v>
                </c:pt>
              </c:strCache>
            </c:strRef>
          </c:tx>
          <c:spPr>
            <a:solidFill>
              <a:schemeClr val="accent5"/>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3'!$D$5:$D$12</c:f>
              <c:numCache>
                <c:formatCode>0.00</c:formatCode>
                <c:ptCount val="8"/>
                <c:pt idx="0">
                  <c:v>1.4399999999999998E-4</c:v>
                </c:pt>
                <c:pt idx="1">
                  <c:v>18.365601999999999</c:v>
                </c:pt>
                <c:pt idx="2">
                  <c:v>8.0399250000000002</c:v>
                </c:pt>
                <c:pt idx="3">
                  <c:v>30.364554999999999</c:v>
                </c:pt>
                <c:pt idx="4">
                  <c:v>3.485357</c:v>
                </c:pt>
                <c:pt idx="5">
                  <c:v>0.176144</c:v>
                </c:pt>
                <c:pt idx="6">
                  <c:v>2.6803649999999997</c:v>
                </c:pt>
                <c:pt idx="7">
                  <c:v>36.592820000000003</c:v>
                </c:pt>
              </c:numCache>
            </c:numRef>
          </c:val>
        </c:ser>
        <c:ser>
          <c:idx val="2"/>
          <c:order val="2"/>
          <c:tx>
            <c:strRef>
              <c:f>'Figure 3'!$E$4</c:f>
              <c:strCache>
                <c:ptCount val="1"/>
                <c:pt idx="0">
                  <c:v>Manufacturing</c:v>
                </c:pt>
              </c:strCache>
            </c:strRef>
          </c:tx>
          <c:spPr>
            <a:solidFill>
              <a:schemeClr val="accent3"/>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3'!$E$5:$E$12</c:f>
              <c:numCache>
                <c:formatCode>0.00</c:formatCode>
                <c:ptCount val="8"/>
                <c:pt idx="0">
                  <c:v>3.3984E-2</c:v>
                </c:pt>
                <c:pt idx="1">
                  <c:v>16.526990000000001</c:v>
                </c:pt>
                <c:pt idx="2">
                  <c:v>7.5204999999999994E-2</c:v>
                </c:pt>
                <c:pt idx="3">
                  <c:v>13.130724000000001</c:v>
                </c:pt>
                <c:pt idx="4">
                  <c:v>4.8952549999999997</c:v>
                </c:pt>
                <c:pt idx="5">
                  <c:v>2.479867</c:v>
                </c:pt>
                <c:pt idx="6">
                  <c:v>7.5405629999999997</c:v>
                </c:pt>
                <c:pt idx="7">
                  <c:v>13.539665999999999</c:v>
                </c:pt>
              </c:numCache>
            </c:numRef>
          </c:val>
        </c:ser>
        <c:ser>
          <c:idx val="3"/>
          <c:order val="3"/>
          <c:tx>
            <c:strRef>
              <c:f>'Figure 3'!$F$4</c:f>
              <c:strCache>
                <c:ptCount val="1"/>
                <c:pt idx="0">
                  <c:v>Electricity, Gas, Water and Waste Services</c:v>
                </c:pt>
              </c:strCache>
            </c:strRef>
          </c:tx>
          <c:spPr>
            <a:solidFill>
              <a:schemeClr val="accent1"/>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3'!$F$5:$F$12</c:f>
              <c:numCache>
                <c:formatCode>0.00</c:formatCode>
                <c:ptCount val="8"/>
                <c:pt idx="0">
                  <c:v>0.20300399999999999</c:v>
                </c:pt>
                <c:pt idx="1">
                  <c:v>54.632830999999996</c:v>
                </c:pt>
                <c:pt idx="2">
                  <c:v>3.210127</c:v>
                </c:pt>
                <c:pt idx="3">
                  <c:v>54.43112</c:v>
                </c:pt>
                <c:pt idx="4">
                  <c:v>4.5888070000000001</c:v>
                </c:pt>
                <c:pt idx="5">
                  <c:v>0.71134600000000003</c:v>
                </c:pt>
                <c:pt idx="6">
                  <c:v>48.125982999999998</c:v>
                </c:pt>
                <c:pt idx="7">
                  <c:v>20.685572000000001</c:v>
                </c:pt>
              </c:numCache>
            </c:numRef>
          </c:val>
        </c:ser>
        <c:ser>
          <c:idx val="4"/>
          <c:order val="4"/>
          <c:tx>
            <c:strRef>
              <c:f>'Figure 3'!$H$4</c:f>
              <c:strCache>
                <c:ptCount val="1"/>
                <c:pt idx="0">
                  <c:v>Commercial Services </c:v>
                </c:pt>
              </c:strCache>
            </c:strRef>
          </c:tx>
          <c:spPr>
            <a:solidFill>
              <a:schemeClr val="bg2">
                <a:lumMod val="50000"/>
              </a:schemeClr>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3'!$H$5:$H$12</c:f>
              <c:numCache>
                <c:formatCode>0.00</c:formatCode>
                <c:ptCount val="8"/>
                <c:pt idx="0">
                  <c:v>0.10998000000000001</c:v>
                </c:pt>
                <c:pt idx="1">
                  <c:v>5.746766</c:v>
                </c:pt>
                <c:pt idx="2">
                  <c:v>0.40532499999999999</c:v>
                </c:pt>
                <c:pt idx="3">
                  <c:v>4.2234290000000003</c:v>
                </c:pt>
                <c:pt idx="4">
                  <c:v>1.4449159999999999</c:v>
                </c:pt>
                <c:pt idx="5">
                  <c:v>-0.43034699999999998</c:v>
                </c:pt>
                <c:pt idx="6">
                  <c:v>2.5329890000000002</c:v>
                </c:pt>
                <c:pt idx="7">
                  <c:v>3.9666570000000001</c:v>
                </c:pt>
              </c:numCache>
            </c:numRef>
          </c:val>
        </c:ser>
        <c:ser>
          <c:idx val="5"/>
          <c:order val="5"/>
          <c:tx>
            <c:strRef>
              <c:f>'Figure 3'!$I$4</c:f>
              <c:strCache>
                <c:ptCount val="1"/>
                <c:pt idx="0">
                  <c:v>Transport and Storage</c:v>
                </c:pt>
              </c:strCache>
            </c:strRef>
          </c:tx>
          <c:spPr>
            <a:solidFill>
              <a:schemeClr val="accent4"/>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3'!$I$5:$I$12</c:f>
              <c:numCache>
                <c:formatCode>0.00</c:formatCode>
                <c:ptCount val="8"/>
                <c:pt idx="0">
                  <c:v>0.19425200000000001</c:v>
                </c:pt>
                <c:pt idx="1">
                  <c:v>8.1481270000000006</c:v>
                </c:pt>
                <c:pt idx="2">
                  <c:v>1.216494</c:v>
                </c:pt>
                <c:pt idx="3">
                  <c:v>8.0695899999999998</c:v>
                </c:pt>
                <c:pt idx="4">
                  <c:v>2.0824370000000001</c:v>
                </c:pt>
                <c:pt idx="5">
                  <c:v>0.51592700000000002</c:v>
                </c:pt>
                <c:pt idx="6">
                  <c:v>6.6371130000000003</c:v>
                </c:pt>
                <c:pt idx="7">
                  <c:v>6.7474639999999999</c:v>
                </c:pt>
              </c:numCache>
            </c:numRef>
          </c:val>
        </c:ser>
        <c:ser>
          <c:idx val="6"/>
          <c:order val="6"/>
          <c:tx>
            <c:strRef>
              <c:f>'Figure 3'!$J$4</c:f>
              <c:strCache>
                <c:ptCount val="1"/>
                <c:pt idx="0">
                  <c:v>Residential</c:v>
                </c:pt>
              </c:strCache>
            </c:strRef>
          </c:tx>
          <c:spPr>
            <a:solidFill>
              <a:schemeClr val="accent2"/>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3'!$J$5:$J$12</c:f>
              <c:numCache>
                <c:formatCode>0.00</c:formatCode>
                <c:ptCount val="8"/>
                <c:pt idx="0">
                  <c:v>0.74454900000000002</c:v>
                </c:pt>
                <c:pt idx="1">
                  <c:v>17.852113000000003</c:v>
                </c:pt>
                <c:pt idx="2">
                  <c:v>0.64538099999999998</c:v>
                </c:pt>
                <c:pt idx="3">
                  <c:v>13.025414000000001</c:v>
                </c:pt>
                <c:pt idx="4">
                  <c:v>4.6029109999999998</c:v>
                </c:pt>
                <c:pt idx="5">
                  <c:v>1.1496389999999999</c:v>
                </c:pt>
                <c:pt idx="6">
                  <c:v>19.783476</c:v>
                </c:pt>
                <c:pt idx="7">
                  <c:v>7.6647700000000007</c:v>
                </c:pt>
              </c:numCache>
            </c:numRef>
          </c:val>
        </c:ser>
        <c:ser>
          <c:idx val="7"/>
          <c:order val="7"/>
          <c:tx>
            <c:strRef>
              <c:f>'Figure 3'!$C$4</c:f>
              <c:strCache>
                <c:ptCount val="1"/>
                <c:pt idx="0">
                  <c:v>Forestry - Changes in Inventories</c:v>
                </c:pt>
              </c:strCache>
            </c:strRef>
          </c:tx>
          <c:invertIfNegative val="0"/>
          <c:val>
            <c:numRef>
              <c:f>'Figure 3'!$C$5:$C$12</c:f>
              <c:numCache>
                <c:formatCode>0.00</c:formatCode>
                <c:ptCount val="8"/>
                <c:pt idx="0">
                  <c:v>-6.6619999999999999E-2</c:v>
                </c:pt>
                <c:pt idx="1">
                  <c:v>-9.6792009999999991</c:v>
                </c:pt>
                <c:pt idx="2">
                  <c:v>8.2260000000000007E-3</c:v>
                </c:pt>
                <c:pt idx="3">
                  <c:v>-2.8970690000000001</c:v>
                </c:pt>
                <c:pt idx="4">
                  <c:v>-0.97625099999999998</c:v>
                </c:pt>
                <c:pt idx="5">
                  <c:v>-9.1631160000000005</c:v>
                </c:pt>
                <c:pt idx="6">
                  <c:v>-9.2931910000000002</c:v>
                </c:pt>
                <c:pt idx="7">
                  <c:v>-4.334797</c:v>
                </c:pt>
              </c:numCache>
            </c:numRef>
          </c:val>
        </c:ser>
        <c:dLbls>
          <c:showLegendKey val="0"/>
          <c:showVal val="0"/>
          <c:showCatName val="0"/>
          <c:showSerName val="0"/>
          <c:showPercent val="0"/>
          <c:showBubbleSize val="0"/>
        </c:dLbls>
        <c:gapWidth val="60"/>
        <c:overlap val="100"/>
        <c:axId val="497393032"/>
        <c:axId val="497391464"/>
      </c:barChart>
      <c:catAx>
        <c:axId val="497393032"/>
        <c:scaling>
          <c:orientation val="minMax"/>
        </c:scaling>
        <c:delete val="0"/>
        <c:axPos val="b"/>
        <c:numFmt formatCode="General" sourceLinked="0"/>
        <c:majorTickMark val="out"/>
        <c:minorTickMark val="none"/>
        <c:tickLblPos val="nextTo"/>
        <c:crossAx val="497391464"/>
        <c:crosses val="autoZero"/>
        <c:auto val="1"/>
        <c:lblAlgn val="ctr"/>
        <c:lblOffset val="100"/>
        <c:noMultiLvlLbl val="0"/>
      </c:catAx>
      <c:valAx>
        <c:axId val="497391464"/>
        <c:scaling>
          <c:orientation val="minMax"/>
          <c:max val="180"/>
        </c:scaling>
        <c:delete val="0"/>
        <c:axPos val="l"/>
        <c:majorGridlines/>
        <c:title>
          <c:tx>
            <c:rich>
              <a:bodyPr rot="-5400000" vert="horz"/>
              <a:lstStyle/>
              <a:p>
                <a:pPr>
                  <a:defRPr/>
                </a:pPr>
                <a:r>
                  <a:rPr lang="en-US"/>
                  <a:t>Emissions (Mt CO</a:t>
                </a:r>
                <a:r>
                  <a:rPr lang="en-US" baseline="-25000"/>
                  <a:t>2</a:t>
                </a:r>
                <a:r>
                  <a:rPr lang="en-US"/>
                  <a:t>-e)</a:t>
                </a:r>
              </a:p>
            </c:rich>
          </c:tx>
          <c:layout>
            <c:manualLayout>
              <c:xMode val="edge"/>
              <c:yMode val="edge"/>
              <c:x val="7.8266986093730208E-3"/>
              <c:y val="0.29256522014310715"/>
            </c:manualLayout>
          </c:layout>
          <c:overlay val="0"/>
        </c:title>
        <c:numFmt formatCode="#,##0" sourceLinked="0"/>
        <c:majorTickMark val="out"/>
        <c:minorTickMark val="none"/>
        <c:tickLblPos val="nextTo"/>
        <c:crossAx val="497393032"/>
        <c:crosses val="autoZero"/>
        <c:crossBetween val="between"/>
        <c:majorUnit val="20"/>
      </c:valAx>
    </c:plotArea>
    <c:legend>
      <c:legendPos val="b"/>
      <c:overlay val="1"/>
    </c:legend>
    <c:plotVisOnly val="1"/>
    <c:dispBlanksAs val="gap"/>
    <c:showDLblsOverMax val="0"/>
  </c:chart>
  <c:spPr>
    <a:ln>
      <a:noFill/>
    </a:ln>
  </c:spPr>
  <c:txPr>
    <a:bodyPr/>
    <a:lstStyle/>
    <a:p>
      <a:pPr>
        <a:defRPr sz="1200"/>
      </a:pPr>
      <a:endParaRPr lang="en-US"/>
    </a:p>
  </c:txPr>
  <c:printSettings>
    <c:headerFooter/>
    <c:pageMargins b="0.75000000000000122" l="0.70000000000000062" r="0.70000000000000062" t="0.750000000000001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4'!$B$4</c:f>
              <c:strCache>
                <c:ptCount val="1"/>
                <c:pt idx="0">
                  <c:v>Agriculture, Forestry and Fishing</c:v>
                </c:pt>
              </c:strCache>
            </c:strRef>
          </c:tx>
          <c:spPr>
            <a:solidFill>
              <a:schemeClr val="accent1"/>
            </a:solidFill>
            <a:ln>
              <a:noFill/>
            </a:ln>
            <a:effectLst/>
          </c:spPr>
          <c:invertIfNegative val="0"/>
          <c:cat>
            <c:numRef>
              <c:f>'Figure 4'!$A$5:$A$34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'Figure 4'!$B$5:$B$34</c:f>
              <c:numCache>
                <c:formatCode>_-* #,##0_-;\-* #,##0_-;_-* "-"??_-;_-@_-</c:formatCode>
                <c:ptCount val="30"/>
                <c:pt idx="0">
                  <c:v>1.5609999999999999</c:v>
                </c:pt>
                <c:pt idx="1">
                  <c:v>1.645</c:v>
                </c:pt>
                <c:pt idx="2">
                  <c:v>1.7509999999999999</c:v>
                </c:pt>
                <c:pt idx="3">
                  <c:v>1.8260000000000001</c:v>
                </c:pt>
                <c:pt idx="4">
                  <c:v>1.819</c:v>
                </c:pt>
                <c:pt idx="5">
                  <c:v>1.9259999999999999</c:v>
                </c:pt>
                <c:pt idx="6">
                  <c:v>1.9179999999999999</c:v>
                </c:pt>
                <c:pt idx="7">
                  <c:v>1.992</c:v>
                </c:pt>
                <c:pt idx="8">
                  <c:v>2.1030000000000002</c:v>
                </c:pt>
                <c:pt idx="9">
                  <c:v>2.0409999999999999</c:v>
                </c:pt>
                <c:pt idx="10">
                  <c:v>2.024</c:v>
                </c:pt>
                <c:pt idx="11">
                  <c:v>1.8740000000000001</c:v>
                </c:pt>
                <c:pt idx="12">
                  <c:v>1.754</c:v>
                </c:pt>
                <c:pt idx="13">
                  <c:v>2.3050000000000002</c:v>
                </c:pt>
                <c:pt idx="14">
                  <c:v>2.302</c:v>
                </c:pt>
                <c:pt idx="15">
                  <c:v>2.0880000000000001</c:v>
                </c:pt>
                <c:pt idx="16">
                  <c:v>2.1760000000000002</c:v>
                </c:pt>
                <c:pt idx="17">
                  <c:v>2.1739999999999999</c:v>
                </c:pt>
                <c:pt idx="18">
                  <c:v>2.145</c:v>
                </c:pt>
                <c:pt idx="19">
                  <c:v>1.9590000000000001</c:v>
                </c:pt>
                <c:pt idx="20">
                  <c:v>1.901</c:v>
                </c:pt>
                <c:pt idx="21">
                  <c:v>1.7669999999999999</c:v>
                </c:pt>
                <c:pt idx="22">
                  <c:v>1.8460000000000001</c:v>
                </c:pt>
                <c:pt idx="23">
                  <c:v>1.66</c:v>
                </c:pt>
                <c:pt idx="24">
                  <c:v>1.778</c:v>
                </c:pt>
                <c:pt idx="25">
                  <c:v>1.758</c:v>
                </c:pt>
                <c:pt idx="26">
                  <c:v>1.3440000000000001</c:v>
                </c:pt>
                <c:pt idx="27">
                  <c:v>1.635</c:v>
                </c:pt>
                <c:pt idx="28">
                  <c:v>1.5269999999999999</c:v>
                </c:pt>
                <c:pt idx="29">
                  <c:v>1.4830000000000001</c:v>
                </c:pt>
              </c:numCache>
            </c:numRef>
          </c:val>
        </c:ser>
        <c:ser>
          <c:idx val="1"/>
          <c:order val="1"/>
          <c:tx>
            <c:strRef>
              <c:f>'Figure 4'!$C$4</c:f>
              <c:strCache>
                <c:ptCount val="1"/>
                <c:pt idx="0">
                  <c:v>Mining</c:v>
                </c:pt>
              </c:strCache>
            </c:strRef>
          </c:tx>
          <c:spPr>
            <a:solidFill>
              <a:schemeClr val="accent2"/>
            </a:solidFill>
            <a:ln>
              <a:noFill/>
            </a:ln>
            <a:effectLst/>
          </c:spPr>
          <c:invertIfNegative val="0"/>
          <c:cat>
            <c:numRef>
              <c:f>'Figure 4'!$A$5:$A$34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'Figure 4'!$C$5:$C$34</c:f>
              <c:numCache>
                <c:formatCode>_-* #,##0_-;\-* #,##0_-;_-* "-"??_-;_-@_-</c:formatCode>
                <c:ptCount val="30"/>
                <c:pt idx="0">
                  <c:v>7.665</c:v>
                </c:pt>
                <c:pt idx="1">
                  <c:v>7.8289999999999997</c:v>
                </c:pt>
                <c:pt idx="2">
                  <c:v>8.1530000000000005</c:v>
                </c:pt>
                <c:pt idx="3">
                  <c:v>8.3539999999999992</c:v>
                </c:pt>
                <c:pt idx="4">
                  <c:v>8.3960000000000008</c:v>
                </c:pt>
                <c:pt idx="5">
                  <c:v>8.8989999999999991</c:v>
                </c:pt>
                <c:pt idx="6">
                  <c:v>9.4339999999999993</c:v>
                </c:pt>
                <c:pt idx="7">
                  <c:v>9.56</c:v>
                </c:pt>
                <c:pt idx="8">
                  <c:v>10.125999999999999</c:v>
                </c:pt>
                <c:pt idx="9">
                  <c:v>9.8019999999999996</c:v>
                </c:pt>
                <c:pt idx="10">
                  <c:v>10.194000000000001</c:v>
                </c:pt>
                <c:pt idx="11">
                  <c:v>10.092000000000001</c:v>
                </c:pt>
                <c:pt idx="12">
                  <c:v>11.137</c:v>
                </c:pt>
                <c:pt idx="13">
                  <c:v>11.555999999999999</c:v>
                </c:pt>
                <c:pt idx="14">
                  <c:v>11.922000000000001</c:v>
                </c:pt>
                <c:pt idx="15">
                  <c:v>12.558999999999999</c:v>
                </c:pt>
                <c:pt idx="16">
                  <c:v>14.763999999999999</c:v>
                </c:pt>
                <c:pt idx="17">
                  <c:v>14.457000000000001</c:v>
                </c:pt>
                <c:pt idx="18">
                  <c:v>14.281000000000001</c:v>
                </c:pt>
                <c:pt idx="19">
                  <c:v>15.930999999999999</c:v>
                </c:pt>
                <c:pt idx="20">
                  <c:v>15.545999999999999</c:v>
                </c:pt>
                <c:pt idx="21">
                  <c:v>16.843</c:v>
                </c:pt>
                <c:pt idx="22">
                  <c:v>17.204999999999998</c:v>
                </c:pt>
                <c:pt idx="23">
                  <c:v>17.898</c:v>
                </c:pt>
                <c:pt idx="24">
                  <c:v>19.027999999999999</c:v>
                </c:pt>
                <c:pt idx="25">
                  <c:v>20.151</c:v>
                </c:pt>
                <c:pt idx="26">
                  <c:v>23.57</c:v>
                </c:pt>
                <c:pt idx="27">
                  <c:v>18.88</c:v>
                </c:pt>
                <c:pt idx="28">
                  <c:v>25.59</c:v>
                </c:pt>
                <c:pt idx="29">
                  <c:v>26.956</c:v>
                </c:pt>
              </c:numCache>
            </c:numRef>
          </c:val>
        </c:ser>
        <c:ser>
          <c:idx val="2"/>
          <c:order val="2"/>
          <c:tx>
            <c:strRef>
              <c:f>'Figure 4'!$D$4</c:f>
              <c:strCache>
                <c:ptCount val="1"/>
                <c:pt idx="0">
                  <c:v>Manufacturing</c:v>
                </c:pt>
              </c:strCache>
            </c:strRef>
          </c:tx>
          <c:spPr>
            <a:solidFill>
              <a:schemeClr val="accent3"/>
            </a:solidFill>
            <a:ln>
              <a:noFill/>
            </a:ln>
            <a:effectLst/>
          </c:spPr>
          <c:invertIfNegative val="0"/>
          <c:cat>
            <c:numRef>
              <c:f>'Figure 4'!$A$5:$A$34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'Figure 4'!$D$5:$D$34</c:f>
              <c:numCache>
                <c:formatCode>_-* #,##0_-;\-* #,##0_-;_-* "-"??_-;_-@_-</c:formatCode>
                <c:ptCount val="30"/>
                <c:pt idx="0">
                  <c:v>42.235999999999997</c:v>
                </c:pt>
                <c:pt idx="1">
                  <c:v>42.787999999999997</c:v>
                </c:pt>
                <c:pt idx="2">
                  <c:v>43.045000000000002</c:v>
                </c:pt>
                <c:pt idx="3">
                  <c:v>43.360999999999997</c:v>
                </c:pt>
                <c:pt idx="4">
                  <c:v>44.923000000000002</c:v>
                </c:pt>
                <c:pt idx="5">
                  <c:v>45.420999999999999</c:v>
                </c:pt>
                <c:pt idx="6">
                  <c:v>45.756</c:v>
                </c:pt>
                <c:pt idx="7">
                  <c:v>47.081000000000003</c:v>
                </c:pt>
                <c:pt idx="8">
                  <c:v>52.29</c:v>
                </c:pt>
                <c:pt idx="9">
                  <c:v>54.622999999999998</c:v>
                </c:pt>
                <c:pt idx="10">
                  <c:v>56.11</c:v>
                </c:pt>
                <c:pt idx="11">
                  <c:v>59.332999999999998</c:v>
                </c:pt>
                <c:pt idx="12">
                  <c:v>58.923999999999999</c:v>
                </c:pt>
                <c:pt idx="13">
                  <c:v>53.158999999999999</c:v>
                </c:pt>
                <c:pt idx="14">
                  <c:v>54.087000000000003</c:v>
                </c:pt>
                <c:pt idx="15">
                  <c:v>55.826999999999998</c:v>
                </c:pt>
                <c:pt idx="16">
                  <c:v>55.716999999999999</c:v>
                </c:pt>
                <c:pt idx="17">
                  <c:v>57.542000000000002</c:v>
                </c:pt>
                <c:pt idx="18">
                  <c:v>58.052999999999997</c:v>
                </c:pt>
                <c:pt idx="19">
                  <c:v>59.359000000000002</c:v>
                </c:pt>
                <c:pt idx="20">
                  <c:v>57.914999999999999</c:v>
                </c:pt>
                <c:pt idx="21">
                  <c:v>53.470999999999997</c:v>
                </c:pt>
                <c:pt idx="22">
                  <c:v>53.363999999999997</c:v>
                </c:pt>
                <c:pt idx="23">
                  <c:v>47.878999999999998</c:v>
                </c:pt>
                <c:pt idx="24">
                  <c:v>45.633000000000003</c:v>
                </c:pt>
                <c:pt idx="25">
                  <c:v>43.933999999999997</c:v>
                </c:pt>
                <c:pt idx="26">
                  <c:v>44.201000000000001</c:v>
                </c:pt>
                <c:pt idx="27">
                  <c:v>48.863</c:v>
                </c:pt>
                <c:pt idx="28">
                  <c:v>38.972000000000001</c:v>
                </c:pt>
                <c:pt idx="29">
                  <c:v>37.192</c:v>
                </c:pt>
              </c:numCache>
            </c:numRef>
          </c:val>
        </c:ser>
        <c:ser>
          <c:idx val="3"/>
          <c:order val="3"/>
          <c:tx>
            <c:strRef>
              <c:f>'Figure 4'!$E$4</c:f>
              <c:strCache>
                <c:ptCount val="1"/>
                <c:pt idx="0">
                  <c:v>Electricity, Gas, Water and Waste Services</c:v>
                </c:pt>
              </c:strCache>
            </c:strRef>
          </c:tx>
          <c:spPr>
            <a:solidFill>
              <a:schemeClr val="accent4"/>
            </a:solidFill>
            <a:ln>
              <a:noFill/>
            </a:ln>
            <a:effectLst/>
          </c:spPr>
          <c:invertIfNegative val="0"/>
          <c:cat>
            <c:numRef>
              <c:f>'Figure 4'!$A$5:$A$34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'Figure 4'!$E$5:$E$34</c:f>
              <c:numCache>
                <c:formatCode>_-* #,##0_-;\-* #,##0_-;_-* "-"??_-;_-@_-</c:formatCode>
                <c:ptCount val="30"/>
                <c:pt idx="0">
                  <c:v>19.617999999999999</c:v>
                </c:pt>
                <c:pt idx="1">
                  <c:v>19.146999999999998</c:v>
                </c:pt>
                <c:pt idx="2">
                  <c:v>20.379000000000001</c:v>
                </c:pt>
                <c:pt idx="3">
                  <c:v>19.747</c:v>
                </c:pt>
                <c:pt idx="4">
                  <c:v>19.73</c:v>
                </c:pt>
                <c:pt idx="5">
                  <c:v>20.818000000000001</c:v>
                </c:pt>
                <c:pt idx="6">
                  <c:v>21.254999999999999</c:v>
                </c:pt>
                <c:pt idx="7">
                  <c:v>21.456</c:v>
                </c:pt>
                <c:pt idx="8">
                  <c:v>24.556000000000001</c:v>
                </c:pt>
                <c:pt idx="9">
                  <c:v>26.631</c:v>
                </c:pt>
                <c:pt idx="10">
                  <c:v>27.012</c:v>
                </c:pt>
                <c:pt idx="11">
                  <c:v>27.571000000000002</c:v>
                </c:pt>
                <c:pt idx="12">
                  <c:v>28.414999999999999</c:v>
                </c:pt>
                <c:pt idx="13">
                  <c:v>27.181999999999999</c:v>
                </c:pt>
                <c:pt idx="14">
                  <c:v>30.271999999999998</c:v>
                </c:pt>
                <c:pt idx="15">
                  <c:v>29.536999999999999</c:v>
                </c:pt>
                <c:pt idx="16">
                  <c:v>30.15</c:v>
                </c:pt>
                <c:pt idx="17">
                  <c:v>29.577999999999999</c:v>
                </c:pt>
                <c:pt idx="18">
                  <c:v>29.443000000000001</c:v>
                </c:pt>
                <c:pt idx="19">
                  <c:v>30.617999999999999</c:v>
                </c:pt>
                <c:pt idx="20">
                  <c:v>28.794</c:v>
                </c:pt>
                <c:pt idx="21">
                  <c:v>26.241</c:v>
                </c:pt>
                <c:pt idx="22">
                  <c:v>26.893000000000001</c:v>
                </c:pt>
                <c:pt idx="23">
                  <c:v>23.393000000000001</c:v>
                </c:pt>
                <c:pt idx="24">
                  <c:v>22.422000000000001</c:v>
                </c:pt>
                <c:pt idx="25">
                  <c:v>23.323</c:v>
                </c:pt>
                <c:pt idx="26">
                  <c:v>24.952999999999999</c:v>
                </c:pt>
                <c:pt idx="27">
                  <c:v>23.837</c:v>
                </c:pt>
                <c:pt idx="28">
                  <c:v>21.866</c:v>
                </c:pt>
                <c:pt idx="29">
                  <c:v>20.911000000000001</c:v>
                </c:pt>
              </c:numCache>
            </c:numRef>
          </c:val>
        </c:ser>
        <c:ser>
          <c:idx val="4"/>
          <c:order val="4"/>
          <c:tx>
            <c:strRef>
              <c:f>'Figure 4'!$F$4</c:f>
              <c:strCache>
                <c:ptCount val="1"/>
                <c:pt idx="0">
                  <c:v>Services, Construction and Transport</c:v>
                </c:pt>
              </c:strCache>
            </c:strRef>
          </c:tx>
          <c:spPr>
            <a:solidFill>
              <a:schemeClr val="accent5"/>
            </a:solidFill>
            <a:ln>
              <a:noFill/>
            </a:ln>
            <a:effectLst/>
          </c:spPr>
          <c:invertIfNegative val="0"/>
          <c:cat>
            <c:numRef>
              <c:f>'Figure 4'!$A$5:$A$34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'Figure 4'!$F$5:$F$34</c:f>
              <c:numCache>
                <c:formatCode>_-* #,##0_-;\-* #,##0_-;_-* "-"??_-;_-@_-</c:formatCode>
                <c:ptCount val="30"/>
                <c:pt idx="0">
                  <c:v>24.588000000000001</c:v>
                </c:pt>
                <c:pt idx="1">
                  <c:v>25.797999999999998</c:v>
                </c:pt>
                <c:pt idx="2">
                  <c:v>26.350999999999999</c:v>
                </c:pt>
                <c:pt idx="3">
                  <c:v>26.754999999999999</c:v>
                </c:pt>
                <c:pt idx="4">
                  <c:v>27.273</c:v>
                </c:pt>
                <c:pt idx="5">
                  <c:v>29.152000000000001</c:v>
                </c:pt>
                <c:pt idx="6">
                  <c:v>31.562000000000001</c:v>
                </c:pt>
                <c:pt idx="7">
                  <c:v>33.256999999999998</c:v>
                </c:pt>
                <c:pt idx="8">
                  <c:v>35.216000000000001</c:v>
                </c:pt>
                <c:pt idx="9">
                  <c:v>36.418999999999997</c:v>
                </c:pt>
                <c:pt idx="10">
                  <c:v>37.395000000000003</c:v>
                </c:pt>
                <c:pt idx="11">
                  <c:v>40.677999999999997</c:v>
                </c:pt>
                <c:pt idx="12">
                  <c:v>39.921999999999997</c:v>
                </c:pt>
                <c:pt idx="13">
                  <c:v>46.469000000000001</c:v>
                </c:pt>
                <c:pt idx="14">
                  <c:v>48.302999999999997</c:v>
                </c:pt>
                <c:pt idx="15">
                  <c:v>48.863</c:v>
                </c:pt>
                <c:pt idx="16">
                  <c:v>49.709000000000003</c:v>
                </c:pt>
                <c:pt idx="17">
                  <c:v>51.417999999999999</c:v>
                </c:pt>
                <c:pt idx="18">
                  <c:v>52.225999999999999</c:v>
                </c:pt>
                <c:pt idx="19">
                  <c:v>53.113999999999997</c:v>
                </c:pt>
                <c:pt idx="20">
                  <c:v>51.567999999999998</c:v>
                </c:pt>
                <c:pt idx="21">
                  <c:v>50.959000000000003</c:v>
                </c:pt>
                <c:pt idx="22">
                  <c:v>51.238</c:v>
                </c:pt>
                <c:pt idx="23">
                  <c:v>50.851999999999997</c:v>
                </c:pt>
                <c:pt idx="24">
                  <c:v>49.814999999999998</c:v>
                </c:pt>
                <c:pt idx="25">
                  <c:v>54.969000000000001</c:v>
                </c:pt>
                <c:pt idx="26">
                  <c:v>55.713000000000001</c:v>
                </c:pt>
                <c:pt idx="27">
                  <c:v>50.69</c:v>
                </c:pt>
                <c:pt idx="28">
                  <c:v>53.826000000000001</c:v>
                </c:pt>
                <c:pt idx="29">
                  <c:v>52.704000000000001</c:v>
                </c:pt>
              </c:numCache>
            </c:numRef>
          </c:val>
        </c:ser>
        <c:ser>
          <c:idx val="5"/>
          <c:order val="5"/>
          <c:tx>
            <c:strRef>
              <c:f>'Figure 4'!$G$4</c:f>
              <c:strCache>
                <c:ptCount val="1"/>
                <c:pt idx="0">
                  <c:v>Residential</c:v>
                </c:pt>
              </c:strCache>
            </c:strRef>
          </c:tx>
          <c:spPr>
            <a:solidFill>
              <a:schemeClr val="accent6"/>
            </a:solidFill>
            <a:ln>
              <a:noFill/>
            </a:ln>
            <a:effectLst/>
          </c:spPr>
          <c:invertIfNegative val="0"/>
          <c:cat>
            <c:numRef>
              <c:f>'Figure 4'!$A$5:$A$34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'Figure 4'!$G$5:$G$34</c:f>
              <c:numCache>
                <c:formatCode>_-* #,##0_-;\-* #,##0_-;_-* "-"??_-;_-@_-</c:formatCode>
                <c:ptCount val="30"/>
                <c:pt idx="0">
                  <c:v>33.866999999999997</c:v>
                </c:pt>
                <c:pt idx="1">
                  <c:v>34.473999999999997</c:v>
                </c:pt>
                <c:pt idx="2">
                  <c:v>34.856999999999999</c:v>
                </c:pt>
                <c:pt idx="3">
                  <c:v>35.415999999999997</c:v>
                </c:pt>
                <c:pt idx="4">
                  <c:v>34.893000000000001</c:v>
                </c:pt>
                <c:pt idx="5">
                  <c:v>36.438000000000002</c:v>
                </c:pt>
                <c:pt idx="6">
                  <c:v>37.756999999999998</c:v>
                </c:pt>
                <c:pt idx="7">
                  <c:v>39.362000000000002</c:v>
                </c:pt>
                <c:pt idx="8">
                  <c:v>41.052999999999997</c:v>
                </c:pt>
                <c:pt idx="9">
                  <c:v>42.052</c:v>
                </c:pt>
                <c:pt idx="10">
                  <c:v>42.628</c:v>
                </c:pt>
                <c:pt idx="11">
                  <c:v>43.078000000000003</c:v>
                </c:pt>
                <c:pt idx="12">
                  <c:v>43.765999999999998</c:v>
                </c:pt>
                <c:pt idx="13">
                  <c:v>45.808</c:v>
                </c:pt>
                <c:pt idx="14">
                  <c:v>47.963000000000001</c:v>
                </c:pt>
                <c:pt idx="15">
                  <c:v>47.798999999999999</c:v>
                </c:pt>
                <c:pt idx="16">
                  <c:v>48.709000000000003</c:v>
                </c:pt>
                <c:pt idx="17">
                  <c:v>48.866</c:v>
                </c:pt>
                <c:pt idx="18">
                  <c:v>49.725000000000001</c:v>
                </c:pt>
                <c:pt idx="19">
                  <c:v>50.646000000000001</c:v>
                </c:pt>
                <c:pt idx="20">
                  <c:v>49.304000000000002</c:v>
                </c:pt>
                <c:pt idx="21">
                  <c:v>49.122</c:v>
                </c:pt>
                <c:pt idx="22">
                  <c:v>48.491999999999997</c:v>
                </c:pt>
                <c:pt idx="23">
                  <c:v>45.283999999999999</c:v>
                </c:pt>
                <c:pt idx="24">
                  <c:v>42.052</c:v>
                </c:pt>
                <c:pt idx="25">
                  <c:v>44.823999999999998</c:v>
                </c:pt>
                <c:pt idx="26">
                  <c:v>44.956000000000003</c:v>
                </c:pt>
                <c:pt idx="27">
                  <c:v>45.853999999999999</c:v>
                </c:pt>
                <c:pt idx="28">
                  <c:v>41.856999999999999</c:v>
                </c:pt>
                <c:pt idx="29">
                  <c:v>40.198999999999998</c:v>
                </c:pt>
              </c:numCache>
            </c:numRef>
          </c:val>
        </c:ser>
        <c:dLbls>
          <c:showLegendKey val="0"/>
          <c:showVal val="0"/>
          <c:showCatName val="0"/>
          <c:showSerName val="0"/>
          <c:showPercent val="0"/>
          <c:showBubbleSize val="0"/>
        </c:dLbls>
        <c:gapWidth val="150"/>
        <c:overlap val="100"/>
        <c:axId val="497396952"/>
        <c:axId val="497393816"/>
      </c:barChart>
      <c:catAx>
        <c:axId val="497396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93816"/>
        <c:crosses val="autoZero"/>
        <c:auto val="1"/>
        <c:lblAlgn val="ctr"/>
        <c:lblOffset val="100"/>
        <c:tickLblSkip val="1"/>
        <c:noMultiLvlLbl val="0"/>
      </c:catAx>
      <c:valAx>
        <c:axId val="4973938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Emissions (Mt CO</a:t>
                </a:r>
                <a:r>
                  <a:rPr lang="en-AU" baseline="-25000"/>
                  <a:t>2</a:t>
                </a:r>
                <a:r>
                  <a:rPr lang="en-AU"/>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in"/>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96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3215313143036279"/>
          <c:y val="3.3257739625942084E-2"/>
          <c:w val="0.64222633543106988"/>
          <c:h val="0.66660556320803632"/>
        </c:manualLayout>
      </c:layout>
      <c:barChart>
        <c:barDir val="bar"/>
        <c:grouping val="stacked"/>
        <c:varyColors val="0"/>
        <c:ser>
          <c:idx val="0"/>
          <c:order val="0"/>
          <c:tx>
            <c:strRef>
              <c:f>'Figure 5'!$B$4</c:f>
              <c:strCache>
                <c:ptCount val="1"/>
                <c:pt idx="0">
                  <c:v>Direct emissions</c:v>
                </c:pt>
              </c:strCache>
            </c:strRef>
          </c:tx>
          <c:spPr>
            <a:solidFill>
              <a:schemeClr val="accent1"/>
            </a:solidFill>
            <a:ln>
              <a:noFill/>
            </a:ln>
            <a:effectLst/>
          </c:spPr>
          <c:invertIfNegative val="0"/>
          <c:cat>
            <c:strRef>
              <c:f>'Figure 5'!$A$5:$A$9</c:f>
              <c:strCache>
                <c:ptCount val="5"/>
                <c:pt idx="0">
                  <c:v>Residential</c:v>
                </c:pt>
                <c:pt idx="1">
                  <c:v>Services, Construction and Transport</c:v>
                </c:pt>
                <c:pt idx="2">
                  <c:v>Manufacturing</c:v>
                </c:pt>
                <c:pt idx="3">
                  <c:v>Mining</c:v>
                </c:pt>
                <c:pt idx="4">
                  <c:v>Agriculture, Forestry and Fishing</c:v>
                </c:pt>
              </c:strCache>
            </c:strRef>
          </c:cat>
          <c:val>
            <c:numRef>
              <c:f>'Figure 5'!$B$5:$B$9</c:f>
              <c:numCache>
                <c:formatCode>_-* #,##0_-;\-* #,##0_-;_-* "-"??_-;_-@_-</c:formatCode>
                <c:ptCount val="5"/>
                <c:pt idx="0">
                  <c:v>65.47</c:v>
                </c:pt>
                <c:pt idx="1">
                  <c:v>62.447000000000003</c:v>
                </c:pt>
                <c:pt idx="2">
                  <c:v>58.222999999999999</c:v>
                </c:pt>
                <c:pt idx="3">
                  <c:v>99.704999999999998</c:v>
                </c:pt>
                <c:pt idx="4">
                  <c:v>93.227000000000004</c:v>
                </c:pt>
              </c:numCache>
            </c:numRef>
          </c:val>
        </c:ser>
        <c:ser>
          <c:idx val="1"/>
          <c:order val="1"/>
          <c:tx>
            <c:strRef>
              <c:f>'Figure 5'!$C$4</c:f>
              <c:strCache>
                <c:ptCount val="1"/>
                <c:pt idx="0">
                  <c:v>Indirect emissions from the generation of purchased electricity (scope 2 emissions)</c:v>
                </c:pt>
              </c:strCache>
            </c:strRef>
          </c:tx>
          <c:spPr>
            <a:solidFill>
              <a:schemeClr val="accent2"/>
            </a:solidFill>
            <a:ln>
              <a:noFill/>
            </a:ln>
            <a:effectLst/>
          </c:spPr>
          <c:invertIfNegative val="0"/>
          <c:cat>
            <c:strRef>
              <c:f>'Figure 5'!$A$5:$A$9</c:f>
              <c:strCache>
                <c:ptCount val="5"/>
                <c:pt idx="0">
                  <c:v>Residential</c:v>
                </c:pt>
                <c:pt idx="1">
                  <c:v>Services, Construction and Transport</c:v>
                </c:pt>
                <c:pt idx="2">
                  <c:v>Manufacturing</c:v>
                </c:pt>
                <c:pt idx="3">
                  <c:v>Mining</c:v>
                </c:pt>
                <c:pt idx="4">
                  <c:v>Agriculture, Forestry and Fishing</c:v>
                </c:pt>
              </c:strCache>
            </c:strRef>
          </c:cat>
          <c:val>
            <c:numRef>
              <c:f>'Figure 5'!$C$5:$C$9</c:f>
              <c:numCache>
                <c:formatCode>_-* #,##0_-;\-* #,##0_-;_-* "-"??_-;_-@_-</c:formatCode>
                <c:ptCount val="5"/>
                <c:pt idx="0">
                  <c:v>40.198999999999998</c:v>
                </c:pt>
                <c:pt idx="1">
                  <c:v>52.704000000000001</c:v>
                </c:pt>
                <c:pt idx="2">
                  <c:v>37.192</c:v>
                </c:pt>
                <c:pt idx="3">
                  <c:v>26.956</c:v>
                </c:pt>
                <c:pt idx="4">
                  <c:v>1.4830000000000001</c:v>
                </c:pt>
              </c:numCache>
            </c:numRef>
          </c:val>
        </c:ser>
        <c:dLbls>
          <c:showLegendKey val="0"/>
          <c:showVal val="0"/>
          <c:showCatName val="0"/>
          <c:showSerName val="0"/>
          <c:showPercent val="0"/>
          <c:showBubbleSize val="0"/>
        </c:dLbls>
        <c:gapWidth val="75"/>
        <c:overlap val="100"/>
        <c:axId val="497394600"/>
        <c:axId val="498348760"/>
      </c:barChart>
      <c:catAx>
        <c:axId val="497394600"/>
        <c:scaling>
          <c:orientation val="minMax"/>
        </c:scaling>
        <c:delete val="0"/>
        <c:axPos val="l"/>
        <c:numFmt formatCode="@" sourceLinked="0"/>
        <c:majorTickMark val="none"/>
        <c:minorTickMark val="none"/>
        <c:tickLblPos val="nextTo"/>
        <c:spPr>
          <a:noFill/>
          <a:ln w="6350" cap="flat" cmpd="sng" algn="ctr">
            <a:solidFill>
              <a:schemeClr val="tx1">
                <a:tint val="75000"/>
              </a:schemeClr>
            </a:solidFill>
            <a:prstDash val="solid"/>
            <a:round/>
          </a:ln>
          <a:effectLst/>
        </c:spPr>
        <c:txPr>
          <a:bodyPr rot="0" spcFirstLastPara="1" vertOverflow="ellipsis" wrap="square" anchor="ctr" anchorCtr="0"/>
          <a:lstStyle/>
          <a:p>
            <a:pPr>
              <a:defRPr sz="1200" b="0" i="0" u="none" strike="noStrike" kern="1200" baseline="0">
                <a:solidFill>
                  <a:schemeClr val="tx1"/>
                </a:solidFill>
                <a:latin typeface="+mn-lt"/>
                <a:ea typeface="+mn-ea"/>
                <a:cs typeface="+mn-cs"/>
              </a:defRPr>
            </a:pPr>
            <a:endParaRPr lang="en-US"/>
          </a:p>
        </c:txPr>
        <c:crossAx val="498348760"/>
        <c:crosses val="autoZero"/>
        <c:auto val="0"/>
        <c:lblAlgn val="ctr"/>
        <c:lblOffset val="100"/>
        <c:noMultiLvlLbl val="0"/>
      </c:catAx>
      <c:valAx>
        <c:axId val="498348760"/>
        <c:scaling>
          <c:orientation val="minMax"/>
        </c:scaling>
        <c:delete val="0"/>
        <c:axPos val="b"/>
        <c:majorGridlines>
          <c:spPr>
            <a:ln w="6350" cap="flat" cmpd="sng" algn="ctr">
              <a:solidFill>
                <a:schemeClr val="tx1">
                  <a:tint val="75000"/>
                </a:schemeClr>
              </a:solidFill>
              <a:prstDash val="solid"/>
              <a:round/>
            </a:ln>
            <a:effectLst/>
          </c:spPr>
        </c:majorGridlines>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AU"/>
                  <a:t>Emissions (Mt CO</a:t>
                </a:r>
                <a:r>
                  <a:rPr lang="en-AU" baseline="-25000"/>
                  <a:t>2</a:t>
                </a:r>
                <a:r>
                  <a:rPr lang="en-AU"/>
                  <a:t>-e)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_-* #,##0_-;\-* #,##0_-;_-* &quot;-&quot;??_-;_-@_-"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97394600"/>
        <c:crosses val="autoZero"/>
        <c:crossBetween val="between"/>
      </c:valAx>
      <c:spPr>
        <a:solidFill>
          <a:schemeClr val="bg1"/>
        </a:solidFill>
        <a:ln>
          <a:solidFill>
            <a:schemeClr val="bg1">
              <a:lumMod val="50000"/>
            </a:schemeClr>
          </a:solidFill>
        </a:ln>
        <a:effectLst/>
      </c:spPr>
    </c:plotArea>
    <c:legend>
      <c:legendPos val="b"/>
      <c:layout>
        <c:manualLayout>
          <c:xMode val="edge"/>
          <c:yMode val="edge"/>
          <c:x val="0.30751803419744067"/>
          <c:y val="0.82009514998835853"/>
          <c:w val="0.66111810356615208"/>
          <c:h val="0.1617642647611275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noFill/>
      <a:prstDash val="solid"/>
      <a:round/>
    </a:ln>
    <a:effectLst/>
  </c:spPr>
  <c:txPr>
    <a:bodyPr/>
    <a:lstStyle/>
    <a:p>
      <a:pPr>
        <a:defRPr sz="1200"/>
      </a:pPr>
      <a:endParaRPr lang="en-US"/>
    </a:p>
  </c:txPr>
  <c:printSettings>
    <c:headerFooter/>
    <c:pageMargins b="0.75000000000000133" l="0.70000000000000062" r="0.70000000000000062" t="0.75000000000000133"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'Figure 6'!$B$4</c:f>
              <c:strCache>
                <c:ptCount val="1"/>
                <c:pt idx="0">
                  <c:v>Agriculture, Forestry and Fishing</c:v>
                </c:pt>
              </c:strCache>
            </c:strRef>
          </c:tx>
          <c:spPr>
            <a:ln w="28575" cap="rnd">
              <a:solidFill>
                <a:schemeClr val="accent1"/>
              </a:solidFill>
              <a:round/>
            </a:ln>
            <a:effectLst/>
          </c:spPr>
          <c:marker>
            <c:symbol val="none"/>
          </c:marker>
          <c:xVal>
            <c:numRef>
              <c:f>'Figure 6'!$A$5:$A$34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6'!$B$5:$B$34</c:f>
              <c:numCache>
                <c:formatCode>_-* #,##0_-;\-* #,##0_-;_-* "-"??_-;_-@_-</c:formatCode>
                <c:ptCount val="30"/>
                <c:pt idx="0">
                  <c:v>293.33799999999997</c:v>
                </c:pt>
                <c:pt idx="1">
                  <c:v>273.31599999999997</c:v>
                </c:pt>
                <c:pt idx="2">
                  <c:v>204.673</c:v>
                </c:pt>
                <c:pt idx="3">
                  <c:v>185.386</c:v>
                </c:pt>
                <c:pt idx="4">
                  <c:v>175.55099999999999</c:v>
                </c:pt>
                <c:pt idx="5">
                  <c:v>150.59599999999998</c:v>
                </c:pt>
                <c:pt idx="6">
                  <c:v>152.88800000000001</c:v>
                </c:pt>
                <c:pt idx="7">
                  <c:v>160.61999999999998</c:v>
                </c:pt>
                <c:pt idx="8">
                  <c:v>145.64500000000001</c:v>
                </c:pt>
                <c:pt idx="9">
                  <c:v>154.45099999999999</c:v>
                </c:pt>
                <c:pt idx="10">
                  <c:v>157.44800000000001</c:v>
                </c:pt>
                <c:pt idx="11">
                  <c:v>179.381</c:v>
                </c:pt>
                <c:pt idx="12">
                  <c:v>178.73</c:v>
                </c:pt>
                <c:pt idx="13">
                  <c:v>180.02700000000002</c:v>
                </c:pt>
                <c:pt idx="14">
                  <c:v>174.44299999999998</c:v>
                </c:pt>
                <c:pt idx="15">
                  <c:v>208.53399999999999</c:v>
                </c:pt>
                <c:pt idx="16">
                  <c:v>198.91299999999998</c:v>
                </c:pt>
                <c:pt idx="17">
                  <c:v>200.86100000000002</c:v>
                </c:pt>
                <c:pt idx="18">
                  <c:v>178.351</c:v>
                </c:pt>
                <c:pt idx="19">
                  <c:v>172.696</c:v>
                </c:pt>
                <c:pt idx="20">
                  <c:v>160.51000000000002</c:v>
                </c:pt>
                <c:pt idx="21">
                  <c:v>140.28799999999998</c:v>
                </c:pt>
                <c:pt idx="22">
                  <c:v>144.589</c:v>
                </c:pt>
                <c:pt idx="23">
                  <c:v>143.417</c:v>
                </c:pt>
                <c:pt idx="24">
                  <c:v>142.47499999999999</c:v>
                </c:pt>
                <c:pt idx="25">
                  <c:v>126.06399999999999</c:v>
                </c:pt>
                <c:pt idx="26">
                  <c:v>106.104</c:v>
                </c:pt>
                <c:pt idx="27">
                  <c:v>101.074</c:v>
                </c:pt>
                <c:pt idx="28">
                  <c:v>115.40600000000001</c:v>
                </c:pt>
                <c:pt idx="29">
                  <c:v>94.710000000000008</c:v>
                </c:pt>
              </c:numCache>
            </c:numRef>
          </c:yVal>
          <c:smooth val="0"/>
        </c:ser>
        <c:ser>
          <c:idx val="1"/>
          <c:order val="1"/>
          <c:tx>
            <c:strRef>
              <c:f>'Figure 6'!$C$4</c:f>
              <c:strCache>
                <c:ptCount val="1"/>
                <c:pt idx="0">
                  <c:v>Mining</c:v>
                </c:pt>
              </c:strCache>
            </c:strRef>
          </c:tx>
          <c:spPr>
            <a:ln w="28575" cap="rnd">
              <a:solidFill>
                <a:schemeClr val="accent2"/>
              </a:solidFill>
              <a:round/>
            </a:ln>
            <a:effectLst/>
          </c:spPr>
          <c:marker>
            <c:symbol val="none"/>
          </c:marker>
          <c:xVal>
            <c:numRef>
              <c:f>'Figure 6'!$A$5:$A$34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6'!$C$5:$C$34</c:f>
              <c:numCache>
                <c:formatCode>_-* #,##0_-;\-* #,##0_-;_-* "-"??_-;_-@_-</c:formatCode>
                <c:ptCount val="30"/>
                <c:pt idx="0">
                  <c:v>53.912999999999997</c:v>
                </c:pt>
                <c:pt idx="1">
                  <c:v>54.744999999999997</c:v>
                </c:pt>
                <c:pt idx="2">
                  <c:v>57.135999999999996</c:v>
                </c:pt>
                <c:pt idx="3">
                  <c:v>58.06</c:v>
                </c:pt>
                <c:pt idx="4">
                  <c:v>56.298999999999999</c:v>
                </c:pt>
                <c:pt idx="5">
                  <c:v>58.986000000000004</c:v>
                </c:pt>
                <c:pt idx="6">
                  <c:v>61</c:v>
                </c:pt>
                <c:pt idx="7">
                  <c:v>64.766000000000005</c:v>
                </c:pt>
                <c:pt idx="8">
                  <c:v>67.165999999999997</c:v>
                </c:pt>
                <c:pt idx="9">
                  <c:v>64.609000000000009</c:v>
                </c:pt>
                <c:pt idx="10">
                  <c:v>68.724999999999994</c:v>
                </c:pt>
                <c:pt idx="11">
                  <c:v>68.912000000000006</c:v>
                </c:pt>
                <c:pt idx="12">
                  <c:v>69.926999999999992</c:v>
                </c:pt>
                <c:pt idx="13">
                  <c:v>67.873000000000005</c:v>
                </c:pt>
                <c:pt idx="14">
                  <c:v>68.86</c:v>
                </c:pt>
                <c:pt idx="15">
                  <c:v>72.658000000000001</c:v>
                </c:pt>
                <c:pt idx="16">
                  <c:v>75.832999999999998</c:v>
                </c:pt>
                <c:pt idx="17">
                  <c:v>78.37299999999999</c:v>
                </c:pt>
                <c:pt idx="18">
                  <c:v>78.51400000000001</c:v>
                </c:pt>
                <c:pt idx="19">
                  <c:v>82.77</c:v>
                </c:pt>
                <c:pt idx="20">
                  <c:v>81.681000000000012</c:v>
                </c:pt>
                <c:pt idx="21">
                  <c:v>83.856000000000009</c:v>
                </c:pt>
                <c:pt idx="22">
                  <c:v>87.358999999999995</c:v>
                </c:pt>
                <c:pt idx="23">
                  <c:v>91.947000000000003</c:v>
                </c:pt>
                <c:pt idx="24">
                  <c:v>92.094999999999999</c:v>
                </c:pt>
                <c:pt idx="25">
                  <c:v>97.688999999999993</c:v>
                </c:pt>
                <c:pt idx="26">
                  <c:v>105.48099999999999</c:v>
                </c:pt>
                <c:pt idx="27">
                  <c:v>107.20899999999999</c:v>
                </c:pt>
                <c:pt idx="28">
                  <c:v>120.18900000000001</c:v>
                </c:pt>
                <c:pt idx="29">
                  <c:v>126.661</c:v>
                </c:pt>
              </c:numCache>
            </c:numRef>
          </c:yVal>
          <c:smooth val="0"/>
        </c:ser>
        <c:ser>
          <c:idx val="2"/>
          <c:order val="2"/>
          <c:tx>
            <c:strRef>
              <c:f>'Figure 6'!$D$4</c:f>
              <c:strCache>
                <c:ptCount val="1"/>
                <c:pt idx="0">
                  <c:v>Manufacturing</c:v>
                </c:pt>
              </c:strCache>
            </c:strRef>
          </c:tx>
          <c:spPr>
            <a:ln w="28575" cap="rnd">
              <a:solidFill>
                <a:schemeClr val="accent3"/>
              </a:solidFill>
              <a:round/>
            </a:ln>
            <a:effectLst/>
          </c:spPr>
          <c:marker>
            <c:symbol val="none"/>
          </c:marker>
          <c:xVal>
            <c:numRef>
              <c:f>'Figure 6'!$A$5:$A$34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6'!$D$5:$D$34</c:f>
              <c:numCache>
                <c:formatCode>_-* #,##0_-;\-* #,##0_-;_-* "-"??_-;_-@_-</c:formatCode>
                <c:ptCount val="30"/>
                <c:pt idx="0">
                  <c:v>109.58500000000001</c:v>
                </c:pt>
                <c:pt idx="1">
                  <c:v>109.946</c:v>
                </c:pt>
                <c:pt idx="2">
                  <c:v>110.416</c:v>
                </c:pt>
                <c:pt idx="3">
                  <c:v>111.08599999999998</c:v>
                </c:pt>
                <c:pt idx="4">
                  <c:v>112.798</c:v>
                </c:pt>
                <c:pt idx="5">
                  <c:v>113.101</c:v>
                </c:pt>
                <c:pt idx="6">
                  <c:v>111.681</c:v>
                </c:pt>
                <c:pt idx="7">
                  <c:v>113.7</c:v>
                </c:pt>
                <c:pt idx="8">
                  <c:v>119.34700000000001</c:v>
                </c:pt>
                <c:pt idx="9">
                  <c:v>123.02000000000001</c:v>
                </c:pt>
                <c:pt idx="10">
                  <c:v>123.599</c:v>
                </c:pt>
                <c:pt idx="11">
                  <c:v>126.795</c:v>
                </c:pt>
                <c:pt idx="12">
                  <c:v>126.45099999999999</c:v>
                </c:pt>
                <c:pt idx="13">
                  <c:v>125.07</c:v>
                </c:pt>
                <c:pt idx="14">
                  <c:v>127.41</c:v>
                </c:pt>
                <c:pt idx="15">
                  <c:v>128.298</c:v>
                </c:pt>
                <c:pt idx="16">
                  <c:v>127.28999999999999</c:v>
                </c:pt>
                <c:pt idx="17">
                  <c:v>131.50700000000001</c:v>
                </c:pt>
                <c:pt idx="18">
                  <c:v>133.07599999999999</c:v>
                </c:pt>
                <c:pt idx="19">
                  <c:v>127.87</c:v>
                </c:pt>
                <c:pt idx="20">
                  <c:v>128.53899999999999</c:v>
                </c:pt>
                <c:pt idx="21">
                  <c:v>124.583</c:v>
                </c:pt>
                <c:pt idx="22">
                  <c:v>122.102</c:v>
                </c:pt>
                <c:pt idx="23">
                  <c:v>115.46799999999999</c:v>
                </c:pt>
                <c:pt idx="24">
                  <c:v>111.833</c:v>
                </c:pt>
                <c:pt idx="25">
                  <c:v>105.75</c:v>
                </c:pt>
                <c:pt idx="26">
                  <c:v>103.73599999999999</c:v>
                </c:pt>
                <c:pt idx="27">
                  <c:v>107.77</c:v>
                </c:pt>
                <c:pt idx="28">
                  <c:v>98.17</c:v>
                </c:pt>
                <c:pt idx="29">
                  <c:v>95.414999999999992</c:v>
                </c:pt>
              </c:numCache>
            </c:numRef>
          </c:yVal>
          <c:smooth val="0"/>
        </c:ser>
        <c:ser>
          <c:idx val="3"/>
          <c:order val="3"/>
          <c:tx>
            <c:strRef>
              <c:f>'Figure 6'!$E$4</c:f>
              <c:strCache>
                <c:ptCount val="1"/>
                <c:pt idx="0">
                  <c:v>Services, Construction and Transport</c:v>
                </c:pt>
              </c:strCache>
            </c:strRef>
          </c:tx>
          <c:spPr>
            <a:ln w="28575" cap="rnd">
              <a:solidFill>
                <a:schemeClr val="accent4"/>
              </a:solidFill>
              <a:round/>
            </a:ln>
            <a:effectLst/>
          </c:spPr>
          <c:marker>
            <c:symbol val="none"/>
          </c:marker>
          <c:xVal>
            <c:numRef>
              <c:f>'Figure 6'!$A$5:$A$34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6'!$E$5:$E$34</c:f>
              <c:numCache>
                <c:formatCode>_-* #,##0_-;\-* #,##0_-;_-* "-"??_-;_-@_-</c:formatCode>
                <c:ptCount val="30"/>
                <c:pt idx="0">
                  <c:v>62.606999999999999</c:v>
                </c:pt>
                <c:pt idx="1">
                  <c:v>60.521999999999991</c:v>
                </c:pt>
                <c:pt idx="2">
                  <c:v>68.144000000000005</c:v>
                </c:pt>
                <c:pt idx="3">
                  <c:v>69.403000000000006</c:v>
                </c:pt>
                <c:pt idx="4">
                  <c:v>68.02</c:v>
                </c:pt>
                <c:pt idx="5">
                  <c:v>69.545000000000002</c:v>
                </c:pt>
                <c:pt idx="6">
                  <c:v>74.099999999999994</c:v>
                </c:pt>
                <c:pt idx="7">
                  <c:v>70.061999999999998</c:v>
                </c:pt>
                <c:pt idx="8">
                  <c:v>68.706000000000003</c:v>
                </c:pt>
                <c:pt idx="9">
                  <c:v>72.483999999999995</c:v>
                </c:pt>
                <c:pt idx="10">
                  <c:v>82.238</c:v>
                </c:pt>
                <c:pt idx="11">
                  <c:v>83.213999999999999</c:v>
                </c:pt>
                <c:pt idx="12">
                  <c:v>83.144999999999996</c:v>
                </c:pt>
                <c:pt idx="13">
                  <c:v>93.82</c:v>
                </c:pt>
                <c:pt idx="14">
                  <c:v>96.548000000000002</c:v>
                </c:pt>
                <c:pt idx="15">
                  <c:v>96.052999999999997</c:v>
                </c:pt>
                <c:pt idx="16">
                  <c:v>101.98699999999999</c:v>
                </c:pt>
                <c:pt idx="17">
                  <c:v>113.304</c:v>
                </c:pt>
                <c:pt idx="18">
                  <c:v>119.101</c:v>
                </c:pt>
                <c:pt idx="19">
                  <c:v>118.386</c:v>
                </c:pt>
                <c:pt idx="20">
                  <c:v>113.928</c:v>
                </c:pt>
                <c:pt idx="21">
                  <c:v>118.952</c:v>
                </c:pt>
                <c:pt idx="22">
                  <c:v>109.108</c:v>
                </c:pt>
                <c:pt idx="23">
                  <c:v>107.57</c:v>
                </c:pt>
                <c:pt idx="24">
                  <c:v>107.78999999999999</c:v>
                </c:pt>
                <c:pt idx="25">
                  <c:v>119.846</c:v>
                </c:pt>
                <c:pt idx="26">
                  <c:v>119.009</c:v>
                </c:pt>
                <c:pt idx="27">
                  <c:v>113.65600000000001</c:v>
                </c:pt>
                <c:pt idx="28">
                  <c:v>110.922</c:v>
                </c:pt>
                <c:pt idx="29">
                  <c:v>115.15100000000001</c:v>
                </c:pt>
              </c:numCache>
            </c:numRef>
          </c:yVal>
          <c:smooth val="0"/>
        </c:ser>
        <c:ser>
          <c:idx val="4"/>
          <c:order val="4"/>
          <c:tx>
            <c:strRef>
              <c:f>'Figure 6'!$F$4</c:f>
              <c:strCache>
                <c:ptCount val="1"/>
                <c:pt idx="0">
                  <c:v>Residential</c:v>
                </c:pt>
              </c:strCache>
            </c:strRef>
          </c:tx>
          <c:spPr>
            <a:ln w="28575" cap="rnd">
              <a:solidFill>
                <a:schemeClr val="accent5"/>
              </a:solidFill>
              <a:round/>
            </a:ln>
            <a:effectLst/>
          </c:spPr>
          <c:marker>
            <c:symbol val="none"/>
          </c:marker>
          <c:xVal>
            <c:numRef>
              <c:f>'Figure 6'!$A$5:$A$34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6'!$F$5:$F$34</c:f>
              <c:numCache>
                <c:formatCode>_-* #,##0_-;\-* #,##0_-;_-* "-"??_-;_-@_-</c:formatCode>
                <c:ptCount val="30"/>
                <c:pt idx="0">
                  <c:v>83.663999999999987</c:v>
                </c:pt>
                <c:pt idx="1">
                  <c:v>83.728999999999999</c:v>
                </c:pt>
                <c:pt idx="2">
                  <c:v>84.722000000000008</c:v>
                </c:pt>
                <c:pt idx="3">
                  <c:v>86.332999999999998</c:v>
                </c:pt>
                <c:pt idx="4">
                  <c:v>86.176000000000002</c:v>
                </c:pt>
                <c:pt idx="5">
                  <c:v>89.126000000000005</c:v>
                </c:pt>
                <c:pt idx="6">
                  <c:v>91.054000000000002</c:v>
                </c:pt>
                <c:pt idx="7">
                  <c:v>92.694999999999993</c:v>
                </c:pt>
                <c:pt idx="8">
                  <c:v>94.537999999999997</c:v>
                </c:pt>
                <c:pt idx="9">
                  <c:v>94.477000000000004</c:v>
                </c:pt>
                <c:pt idx="10">
                  <c:v>96.426000000000002</c:v>
                </c:pt>
                <c:pt idx="11">
                  <c:v>97.372</c:v>
                </c:pt>
                <c:pt idx="12">
                  <c:v>99.757999999999996</c:v>
                </c:pt>
                <c:pt idx="13">
                  <c:v>103.833</c:v>
                </c:pt>
                <c:pt idx="14">
                  <c:v>107.666</c:v>
                </c:pt>
                <c:pt idx="15">
                  <c:v>107.59299999999999</c:v>
                </c:pt>
                <c:pt idx="16">
                  <c:v>109.21100000000001</c:v>
                </c:pt>
                <c:pt idx="17">
                  <c:v>109.68899999999999</c:v>
                </c:pt>
                <c:pt idx="18">
                  <c:v>110.91</c:v>
                </c:pt>
                <c:pt idx="19">
                  <c:v>111.861</c:v>
                </c:pt>
                <c:pt idx="20">
                  <c:v>110.84700000000001</c:v>
                </c:pt>
                <c:pt idx="21">
                  <c:v>111.53700000000001</c:v>
                </c:pt>
                <c:pt idx="22">
                  <c:v>110.72399999999999</c:v>
                </c:pt>
                <c:pt idx="23">
                  <c:v>107.279</c:v>
                </c:pt>
                <c:pt idx="24">
                  <c:v>105.706</c:v>
                </c:pt>
                <c:pt idx="25">
                  <c:v>109.82599999999999</c:v>
                </c:pt>
                <c:pt idx="26">
                  <c:v>109.765</c:v>
                </c:pt>
                <c:pt idx="27">
                  <c:v>111.839</c:v>
                </c:pt>
                <c:pt idx="28">
                  <c:v>107.82</c:v>
                </c:pt>
                <c:pt idx="29">
                  <c:v>105.669</c:v>
                </c:pt>
              </c:numCache>
            </c:numRef>
          </c:yVal>
          <c:smooth val="0"/>
        </c:ser>
        <c:dLbls>
          <c:showLegendKey val="0"/>
          <c:showVal val="0"/>
          <c:showCatName val="0"/>
          <c:showSerName val="0"/>
          <c:showPercent val="0"/>
          <c:showBubbleSize val="0"/>
        </c:dLbls>
        <c:axId val="498349936"/>
        <c:axId val="498350328"/>
      </c:scatterChart>
      <c:valAx>
        <c:axId val="498349936"/>
        <c:scaling>
          <c:orientation val="minMax"/>
          <c:max val="2019"/>
          <c:min val="1990"/>
        </c:scaling>
        <c:delete val="0"/>
        <c:axPos val="b"/>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50328"/>
        <c:crosses val="autoZero"/>
        <c:crossBetween val="midCat"/>
        <c:majorUnit val="1"/>
      </c:valAx>
      <c:valAx>
        <c:axId val="4983503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000" b="0" i="0" u="none" strike="noStrike" baseline="0">
                    <a:effectLst/>
                  </a:rPr>
                  <a:t>Emissions (Mt CO</a:t>
                </a:r>
                <a:r>
                  <a:rPr lang="en-AU" sz="1000" b="0" i="0" u="none" strike="noStrike" baseline="-25000">
                    <a:effectLst/>
                  </a:rPr>
                  <a:t>2</a:t>
                </a:r>
                <a:r>
                  <a:rPr lang="en-AU" sz="1000" b="0" i="0" u="none" strike="noStrike" baseline="0">
                    <a:effectLst/>
                  </a:rPr>
                  <a:t>-e)</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in"/>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499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7'!$B$4</c:f>
              <c:strCache>
                <c:ptCount val="1"/>
                <c:pt idx="0">
                  <c:v>Agriculture, Forestry and Fishing</c:v>
                </c:pt>
              </c:strCache>
            </c:strRef>
          </c:tx>
          <c:spPr>
            <a:ln w="28575" cap="rnd">
              <a:solidFill>
                <a:schemeClr val="accent1"/>
              </a:solidFill>
              <a:round/>
            </a:ln>
            <a:effectLst/>
          </c:spPr>
          <c:marker>
            <c:symbol val="none"/>
          </c:marker>
          <c:cat>
            <c:numRef>
              <c:f>'Figure 7'!$A$5:$A$34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'Figure 7'!$B$5:$B$34</c:f>
              <c:numCache>
                <c:formatCode>0%</c:formatCode>
                <c:ptCount val="30"/>
                <c:pt idx="0">
                  <c:v>0</c:v>
                </c:pt>
                <c:pt idx="1">
                  <c:v>-6.8000000000000005E-2</c:v>
                </c:pt>
                <c:pt idx="2">
                  <c:v>-0.30199999999999999</c:v>
                </c:pt>
                <c:pt idx="3">
                  <c:v>-0.36799999999999999</c:v>
                </c:pt>
                <c:pt idx="4">
                  <c:v>-0.40200000000000002</c:v>
                </c:pt>
                <c:pt idx="5">
                  <c:v>-0.48699999999999999</c:v>
                </c:pt>
                <c:pt idx="6">
                  <c:v>-0.47899999999999998</c:v>
                </c:pt>
                <c:pt idx="7">
                  <c:v>-0.45200000000000001</c:v>
                </c:pt>
                <c:pt idx="8">
                  <c:v>-0.503</c:v>
                </c:pt>
                <c:pt idx="9">
                  <c:v>-0.47299999999999998</c:v>
                </c:pt>
                <c:pt idx="10">
                  <c:v>-0.46300000000000002</c:v>
                </c:pt>
                <c:pt idx="11">
                  <c:v>-0.38800000000000001</c:v>
                </c:pt>
                <c:pt idx="12">
                  <c:v>-0.39100000000000001</c:v>
                </c:pt>
                <c:pt idx="13">
                  <c:v>-0.38600000000000001</c:v>
                </c:pt>
                <c:pt idx="14">
                  <c:v>-0.40500000000000003</c:v>
                </c:pt>
                <c:pt idx="15">
                  <c:v>-0.28899999999999998</c:v>
                </c:pt>
                <c:pt idx="16">
                  <c:v>-0.32200000000000001</c:v>
                </c:pt>
                <c:pt idx="17">
                  <c:v>-0.315</c:v>
                </c:pt>
                <c:pt idx="18">
                  <c:v>-0.39200000000000002</c:v>
                </c:pt>
                <c:pt idx="19">
                  <c:v>-0.41099999999999998</c:v>
                </c:pt>
                <c:pt idx="20">
                  <c:v>-0.45300000000000001</c:v>
                </c:pt>
                <c:pt idx="21">
                  <c:v>-0.52200000000000002</c:v>
                </c:pt>
                <c:pt idx="22">
                  <c:v>-0.50700000000000001</c:v>
                </c:pt>
                <c:pt idx="23">
                  <c:v>-0.51100000000000001</c:v>
                </c:pt>
                <c:pt idx="24">
                  <c:v>-0.51400000000000001</c:v>
                </c:pt>
                <c:pt idx="25">
                  <c:v>-0.56999999999999995</c:v>
                </c:pt>
                <c:pt idx="26">
                  <c:v>-0.63800000000000001</c:v>
                </c:pt>
                <c:pt idx="27">
                  <c:v>-0.65500000000000003</c:v>
                </c:pt>
                <c:pt idx="28">
                  <c:v>-0.60699999999999998</c:v>
                </c:pt>
                <c:pt idx="29">
                  <c:v>-0.67700000000000005</c:v>
                </c:pt>
              </c:numCache>
            </c:numRef>
          </c:val>
          <c:smooth val="0"/>
        </c:ser>
        <c:ser>
          <c:idx val="1"/>
          <c:order val="1"/>
          <c:tx>
            <c:strRef>
              <c:f>'Figure 7'!$C$4</c:f>
              <c:strCache>
                <c:ptCount val="1"/>
                <c:pt idx="0">
                  <c:v>Mining</c:v>
                </c:pt>
              </c:strCache>
            </c:strRef>
          </c:tx>
          <c:spPr>
            <a:ln w="28575" cap="rnd">
              <a:solidFill>
                <a:schemeClr val="accent2"/>
              </a:solidFill>
              <a:round/>
            </a:ln>
            <a:effectLst/>
          </c:spPr>
          <c:marker>
            <c:symbol val="none"/>
          </c:marker>
          <c:cat>
            <c:numRef>
              <c:f>'Figure 7'!$A$5:$A$34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'Figure 7'!$C$5:$C$34</c:f>
              <c:numCache>
                <c:formatCode>0%</c:formatCode>
                <c:ptCount val="30"/>
                <c:pt idx="0">
                  <c:v>0</c:v>
                </c:pt>
                <c:pt idx="1">
                  <c:v>1.4999999999999999E-2</c:v>
                </c:pt>
                <c:pt idx="2">
                  <c:v>0.06</c:v>
                </c:pt>
                <c:pt idx="3">
                  <c:v>7.6999999999999999E-2</c:v>
                </c:pt>
                <c:pt idx="4">
                  <c:v>4.3999999999999997E-2</c:v>
                </c:pt>
                <c:pt idx="5">
                  <c:v>9.4E-2</c:v>
                </c:pt>
                <c:pt idx="6">
                  <c:v>0.13100000000000001</c:v>
                </c:pt>
                <c:pt idx="7">
                  <c:v>0.20100000000000001</c:v>
                </c:pt>
                <c:pt idx="8">
                  <c:v>0.246</c:v>
                </c:pt>
                <c:pt idx="9">
                  <c:v>0.19800000000000001</c:v>
                </c:pt>
                <c:pt idx="10">
                  <c:v>0.27500000000000002</c:v>
                </c:pt>
                <c:pt idx="11">
                  <c:v>0.27800000000000002</c:v>
                </c:pt>
                <c:pt idx="12">
                  <c:v>0.29699999999999999</c:v>
                </c:pt>
                <c:pt idx="13">
                  <c:v>0.25900000000000001</c:v>
                </c:pt>
                <c:pt idx="14">
                  <c:v>0.27700000000000002</c:v>
                </c:pt>
                <c:pt idx="15">
                  <c:v>0.34799999999999998</c:v>
                </c:pt>
                <c:pt idx="16">
                  <c:v>0.40699999999999997</c:v>
                </c:pt>
                <c:pt idx="17">
                  <c:v>0.45400000000000001</c:v>
                </c:pt>
                <c:pt idx="18">
                  <c:v>0.45600000000000002</c:v>
                </c:pt>
                <c:pt idx="19">
                  <c:v>0.53500000000000003</c:v>
                </c:pt>
                <c:pt idx="20">
                  <c:v>0.51500000000000001</c:v>
                </c:pt>
                <c:pt idx="21">
                  <c:v>0.55500000000000005</c:v>
                </c:pt>
                <c:pt idx="22">
                  <c:v>0.62</c:v>
                </c:pt>
                <c:pt idx="23">
                  <c:v>0.70499999999999996</c:v>
                </c:pt>
                <c:pt idx="24">
                  <c:v>0.70799999999999996</c:v>
                </c:pt>
                <c:pt idx="25">
                  <c:v>0.81200000000000006</c:v>
                </c:pt>
                <c:pt idx="26">
                  <c:v>0.95699999999999996</c:v>
                </c:pt>
                <c:pt idx="27">
                  <c:v>0.98899999999999999</c:v>
                </c:pt>
                <c:pt idx="28">
                  <c:v>1.2290000000000001</c:v>
                </c:pt>
                <c:pt idx="29">
                  <c:v>1.349</c:v>
                </c:pt>
              </c:numCache>
            </c:numRef>
          </c:val>
          <c:smooth val="0"/>
        </c:ser>
        <c:ser>
          <c:idx val="2"/>
          <c:order val="2"/>
          <c:tx>
            <c:strRef>
              <c:f>'Figure 7'!$D$4</c:f>
              <c:strCache>
                <c:ptCount val="1"/>
                <c:pt idx="0">
                  <c:v>Manufacturing</c:v>
                </c:pt>
              </c:strCache>
            </c:strRef>
          </c:tx>
          <c:spPr>
            <a:ln w="28575" cap="rnd">
              <a:solidFill>
                <a:schemeClr val="accent3"/>
              </a:solidFill>
              <a:round/>
            </a:ln>
            <a:effectLst/>
          </c:spPr>
          <c:marker>
            <c:symbol val="none"/>
          </c:marker>
          <c:cat>
            <c:numRef>
              <c:f>'Figure 7'!$A$5:$A$34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'Figure 7'!$D$5:$D$34</c:f>
              <c:numCache>
                <c:formatCode>0%</c:formatCode>
                <c:ptCount val="30"/>
                <c:pt idx="0">
                  <c:v>0</c:v>
                </c:pt>
                <c:pt idx="1">
                  <c:v>3.0000000000000001E-3</c:v>
                </c:pt>
                <c:pt idx="2">
                  <c:v>8.0000000000000002E-3</c:v>
                </c:pt>
                <c:pt idx="3">
                  <c:v>1.4E-2</c:v>
                </c:pt>
                <c:pt idx="4">
                  <c:v>2.9000000000000001E-2</c:v>
                </c:pt>
                <c:pt idx="5">
                  <c:v>3.2000000000000001E-2</c:v>
                </c:pt>
                <c:pt idx="6">
                  <c:v>1.9E-2</c:v>
                </c:pt>
                <c:pt idx="7">
                  <c:v>3.7999999999999999E-2</c:v>
                </c:pt>
                <c:pt idx="8">
                  <c:v>8.8999999999999996E-2</c:v>
                </c:pt>
                <c:pt idx="9">
                  <c:v>0.123</c:v>
                </c:pt>
                <c:pt idx="10">
                  <c:v>0.128</c:v>
                </c:pt>
                <c:pt idx="11">
                  <c:v>0.157</c:v>
                </c:pt>
                <c:pt idx="12">
                  <c:v>0.154</c:v>
                </c:pt>
                <c:pt idx="13">
                  <c:v>0.14099999999999999</c:v>
                </c:pt>
                <c:pt idx="14">
                  <c:v>0.16300000000000001</c:v>
                </c:pt>
                <c:pt idx="15">
                  <c:v>0.17100000000000001</c:v>
                </c:pt>
                <c:pt idx="16">
                  <c:v>0.16200000000000001</c:v>
                </c:pt>
                <c:pt idx="17">
                  <c:v>0.2</c:v>
                </c:pt>
                <c:pt idx="18">
                  <c:v>0.214</c:v>
                </c:pt>
                <c:pt idx="19">
                  <c:v>0.16700000000000001</c:v>
                </c:pt>
                <c:pt idx="20">
                  <c:v>0.17299999999999999</c:v>
                </c:pt>
                <c:pt idx="21">
                  <c:v>0.13700000000000001</c:v>
                </c:pt>
                <c:pt idx="22">
                  <c:v>0.114</c:v>
                </c:pt>
                <c:pt idx="23">
                  <c:v>5.3999999999999999E-2</c:v>
                </c:pt>
                <c:pt idx="24">
                  <c:v>2.1000000000000001E-2</c:v>
                </c:pt>
                <c:pt idx="25">
                  <c:v>-3.5000000000000003E-2</c:v>
                </c:pt>
                <c:pt idx="26">
                  <c:v>-5.2999999999999999E-2</c:v>
                </c:pt>
                <c:pt idx="27">
                  <c:v>-1.7000000000000001E-2</c:v>
                </c:pt>
                <c:pt idx="28">
                  <c:v>-0.104</c:v>
                </c:pt>
                <c:pt idx="29">
                  <c:v>-0.129</c:v>
                </c:pt>
              </c:numCache>
            </c:numRef>
          </c:val>
          <c:smooth val="0"/>
        </c:ser>
        <c:ser>
          <c:idx val="3"/>
          <c:order val="3"/>
          <c:tx>
            <c:strRef>
              <c:f>'Figure 7'!$E$4</c:f>
              <c:strCache>
                <c:ptCount val="1"/>
                <c:pt idx="0">
                  <c:v>Services, Construction and Transport</c:v>
                </c:pt>
              </c:strCache>
            </c:strRef>
          </c:tx>
          <c:spPr>
            <a:ln w="28575" cap="rnd">
              <a:solidFill>
                <a:schemeClr val="accent4"/>
              </a:solidFill>
              <a:round/>
            </a:ln>
            <a:effectLst/>
          </c:spPr>
          <c:marker>
            <c:symbol val="none"/>
          </c:marker>
          <c:cat>
            <c:numRef>
              <c:f>'Figure 7'!$A$5:$A$34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'Figure 7'!$E$5:$E$34</c:f>
              <c:numCache>
                <c:formatCode>0%</c:formatCode>
                <c:ptCount val="30"/>
                <c:pt idx="0">
                  <c:v>0</c:v>
                </c:pt>
                <c:pt idx="1">
                  <c:v>-3.3000000000000002E-2</c:v>
                </c:pt>
                <c:pt idx="2">
                  <c:v>8.7999999999999995E-2</c:v>
                </c:pt>
                <c:pt idx="3">
                  <c:v>0.109</c:v>
                </c:pt>
                <c:pt idx="4">
                  <c:v>8.5999999999999993E-2</c:v>
                </c:pt>
                <c:pt idx="5">
                  <c:v>0.111</c:v>
                </c:pt>
                <c:pt idx="6">
                  <c:v>0.184</c:v>
                </c:pt>
                <c:pt idx="7">
                  <c:v>0.11899999999999999</c:v>
                </c:pt>
                <c:pt idx="8">
                  <c:v>9.7000000000000003E-2</c:v>
                </c:pt>
                <c:pt idx="9">
                  <c:v>0.158</c:v>
                </c:pt>
                <c:pt idx="10">
                  <c:v>0.314</c:v>
                </c:pt>
                <c:pt idx="11">
                  <c:v>0.32900000000000001</c:v>
                </c:pt>
                <c:pt idx="12">
                  <c:v>0.32800000000000001</c:v>
                </c:pt>
                <c:pt idx="13">
                  <c:v>0.499</c:v>
                </c:pt>
                <c:pt idx="14">
                  <c:v>0.54200000000000004</c:v>
                </c:pt>
                <c:pt idx="15">
                  <c:v>0.53400000000000003</c:v>
                </c:pt>
                <c:pt idx="16">
                  <c:v>0.629</c:v>
                </c:pt>
                <c:pt idx="17">
                  <c:v>0.81</c:v>
                </c:pt>
                <c:pt idx="18">
                  <c:v>0.90200000000000002</c:v>
                </c:pt>
                <c:pt idx="19">
                  <c:v>0.89100000000000001</c:v>
                </c:pt>
                <c:pt idx="20">
                  <c:v>0.82</c:v>
                </c:pt>
                <c:pt idx="21">
                  <c:v>0.9</c:v>
                </c:pt>
                <c:pt idx="22">
                  <c:v>0.74299999999999999</c:v>
                </c:pt>
                <c:pt idx="23">
                  <c:v>0.71799999999999997</c:v>
                </c:pt>
                <c:pt idx="24">
                  <c:v>0.72199999999999998</c:v>
                </c:pt>
                <c:pt idx="25">
                  <c:v>0.91400000000000003</c:v>
                </c:pt>
                <c:pt idx="26">
                  <c:v>0.90100000000000002</c:v>
                </c:pt>
                <c:pt idx="27">
                  <c:v>0.81499999999999995</c:v>
                </c:pt>
                <c:pt idx="28">
                  <c:v>0.77200000000000002</c:v>
                </c:pt>
                <c:pt idx="29">
                  <c:v>0.83899999999999997</c:v>
                </c:pt>
              </c:numCache>
            </c:numRef>
          </c:val>
          <c:smooth val="0"/>
        </c:ser>
        <c:ser>
          <c:idx val="4"/>
          <c:order val="4"/>
          <c:tx>
            <c:strRef>
              <c:f>'Figure 7'!$F$4</c:f>
              <c:strCache>
                <c:ptCount val="1"/>
                <c:pt idx="0">
                  <c:v>Residential</c:v>
                </c:pt>
              </c:strCache>
            </c:strRef>
          </c:tx>
          <c:spPr>
            <a:ln w="28575" cap="rnd">
              <a:solidFill>
                <a:schemeClr val="accent5"/>
              </a:solidFill>
              <a:round/>
            </a:ln>
            <a:effectLst/>
          </c:spPr>
          <c:marker>
            <c:symbol val="none"/>
          </c:marker>
          <c:cat>
            <c:numRef>
              <c:f>'Figure 7'!$A$5:$A$34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'Figure 7'!$F$5:$F$34</c:f>
              <c:numCache>
                <c:formatCode>0%</c:formatCode>
                <c:ptCount val="30"/>
                <c:pt idx="0">
                  <c:v>0</c:v>
                </c:pt>
                <c:pt idx="1">
                  <c:v>1E-3</c:v>
                </c:pt>
                <c:pt idx="2">
                  <c:v>1.2999999999999999E-2</c:v>
                </c:pt>
                <c:pt idx="3">
                  <c:v>3.2000000000000001E-2</c:v>
                </c:pt>
                <c:pt idx="4">
                  <c:v>0.03</c:v>
                </c:pt>
                <c:pt idx="5">
                  <c:v>6.5000000000000002E-2</c:v>
                </c:pt>
                <c:pt idx="6">
                  <c:v>8.7999999999999995E-2</c:v>
                </c:pt>
                <c:pt idx="7">
                  <c:v>0.108</c:v>
                </c:pt>
                <c:pt idx="8">
                  <c:v>0.13</c:v>
                </c:pt>
                <c:pt idx="9">
                  <c:v>0.129</c:v>
                </c:pt>
                <c:pt idx="10">
                  <c:v>0.153</c:v>
                </c:pt>
                <c:pt idx="11">
                  <c:v>0.16400000000000001</c:v>
                </c:pt>
                <c:pt idx="12">
                  <c:v>0.192</c:v>
                </c:pt>
                <c:pt idx="13">
                  <c:v>0.24099999999999999</c:v>
                </c:pt>
                <c:pt idx="14">
                  <c:v>0.28699999999999998</c:v>
                </c:pt>
                <c:pt idx="15">
                  <c:v>0.28599999999999998</c:v>
                </c:pt>
                <c:pt idx="16">
                  <c:v>0.30499999999999999</c:v>
                </c:pt>
                <c:pt idx="17">
                  <c:v>0.311</c:v>
                </c:pt>
                <c:pt idx="18">
                  <c:v>0.32600000000000001</c:v>
                </c:pt>
                <c:pt idx="19">
                  <c:v>0.33700000000000002</c:v>
                </c:pt>
                <c:pt idx="20">
                  <c:v>0.32500000000000001</c:v>
                </c:pt>
                <c:pt idx="21">
                  <c:v>0.33300000000000002</c:v>
                </c:pt>
                <c:pt idx="22">
                  <c:v>0.32300000000000001</c:v>
                </c:pt>
                <c:pt idx="23">
                  <c:v>0.28199999999999997</c:v>
                </c:pt>
                <c:pt idx="24">
                  <c:v>0.26300000000000001</c:v>
                </c:pt>
                <c:pt idx="25">
                  <c:v>0.313</c:v>
                </c:pt>
                <c:pt idx="26">
                  <c:v>0.312</c:v>
                </c:pt>
                <c:pt idx="27">
                  <c:v>0.33700000000000002</c:v>
                </c:pt>
                <c:pt idx="28">
                  <c:v>0.28899999999999998</c:v>
                </c:pt>
                <c:pt idx="29">
                  <c:v>0.26300000000000001</c:v>
                </c:pt>
              </c:numCache>
            </c:numRef>
          </c:val>
          <c:smooth val="0"/>
        </c:ser>
        <c:dLbls>
          <c:showLegendKey val="0"/>
          <c:showVal val="0"/>
          <c:showCatName val="0"/>
          <c:showSerName val="0"/>
          <c:showPercent val="0"/>
          <c:showBubbleSize val="0"/>
        </c:dLbls>
        <c:smooth val="0"/>
        <c:axId val="498347976"/>
        <c:axId val="498345624"/>
      </c:lineChart>
      <c:catAx>
        <c:axId val="498347976"/>
        <c:scaling>
          <c:orientation val="minMax"/>
        </c:scaling>
        <c:delete val="0"/>
        <c:axPos val="b"/>
        <c:numFmt formatCode="General" sourceLinked="1"/>
        <c:majorTickMark val="in"/>
        <c:minorTickMark val="none"/>
        <c:tickLblPos val="low"/>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45624"/>
        <c:crosses val="autoZero"/>
        <c:auto val="1"/>
        <c:lblAlgn val="ctr"/>
        <c:lblOffset val="100"/>
        <c:tickLblSkip val="1"/>
        <c:noMultiLvlLbl val="0"/>
      </c:catAx>
      <c:valAx>
        <c:axId val="498345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Percentage</a:t>
                </a:r>
                <a:r>
                  <a:rPr lang="en-AU" baseline="0"/>
                  <a:t> change since 1990</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in"/>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47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3">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542924</xdr:colOff>
      <xdr:row>4</xdr:row>
      <xdr:rowOff>19051</xdr:rowOff>
    </xdr:from>
    <xdr:to>
      <xdr:col>19</xdr:col>
      <xdr:colOff>50799</xdr:colOff>
      <xdr:row>34</xdr:row>
      <xdr:rowOff>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619125</xdr:colOff>
      <xdr:row>0</xdr:row>
      <xdr:rowOff>0</xdr:rowOff>
    </xdr:from>
    <xdr:to>
      <xdr:col>7</xdr:col>
      <xdr:colOff>285750</xdr:colOff>
      <xdr:row>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22225</xdr:colOff>
      <xdr:row>3</xdr:row>
      <xdr:rowOff>3175</xdr:rowOff>
    </xdr:from>
    <xdr:to>
      <xdr:col>18</xdr:col>
      <xdr:colOff>406400</xdr:colOff>
      <xdr:row>32</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393700</xdr:colOff>
      <xdr:row>15</xdr:row>
      <xdr:rowOff>76198</xdr:rowOff>
    </xdr:from>
    <xdr:to>
      <xdr:col>8</xdr:col>
      <xdr:colOff>714375</xdr:colOff>
      <xdr:row>67</xdr:row>
      <xdr:rowOff>44450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663575</xdr:colOff>
      <xdr:row>4</xdr:row>
      <xdr:rowOff>19051</xdr:rowOff>
    </xdr:from>
    <xdr:to>
      <xdr:col>18</xdr:col>
      <xdr:colOff>485775</xdr:colOff>
      <xdr:row>33</xdr:row>
      <xdr:rowOff>152401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34925</xdr:colOff>
      <xdr:row>11</xdr:row>
      <xdr:rowOff>53974</xdr:rowOff>
    </xdr:from>
    <xdr:to>
      <xdr:col>4</xdr:col>
      <xdr:colOff>336550</xdr:colOff>
      <xdr:row>37</xdr:row>
      <xdr:rowOff>44450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31750</xdr:colOff>
      <xdr:row>4</xdr:row>
      <xdr:rowOff>15876</xdr:rowOff>
    </xdr:from>
    <xdr:to>
      <xdr:col>20</xdr:col>
      <xdr:colOff>495300</xdr:colOff>
      <xdr:row>33</xdr:row>
      <xdr:rowOff>152401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6349</xdr:colOff>
      <xdr:row>4</xdr:row>
      <xdr:rowOff>19049</xdr:rowOff>
    </xdr:from>
    <xdr:to>
      <xdr:col>20</xdr:col>
      <xdr:colOff>400050</xdr:colOff>
      <xdr:row>33</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industry.gov.au/"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tabSelected="1" workbookViewId="0">
      <selection activeCell="D5" sqref="D5"/>
    </sheetView>
  </sheetViews>
  <sheetFormatPr defaultRowHeight="14.5" x14ac:dyDescent="0.35"/>
  <sheetData>
    <row r="1" spans="1:29" ht="21" x14ac:dyDescent="0.5">
      <c r="A1" s="31" t="s">
        <v>103</v>
      </c>
    </row>
    <row r="2" spans="1:29" ht="18.5" x14ac:dyDescent="0.45">
      <c r="A2" s="32" t="s">
        <v>114</v>
      </c>
    </row>
    <row r="3" spans="1:29" x14ac:dyDescent="0.35">
      <c r="A3" s="33" t="s">
        <v>140</v>
      </c>
    </row>
    <row r="4" spans="1:29" ht="31.5" thickBot="1" x14ac:dyDescent="0.75">
      <c r="A4" s="34" t="s">
        <v>101</v>
      </c>
      <c r="B4" s="34"/>
      <c r="C4" s="34"/>
      <c r="D4" s="34"/>
      <c r="E4" s="34"/>
      <c r="F4" s="34"/>
      <c r="G4" s="34"/>
      <c r="H4" s="34"/>
      <c r="I4" s="34"/>
      <c r="J4" s="34"/>
      <c r="K4" s="34"/>
      <c r="L4" s="34"/>
      <c r="M4" s="34"/>
      <c r="N4" s="34"/>
      <c r="O4" s="34"/>
      <c r="P4" s="34"/>
      <c r="Q4" s="34"/>
      <c r="R4" s="34"/>
      <c r="S4" s="34"/>
      <c r="T4" s="34"/>
      <c r="U4" s="34"/>
      <c r="V4" s="34"/>
      <c r="W4" s="34"/>
    </row>
    <row r="5" spans="1:29" s="36" customFormat="1" ht="30.75" customHeight="1" thickTop="1" x14ac:dyDescent="0.35">
      <c r="A5" s="35" t="s">
        <v>102</v>
      </c>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row>
    <row r="6" spans="1:29" ht="18.5" x14ac:dyDescent="0.35">
      <c r="A6" s="39" t="s">
        <v>115</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row>
    <row r="7" spans="1:29" x14ac:dyDescent="0.35">
      <c r="A7" s="39" t="s">
        <v>116</v>
      </c>
    </row>
    <row r="8" spans="1:29" x14ac:dyDescent="0.35">
      <c r="A8" s="39" t="s">
        <v>117</v>
      </c>
    </row>
    <row r="9" spans="1:29" x14ac:dyDescent="0.35">
      <c r="A9" s="39" t="s">
        <v>118</v>
      </c>
    </row>
    <row r="10" spans="1:29" x14ac:dyDescent="0.35">
      <c r="A10" s="39" t="s">
        <v>119</v>
      </c>
    </row>
    <row r="11" spans="1:29" x14ac:dyDescent="0.35">
      <c r="A11" s="39" t="s">
        <v>120</v>
      </c>
    </row>
    <row r="12" spans="1:29" x14ac:dyDescent="0.35">
      <c r="A12" s="39" t="s">
        <v>121</v>
      </c>
    </row>
    <row r="14" spans="1:29" ht="18.5" x14ac:dyDescent="0.35">
      <c r="A14" s="37" t="s">
        <v>104</v>
      </c>
    </row>
    <row r="15" spans="1:29" x14ac:dyDescent="0.35">
      <c r="A15" s="39" t="s">
        <v>122</v>
      </c>
    </row>
    <row r="16" spans="1:29" x14ac:dyDescent="0.35">
      <c r="A16" s="39" t="s">
        <v>123</v>
      </c>
    </row>
    <row r="17" spans="1:1" ht="16.5" customHeight="1" x14ac:dyDescent="0.35">
      <c r="A17" s="39" t="s">
        <v>124</v>
      </c>
    </row>
    <row r="18" spans="1:1" x14ac:dyDescent="0.35">
      <c r="A18" s="39" t="s">
        <v>125</v>
      </c>
    </row>
    <row r="19" spans="1:1" x14ac:dyDescent="0.35">
      <c r="A19" s="39" t="s">
        <v>126</v>
      </c>
    </row>
    <row r="20" spans="1:1" ht="16.5" customHeight="1" x14ac:dyDescent="0.35">
      <c r="A20" s="39" t="s">
        <v>127</v>
      </c>
    </row>
    <row r="21" spans="1:1" x14ac:dyDescent="0.35">
      <c r="A21" s="39" t="s">
        <v>128</v>
      </c>
    </row>
    <row r="22" spans="1:1" x14ac:dyDescent="0.35">
      <c r="A22" s="39" t="s">
        <v>129</v>
      </c>
    </row>
    <row r="23" spans="1:1" x14ac:dyDescent="0.35">
      <c r="A23" s="39" t="s">
        <v>130</v>
      </c>
    </row>
    <row r="24" spans="1:1" x14ac:dyDescent="0.35">
      <c r="A24" s="39" t="s">
        <v>131</v>
      </c>
    </row>
    <row r="25" spans="1:1" x14ac:dyDescent="0.35">
      <c r="A25" s="39" t="s">
        <v>132</v>
      </c>
    </row>
    <row r="26" spans="1:1" x14ac:dyDescent="0.35">
      <c r="A26" s="39" t="s">
        <v>133</v>
      </c>
    </row>
    <row r="27" spans="1:1" x14ac:dyDescent="0.35">
      <c r="A27" s="39" t="s">
        <v>134</v>
      </c>
    </row>
    <row r="28" spans="1:1" x14ac:dyDescent="0.35">
      <c r="A28" s="39" t="s">
        <v>135</v>
      </c>
    </row>
    <row r="29" spans="1:1" x14ac:dyDescent="0.35">
      <c r="A29" s="39" t="s">
        <v>136</v>
      </c>
    </row>
    <row r="30" spans="1:1" x14ac:dyDescent="0.35">
      <c r="A30" s="39" t="s">
        <v>137</v>
      </c>
    </row>
    <row r="31" spans="1:1" x14ac:dyDescent="0.35">
      <c r="A31" s="39" t="s">
        <v>138</v>
      </c>
    </row>
    <row r="32" spans="1:1" ht="18.5" x14ac:dyDescent="0.35">
      <c r="A32" s="37" t="s">
        <v>105</v>
      </c>
    </row>
  </sheetData>
  <hyperlinks>
    <hyperlink ref="A32" r:id="rId1"/>
    <hyperlink ref="A6" location="'Figure 1'!A1" display="Figure 1: Direct Emissions by Economic Sectors, 1990 to 2018"/>
    <hyperlink ref="A7" location="'Figure 2'!A1" display="Figure 2: Percentage Change in Direct Emissions by Economic Sector, 1990 to 2018"/>
    <hyperlink ref="A8" location="'Figure 3'!A1" display="Figure 3: Direct State and Territory Emissions by Economic Sector, 2018"/>
    <hyperlink ref="A9" location="'Figure 4'!A1" display="Figure 4: Indirect Greenhouse Gas Emissions from the Generation of Purchased Electricity (Scope 2 Emissions) Trends by Economic Sector, 1990 to 2018"/>
    <hyperlink ref="A10" location="'Figure 5'!A1" display="Figure 5: Australia’s Combined Direct and Indirect Greenhouse Gas Emissions from the Generation of Purchased Electricity (Scope 2 Emissions) by Major Economic Sector, 2018"/>
    <hyperlink ref="A11" location="'Figure 6'!A1" display="Figure 6: Combined Direct and Indirect Greenhouse Gas Emissions from the Generation of Purchased Electricity (Scope 2 Emissions) by Major Economic Sectors, 1990 to 2018"/>
    <hyperlink ref="A12" location="'Figure 7'!A1" display="Figure 7: Percentage Change in Combined Direct and Indirect Greenhouse Gas Emissions from the Generation of Purchased Electricity (Scope 2 Emissions) by Major Economic Sectors, 1990 to 2018"/>
    <hyperlink ref="A15" location="'Data Table 1'!A1" display="Data Table 1: National Direct Emissions by Economic Sector, 1990 to 2018"/>
    <hyperlink ref="A16" location="'Data Table 2'!A1" display="Data Table 2: National Indirect Greenhouse Gas Emissions from the Generation of Purchased Electricity (Scope 2 Emissions) by Economic Sector, 1990 to 2018"/>
    <hyperlink ref="A17" location="'Data Table 3'!A1" display="Data Table 3A: New South Wales Direct Emissions by Economic Sectors, 1990 to 2018"/>
    <hyperlink ref="A18" location="'Data Table 3'!A1" display="Data Table 3B: New South Wales Indirect Greenhouse Gas Emissions from the Generation of Purchased Electricity (Scope 2 Emissions) by Economic Sector, 1990 to 2018"/>
    <hyperlink ref="A19" location="'Data Table 4'!A1" display="Data Table 4: Australian Capital Territory Direct Emissions by Economic Sectors, 1990 to 2018"/>
    <hyperlink ref="A20" location="'Data Table 5'!A1" display="Data Table 5A: Northern Territory Direct Emissions by Economic Sectors, 1990 to 2018"/>
    <hyperlink ref="A21" location="'Data Table 5'!A1" display="Data Table 5B: Northern Territory Indirect Greenhouse Gas Emissions from the Generation of Purchased Electricity (Scope 2 Emissions) by Economic Sector, 1990 to 2018"/>
    <hyperlink ref="A22" location="'Data Table 6'!A1" display="Data Table 6A: Queensland Direct Emissions by Economic Sectors, 1990 to 2018"/>
    <hyperlink ref="A23" location="'Data Table 6'!A1" display="Data Table 6B:Queensland Indirect Greenhouse Gas Emissions from the Generation of Purchased Electricity (Scope 2 Emissions) by Economic Sector, 1990 to 2018"/>
    <hyperlink ref="A24" location="'Data Table 7'!A1" display="Data Table 7A: South Australia Direct Emissions by Economic Sectors, 1990 to 2018"/>
    <hyperlink ref="A25" location="'Data Table 7'!A1" display="Data Table 7B: South Australia Indirect Greenhouse Gas Emissions from the Generation of Purchased Electricity (Scope 2 Emissions) by Economic Sector, 1990 to 2018"/>
    <hyperlink ref="A26" location="'Data Table 8'!A1" display="Data Table 8A: Tasmania Direct Emissions by Economic Sectors, 1990 to 2018"/>
    <hyperlink ref="A27" location="'Data Table 8'!A1" display="Data Table 8B: Tasmania Indirect Greenhouse Gas Emissions from the Generation of Purchased Electricity (Scope 2 Emissions) by Economic Sector, 1990 to 2018"/>
    <hyperlink ref="A28" location="'Data Table 9'!A1" display="Data Table 9A: Victoria Direct Emissions by Economic Sectors, 1990 to 2018"/>
    <hyperlink ref="A29" location="'Data Table 9'!A1" display="Data Table 9B: Victoria Indirect Greenhouse Gas Emissions from the Generation of Purchased Electricity (Scope 2 Emissions) by Economic Sector, 1990 to 2018"/>
    <hyperlink ref="A30" location="'Data Table 10'!A1" display="Data Table 10A: Western Australia Direct Emissions by Economic Sectors, 1990 to 2018"/>
    <hyperlink ref="A31" location="'Data Table 10'!A1" display="Data Table 10B: Western Australia Indirect Greenhouse Gas Emissions from the Generation of Purchased Electricity (Scope 2 Emissions) by Economic Sector, 1990 to 201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5"/>
  <sheetViews>
    <sheetView workbookViewId="0">
      <selection activeCell="B7" sqref="B7"/>
    </sheetView>
  </sheetViews>
  <sheetFormatPr defaultRowHeight="14.5" x14ac:dyDescent="0.35"/>
  <cols>
    <col min="1" max="1" width="25.26953125" customWidth="1"/>
  </cols>
  <sheetData>
    <row r="1" spans="1:32" ht="15.5" x14ac:dyDescent="0.35">
      <c r="A1" s="42" t="s">
        <v>123</v>
      </c>
    </row>
    <row r="2" spans="1:32" ht="16.5" x14ac:dyDescent="0.45">
      <c r="A2" t="s">
        <v>106</v>
      </c>
    </row>
    <row r="4" spans="1:32" ht="57.5" x14ac:dyDescent="0.35">
      <c r="A4" s="13" t="s">
        <v>86</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29">
        <v>2019</v>
      </c>
      <c r="AF4" s="19" t="s">
        <v>88</v>
      </c>
    </row>
    <row r="5" spans="1:32" x14ac:dyDescent="0.35">
      <c r="A5" s="13"/>
      <c r="B5" s="65"/>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7"/>
      <c r="AE5" s="50"/>
      <c r="AF5" s="19" t="s">
        <v>89</v>
      </c>
    </row>
    <row r="6" spans="1:32" ht="23" x14ac:dyDescent="0.35">
      <c r="A6" s="22" t="s">
        <v>90</v>
      </c>
      <c r="B6" s="18">
        <v>1560.81</v>
      </c>
      <c r="C6" s="18">
        <v>1644.6</v>
      </c>
      <c r="D6" s="18">
        <v>1751.15</v>
      </c>
      <c r="E6" s="18">
        <v>1826.07</v>
      </c>
      <c r="F6" s="18">
        <v>1818.98</v>
      </c>
      <c r="G6" s="18">
        <v>1926.41</v>
      </c>
      <c r="H6" s="18">
        <v>1918.07</v>
      </c>
      <c r="I6" s="18">
        <v>1992.18</v>
      </c>
      <c r="J6" s="18">
        <v>2102.6999999999998</v>
      </c>
      <c r="K6" s="18">
        <v>2041.12</v>
      </c>
      <c r="L6" s="18">
        <v>2023.55</v>
      </c>
      <c r="M6" s="18">
        <v>1874.41</v>
      </c>
      <c r="N6" s="18">
        <v>1754.44</v>
      </c>
      <c r="O6" s="18">
        <v>2305.34</v>
      </c>
      <c r="P6" s="18">
        <v>2301.98</v>
      </c>
      <c r="Q6" s="18">
        <v>2088.0100000000002</v>
      </c>
      <c r="R6" s="18">
        <v>2175.87</v>
      </c>
      <c r="S6" s="18">
        <v>2173.5700000000002</v>
      </c>
      <c r="T6" s="18">
        <v>2144.5500000000002</v>
      </c>
      <c r="U6" s="18">
        <v>1958.72</v>
      </c>
      <c r="V6" s="18">
        <v>1900.96</v>
      </c>
      <c r="W6" s="18">
        <v>1767.15</v>
      </c>
      <c r="X6" s="18">
        <v>1845.57</v>
      </c>
      <c r="Y6" s="18">
        <v>1659.57</v>
      </c>
      <c r="Z6" s="18">
        <v>1777.74</v>
      </c>
      <c r="AA6" s="18">
        <v>1757.96</v>
      </c>
      <c r="AB6" s="18">
        <v>1343.55</v>
      </c>
      <c r="AC6" s="18">
        <v>1635.33</v>
      </c>
      <c r="AD6" s="18">
        <v>1527.14</v>
      </c>
      <c r="AE6" s="18">
        <v>1483.19</v>
      </c>
      <c r="AF6" s="26">
        <v>-0.28999999999999998</v>
      </c>
    </row>
    <row r="7" spans="1:32" x14ac:dyDescent="0.35">
      <c r="A7" s="22" t="s">
        <v>91</v>
      </c>
      <c r="B7" s="18">
        <v>7665.28</v>
      </c>
      <c r="C7" s="18">
        <v>7829.11</v>
      </c>
      <c r="D7" s="18">
        <v>8152.68</v>
      </c>
      <c r="E7" s="18">
        <v>8353.99</v>
      </c>
      <c r="F7" s="18">
        <v>8396.4</v>
      </c>
      <c r="G7" s="18">
        <v>8899.32</v>
      </c>
      <c r="H7" s="18">
        <v>9433.75</v>
      </c>
      <c r="I7" s="18">
        <v>9560.0499999999993</v>
      </c>
      <c r="J7" s="18">
        <v>10125.89</v>
      </c>
      <c r="K7" s="18">
        <v>9802.4699999999993</v>
      </c>
      <c r="L7" s="18">
        <v>10194.35</v>
      </c>
      <c r="M7" s="18">
        <v>10092.030000000001</v>
      </c>
      <c r="N7" s="18">
        <v>11137.05</v>
      </c>
      <c r="O7" s="18">
        <v>11556.47</v>
      </c>
      <c r="P7" s="18">
        <v>11922.42</v>
      </c>
      <c r="Q7" s="18">
        <v>12559.07</v>
      </c>
      <c r="R7" s="18">
        <v>14763.96</v>
      </c>
      <c r="S7" s="18">
        <v>14457.16</v>
      </c>
      <c r="T7" s="18">
        <v>14280.52</v>
      </c>
      <c r="U7" s="18">
        <v>15930.86</v>
      </c>
      <c r="V7" s="18">
        <v>15545.66</v>
      </c>
      <c r="W7" s="18">
        <v>16842.98</v>
      </c>
      <c r="X7" s="18">
        <v>17205.189999999999</v>
      </c>
      <c r="Y7" s="18">
        <v>17898.43</v>
      </c>
      <c r="Z7" s="18">
        <v>19028.25</v>
      </c>
      <c r="AA7" s="18">
        <v>20151.009999999998</v>
      </c>
      <c r="AB7" s="18">
        <v>23569.93</v>
      </c>
      <c r="AC7" s="18">
        <v>18880.310000000001</v>
      </c>
      <c r="AD7" s="18">
        <v>25590.49</v>
      </c>
      <c r="AE7" s="18">
        <v>26956.06</v>
      </c>
      <c r="AF7" s="26">
        <v>1.1459999999999999</v>
      </c>
    </row>
    <row r="8" spans="1:32" x14ac:dyDescent="0.35">
      <c r="A8" s="22" t="s">
        <v>92</v>
      </c>
      <c r="B8" s="18">
        <v>42235.92</v>
      </c>
      <c r="C8" s="18">
        <v>42788.13</v>
      </c>
      <c r="D8" s="18">
        <v>43044.79</v>
      </c>
      <c r="E8" s="18">
        <v>43361.29</v>
      </c>
      <c r="F8" s="18">
        <v>44923.33</v>
      </c>
      <c r="G8" s="18">
        <v>45420.92</v>
      </c>
      <c r="H8" s="18">
        <v>45755.96</v>
      </c>
      <c r="I8" s="18">
        <v>47080.58</v>
      </c>
      <c r="J8" s="18">
        <v>52289.8</v>
      </c>
      <c r="K8" s="18">
        <v>54622.77</v>
      </c>
      <c r="L8" s="18">
        <v>56110.29</v>
      </c>
      <c r="M8" s="18">
        <v>59333.13</v>
      </c>
      <c r="N8" s="18">
        <v>58923.81</v>
      </c>
      <c r="O8" s="18">
        <v>53158.61</v>
      </c>
      <c r="P8" s="18">
        <v>54087.45</v>
      </c>
      <c r="Q8" s="18">
        <v>55827.26</v>
      </c>
      <c r="R8" s="18">
        <v>55717.39</v>
      </c>
      <c r="S8" s="18">
        <v>57542.239999999998</v>
      </c>
      <c r="T8" s="18">
        <v>58053.37</v>
      </c>
      <c r="U8" s="18">
        <v>59359.11</v>
      </c>
      <c r="V8" s="18">
        <v>57915.33</v>
      </c>
      <c r="W8" s="18">
        <v>53471.360000000001</v>
      </c>
      <c r="X8" s="18">
        <v>53363.7</v>
      </c>
      <c r="Y8" s="18">
        <v>47879.46</v>
      </c>
      <c r="Z8" s="18">
        <v>45632.68</v>
      </c>
      <c r="AA8" s="18">
        <v>43933.52</v>
      </c>
      <c r="AB8" s="18">
        <v>44200.53</v>
      </c>
      <c r="AC8" s="18">
        <v>48862.79</v>
      </c>
      <c r="AD8" s="18">
        <v>38971.550000000003</v>
      </c>
      <c r="AE8" s="18">
        <v>37191.870000000003</v>
      </c>
      <c r="AF8" s="26">
        <v>-0.33400000000000002</v>
      </c>
    </row>
    <row r="9" spans="1:32" ht="23" x14ac:dyDescent="0.35">
      <c r="A9" s="22" t="s">
        <v>94</v>
      </c>
      <c r="B9" s="18">
        <v>19617.78</v>
      </c>
      <c r="C9" s="18">
        <v>19146.54</v>
      </c>
      <c r="D9" s="18">
        <v>20378.599999999999</v>
      </c>
      <c r="E9" s="18">
        <v>19747.46</v>
      </c>
      <c r="F9" s="18">
        <v>19730.439999999999</v>
      </c>
      <c r="G9" s="18">
        <v>20817.830000000002</v>
      </c>
      <c r="H9" s="18">
        <v>21255.11</v>
      </c>
      <c r="I9" s="18">
        <v>21456.32</v>
      </c>
      <c r="J9" s="18">
        <v>24555.759999999998</v>
      </c>
      <c r="K9" s="18">
        <v>26630.68</v>
      </c>
      <c r="L9" s="18">
        <v>27011.64</v>
      </c>
      <c r="M9" s="18">
        <v>27571.29</v>
      </c>
      <c r="N9" s="18">
        <v>28415.439999999999</v>
      </c>
      <c r="O9" s="18">
        <v>27181.52</v>
      </c>
      <c r="P9" s="18">
        <v>30272.18</v>
      </c>
      <c r="Q9" s="18">
        <v>29537.360000000001</v>
      </c>
      <c r="R9" s="18">
        <v>30150.23</v>
      </c>
      <c r="S9" s="18">
        <v>29577.84</v>
      </c>
      <c r="T9" s="18">
        <v>29442.639999999999</v>
      </c>
      <c r="U9" s="18">
        <v>30617.8</v>
      </c>
      <c r="V9" s="18">
        <v>28794.19</v>
      </c>
      <c r="W9" s="18">
        <v>26241.439999999999</v>
      </c>
      <c r="X9" s="18">
        <v>26893.4</v>
      </c>
      <c r="Y9" s="18">
        <v>23393.48</v>
      </c>
      <c r="Z9" s="18">
        <v>22422.06</v>
      </c>
      <c r="AA9" s="18">
        <v>23323.38</v>
      </c>
      <c r="AB9" s="18">
        <v>24952.85</v>
      </c>
      <c r="AC9" s="18">
        <v>23837.42</v>
      </c>
      <c r="AD9" s="18">
        <v>21865.94</v>
      </c>
      <c r="AE9" s="18">
        <v>20911.080000000002</v>
      </c>
      <c r="AF9" s="26">
        <v>-0.29199999999999998</v>
      </c>
    </row>
    <row r="10" spans="1:32" x14ac:dyDescent="0.35">
      <c r="A10" s="22" t="s">
        <v>95</v>
      </c>
      <c r="B10" s="18">
        <v>22.71</v>
      </c>
      <c r="C10" s="18">
        <v>16.420000000000002</v>
      </c>
      <c r="D10" s="18">
        <v>16.12</v>
      </c>
      <c r="E10" s="18">
        <v>16.149999999999999</v>
      </c>
      <c r="F10" s="18">
        <v>17.96</v>
      </c>
      <c r="G10" s="18">
        <v>17.95</v>
      </c>
      <c r="H10" s="18">
        <v>18.18</v>
      </c>
      <c r="I10" s="18">
        <v>18.170000000000002</v>
      </c>
      <c r="J10" s="18">
        <v>50.68</v>
      </c>
      <c r="K10" s="18">
        <v>50.3</v>
      </c>
      <c r="L10" s="18">
        <v>58.05</v>
      </c>
      <c r="M10" s="18">
        <v>61.32</v>
      </c>
      <c r="N10" s="18">
        <v>67.27</v>
      </c>
      <c r="O10" s="18">
        <v>72.489999999999995</v>
      </c>
      <c r="P10" s="18">
        <v>74.39</v>
      </c>
      <c r="Q10" s="18">
        <v>73.19</v>
      </c>
      <c r="R10" s="18">
        <v>74.7</v>
      </c>
      <c r="S10" s="18">
        <v>77</v>
      </c>
      <c r="T10" s="18">
        <v>76.77</v>
      </c>
      <c r="U10" s="18">
        <v>75.22</v>
      </c>
      <c r="V10" s="18">
        <v>70.180000000000007</v>
      </c>
      <c r="W10" s="18">
        <v>68.81</v>
      </c>
      <c r="X10" s="18">
        <v>68.33</v>
      </c>
      <c r="Y10" s="18">
        <v>105.48</v>
      </c>
      <c r="Z10" s="18">
        <v>124.77</v>
      </c>
      <c r="AA10" s="18">
        <v>126.44</v>
      </c>
      <c r="AB10" s="18">
        <v>140.43</v>
      </c>
      <c r="AC10" s="18">
        <v>68.91</v>
      </c>
      <c r="AD10" s="18">
        <v>209.41</v>
      </c>
      <c r="AE10" s="18">
        <v>176.88</v>
      </c>
      <c r="AF10" s="26">
        <v>1.417</v>
      </c>
    </row>
    <row r="11" spans="1:32" ht="23" x14ac:dyDescent="0.35">
      <c r="A11" s="22" t="s">
        <v>96</v>
      </c>
      <c r="B11" s="18">
        <v>22947.1</v>
      </c>
      <c r="C11" s="18">
        <v>24147.119999999999</v>
      </c>
      <c r="D11" s="18">
        <v>24646.12</v>
      </c>
      <c r="E11" s="18">
        <v>25053.39</v>
      </c>
      <c r="F11" s="18">
        <v>25558.13</v>
      </c>
      <c r="G11" s="18">
        <v>27382.03</v>
      </c>
      <c r="H11" s="18">
        <v>29697.06</v>
      </c>
      <c r="I11" s="18">
        <v>31336.39</v>
      </c>
      <c r="J11" s="18">
        <v>33205.74</v>
      </c>
      <c r="K11" s="18">
        <v>34326.51</v>
      </c>
      <c r="L11" s="18">
        <v>35228.639999999999</v>
      </c>
      <c r="M11" s="18">
        <v>38508.339999999997</v>
      </c>
      <c r="N11" s="18">
        <v>37762.839999999997</v>
      </c>
      <c r="O11" s="18">
        <v>43397.06</v>
      </c>
      <c r="P11" s="18">
        <v>45065.87</v>
      </c>
      <c r="Q11" s="18">
        <v>45657.45</v>
      </c>
      <c r="R11" s="18">
        <v>46272.38</v>
      </c>
      <c r="S11" s="18">
        <v>47939.199999999997</v>
      </c>
      <c r="T11" s="18">
        <v>48557.84</v>
      </c>
      <c r="U11" s="18">
        <v>50034.09</v>
      </c>
      <c r="V11" s="18">
        <v>48340.27</v>
      </c>
      <c r="W11" s="18">
        <v>47672.3</v>
      </c>
      <c r="X11" s="18">
        <v>47758.16</v>
      </c>
      <c r="Y11" s="18">
        <v>46679.24</v>
      </c>
      <c r="Z11" s="18">
        <v>45691.94</v>
      </c>
      <c r="AA11" s="18">
        <v>50349.85</v>
      </c>
      <c r="AB11" s="18">
        <v>50743.63</v>
      </c>
      <c r="AC11" s="18">
        <v>47143.53</v>
      </c>
      <c r="AD11" s="18">
        <v>49243.45</v>
      </c>
      <c r="AE11" s="18">
        <v>48078.71</v>
      </c>
      <c r="AF11" s="26">
        <v>5.2999999999999999E-2</v>
      </c>
    </row>
    <row r="12" spans="1:32" ht="23" x14ac:dyDescent="0.35">
      <c r="A12" s="22" t="s">
        <v>97</v>
      </c>
      <c r="B12" s="18">
        <v>1618.27</v>
      </c>
      <c r="C12" s="18">
        <v>1634.23</v>
      </c>
      <c r="D12" s="18">
        <v>1688.9</v>
      </c>
      <c r="E12" s="18">
        <v>1685.22</v>
      </c>
      <c r="F12" s="18">
        <v>1696.66</v>
      </c>
      <c r="G12" s="18">
        <v>1751.56</v>
      </c>
      <c r="H12" s="18">
        <v>1846.77</v>
      </c>
      <c r="I12" s="18">
        <v>1902.09</v>
      </c>
      <c r="J12" s="18">
        <v>1959.34</v>
      </c>
      <c r="K12" s="18">
        <v>2042.61</v>
      </c>
      <c r="L12" s="18">
        <v>2107.92</v>
      </c>
      <c r="M12" s="18">
        <v>2108.15</v>
      </c>
      <c r="N12" s="18">
        <v>2091.73</v>
      </c>
      <c r="O12" s="18">
        <v>2999.19</v>
      </c>
      <c r="P12" s="18">
        <v>3162.53</v>
      </c>
      <c r="Q12" s="18">
        <v>3132.09</v>
      </c>
      <c r="R12" s="18">
        <v>3362.39</v>
      </c>
      <c r="S12" s="18">
        <v>3401.44</v>
      </c>
      <c r="T12" s="18">
        <v>3591.84</v>
      </c>
      <c r="U12" s="18">
        <v>3004.19</v>
      </c>
      <c r="V12" s="18">
        <v>3157.19</v>
      </c>
      <c r="W12" s="18">
        <v>3218.03</v>
      </c>
      <c r="X12" s="18">
        <v>3411.95</v>
      </c>
      <c r="Y12" s="18">
        <v>4067.2</v>
      </c>
      <c r="Z12" s="18">
        <v>3998.17</v>
      </c>
      <c r="AA12" s="18">
        <v>4492.91</v>
      </c>
      <c r="AB12" s="18">
        <v>4829.1899999999996</v>
      </c>
      <c r="AC12" s="18">
        <v>3477.8</v>
      </c>
      <c r="AD12" s="18">
        <v>4373.12</v>
      </c>
      <c r="AE12" s="18">
        <v>4448.8900000000003</v>
      </c>
      <c r="AF12" s="26">
        <v>0.42</v>
      </c>
    </row>
    <row r="13" spans="1:32" x14ac:dyDescent="0.35">
      <c r="A13" s="22" t="s">
        <v>31</v>
      </c>
      <c r="B13" s="18">
        <v>33866.6</v>
      </c>
      <c r="C13" s="18">
        <v>34474.03</v>
      </c>
      <c r="D13" s="18">
        <v>34857.129999999997</v>
      </c>
      <c r="E13" s="18">
        <v>35416.31</v>
      </c>
      <c r="F13" s="18">
        <v>34892.769999999997</v>
      </c>
      <c r="G13" s="18">
        <v>36437.699999999997</v>
      </c>
      <c r="H13" s="18">
        <v>37756.699999999997</v>
      </c>
      <c r="I13" s="18">
        <v>39362.120000000003</v>
      </c>
      <c r="J13" s="18">
        <v>41052.879999999997</v>
      </c>
      <c r="K13" s="18">
        <v>42052.1</v>
      </c>
      <c r="L13" s="18">
        <v>42627.64</v>
      </c>
      <c r="M13" s="18">
        <v>43077.760000000002</v>
      </c>
      <c r="N13" s="18">
        <v>43766.18</v>
      </c>
      <c r="O13" s="18">
        <v>45807.95</v>
      </c>
      <c r="P13" s="18">
        <v>47963.16</v>
      </c>
      <c r="Q13" s="18">
        <v>47799.05</v>
      </c>
      <c r="R13" s="18">
        <v>48708.89</v>
      </c>
      <c r="S13" s="18">
        <v>48865.52</v>
      </c>
      <c r="T13" s="18">
        <v>49724.93</v>
      </c>
      <c r="U13" s="18">
        <v>50645.61</v>
      </c>
      <c r="V13" s="18">
        <v>49303.8</v>
      </c>
      <c r="W13" s="18">
        <v>49122.01</v>
      </c>
      <c r="X13" s="18">
        <v>48491.76</v>
      </c>
      <c r="Y13" s="18">
        <v>45284.03</v>
      </c>
      <c r="Z13" s="18">
        <v>42051.519999999997</v>
      </c>
      <c r="AA13" s="18">
        <v>44824.3</v>
      </c>
      <c r="AB13" s="18">
        <v>44956.01</v>
      </c>
      <c r="AC13" s="18">
        <v>45853.88</v>
      </c>
      <c r="AD13" s="18">
        <v>41857.339999999997</v>
      </c>
      <c r="AE13" s="18">
        <v>40199.31</v>
      </c>
      <c r="AF13" s="26">
        <v>-0.159</v>
      </c>
    </row>
    <row r="15" spans="1:32" ht="57" customHeight="1" x14ac:dyDescent="0.35">
      <c r="A15" s="68" t="s">
        <v>111</v>
      </c>
      <c r="B15" s="68"/>
      <c r="C15" s="68"/>
      <c r="D15" s="68"/>
      <c r="E15" s="68"/>
      <c r="F15" s="68"/>
      <c r="G15" s="68"/>
      <c r="H15" s="68"/>
      <c r="I15" s="68"/>
      <c r="J15" s="68"/>
      <c r="K15" s="68"/>
      <c r="L15" s="68"/>
    </row>
  </sheetData>
  <mergeCells count="2">
    <mergeCell ref="B5:AD5"/>
    <mergeCell ref="A15:L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3"/>
  <sheetViews>
    <sheetView workbookViewId="0">
      <pane xSplit="1" topLeftCell="I1" activePane="topRight" state="frozen"/>
      <selection pane="topRight" activeCell="AF17" sqref="AF17"/>
    </sheetView>
  </sheetViews>
  <sheetFormatPr defaultRowHeight="14.5" x14ac:dyDescent="0.35"/>
  <cols>
    <col min="1" max="1" width="37.54296875" bestFit="1" customWidth="1"/>
    <col min="2" max="2" width="9.26953125" bestFit="1" customWidth="1"/>
    <col min="3" max="30" width="9.1796875" bestFit="1" customWidth="1"/>
    <col min="31" max="31" width="9.1796875" customWidth="1"/>
    <col min="32" max="32" width="17.81640625" customWidth="1"/>
  </cols>
  <sheetData>
    <row r="1" spans="1:32" ht="15.5" x14ac:dyDescent="0.35">
      <c r="A1" s="42" t="s">
        <v>124</v>
      </c>
    </row>
    <row r="2" spans="1:32" ht="16.5" x14ac:dyDescent="0.45">
      <c r="A2" t="s">
        <v>106</v>
      </c>
    </row>
    <row r="3" spans="1:32" ht="15" x14ac:dyDescent="0.35">
      <c r="A3" s="12"/>
    </row>
    <row r="4" spans="1:32" ht="23" x14ac:dyDescent="0.35">
      <c r="A4" s="13" t="s">
        <v>86</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29">
        <v>2019</v>
      </c>
      <c r="AF4" s="19" t="s">
        <v>88</v>
      </c>
    </row>
    <row r="5" spans="1:32" x14ac:dyDescent="0.35">
      <c r="A5" s="13"/>
      <c r="B5" s="65"/>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7"/>
      <c r="AE5" s="50"/>
      <c r="AF5" s="19" t="s">
        <v>89</v>
      </c>
    </row>
    <row r="6" spans="1:32" s="11" customFormat="1" x14ac:dyDescent="0.35">
      <c r="A6" s="14" t="s">
        <v>87</v>
      </c>
      <c r="B6" s="27">
        <v>181074.31100000002</v>
      </c>
      <c r="C6" s="27">
        <v>169853.63099999999</v>
      </c>
      <c r="D6" s="27">
        <v>155383.84100000001</v>
      </c>
      <c r="E6" s="27">
        <v>142699.185</v>
      </c>
      <c r="F6" s="27">
        <v>146436.07199999999</v>
      </c>
      <c r="G6" s="27">
        <v>133604.83100000001</v>
      </c>
      <c r="H6" s="27">
        <v>134110.92500000002</v>
      </c>
      <c r="I6" s="27">
        <v>141558.22199999998</v>
      </c>
      <c r="J6" s="27">
        <v>138742.878</v>
      </c>
      <c r="K6" s="27">
        <v>141374.046</v>
      </c>
      <c r="L6" s="27">
        <v>154492.53600000002</v>
      </c>
      <c r="M6" s="27">
        <v>160673.32799999998</v>
      </c>
      <c r="N6" s="27">
        <v>156974.60100000002</v>
      </c>
      <c r="O6" s="27">
        <v>154648.93300000002</v>
      </c>
      <c r="P6" s="27">
        <v>157855.18899999995</v>
      </c>
      <c r="Q6" s="27">
        <v>165013.73600000003</v>
      </c>
      <c r="R6" s="27">
        <v>169030.70799999998</v>
      </c>
      <c r="S6" s="27">
        <v>173850.984</v>
      </c>
      <c r="T6" s="27">
        <v>170046.41099999999</v>
      </c>
      <c r="U6" s="27">
        <v>165719.82400000002</v>
      </c>
      <c r="V6" s="27">
        <v>156593.89300000001</v>
      </c>
      <c r="W6" s="27">
        <v>157517.508</v>
      </c>
      <c r="X6" s="27">
        <v>158375.88700000002</v>
      </c>
      <c r="Y6" s="27">
        <v>152887.78399999999</v>
      </c>
      <c r="Z6" s="27">
        <v>150525.13</v>
      </c>
      <c r="AA6" s="27">
        <v>144079.31699999998</v>
      </c>
      <c r="AB6" s="27">
        <v>137533.59999999998</v>
      </c>
      <c r="AC6" s="27">
        <v>139203.39700000003</v>
      </c>
      <c r="AD6" s="27">
        <v>144284.94900000002</v>
      </c>
      <c r="AE6" s="27">
        <v>136579.03400000001</v>
      </c>
      <c r="AF6" s="26">
        <v>-0.17199999999999999</v>
      </c>
    </row>
    <row r="7" spans="1:32" x14ac:dyDescent="0.35">
      <c r="A7" s="22" t="s">
        <v>90</v>
      </c>
      <c r="B7" s="18">
        <v>68524.085999999996</v>
      </c>
      <c r="C7" s="18">
        <v>57435.966999999997</v>
      </c>
      <c r="D7" s="18">
        <v>40764.285000000003</v>
      </c>
      <c r="E7" s="18">
        <v>30472.170999999998</v>
      </c>
      <c r="F7" s="18">
        <v>32089.272000000001</v>
      </c>
      <c r="G7" s="18">
        <v>21558.547999999999</v>
      </c>
      <c r="H7" s="18">
        <v>21568.142</v>
      </c>
      <c r="I7" s="18">
        <v>30372.613000000001</v>
      </c>
      <c r="J7" s="18">
        <v>23935.54</v>
      </c>
      <c r="K7" s="18">
        <v>24152.743999999999</v>
      </c>
      <c r="L7" s="18">
        <v>28187.904999999999</v>
      </c>
      <c r="M7" s="18">
        <v>32972.18</v>
      </c>
      <c r="N7" s="18">
        <v>31082.863000000001</v>
      </c>
      <c r="O7" s="18">
        <v>29354.285</v>
      </c>
      <c r="P7" s="18">
        <v>31190.55</v>
      </c>
      <c r="Q7" s="18">
        <v>41462.648999999998</v>
      </c>
      <c r="R7" s="18">
        <v>38417.64</v>
      </c>
      <c r="S7" s="18">
        <v>36392.561999999998</v>
      </c>
      <c r="T7" s="18">
        <v>31855.06</v>
      </c>
      <c r="U7" s="18">
        <v>28897.471000000001</v>
      </c>
      <c r="V7" s="18">
        <v>23585.072</v>
      </c>
      <c r="W7" s="18">
        <v>25285.866000000002</v>
      </c>
      <c r="X7" s="18">
        <v>30838.045999999998</v>
      </c>
      <c r="Y7" s="18">
        <v>30660.79</v>
      </c>
      <c r="Z7" s="18">
        <v>31152.325000000001</v>
      </c>
      <c r="AA7" s="18">
        <v>26870.77</v>
      </c>
      <c r="AB7" s="18">
        <v>21578.620999999999</v>
      </c>
      <c r="AC7" s="18">
        <v>22888.315999999999</v>
      </c>
      <c r="AD7" s="18">
        <v>29751.077000000001</v>
      </c>
      <c r="AE7" s="18">
        <v>22393.178</v>
      </c>
      <c r="AF7" s="26">
        <v>-0.46</v>
      </c>
    </row>
    <row r="8" spans="1:32" ht="23" x14ac:dyDescent="0.35">
      <c r="A8" s="22" t="s">
        <v>93</v>
      </c>
      <c r="B8" s="18">
        <v>-12808.857</v>
      </c>
      <c r="C8" s="18">
        <v>-10525.759</v>
      </c>
      <c r="D8" s="18">
        <v>-14463.924000000001</v>
      </c>
      <c r="E8" s="18">
        <v>-17003.026999999998</v>
      </c>
      <c r="F8" s="18">
        <v>-12103.058000000001</v>
      </c>
      <c r="G8" s="18">
        <v>-14916.504999999999</v>
      </c>
      <c r="H8" s="18">
        <v>-15762.182000000001</v>
      </c>
      <c r="I8" s="18">
        <v>-14631.459000000001</v>
      </c>
      <c r="J8" s="18">
        <v>-11465.156000000001</v>
      </c>
      <c r="K8" s="18">
        <v>-10559.687</v>
      </c>
      <c r="L8" s="18">
        <v>-11207.656999999999</v>
      </c>
      <c r="M8" s="18">
        <v>-10115.26</v>
      </c>
      <c r="N8" s="18">
        <v>-11097.252</v>
      </c>
      <c r="O8" s="18">
        <v>-11315.936</v>
      </c>
      <c r="P8" s="18">
        <v>-13156.012000000001</v>
      </c>
      <c r="Q8" s="18">
        <v>-11925.096</v>
      </c>
      <c r="R8" s="18">
        <v>-8633.2990000000009</v>
      </c>
      <c r="S8" s="18">
        <v>-7122.71</v>
      </c>
      <c r="T8" s="18">
        <v>-9244.8140000000003</v>
      </c>
      <c r="U8" s="18">
        <v>-5098.8779999999997</v>
      </c>
      <c r="V8" s="18">
        <v>-3058.1480000000001</v>
      </c>
      <c r="W8" s="18">
        <v>-4904.8620000000001</v>
      </c>
      <c r="X8" s="18">
        <v>-4146.9080000000004</v>
      </c>
      <c r="Y8" s="18">
        <v>-4449.027</v>
      </c>
      <c r="Z8" s="18">
        <v>-6675.2269999999999</v>
      </c>
      <c r="AA8" s="18">
        <v>-8582.8160000000007</v>
      </c>
      <c r="AB8" s="18">
        <v>-10652.526</v>
      </c>
      <c r="AC8" s="18">
        <v>-10653.032999999999</v>
      </c>
      <c r="AD8" s="18">
        <v>-11860.232</v>
      </c>
      <c r="AE8" s="18">
        <v>-9679.2009999999991</v>
      </c>
      <c r="AF8" s="26">
        <v>-0.188</v>
      </c>
    </row>
    <row r="9" spans="1:32" x14ac:dyDescent="0.35">
      <c r="A9" s="22" t="s">
        <v>91</v>
      </c>
      <c r="B9" s="18">
        <v>24142.483</v>
      </c>
      <c r="C9" s="18">
        <v>24043.076000000001</v>
      </c>
      <c r="D9" s="18">
        <v>24958.243999999999</v>
      </c>
      <c r="E9" s="18">
        <v>25030.004000000001</v>
      </c>
      <c r="F9" s="18">
        <v>22455.68</v>
      </c>
      <c r="G9" s="18">
        <v>21669.739000000001</v>
      </c>
      <c r="H9" s="18">
        <v>23245.814999999999</v>
      </c>
      <c r="I9" s="18">
        <v>24409.669000000002</v>
      </c>
      <c r="J9" s="18">
        <v>24769.713</v>
      </c>
      <c r="K9" s="18">
        <v>22950.687999999998</v>
      </c>
      <c r="L9" s="18">
        <v>23479.633999999998</v>
      </c>
      <c r="M9" s="18">
        <v>23305.210999999999</v>
      </c>
      <c r="N9" s="18">
        <v>22547.447</v>
      </c>
      <c r="O9" s="18">
        <v>21558.116999999998</v>
      </c>
      <c r="P9" s="18">
        <v>22469.817999999999</v>
      </c>
      <c r="Q9" s="18">
        <v>23382.394</v>
      </c>
      <c r="R9" s="18">
        <v>24638.736000000001</v>
      </c>
      <c r="S9" s="18">
        <v>26405.155999999999</v>
      </c>
      <c r="T9" s="18">
        <v>25152.164000000001</v>
      </c>
      <c r="U9" s="18">
        <v>25165.759999999998</v>
      </c>
      <c r="V9" s="18">
        <v>22553.32</v>
      </c>
      <c r="W9" s="18">
        <v>23370.971000000001</v>
      </c>
      <c r="X9" s="18">
        <v>22514.874</v>
      </c>
      <c r="Y9" s="18">
        <v>21851.277999999998</v>
      </c>
      <c r="Z9" s="18">
        <v>20929.398000000001</v>
      </c>
      <c r="AA9" s="18">
        <v>22159.825000000001</v>
      </c>
      <c r="AB9" s="18">
        <v>22103.663</v>
      </c>
      <c r="AC9" s="18">
        <v>20968.757000000001</v>
      </c>
      <c r="AD9" s="18">
        <v>20236.96</v>
      </c>
      <c r="AE9" s="18">
        <v>18365.601999999999</v>
      </c>
      <c r="AF9" s="26">
        <v>-0.215</v>
      </c>
    </row>
    <row r="10" spans="1:32" x14ac:dyDescent="0.35">
      <c r="A10" s="22" t="s">
        <v>92</v>
      </c>
      <c r="B10" s="18">
        <v>26079.955999999998</v>
      </c>
      <c r="C10" s="18">
        <v>26097.777999999998</v>
      </c>
      <c r="D10" s="18">
        <v>25438.654999999999</v>
      </c>
      <c r="E10" s="18">
        <v>25395.812000000002</v>
      </c>
      <c r="F10" s="18">
        <v>25817.234</v>
      </c>
      <c r="G10" s="18">
        <v>25740.048999999999</v>
      </c>
      <c r="H10" s="18">
        <v>24702.400000000001</v>
      </c>
      <c r="I10" s="18">
        <v>25218.105</v>
      </c>
      <c r="J10" s="18">
        <v>24713.703000000001</v>
      </c>
      <c r="K10" s="18">
        <v>25461.539000000001</v>
      </c>
      <c r="L10" s="18">
        <v>23816.243999999999</v>
      </c>
      <c r="M10" s="18">
        <v>22430.022000000001</v>
      </c>
      <c r="N10" s="18">
        <v>22367.065999999999</v>
      </c>
      <c r="O10" s="18">
        <v>23652.641</v>
      </c>
      <c r="P10" s="18">
        <v>24207.124</v>
      </c>
      <c r="Q10" s="18">
        <v>24229.35</v>
      </c>
      <c r="R10" s="18">
        <v>24136.678</v>
      </c>
      <c r="S10" s="18">
        <v>24673.928</v>
      </c>
      <c r="T10" s="18">
        <v>24750.305</v>
      </c>
      <c r="U10" s="18">
        <v>19846.080999999998</v>
      </c>
      <c r="V10" s="18">
        <v>22290.167000000001</v>
      </c>
      <c r="W10" s="18">
        <v>23141.360000000001</v>
      </c>
      <c r="X10" s="18">
        <v>19889.815999999999</v>
      </c>
      <c r="Y10" s="18">
        <v>18251.341</v>
      </c>
      <c r="Z10" s="18">
        <v>17584.013999999999</v>
      </c>
      <c r="AA10" s="18">
        <v>16492.195</v>
      </c>
      <c r="AB10" s="18">
        <v>16199.618</v>
      </c>
      <c r="AC10" s="18">
        <v>16728.911</v>
      </c>
      <c r="AD10" s="18">
        <v>16716.817999999999</v>
      </c>
      <c r="AE10" s="18">
        <v>16526.990000000002</v>
      </c>
      <c r="AF10" s="26">
        <v>-0.318</v>
      </c>
    </row>
    <row r="11" spans="1:32" x14ac:dyDescent="0.35">
      <c r="A11" s="22" t="s">
        <v>94</v>
      </c>
      <c r="B11" s="18">
        <v>52884.540999999997</v>
      </c>
      <c r="C11" s="18">
        <v>51797.45</v>
      </c>
      <c r="D11" s="18">
        <v>52307.837</v>
      </c>
      <c r="E11" s="18">
        <v>52631.54</v>
      </c>
      <c r="F11" s="18">
        <v>52605.832999999999</v>
      </c>
      <c r="G11" s="18">
        <v>53441.135000000002</v>
      </c>
      <c r="H11" s="18">
        <v>54075.822</v>
      </c>
      <c r="I11" s="18">
        <v>54762.16</v>
      </c>
      <c r="J11" s="18">
        <v>55211.538999999997</v>
      </c>
      <c r="K11" s="18">
        <v>56508.913999999997</v>
      </c>
      <c r="L11" s="18">
        <v>58106.275999999998</v>
      </c>
      <c r="M11" s="18">
        <v>61019.627999999997</v>
      </c>
      <c r="N11" s="18">
        <v>61276.733999999997</v>
      </c>
      <c r="O11" s="18">
        <v>60316.074999999997</v>
      </c>
      <c r="P11" s="18">
        <v>61804.826000000001</v>
      </c>
      <c r="Q11" s="18">
        <v>61452.262000000002</v>
      </c>
      <c r="R11" s="18">
        <v>62755.495000000003</v>
      </c>
      <c r="S11" s="18">
        <v>64955.692000000003</v>
      </c>
      <c r="T11" s="18">
        <v>66563.567999999999</v>
      </c>
      <c r="U11" s="18">
        <v>65770.339000000007</v>
      </c>
      <c r="V11" s="18">
        <v>62373.697999999997</v>
      </c>
      <c r="W11" s="18">
        <v>58298.542999999998</v>
      </c>
      <c r="X11" s="18">
        <v>57371.813000000002</v>
      </c>
      <c r="Y11" s="18">
        <v>54816.148999999998</v>
      </c>
      <c r="Z11" s="18">
        <v>53688.534</v>
      </c>
      <c r="AA11" s="18">
        <v>50503.133000000002</v>
      </c>
      <c r="AB11" s="18">
        <v>53599.726999999999</v>
      </c>
      <c r="AC11" s="18">
        <v>52820.586000000003</v>
      </c>
      <c r="AD11" s="18">
        <v>54622.974000000002</v>
      </c>
      <c r="AE11" s="18">
        <v>54632.830999999998</v>
      </c>
      <c r="AF11" s="26">
        <v>-0.111</v>
      </c>
    </row>
    <row r="12" spans="1:32" x14ac:dyDescent="0.35">
      <c r="A12" s="22" t="s">
        <v>95</v>
      </c>
      <c r="B12" s="18">
        <v>2314.002</v>
      </c>
      <c r="C12" s="18">
        <v>2159.2489999999998</v>
      </c>
      <c r="D12" s="18">
        <v>2139.5949999999998</v>
      </c>
      <c r="E12" s="18">
        <v>1917.9280000000001</v>
      </c>
      <c r="F12" s="18">
        <v>1865.3879999999999</v>
      </c>
      <c r="G12" s="18">
        <v>1841.364</v>
      </c>
      <c r="H12" s="18">
        <v>1823.155</v>
      </c>
      <c r="I12" s="18">
        <v>1909.2940000000001</v>
      </c>
      <c r="J12" s="18">
        <v>1891.569</v>
      </c>
      <c r="K12" s="18">
        <v>2134.9969999999998</v>
      </c>
      <c r="L12" s="18">
        <v>2221.6759999999999</v>
      </c>
      <c r="M12" s="18">
        <v>1933.2159999999999</v>
      </c>
      <c r="N12" s="18">
        <v>1930.913</v>
      </c>
      <c r="O12" s="18">
        <v>1825.5830000000001</v>
      </c>
      <c r="P12" s="18">
        <v>1804.741</v>
      </c>
      <c r="Q12" s="18">
        <v>2070.3919999999998</v>
      </c>
      <c r="R12" s="18">
        <v>2169.8649999999998</v>
      </c>
      <c r="S12" s="18">
        <v>2090.0819999999999</v>
      </c>
      <c r="T12" s="18">
        <v>2183.3009999999999</v>
      </c>
      <c r="U12" s="18">
        <v>2094.3609999999999</v>
      </c>
      <c r="V12" s="18">
        <v>2141.741</v>
      </c>
      <c r="W12" s="18">
        <v>2128.712</v>
      </c>
      <c r="X12" s="18">
        <v>2159.84</v>
      </c>
      <c r="Y12" s="18">
        <v>2242.4670000000001</v>
      </c>
      <c r="Z12" s="18">
        <v>2284.6680000000001</v>
      </c>
      <c r="AA12" s="18">
        <v>2290.5639999999999</v>
      </c>
      <c r="AB12" s="18">
        <v>2480.5419999999999</v>
      </c>
      <c r="AC12" s="18">
        <v>2582.7919999999999</v>
      </c>
      <c r="AD12" s="18">
        <v>2504.16</v>
      </c>
      <c r="AE12" s="18">
        <v>2592.6280000000002</v>
      </c>
      <c r="AF12" s="26">
        <v>0.252</v>
      </c>
    </row>
    <row r="13" spans="1:32" x14ac:dyDescent="0.35">
      <c r="A13" s="22" t="s">
        <v>96</v>
      </c>
      <c r="B13" s="18">
        <v>1710.5350000000001</v>
      </c>
      <c r="C13" s="18">
        <v>796.59900000000005</v>
      </c>
      <c r="D13" s="18">
        <v>5956.1570000000002</v>
      </c>
      <c r="E13" s="18">
        <v>5583.5349999999999</v>
      </c>
      <c r="F13" s="18">
        <v>4763.7430000000004</v>
      </c>
      <c r="G13" s="18">
        <v>4272.1790000000001</v>
      </c>
      <c r="H13" s="18">
        <v>4025.6909999999998</v>
      </c>
      <c r="I13" s="18">
        <v>-1042.2090000000001</v>
      </c>
      <c r="J13" s="18">
        <v>-741.30100000000004</v>
      </c>
      <c r="K13" s="18">
        <v>329.26400000000001</v>
      </c>
      <c r="L13" s="18">
        <v>8990.5249999999996</v>
      </c>
      <c r="M13" s="18">
        <v>8074.5879999999997</v>
      </c>
      <c r="N13" s="18">
        <v>7479.3689999999997</v>
      </c>
      <c r="O13" s="18">
        <v>7148.2049999999999</v>
      </c>
      <c r="P13" s="18">
        <v>6820.6779999999999</v>
      </c>
      <c r="Q13" s="18">
        <v>1311.0350000000001</v>
      </c>
      <c r="R13" s="18">
        <v>2238.9470000000001</v>
      </c>
      <c r="S13" s="18">
        <v>2886.6149999999998</v>
      </c>
      <c r="T13" s="18">
        <v>5034.3559999999998</v>
      </c>
      <c r="U13" s="18">
        <v>5030.1090000000004</v>
      </c>
      <c r="V13" s="18">
        <v>2113.511</v>
      </c>
      <c r="W13" s="18">
        <v>4939.1030000000001</v>
      </c>
      <c r="X13" s="18">
        <v>4565.2219999999998</v>
      </c>
      <c r="Y13" s="18">
        <v>4351.665</v>
      </c>
      <c r="Z13" s="18">
        <v>6371.6149999999998</v>
      </c>
      <c r="AA13" s="18">
        <v>7885.598</v>
      </c>
      <c r="AB13" s="18">
        <v>6369.9</v>
      </c>
      <c r="AC13" s="18">
        <v>7292.335</v>
      </c>
      <c r="AD13" s="18">
        <v>5862.3429999999998</v>
      </c>
      <c r="AE13" s="18">
        <v>5746.7659999999996</v>
      </c>
      <c r="AF13" s="26">
        <v>3.383</v>
      </c>
    </row>
    <row r="14" spans="1:32" x14ac:dyDescent="0.35">
      <c r="A14" s="22" t="s">
        <v>97</v>
      </c>
      <c r="B14" s="18">
        <v>3649.049</v>
      </c>
      <c r="C14" s="18">
        <v>3679.7460000000001</v>
      </c>
      <c r="D14" s="18">
        <v>3794.0729999999999</v>
      </c>
      <c r="E14" s="18">
        <v>3875.6309999999999</v>
      </c>
      <c r="F14" s="18">
        <v>4006.6669999999999</v>
      </c>
      <c r="G14" s="18">
        <v>4697.2269999999999</v>
      </c>
      <c r="H14" s="18">
        <v>5063.393</v>
      </c>
      <c r="I14" s="18">
        <v>5242.9610000000002</v>
      </c>
      <c r="J14" s="18">
        <v>5035.0969999999998</v>
      </c>
      <c r="K14" s="18">
        <v>5220.5060000000003</v>
      </c>
      <c r="L14" s="18">
        <v>5369.2550000000001</v>
      </c>
      <c r="M14" s="18">
        <v>5274.5020000000004</v>
      </c>
      <c r="N14" s="18">
        <v>5207.6980000000003</v>
      </c>
      <c r="O14" s="18">
        <v>5463.8519999999999</v>
      </c>
      <c r="P14" s="18">
        <v>5638.68</v>
      </c>
      <c r="Q14" s="18">
        <v>5863.2950000000001</v>
      </c>
      <c r="R14" s="18">
        <v>6048.6620000000003</v>
      </c>
      <c r="S14" s="18">
        <v>6262.125</v>
      </c>
      <c r="T14" s="18">
        <v>6478.8789999999999</v>
      </c>
      <c r="U14" s="18">
        <v>6724.0360000000001</v>
      </c>
      <c r="V14" s="18">
        <v>7039.6549999999997</v>
      </c>
      <c r="W14" s="18">
        <v>7410.4179999999997</v>
      </c>
      <c r="X14" s="18">
        <v>7479.8310000000001</v>
      </c>
      <c r="Y14" s="18">
        <v>7591.0460000000003</v>
      </c>
      <c r="Z14" s="18">
        <v>7393.8739999999998</v>
      </c>
      <c r="AA14" s="18">
        <v>8445.2219999999998</v>
      </c>
      <c r="AB14" s="18">
        <v>8670.741</v>
      </c>
      <c r="AC14" s="18">
        <v>8709.9220000000005</v>
      </c>
      <c r="AD14" s="18">
        <v>8393.5609999999997</v>
      </c>
      <c r="AE14" s="18">
        <v>8148.1270000000004</v>
      </c>
      <c r="AF14" s="26">
        <v>0.39</v>
      </c>
    </row>
    <row r="15" spans="1:32" x14ac:dyDescent="0.35">
      <c r="A15" s="22" t="s">
        <v>31</v>
      </c>
      <c r="B15" s="18">
        <v>14578.516</v>
      </c>
      <c r="C15" s="18">
        <v>14369.525</v>
      </c>
      <c r="D15" s="18">
        <v>14488.919</v>
      </c>
      <c r="E15" s="18">
        <v>14795.591</v>
      </c>
      <c r="F15" s="18">
        <v>14935.313</v>
      </c>
      <c r="G15" s="18">
        <v>15301.094999999999</v>
      </c>
      <c r="H15" s="18">
        <v>15368.689</v>
      </c>
      <c r="I15" s="18">
        <v>15317.088</v>
      </c>
      <c r="J15" s="18">
        <v>15392.174000000001</v>
      </c>
      <c r="K15" s="18">
        <v>15175.081</v>
      </c>
      <c r="L15" s="18">
        <v>15528.678</v>
      </c>
      <c r="M15" s="18">
        <v>15779.241</v>
      </c>
      <c r="N15" s="18">
        <v>16179.763000000001</v>
      </c>
      <c r="O15" s="18">
        <v>16646.111000000001</v>
      </c>
      <c r="P15" s="18">
        <v>17074.784</v>
      </c>
      <c r="Q15" s="18">
        <v>17167.455000000002</v>
      </c>
      <c r="R15" s="18">
        <v>17257.984</v>
      </c>
      <c r="S15" s="18">
        <v>17307.534</v>
      </c>
      <c r="T15" s="18">
        <v>17273.592000000001</v>
      </c>
      <c r="U15" s="18">
        <v>17290.544999999998</v>
      </c>
      <c r="V15" s="18">
        <v>17554.877</v>
      </c>
      <c r="W15" s="18">
        <v>17847.397000000001</v>
      </c>
      <c r="X15" s="18">
        <v>17703.352999999999</v>
      </c>
      <c r="Y15" s="18">
        <v>17572.075000000001</v>
      </c>
      <c r="Z15" s="18">
        <v>17795.929</v>
      </c>
      <c r="AA15" s="18">
        <v>18014.826000000001</v>
      </c>
      <c r="AB15" s="18">
        <v>17183.313999999998</v>
      </c>
      <c r="AC15" s="18">
        <v>17864.811000000002</v>
      </c>
      <c r="AD15" s="18">
        <v>18057.288</v>
      </c>
      <c r="AE15" s="18">
        <v>17852.113000000001</v>
      </c>
      <c r="AF15" s="26">
        <v>0.04</v>
      </c>
    </row>
    <row r="16" spans="1:32" ht="16.5" customHeight="1" x14ac:dyDescent="0.35">
      <c r="A16" s="44" t="s">
        <v>110</v>
      </c>
    </row>
    <row r="17" spans="1:32" ht="41.25" customHeight="1" x14ac:dyDescent="0.35">
      <c r="A17" s="69" t="s">
        <v>109</v>
      </c>
      <c r="B17" s="69"/>
      <c r="C17" s="69"/>
      <c r="D17" s="69"/>
      <c r="E17" s="69"/>
      <c r="F17" s="69"/>
      <c r="G17" s="69"/>
      <c r="H17" s="69"/>
      <c r="I17" s="69"/>
      <c r="J17" s="69"/>
      <c r="K17" s="69"/>
      <c r="L17" s="69"/>
    </row>
    <row r="19" spans="1:32" ht="15.5" x14ac:dyDescent="0.35">
      <c r="A19" s="42" t="s">
        <v>125</v>
      </c>
    </row>
    <row r="20" spans="1:32" ht="16.5" x14ac:dyDescent="0.45">
      <c r="A20" t="s">
        <v>106</v>
      </c>
    </row>
    <row r="22" spans="1:32" ht="23" x14ac:dyDescent="0.35">
      <c r="A22" s="13" t="s">
        <v>86</v>
      </c>
      <c r="B22" s="25" t="s">
        <v>0</v>
      </c>
      <c r="C22" s="25" t="s">
        <v>1</v>
      </c>
      <c r="D22" s="25" t="s">
        <v>2</v>
      </c>
      <c r="E22" s="25" t="s">
        <v>3</v>
      </c>
      <c r="F22" s="25" t="s">
        <v>4</v>
      </c>
      <c r="G22" s="25" t="s">
        <v>5</v>
      </c>
      <c r="H22" s="25" t="s">
        <v>6</v>
      </c>
      <c r="I22" s="25" t="s">
        <v>7</v>
      </c>
      <c r="J22" s="25" t="s">
        <v>8</v>
      </c>
      <c r="K22" s="25" t="s">
        <v>9</v>
      </c>
      <c r="L22" s="25" t="s">
        <v>10</v>
      </c>
      <c r="M22" s="25" t="s">
        <v>11</v>
      </c>
      <c r="N22" s="25" t="s">
        <v>12</v>
      </c>
      <c r="O22" s="25" t="s">
        <v>13</v>
      </c>
      <c r="P22" s="25" t="s">
        <v>14</v>
      </c>
      <c r="Q22" s="25" t="s">
        <v>15</v>
      </c>
      <c r="R22" s="25" t="s">
        <v>16</v>
      </c>
      <c r="S22" s="25" t="s">
        <v>17</v>
      </c>
      <c r="T22" s="25" t="s">
        <v>18</v>
      </c>
      <c r="U22" s="25" t="s">
        <v>19</v>
      </c>
      <c r="V22" s="25" t="s">
        <v>20</v>
      </c>
      <c r="W22" s="25" t="s">
        <v>21</v>
      </c>
      <c r="X22" s="25" t="s">
        <v>22</v>
      </c>
      <c r="Y22" s="25" t="s">
        <v>23</v>
      </c>
      <c r="Z22" s="25" t="s">
        <v>24</v>
      </c>
      <c r="AA22" s="25" t="s">
        <v>25</v>
      </c>
      <c r="AB22" s="25" t="s">
        <v>26</v>
      </c>
      <c r="AC22" s="25" t="s">
        <v>27</v>
      </c>
      <c r="AD22" s="25" t="s">
        <v>28</v>
      </c>
      <c r="AE22" s="29">
        <v>2019</v>
      </c>
      <c r="AF22" s="19" t="s">
        <v>88</v>
      </c>
    </row>
    <row r="23" spans="1:32" x14ac:dyDescent="0.35">
      <c r="A23" s="13"/>
      <c r="B23" s="65"/>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7"/>
      <c r="AE23" s="50"/>
      <c r="AF23" s="19" t="s">
        <v>89</v>
      </c>
    </row>
    <row r="24" spans="1:32" x14ac:dyDescent="0.35">
      <c r="A24" s="22" t="s">
        <v>90</v>
      </c>
      <c r="B24" s="18">
        <v>496.73</v>
      </c>
      <c r="C24" s="18">
        <v>542.80999999999995</v>
      </c>
      <c r="D24" s="18">
        <v>569.79</v>
      </c>
      <c r="E24" s="18">
        <v>605.55999999999995</v>
      </c>
      <c r="F24" s="18">
        <v>568.94000000000005</v>
      </c>
      <c r="G24" s="18">
        <v>613.5</v>
      </c>
      <c r="H24" s="18">
        <v>641.73</v>
      </c>
      <c r="I24" s="18">
        <v>578.11</v>
      </c>
      <c r="J24" s="18">
        <v>660.66</v>
      </c>
      <c r="K24" s="18">
        <v>631.36</v>
      </c>
      <c r="L24" s="18">
        <v>627.21</v>
      </c>
      <c r="M24" s="18">
        <v>594.04999999999995</v>
      </c>
      <c r="N24" s="18">
        <v>544.66999999999996</v>
      </c>
      <c r="O24" s="18">
        <v>934.07</v>
      </c>
      <c r="P24" s="18">
        <v>839.54</v>
      </c>
      <c r="Q24" s="18">
        <v>736.92</v>
      </c>
      <c r="R24" s="18">
        <v>768.54</v>
      </c>
      <c r="S24" s="18">
        <v>771.83</v>
      </c>
      <c r="T24" s="18">
        <v>742.62</v>
      </c>
      <c r="U24" s="18">
        <v>539.84</v>
      </c>
      <c r="V24" s="18">
        <v>550.76</v>
      </c>
      <c r="W24" s="18">
        <v>517.33000000000004</v>
      </c>
      <c r="X24" s="18">
        <v>536.91</v>
      </c>
      <c r="Y24" s="18">
        <v>530.12</v>
      </c>
      <c r="Z24" s="18">
        <v>490.57</v>
      </c>
      <c r="AA24" s="18">
        <v>518.97</v>
      </c>
      <c r="AB24" s="18">
        <v>384.18</v>
      </c>
      <c r="AC24" s="18">
        <v>520.22</v>
      </c>
      <c r="AD24" s="18">
        <v>424.15</v>
      </c>
      <c r="AE24" s="18">
        <v>442.9</v>
      </c>
      <c r="AF24" s="26">
        <v>-0.39900000000000002</v>
      </c>
    </row>
    <row r="25" spans="1:32" x14ac:dyDescent="0.35">
      <c r="A25" s="22" t="s">
        <v>91</v>
      </c>
      <c r="B25" s="18">
        <v>1552.27</v>
      </c>
      <c r="C25" s="18">
        <v>1550.88</v>
      </c>
      <c r="D25" s="18">
        <v>1576.11</v>
      </c>
      <c r="E25" s="18">
        <v>1609.45</v>
      </c>
      <c r="F25" s="18">
        <v>1579.13</v>
      </c>
      <c r="G25" s="18">
        <v>1677.05</v>
      </c>
      <c r="H25" s="18">
        <v>1823.14</v>
      </c>
      <c r="I25" s="18">
        <v>1786.47</v>
      </c>
      <c r="J25" s="18">
        <v>1876.37</v>
      </c>
      <c r="K25" s="18">
        <v>1978.42</v>
      </c>
      <c r="L25" s="18">
        <v>2013.07</v>
      </c>
      <c r="M25" s="18">
        <v>2624.52</v>
      </c>
      <c r="N25" s="18">
        <v>2683.76</v>
      </c>
      <c r="O25" s="18">
        <v>2588.56</v>
      </c>
      <c r="P25" s="18">
        <v>3027.71</v>
      </c>
      <c r="Q25" s="18">
        <v>2996.96</v>
      </c>
      <c r="R25" s="18">
        <v>3036.26</v>
      </c>
      <c r="S25" s="18">
        <v>3255.79</v>
      </c>
      <c r="T25" s="18">
        <v>3265.88</v>
      </c>
      <c r="U25" s="18">
        <v>3301.02</v>
      </c>
      <c r="V25" s="18">
        <v>3218.8</v>
      </c>
      <c r="W25" s="18">
        <v>3123.26</v>
      </c>
      <c r="X25" s="18">
        <v>3347.45</v>
      </c>
      <c r="Y25" s="18">
        <v>3520.7</v>
      </c>
      <c r="Z25" s="18">
        <v>3618.85</v>
      </c>
      <c r="AA25" s="18">
        <v>3681.22</v>
      </c>
      <c r="AB25" s="18">
        <v>3560.57</v>
      </c>
      <c r="AC25" s="18">
        <v>3511.46</v>
      </c>
      <c r="AD25" s="18">
        <v>3375.01</v>
      </c>
      <c r="AE25" s="18">
        <v>3521.45</v>
      </c>
      <c r="AF25" s="26">
        <v>0.17499999999999999</v>
      </c>
    </row>
    <row r="26" spans="1:32" x14ac:dyDescent="0.35">
      <c r="A26" s="22" t="s">
        <v>92</v>
      </c>
      <c r="B26" s="18">
        <v>14416.57</v>
      </c>
      <c r="C26" s="18">
        <v>14523.53</v>
      </c>
      <c r="D26" s="18">
        <v>14858.18</v>
      </c>
      <c r="E26" s="18">
        <v>15594.89</v>
      </c>
      <c r="F26" s="18">
        <v>16689.55</v>
      </c>
      <c r="G26" s="18">
        <v>16877.95</v>
      </c>
      <c r="H26" s="18">
        <v>17074.919999999998</v>
      </c>
      <c r="I26" s="18">
        <v>17708.259999999998</v>
      </c>
      <c r="J26" s="18">
        <v>18361.46</v>
      </c>
      <c r="K26" s="18">
        <v>19164.22</v>
      </c>
      <c r="L26" s="18">
        <v>19853.95</v>
      </c>
      <c r="M26" s="18">
        <v>19726.8</v>
      </c>
      <c r="N26" s="18">
        <v>19317.04</v>
      </c>
      <c r="O26" s="18">
        <v>17912.55</v>
      </c>
      <c r="P26" s="18">
        <v>17946.14</v>
      </c>
      <c r="Q26" s="18">
        <v>17731.71</v>
      </c>
      <c r="R26" s="18">
        <v>18077.68</v>
      </c>
      <c r="S26" s="18">
        <v>19320.77</v>
      </c>
      <c r="T26" s="18">
        <v>18943.349999999999</v>
      </c>
      <c r="U26" s="18">
        <v>19091.77</v>
      </c>
      <c r="V26" s="18">
        <v>18349.54</v>
      </c>
      <c r="W26" s="18">
        <v>18037.23</v>
      </c>
      <c r="X26" s="18">
        <v>17289.189999999999</v>
      </c>
      <c r="Y26" s="18">
        <v>14349.49</v>
      </c>
      <c r="Z26" s="18">
        <v>14036.32</v>
      </c>
      <c r="AA26" s="18">
        <v>14311.52</v>
      </c>
      <c r="AB26" s="18">
        <v>14214.21</v>
      </c>
      <c r="AC26" s="18">
        <v>14197.57</v>
      </c>
      <c r="AD26" s="18">
        <v>13444.38</v>
      </c>
      <c r="AE26" s="18">
        <v>12786.01</v>
      </c>
      <c r="AF26" s="26">
        <v>-0.27900000000000003</v>
      </c>
    </row>
    <row r="27" spans="1:32" x14ac:dyDescent="0.35">
      <c r="A27" s="22" t="s">
        <v>94</v>
      </c>
      <c r="B27" s="18">
        <v>6301.07</v>
      </c>
      <c r="C27" s="18">
        <v>5585.45</v>
      </c>
      <c r="D27" s="18">
        <v>5665.73</v>
      </c>
      <c r="E27" s="18">
        <v>5728.64</v>
      </c>
      <c r="F27" s="18">
        <v>5684.88</v>
      </c>
      <c r="G27" s="18">
        <v>6011.85</v>
      </c>
      <c r="H27" s="18">
        <v>6145.16</v>
      </c>
      <c r="I27" s="18">
        <v>6096.21</v>
      </c>
      <c r="J27" s="18">
        <v>6485.27</v>
      </c>
      <c r="K27" s="18">
        <v>6587.13</v>
      </c>
      <c r="L27" s="18">
        <v>6855.49</v>
      </c>
      <c r="M27" s="18">
        <v>7467.45</v>
      </c>
      <c r="N27" s="18">
        <v>7299.46</v>
      </c>
      <c r="O27" s="18">
        <v>8103.47</v>
      </c>
      <c r="P27" s="18">
        <v>8714.3700000000008</v>
      </c>
      <c r="Q27" s="18">
        <v>8810.2099999999991</v>
      </c>
      <c r="R27" s="18">
        <v>9389.15</v>
      </c>
      <c r="S27" s="18">
        <v>9542.5499999999993</v>
      </c>
      <c r="T27" s="18">
        <v>9278.5400000000009</v>
      </c>
      <c r="U27" s="18">
        <v>9210.93</v>
      </c>
      <c r="V27" s="18">
        <v>8705</v>
      </c>
      <c r="W27" s="18">
        <v>8016.97</v>
      </c>
      <c r="X27" s="18">
        <v>7348.8</v>
      </c>
      <c r="Y27" s="18">
        <v>5876.75</v>
      </c>
      <c r="Z27" s="18">
        <v>6000.14</v>
      </c>
      <c r="AA27" s="18">
        <v>5369.19</v>
      </c>
      <c r="AB27" s="18">
        <v>6410.68</v>
      </c>
      <c r="AC27" s="18">
        <v>6090.86</v>
      </c>
      <c r="AD27" s="18">
        <v>6492.64</v>
      </c>
      <c r="AE27" s="18">
        <v>6508.85</v>
      </c>
      <c r="AF27" s="26">
        <v>-0.26100000000000001</v>
      </c>
    </row>
    <row r="28" spans="1:32" x14ac:dyDescent="0.35">
      <c r="A28" s="22" t="s">
        <v>95</v>
      </c>
      <c r="B28" s="18">
        <v>16.100000000000001</v>
      </c>
      <c r="C28" s="18">
        <v>15.96</v>
      </c>
      <c r="D28" s="18">
        <v>16.079999999999998</v>
      </c>
      <c r="E28" s="18">
        <v>16.12</v>
      </c>
      <c r="F28" s="18">
        <v>17.920000000000002</v>
      </c>
      <c r="G28" s="18">
        <v>17.91</v>
      </c>
      <c r="H28" s="18">
        <v>18.14</v>
      </c>
      <c r="I28" s="18">
        <v>18.14</v>
      </c>
      <c r="J28" s="18">
        <v>20.22</v>
      </c>
      <c r="K28" s="18">
        <v>20.51</v>
      </c>
      <c r="L28" s="18">
        <v>25.37</v>
      </c>
      <c r="M28" s="18">
        <v>30.17</v>
      </c>
      <c r="N28" s="18">
        <v>34.909999999999997</v>
      </c>
      <c r="O28" s="18">
        <v>37.75</v>
      </c>
      <c r="P28" s="18">
        <v>37.159999999999997</v>
      </c>
      <c r="Q28" s="18">
        <v>37.83</v>
      </c>
      <c r="R28" s="18">
        <v>39.049999999999997</v>
      </c>
      <c r="S28" s="18">
        <v>40.35</v>
      </c>
      <c r="T28" s="18">
        <v>39.24</v>
      </c>
      <c r="U28" s="18">
        <v>38.799999999999997</v>
      </c>
      <c r="V28" s="18">
        <v>36.25</v>
      </c>
      <c r="W28" s="18">
        <v>34.799999999999997</v>
      </c>
      <c r="X28" s="18">
        <v>34.36</v>
      </c>
      <c r="Y28" s="18">
        <v>32.85</v>
      </c>
      <c r="Z28" s="18">
        <v>41.46</v>
      </c>
      <c r="AA28" s="18">
        <v>54.93</v>
      </c>
      <c r="AB28" s="18">
        <v>44.84</v>
      </c>
      <c r="AC28" s="18">
        <v>43.35</v>
      </c>
      <c r="AD28" s="18">
        <v>151.71</v>
      </c>
      <c r="AE28" s="18">
        <v>120.45</v>
      </c>
      <c r="AF28" s="26">
        <v>2.1840000000000002</v>
      </c>
    </row>
    <row r="29" spans="1:32" x14ac:dyDescent="0.35">
      <c r="A29" s="22" t="s">
        <v>96</v>
      </c>
      <c r="B29" s="18">
        <v>7018.56</v>
      </c>
      <c r="C29" s="18">
        <v>7375.8</v>
      </c>
      <c r="D29" s="18">
        <v>7469.3</v>
      </c>
      <c r="E29" s="18">
        <v>7561.44</v>
      </c>
      <c r="F29" s="18">
        <v>7445.45</v>
      </c>
      <c r="G29" s="18">
        <v>7836.67</v>
      </c>
      <c r="H29" s="18">
        <v>8873.06</v>
      </c>
      <c r="I29" s="18">
        <v>9115.98</v>
      </c>
      <c r="J29" s="18">
        <v>9680.7199999999993</v>
      </c>
      <c r="K29" s="18">
        <v>10420.89</v>
      </c>
      <c r="L29" s="18">
        <v>10754.8</v>
      </c>
      <c r="M29" s="18">
        <v>11410.03</v>
      </c>
      <c r="N29" s="18">
        <v>11016.7</v>
      </c>
      <c r="O29" s="18">
        <v>13575.23</v>
      </c>
      <c r="P29" s="18">
        <v>13976.79</v>
      </c>
      <c r="Q29" s="18">
        <v>14183.79</v>
      </c>
      <c r="R29" s="18">
        <v>14643.39</v>
      </c>
      <c r="S29" s="18">
        <v>15386.87</v>
      </c>
      <c r="T29" s="18">
        <v>15172.23</v>
      </c>
      <c r="U29" s="18">
        <v>15648.72</v>
      </c>
      <c r="V29" s="18">
        <v>15334.31</v>
      </c>
      <c r="W29" s="18">
        <v>14982.23</v>
      </c>
      <c r="X29" s="18">
        <v>14766.98</v>
      </c>
      <c r="Y29" s="18">
        <v>14814.56</v>
      </c>
      <c r="Z29" s="18">
        <v>14664.6</v>
      </c>
      <c r="AA29" s="18">
        <v>16011.56</v>
      </c>
      <c r="AB29" s="18">
        <v>15547.41</v>
      </c>
      <c r="AC29" s="18">
        <v>14847.84</v>
      </c>
      <c r="AD29" s="18">
        <v>15926.09</v>
      </c>
      <c r="AE29" s="18">
        <v>15878.91</v>
      </c>
      <c r="AF29" s="26">
        <v>0.12</v>
      </c>
    </row>
    <row r="30" spans="1:32" x14ac:dyDescent="0.35">
      <c r="A30" s="22" t="s">
        <v>97</v>
      </c>
      <c r="B30" s="18">
        <v>655.4</v>
      </c>
      <c r="C30" s="18">
        <v>656.84</v>
      </c>
      <c r="D30" s="18">
        <v>657.1</v>
      </c>
      <c r="E30" s="18">
        <v>637.79</v>
      </c>
      <c r="F30" s="18">
        <v>647.33000000000004</v>
      </c>
      <c r="G30" s="18">
        <v>649.32000000000005</v>
      </c>
      <c r="H30" s="18">
        <v>702.95</v>
      </c>
      <c r="I30" s="18">
        <v>734.54</v>
      </c>
      <c r="J30" s="18">
        <v>746.05</v>
      </c>
      <c r="K30" s="18">
        <v>786.35</v>
      </c>
      <c r="L30" s="18">
        <v>820.91</v>
      </c>
      <c r="M30" s="18">
        <v>816.83</v>
      </c>
      <c r="N30" s="18">
        <v>789.07</v>
      </c>
      <c r="O30" s="18">
        <v>1196.7</v>
      </c>
      <c r="P30" s="18">
        <v>1274.83</v>
      </c>
      <c r="Q30" s="18">
        <v>1237.1300000000001</v>
      </c>
      <c r="R30" s="18">
        <v>1310.26</v>
      </c>
      <c r="S30" s="18">
        <v>1364.02</v>
      </c>
      <c r="T30" s="18">
        <v>1414.68</v>
      </c>
      <c r="U30" s="18">
        <v>1053.81</v>
      </c>
      <c r="V30" s="18">
        <v>1042.49</v>
      </c>
      <c r="W30" s="18">
        <v>1067.8800000000001</v>
      </c>
      <c r="X30" s="18">
        <v>1022.18</v>
      </c>
      <c r="Y30" s="18">
        <v>1206.6300000000001</v>
      </c>
      <c r="Z30" s="18">
        <v>1206.3599999999999</v>
      </c>
      <c r="AA30" s="18">
        <v>1256.32</v>
      </c>
      <c r="AB30" s="18">
        <v>1251.3599999999999</v>
      </c>
      <c r="AC30" s="18">
        <v>997.08</v>
      </c>
      <c r="AD30" s="18">
        <v>1104.8499999999999</v>
      </c>
      <c r="AE30" s="18">
        <v>1242.24</v>
      </c>
      <c r="AF30" s="26">
        <v>4.0000000000000001E-3</v>
      </c>
    </row>
    <row r="31" spans="1:32" x14ac:dyDescent="0.35">
      <c r="A31" s="22" t="s">
        <v>31</v>
      </c>
      <c r="B31" s="18">
        <v>13273.64</v>
      </c>
      <c r="C31" s="18">
        <v>13323.88</v>
      </c>
      <c r="D31" s="18">
        <v>13339.51</v>
      </c>
      <c r="E31" s="18">
        <v>13902.55</v>
      </c>
      <c r="F31" s="18">
        <v>13459.6</v>
      </c>
      <c r="G31" s="18">
        <v>13797.02</v>
      </c>
      <c r="H31" s="18">
        <v>14290.33</v>
      </c>
      <c r="I31" s="18">
        <v>14842.65</v>
      </c>
      <c r="J31" s="18">
        <v>14815.45</v>
      </c>
      <c r="K31" s="18">
        <v>15225.62</v>
      </c>
      <c r="L31" s="18">
        <v>15998.46</v>
      </c>
      <c r="M31" s="18">
        <v>16522.150000000001</v>
      </c>
      <c r="N31" s="18">
        <v>16845.099999999999</v>
      </c>
      <c r="O31" s="18">
        <v>17847.73</v>
      </c>
      <c r="P31" s="18">
        <v>18546.61</v>
      </c>
      <c r="Q31" s="18">
        <v>18551.05</v>
      </c>
      <c r="R31" s="18">
        <v>18826.2</v>
      </c>
      <c r="S31" s="18">
        <v>19090.39</v>
      </c>
      <c r="T31" s="18">
        <v>19157.509999999998</v>
      </c>
      <c r="U31" s="18">
        <v>19943.75</v>
      </c>
      <c r="V31" s="18">
        <v>19601.169999999998</v>
      </c>
      <c r="W31" s="18">
        <v>19442.36</v>
      </c>
      <c r="X31" s="18">
        <v>18897.68</v>
      </c>
      <c r="Y31" s="18">
        <v>18091.63</v>
      </c>
      <c r="Z31" s="18">
        <v>16866.5</v>
      </c>
      <c r="AA31" s="18">
        <v>17503.25</v>
      </c>
      <c r="AB31" s="18">
        <v>17144.2</v>
      </c>
      <c r="AC31" s="18">
        <v>18055.84</v>
      </c>
      <c r="AD31" s="18">
        <v>16580.84</v>
      </c>
      <c r="AE31" s="18">
        <v>15880.34</v>
      </c>
      <c r="AF31" s="26">
        <v>-0.14399999999999999</v>
      </c>
    </row>
    <row r="33" spans="1:12" ht="57" customHeight="1" x14ac:dyDescent="0.35">
      <c r="A33" s="68" t="s">
        <v>111</v>
      </c>
      <c r="B33" s="68"/>
      <c r="C33" s="68"/>
      <c r="D33" s="68"/>
      <c r="E33" s="68"/>
      <c r="F33" s="68"/>
      <c r="G33" s="68"/>
      <c r="H33" s="68"/>
      <c r="I33" s="68"/>
      <c r="J33" s="68"/>
      <c r="K33" s="68"/>
      <c r="L33" s="68"/>
    </row>
  </sheetData>
  <mergeCells count="4">
    <mergeCell ref="B5:AD5"/>
    <mergeCell ref="B23:AD23"/>
    <mergeCell ref="A17:L17"/>
    <mergeCell ref="A33:L33"/>
  </mergeCells>
  <dataValidations count="1">
    <dataValidation allowBlank="1" showInputMessage="1" showErrorMessage="1" sqref="A3"/>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topLeftCell="G1" workbookViewId="0">
      <selection activeCell="C12" sqref="C12"/>
    </sheetView>
  </sheetViews>
  <sheetFormatPr defaultRowHeight="14.5" x14ac:dyDescent="0.35"/>
  <cols>
    <col min="1" max="1" width="37.54296875" bestFit="1" customWidth="1"/>
    <col min="32" max="32" width="17.81640625" customWidth="1"/>
  </cols>
  <sheetData>
    <row r="1" spans="1:34" ht="15.5" x14ac:dyDescent="0.35">
      <c r="A1" s="42" t="str">
        <f>Contents!A19</f>
        <v>Data Table 4: Australian Capital Territory Direct Emissions by Economic Sectors, 1990 to 2019</v>
      </c>
    </row>
    <row r="2" spans="1:34" ht="16.5" x14ac:dyDescent="0.45">
      <c r="A2" t="s">
        <v>106</v>
      </c>
    </row>
    <row r="3" spans="1:34" ht="15" x14ac:dyDescent="0.35">
      <c r="A3" s="12"/>
    </row>
    <row r="4" spans="1:34" ht="23" x14ac:dyDescent="0.35">
      <c r="A4" s="13" t="s">
        <v>86</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25" t="s">
        <v>113</v>
      </c>
      <c r="AF4" s="19" t="s">
        <v>88</v>
      </c>
    </row>
    <row r="5" spans="1:34" x14ac:dyDescent="0.35">
      <c r="A5" s="13"/>
      <c r="B5" s="65"/>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7"/>
      <c r="AE5" s="50"/>
      <c r="AF5" s="19" t="s">
        <v>89</v>
      </c>
    </row>
    <row r="6" spans="1:34" s="11" customFormat="1" x14ac:dyDescent="0.35">
      <c r="A6" s="14" t="s">
        <v>87</v>
      </c>
      <c r="B6" s="27">
        <v>1191.9279999999999</v>
      </c>
      <c r="C6" s="27">
        <v>1305.5940000000001</v>
      </c>
      <c r="D6" s="27">
        <v>1168.8599999999999</v>
      </c>
      <c r="E6" s="27">
        <v>1219.2910000000002</v>
      </c>
      <c r="F6" s="27">
        <v>1215.018</v>
      </c>
      <c r="G6" s="27">
        <v>1264.856</v>
      </c>
      <c r="H6" s="27">
        <v>1412.4479999999999</v>
      </c>
      <c r="I6" s="27">
        <v>1292.6469999999999</v>
      </c>
      <c r="J6" s="27">
        <v>1303.152</v>
      </c>
      <c r="K6" s="27">
        <v>1243.8920000000001</v>
      </c>
      <c r="L6" s="27">
        <v>1348.6880000000001</v>
      </c>
      <c r="M6" s="27">
        <v>1220.384</v>
      </c>
      <c r="N6" s="27">
        <v>1282.9290000000001</v>
      </c>
      <c r="O6" s="27">
        <v>1294.6510000000001</v>
      </c>
      <c r="P6" s="27">
        <v>1720.6660000000002</v>
      </c>
      <c r="Q6" s="27">
        <v>1392.1410000000001</v>
      </c>
      <c r="R6" s="27">
        <v>1420.9969999999998</v>
      </c>
      <c r="S6" s="27">
        <v>1387.588</v>
      </c>
      <c r="T6" s="27">
        <v>1358.76</v>
      </c>
      <c r="U6" s="27">
        <v>1393.405</v>
      </c>
      <c r="V6" s="27">
        <v>1565.5000000000002</v>
      </c>
      <c r="W6" s="27">
        <v>1669.5250000000001</v>
      </c>
      <c r="X6" s="27">
        <v>1584.8630000000001</v>
      </c>
      <c r="Y6" s="27">
        <v>1530.683</v>
      </c>
      <c r="Z6" s="27">
        <v>1587.567</v>
      </c>
      <c r="AA6" s="27">
        <v>1570.6669999999999</v>
      </c>
      <c r="AB6" s="27">
        <v>1459.1849999999999</v>
      </c>
      <c r="AC6" s="27">
        <v>1421.0060000000001</v>
      </c>
      <c r="AD6" s="27">
        <v>1248.9170000000001</v>
      </c>
      <c r="AE6" s="27">
        <v>1278.6559999999999</v>
      </c>
      <c r="AF6" s="26">
        <v>-8.2000000000000003E-2</v>
      </c>
    </row>
    <row r="7" spans="1:34" x14ac:dyDescent="0.35">
      <c r="A7" s="22" t="s">
        <v>90</v>
      </c>
      <c r="B7" s="54">
        <v>73.805000000000007</v>
      </c>
      <c r="C7" s="54">
        <v>84.613</v>
      </c>
      <c r="D7" s="54">
        <v>45.691000000000003</v>
      </c>
      <c r="E7" s="54">
        <v>43.381999999999998</v>
      </c>
      <c r="F7" s="54">
        <v>48.853999999999999</v>
      </c>
      <c r="G7" s="54">
        <v>36.844999999999999</v>
      </c>
      <c r="H7" s="54">
        <v>19.62</v>
      </c>
      <c r="I7" s="54">
        <v>51.595999999999997</v>
      </c>
      <c r="J7" s="54">
        <v>55.481000000000002</v>
      </c>
      <c r="K7" s="54">
        <v>67.301000000000002</v>
      </c>
      <c r="L7" s="54">
        <v>91.27</v>
      </c>
      <c r="M7" s="54">
        <v>78.75</v>
      </c>
      <c r="N7" s="54">
        <v>62.152000000000001</v>
      </c>
      <c r="O7" s="54">
        <v>112.839</v>
      </c>
      <c r="P7" s="54">
        <v>129.39699999999999</v>
      </c>
      <c r="Q7" s="54">
        <v>140.898</v>
      </c>
      <c r="R7" s="54">
        <v>86.268000000000001</v>
      </c>
      <c r="S7" s="54">
        <v>57.441000000000003</v>
      </c>
      <c r="T7" s="54">
        <v>39.234000000000002</v>
      </c>
      <c r="U7" s="54">
        <v>69.194999999999993</v>
      </c>
      <c r="V7" s="54">
        <v>100.411</v>
      </c>
      <c r="W7" s="54">
        <v>105.474</v>
      </c>
      <c r="X7" s="54">
        <v>103.75</v>
      </c>
      <c r="Y7" s="54">
        <v>68.082999999999998</v>
      </c>
      <c r="Z7" s="54">
        <v>50.954999999999998</v>
      </c>
      <c r="AA7" s="54">
        <v>25.367000000000001</v>
      </c>
      <c r="AB7" s="54">
        <v>-0.83299999999999996</v>
      </c>
      <c r="AC7" s="54">
        <v>-13.250999999999999</v>
      </c>
      <c r="AD7" s="54">
        <v>-20.390999999999998</v>
      </c>
      <c r="AE7" s="54">
        <v>-25.826000000000001</v>
      </c>
      <c r="AF7" s="26">
        <v>-1.1830000000000001</v>
      </c>
    </row>
    <row r="8" spans="1:34" ht="23" x14ac:dyDescent="0.35">
      <c r="A8" s="22" t="s">
        <v>93</v>
      </c>
      <c r="B8" s="54">
        <v>-135.71700000000001</v>
      </c>
      <c r="C8" s="54">
        <v>-4.7480000000000002</v>
      </c>
      <c r="D8" s="54">
        <v>-115.9</v>
      </c>
      <c r="E8" s="54">
        <v>-84.587999999999994</v>
      </c>
      <c r="F8" s="54">
        <v>-101.206</v>
      </c>
      <c r="G8" s="54">
        <v>-95.46</v>
      </c>
      <c r="H8" s="54">
        <v>95.578000000000003</v>
      </c>
      <c r="I8" s="54">
        <v>-70.781000000000006</v>
      </c>
      <c r="J8" s="54">
        <v>-78.271000000000001</v>
      </c>
      <c r="K8" s="54">
        <v>-76.411000000000001</v>
      </c>
      <c r="L8" s="54">
        <v>-113.792</v>
      </c>
      <c r="M8" s="54">
        <v>-99.947000000000003</v>
      </c>
      <c r="N8" s="54">
        <v>-77.561999999999998</v>
      </c>
      <c r="O8" s="54">
        <v>-82.989000000000004</v>
      </c>
      <c r="P8" s="54">
        <v>240.49600000000001</v>
      </c>
      <c r="Q8" s="54">
        <v>63.988999999999997</v>
      </c>
      <c r="R8" s="54">
        <v>99.474999999999994</v>
      </c>
      <c r="S8" s="54">
        <v>49.96</v>
      </c>
      <c r="T8" s="54">
        <v>12.698</v>
      </c>
      <c r="U8" s="54">
        <v>18.562999999999999</v>
      </c>
      <c r="V8" s="54">
        <v>91.468000000000004</v>
      </c>
      <c r="W8" s="54">
        <v>78.938000000000002</v>
      </c>
      <c r="X8" s="54">
        <v>48.853999999999999</v>
      </c>
      <c r="Y8" s="54">
        <v>-35.942</v>
      </c>
      <c r="Z8" s="54">
        <v>34.143999999999998</v>
      </c>
      <c r="AA8" s="54">
        <v>-9.9770000000000003</v>
      </c>
      <c r="AB8" s="54">
        <v>-49.472000000000001</v>
      </c>
      <c r="AC8" s="54">
        <v>-53.607999999999997</v>
      </c>
      <c r="AD8" s="54">
        <v>-32.247999999999998</v>
      </c>
      <c r="AE8" s="54">
        <v>-66.62</v>
      </c>
      <c r="AF8" s="26">
        <v>-2.0409999999999999</v>
      </c>
      <c r="AH8" s="28"/>
    </row>
    <row r="9" spans="1:34" x14ac:dyDescent="0.35">
      <c r="A9" s="22" t="s">
        <v>91</v>
      </c>
      <c r="B9" s="54">
        <v>0.123</v>
      </c>
      <c r="C9" s="54">
        <v>0.123</v>
      </c>
      <c r="D9" s="54">
        <v>0.124</v>
      </c>
      <c r="E9" s="54">
        <v>0.12</v>
      </c>
      <c r="F9" s="54">
        <v>0.125</v>
      </c>
      <c r="G9" s="54">
        <v>0.32600000000000001</v>
      </c>
      <c r="H9" s="54">
        <v>0.30099999999999999</v>
      </c>
      <c r="I9" s="54">
        <v>0.309</v>
      </c>
      <c r="J9" s="54">
        <v>0.27400000000000002</v>
      </c>
      <c r="K9" s="54">
        <v>0.26700000000000002</v>
      </c>
      <c r="L9" s="54">
        <v>0.28499999999999998</v>
      </c>
      <c r="M9" s="54">
        <v>0.27400000000000002</v>
      </c>
      <c r="N9" s="54">
        <v>0.27500000000000002</v>
      </c>
      <c r="O9" s="54">
        <v>0.28499999999999998</v>
      </c>
      <c r="P9" s="54">
        <v>0.27600000000000002</v>
      </c>
      <c r="Q9" s="54">
        <v>0.27300000000000002</v>
      </c>
      <c r="R9" s="54">
        <v>0.27600000000000002</v>
      </c>
      <c r="S9" s="54">
        <v>0.27700000000000002</v>
      </c>
      <c r="T9" s="54">
        <v>0.28299999999999997</v>
      </c>
      <c r="U9" s="54">
        <v>0.29599999999999999</v>
      </c>
      <c r="V9" s="54">
        <v>0.31</v>
      </c>
      <c r="W9" s="54">
        <v>0.307</v>
      </c>
      <c r="X9" s="54">
        <v>0.52300000000000002</v>
      </c>
      <c r="Y9" s="54">
        <v>0.33200000000000002</v>
      </c>
      <c r="Z9" s="54">
        <v>0.182</v>
      </c>
      <c r="AA9" s="54">
        <v>0.182</v>
      </c>
      <c r="AB9" s="54">
        <v>0.17100000000000001</v>
      </c>
      <c r="AC9" s="54">
        <v>0.14299999999999999</v>
      </c>
      <c r="AD9" s="54">
        <v>0.14399999999999999</v>
      </c>
      <c r="AE9" s="54">
        <v>0.14399999999999999</v>
      </c>
      <c r="AF9" s="26">
        <v>-0.47299999999999998</v>
      </c>
    </row>
    <row r="10" spans="1:34" x14ac:dyDescent="0.35">
      <c r="A10" s="22" t="s">
        <v>92</v>
      </c>
      <c r="B10" s="54">
        <v>38.866</v>
      </c>
      <c r="C10" s="54">
        <v>38.624000000000002</v>
      </c>
      <c r="D10" s="54">
        <v>37.643000000000001</v>
      </c>
      <c r="E10" s="54">
        <v>44.808</v>
      </c>
      <c r="F10" s="54">
        <v>33.523000000000003</v>
      </c>
      <c r="G10" s="54">
        <v>31.867999999999999</v>
      </c>
      <c r="H10" s="54">
        <v>19.184000000000001</v>
      </c>
      <c r="I10" s="54">
        <v>19.361999999999998</v>
      </c>
      <c r="J10" s="54">
        <v>19.797000000000001</v>
      </c>
      <c r="K10" s="54">
        <v>20.341999999999999</v>
      </c>
      <c r="L10" s="54">
        <v>21.99</v>
      </c>
      <c r="M10" s="54">
        <v>20.966000000000001</v>
      </c>
      <c r="N10" s="54">
        <v>20.722999999999999</v>
      </c>
      <c r="O10" s="54">
        <v>21.716999999999999</v>
      </c>
      <c r="P10" s="54">
        <v>21.474</v>
      </c>
      <c r="Q10" s="54">
        <v>20.457000000000001</v>
      </c>
      <c r="R10" s="54">
        <v>21.452999999999999</v>
      </c>
      <c r="S10" s="54">
        <v>22.577000000000002</v>
      </c>
      <c r="T10" s="54">
        <v>23.010999999999999</v>
      </c>
      <c r="U10" s="54">
        <v>23.83</v>
      </c>
      <c r="V10" s="54">
        <v>23.257999999999999</v>
      </c>
      <c r="W10" s="54">
        <v>25.908999999999999</v>
      </c>
      <c r="X10" s="54">
        <v>25.186</v>
      </c>
      <c r="Y10" s="54">
        <v>28.523</v>
      </c>
      <c r="Z10" s="54">
        <v>27.602</v>
      </c>
      <c r="AA10" s="54">
        <v>28.611000000000001</v>
      </c>
      <c r="AB10" s="54">
        <v>30.006</v>
      </c>
      <c r="AC10" s="54">
        <v>32.731999999999999</v>
      </c>
      <c r="AD10" s="54">
        <v>31.047999999999998</v>
      </c>
      <c r="AE10" s="54">
        <v>33.984000000000002</v>
      </c>
      <c r="AF10" s="26">
        <v>0.66100000000000003</v>
      </c>
    </row>
    <row r="11" spans="1:34" x14ac:dyDescent="0.35">
      <c r="A11" s="22" t="s">
        <v>94</v>
      </c>
      <c r="B11" s="54">
        <v>327.15499999999997</v>
      </c>
      <c r="C11" s="54">
        <v>351.31200000000001</v>
      </c>
      <c r="D11" s="54">
        <v>381.339</v>
      </c>
      <c r="E11" s="54">
        <v>360.63600000000002</v>
      </c>
      <c r="F11" s="54">
        <v>361.17</v>
      </c>
      <c r="G11" s="54">
        <v>379.27699999999999</v>
      </c>
      <c r="H11" s="54">
        <v>343.93200000000002</v>
      </c>
      <c r="I11" s="54">
        <v>338.54300000000001</v>
      </c>
      <c r="J11" s="54">
        <v>326.899</v>
      </c>
      <c r="K11" s="54">
        <v>319.69400000000002</v>
      </c>
      <c r="L11" s="54">
        <v>310.43799999999999</v>
      </c>
      <c r="M11" s="54">
        <v>304.42099999999999</v>
      </c>
      <c r="N11" s="54">
        <v>309.68099999999998</v>
      </c>
      <c r="O11" s="54">
        <v>276.45800000000003</v>
      </c>
      <c r="P11" s="54">
        <v>240.435</v>
      </c>
      <c r="Q11" s="54">
        <v>234.66</v>
      </c>
      <c r="R11" s="54">
        <v>262.57799999999997</v>
      </c>
      <c r="S11" s="54">
        <v>244.36</v>
      </c>
      <c r="T11" s="54">
        <v>237.85599999999999</v>
      </c>
      <c r="U11" s="54">
        <v>262.589</v>
      </c>
      <c r="V11" s="54">
        <v>269.29000000000002</v>
      </c>
      <c r="W11" s="54">
        <v>265.52100000000002</v>
      </c>
      <c r="X11" s="54">
        <v>231.244</v>
      </c>
      <c r="Y11" s="54">
        <v>224.24</v>
      </c>
      <c r="Z11" s="54">
        <v>228.107</v>
      </c>
      <c r="AA11" s="54">
        <v>230.99799999999999</v>
      </c>
      <c r="AB11" s="54">
        <v>223.941</v>
      </c>
      <c r="AC11" s="54">
        <v>206.18600000000001</v>
      </c>
      <c r="AD11" s="54">
        <v>168.191</v>
      </c>
      <c r="AE11" s="54">
        <v>203.00399999999999</v>
      </c>
      <c r="AF11" s="26">
        <v>-0.13500000000000001</v>
      </c>
    </row>
    <row r="12" spans="1:34" x14ac:dyDescent="0.35">
      <c r="A12" s="22" t="s">
        <v>95</v>
      </c>
      <c r="B12" s="54">
        <v>82.402000000000001</v>
      </c>
      <c r="C12" s="54">
        <v>65.114999999999995</v>
      </c>
      <c r="D12" s="54">
        <v>55.087000000000003</v>
      </c>
      <c r="E12" s="54">
        <v>51.444000000000003</v>
      </c>
      <c r="F12" s="54">
        <v>43.462000000000003</v>
      </c>
      <c r="G12" s="54">
        <v>45.218000000000004</v>
      </c>
      <c r="H12" s="54">
        <v>46.878</v>
      </c>
      <c r="I12" s="54">
        <v>52.728000000000002</v>
      </c>
      <c r="J12" s="54">
        <v>54.113</v>
      </c>
      <c r="K12" s="54">
        <v>56.405999999999999</v>
      </c>
      <c r="L12" s="54">
        <v>65.8</v>
      </c>
      <c r="M12" s="54">
        <v>58.420999999999999</v>
      </c>
      <c r="N12" s="54">
        <v>62.567</v>
      </c>
      <c r="O12" s="54">
        <v>78.14</v>
      </c>
      <c r="P12" s="54">
        <v>91.504000000000005</v>
      </c>
      <c r="Q12" s="54">
        <v>61.69</v>
      </c>
      <c r="R12" s="54">
        <v>71.629000000000005</v>
      </c>
      <c r="S12" s="54">
        <v>90.358000000000004</v>
      </c>
      <c r="T12" s="54">
        <v>50.191000000000003</v>
      </c>
      <c r="U12" s="54">
        <v>52.180999999999997</v>
      </c>
      <c r="V12" s="54">
        <v>76.724999999999994</v>
      </c>
      <c r="W12" s="54">
        <v>66.844999999999999</v>
      </c>
      <c r="X12" s="54">
        <v>62.222999999999999</v>
      </c>
      <c r="Y12" s="54">
        <v>61.384</v>
      </c>
      <c r="Z12" s="54">
        <v>63.003999999999998</v>
      </c>
      <c r="AA12" s="54">
        <v>67.733000000000004</v>
      </c>
      <c r="AB12" s="54">
        <v>75.909000000000006</v>
      </c>
      <c r="AC12" s="54">
        <v>82.094999999999999</v>
      </c>
      <c r="AD12" s="54">
        <v>78.515000000000001</v>
      </c>
      <c r="AE12" s="54">
        <v>85.188999999999993</v>
      </c>
      <c r="AF12" s="26">
        <v>0.38100000000000001</v>
      </c>
    </row>
    <row r="13" spans="1:34" x14ac:dyDescent="0.35">
      <c r="A13" s="22" t="s">
        <v>96</v>
      </c>
      <c r="B13" s="54">
        <v>15.31</v>
      </c>
      <c r="C13" s="54">
        <v>-5.843</v>
      </c>
      <c r="D13" s="54">
        <v>-18.957000000000001</v>
      </c>
      <c r="E13" s="54">
        <v>-0.29099999999999998</v>
      </c>
      <c r="F13" s="54">
        <v>8.9320000000000004</v>
      </c>
      <c r="G13" s="54">
        <v>21.654</v>
      </c>
      <c r="H13" s="54">
        <v>34.673999999999999</v>
      </c>
      <c r="I13" s="54">
        <v>45.566000000000003</v>
      </c>
      <c r="J13" s="54">
        <v>57.023000000000003</v>
      </c>
      <c r="K13" s="54">
        <v>68.998000000000005</v>
      </c>
      <c r="L13" s="54">
        <v>86.963999999999999</v>
      </c>
      <c r="M13" s="54">
        <v>77.644000000000005</v>
      </c>
      <c r="N13" s="54">
        <v>81.433999999999997</v>
      </c>
      <c r="O13" s="54">
        <v>77.730999999999995</v>
      </c>
      <c r="P13" s="54">
        <v>83.474000000000004</v>
      </c>
      <c r="Q13" s="54">
        <v>71.453999999999994</v>
      </c>
      <c r="R13" s="54">
        <v>61.061999999999998</v>
      </c>
      <c r="S13" s="54">
        <v>66.454999999999998</v>
      </c>
      <c r="T13" s="54">
        <v>66.591999999999999</v>
      </c>
      <c r="U13" s="54">
        <v>76.072000000000003</v>
      </c>
      <c r="V13" s="54">
        <v>85.936000000000007</v>
      </c>
      <c r="W13" s="54">
        <v>178.75399999999999</v>
      </c>
      <c r="X13" s="54">
        <v>157.14699999999999</v>
      </c>
      <c r="Y13" s="54">
        <v>246.38399999999999</v>
      </c>
      <c r="Z13" s="54">
        <v>260.70299999999997</v>
      </c>
      <c r="AA13" s="54">
        <v>250.13499999999999</v>
      </c>
      <c r="AB13" s="54">
        <v>169.28700000000001</v>
      </c>
      <c r="AC13" s="54">
        <v>197.54400000000001</v>
      </c>
      <c r="AD13" s="54">
        <v>100.321</v>
      </c>
      <c r="AE13" s="54">
        <v>109.98</v>
      </c>
      <c r="AF13" s="26">
        <v>0.53900000000000003</v>
      </c>
    </row>
    <row r="14" spans="1:34" x14ac:dyDescent="0.35">
      <c r="A14" s="22" t="s">
        <v>97</v>
      </c>
      <c r="B14" s="54">
        <v>74.44</v>
      </c>
      <c r="C14" s="54">
        <v>71.406999999999996</v>
      </c>
      <c r="D14" s="54">
        <v>72.566999999999993</v>
      </c>
      <c r="E14" s="54">
        <v>76.113</v>
      </c>
      <c r="F14" s="54">
        <v>80.111999999999995</v>
      </c>
      <c r="G14" s="54">
        <v>86.149000000000001</v>
      </c>
      <c r="H14" s="54">
        <v>91.399000000000001</v>
      </c>
      <c r="I14" s="54">
        <v>96.617999999999995</v>
      </c>
      <c r="J14" s="54">
        <v>101.571</v>
      </c>
      <c r="K14" s="54">
        <v>93.028000000000006</v>
      </c>
      <c r="L14" s="54">
        <v>116.01</v>
      </c>
      <c r="M14" s="54">
        <v>90.742000000000004</v>
      </c>
      <c r="N14" s="54">
        <v>99.430999999999997</v>
      </c>
      <c r="O14" s="54">
        <v>105.188</v>
      </c>
      <c r="P14" s="54">
        <v>103.655</v>
      </c>
      <c r="Q14" s="54">
        <v>96.378</v>
      </c>
      <c r="R14" s="54">
        <v>111.37</v>
      </c>
      <c r="S14" s="54">
        <v>115.703</v>
      </c>
      <c r="T14" s="54">
        <v>126.779</v>
      </c>
      <c r="U14" s="54">
        <v>99.278000000000006</v>
      </c>
      <c r="V14" s="54">
        <v>111.89700000000001</v>
      </c>
      <c r="W14" s="54">
        <v>125.84</v>
      </c>
      <c r="X14" s="54">
        <v>130.749</v>
      </c>
      <c r="Y14" s="54">
        <v>130.697</v>
      </c>
      <c r="Z14" s="54">
        <v>129.08799999999999</v>
      </c>
      <c r="AA14" s="54">
        <v>158.036</v>
      </c>
      <c r="AB14" s="54">
        <v>167.56700000000001</v>
      </c>
      <c r="AC14" s="54">
        <v>174.59899999999999</v>
      </c>
      <c r="AD14" s="54">
        <v>177.209</v>
      </c>
      <c r="AE14" s="54">
        <v>194.25200000000001</v>
      </c>
      <c r="AF14" s="26">
        <v>1.016</v>
      </c>
    </row>
    <row r="15" spans="1:34" x14ac:dyDescent="0.35">
      <c r="A15" s="22" t="s">
        <v>31</v>
      </c>
      <c r="B15" s="54">
        <v>715.54399999999998</v>
      </c>
      <c r="C15" s="54">
        <v>704.99099999999999</v>
      </c>
      <c r="D15" s="54">
        <v>711.26599999999996</v>
      </c>
      <c r="E15" s="54">
        <v>727.66700000000003</v>
      </c>
      <c r="F15" s="54">
        <v>740.04600000000005</v>
      </c>
      <c r="G15" s="54">
        <v>758.97900000000004</v>
      </c>
      <c r="H15" s="54">
        <v>760.88199999999995</v>
      </c>
      <c r="I15" s="54">
        <v>758.70600000000002</v>
      </c>
      <c r="J15" s="54">
        <v>766.26499999999999</v>
      </c>
      <c r="K15" s="54">
        <v>694.26700000000005</v>
      </c>
      <c r="L15" s="54">
        <v>769.72299999999996</v>
      </c>
      <c r="M15" s="54">
        <v>689.11300000000006</v>
      </c>
      <c r="N15" s="54">
        <v>724.22799999999995</v>
      </c>
      <c r="O15" s="54">
        <v>705.28200000000004</v>
      </c>
      <c r="P15" s="54">
        <v>809.95500000000004</v>
      </c>
      <c r="Q15" s="54">
        <v>702.34199999999998</v>
      </c>
      <c r="R15" s="54">
        <v>706.88599999999997</v>
      </c>
      <c r="S15" s="54">
        <v>740.45699999999999</v>
      </c>
      <c r="T15" s="54">
        <v>802.11599999999999</v>
      </c>
      <c r="U15" s="54">
        <v>791.40099999999995</v>
      </c>
      <c r="V15" s="54">
        <v>806.20500000000004</v>
      </c>
      <c r="W15" s="54">
        <v>821.93700000000001</v>
      </c>
      <c r="X15" s="54">
        <v>825.18700000000001</v>
      </c>
      <c r="Y15" s="54">
        <v>806.98199999999997</v>
      </c>
      <c r="Z15" s="54">
        <v>793.78200000000004</v>
      </c>
      <c r="AA15" s="54">
        <v>819.58199999999999</v>
      </c>
      <c r="AB15" s="54">
        <v>842.60900000000004</v>
      </c>
      <c r="AC15" s="54">
        <v>794.56600000000003</v>
      </c>
      <c r="AD15" s="54">
        <v>746.12800000000004</v>
      </c>
      <c r="AE15" s="54">
        <v>744.54899999999998</v>
      </c>
      <c r="AF15" s="26">
        <v>0.06</v>
      </c>
    </row>
    <row r="16" spans="1:34" ht="16.5" customHeight="1" x14ac:dyDescent="0.35">
      <c r="A16" s="44" t="s">
        <v>110</v>
      </c>
    </row>
    <row r="17" spans="1:12" ht="41.25" customHeight="1" x14ac:dyDescent="0.35">
      <c r="A17" s="69" t="s">
        <v>109</v>
      </c>
      <c r="B17" s="69"/>
      <c r="C17" s="69"/>
      <c r="D17" s="69"/>
      <c r="E17" s="69"/>
      <c r="F17" s="69"/>
      <c r="G17" s="69"/>
      <c r="H17" s="69"/>
      <c r="I17" s="69"/>
      <c r="J17" s="69"/>
      <c r="K17" s="69"/>
      <c r="L17" s="69"/>
    </row>
  </sheetData>
  <mergeCells count="2">
    <mergeCell ref="B5:AD5"/>
    <mergeCell ref="A17:L17"/>
  </mergeCells>
  <dataValidations count="1">
    <dataValidation allowBlank="1" showInputMessage="1" showErrorMessage="1" sqref="A3"/>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6"/>
  <sheetViews>
    <sheetView topLeftCell="E1" workbookViewId="0">
      <selection activeCell="W16" sqref="W16"/>
    </sheetView>
  </sheetViews>
  <sheetFormatPr defaultRowHeight="14.5" x14ac:dyDescent="0.35"/>
  <cols>
    <col min="1" max="1" width="37.54296875" bestFit="1" customWidth="1"/>
    <col min="32" max="32" width="17.81640625" customWidth="1"/>
  </cols>
  <sheetData>
    <row r="1" spans="1:32" ht="15.5" x14ac:dyDescent="0.35">
      <c r="A1" s="40" t="s">
        <v>127</v>
      </c>
    </row>
    <row r="2" spans="1:32" ht="16.5" x14ac:dyDescent="0.35">
      <c r="A2" s="43" t="s">
        <v>108</v>
      </c>
    </row>
    <row r="3" spans="1:32" ht="15" x14ac:dyDescent="0.35">
      <c r="A3" s="12"/>
    </row>
    <row r="4" spans="1:32" ht="23" x14ac:dyDescent="0.35">
      <c r="A4" s="13" t="s">
        <v>86</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25" t="s">
        <v>113</v>
      </c>
      <c r="AF4" s="19" t="s">
        <v>88</v>
      </c>
    </row>
    <row r="5" spans="1:32" x14ac:dyDescent="0.35">
      <c r="A5" s="13"/>
      <c r="B5" s="65"/>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7"/>
      <c r="AE5" s="50"/>
      <c r="AF5" s="19" t="s">
        <v>89</v>
      </c>
    </row>
    <row r="6" spans="1:32" s="11" customFormat="1" x14ac:dyDescent="0.35">
      <c r="A6" s="14" t="s">
        <v>87</v>
      </c>
      <c r="B6" s="27">
        <v>13500.342000000001</v>
      </c>
      <c r="C6" s="27">
        <v>14622.486000000001</v>
      </c>
      <c r="D6" s="27">
        <v>13875.332000000002</v>
      </c>
      <c r="E6" s="27">
        <v>13508.125</v>
      </c>
      <c r="F6" s="27">
        <v>14373.665000000001</v>
      </c>
      <c r="G6" s="27">
        <v>16676.453000000001</v>
      </c>
      <c r="H6" s="27">
        <v>17464.850999999999</v>
      </c>
      <c r="I6" s="27">
        <v>17388.612000000005</v>
      </c>
      <c r="J6" s="27">
        <v>18690.597000000005</v>
      </c>
      <c r="K6" s="27">
        <v>19574.550999999999</v>
      </c>
      <c r="L6" s="27">
        <v>21299.679000000004</v>
      </c>
      <c r="M6" s="27">
        <v>18187.734</v>
      </c>
      <c r="N6" s="27">
        <v>17688.505999999998</v>
      </c>
      <c r="O6" s="27">
        <v>16395.057999999997</v>
      </c>
      <c r="P6" s="27">
        <v>15072.873</v>
      </c>
      <c r="Q6" s="27">
        <v>14095.797</v>
      </c>
      <c r="R6" s="27">
        <v>16408.706000000002</v>
      </c>
      <c r="S6" s="27">
        <v>17438.341</v>
      </c>
      <c r="T6" s="27">
        <v>17192.024000000001</v>
      </c>
      <c r="U6" s="27">
        <v>18896.388999999996</v>
      </c>
      <c r="V6" s="27">
        <v>16370.714</v>
      </c>
      <c r="W6" s="27">
        <v>14543.674000000001</v>
      </c>
      <c r="X6" s="27">
        <v>13200.351000000001</v>
      </c>
      <c r="Y6" s="27">
        <v>15393.673999999999</v>
      </c>
      <c r="Z6" s="27">
        <v>14517.524000000001</v>
      </c>
      <c r="AA6" s="27">
        <v>13812.347000000002</v>
      </c>
      <c r="AB6" s="27">
        <v>14731.326000000001</v>
      </c>
      <c r="AC6" s="27">
        <v>15526.603999999998</v>
      </c>
      <c r="AD6" s="27">
        <v>15307.308000000001</v>
      </c>
      <c r="AE6" s="27">
        <v>20646.954000000002</v>
      </c>
      <c r="AF6" s="26">
        <v>0.46500000000000002</v>
      </c>
    </row>
    <row r="7" spans="1:32" x14ac:dyDescent="0.35">
      <c r="A7" s="22" t="s">
        <v>90</v>
      </c>
      <c r="B7" s="54">
        <v>7965.7</v>
      </c>
      <c r="C7" s="54">
        <v>8505.6630000000005</v>
      </c>
      <c r="D7" s="54">
        <v>9540.2150000000001</v>
      </c>
      <c r="E7" s="54">
        <v>9716.4439999999995</v>
      </c>
      <c r="F7" s="54">
        <v>10475.672</v>
      </c>
      <c r="G7" s="54">
        <v>11841.356</v>
      </c>
      <c r="H7" s="54">
        <v>13189.625</v>
      </c>
      <c r="I7" s="54">
        <v>12970.933000000001</v>
      </c>
      <c r="J7" s="54">
        <v>13778.485000000001</v>
      </c>
      <c r="K7" s="54">
        <v>13773.742</v>
      </c>
      <c r="L7" s="54">
        <v>14281.75</v>
      </c>
      <c r="M7" s="54">
        <v>12924.668</v>
      </c>
      <c r="N7" s="54">
        <v>12866.593000000001</v>
      </c>
      <c r="O7" s="54">
        <v>11922.203</v>
      </c>
      <c r="P7" s="54">
        <v>9492.1839999999993</v>
      </c>
      <c r="Q7" s="54">
        <v>9466.57</v>
      </c>
      <c r="R7" s="54">
        <v>11115.375</v>
      </c>
      <c r="S7" s="54">
        <v>11273.137000000001</v>
      </c>
      <c r="T7" s="54">
        <v>9768.2960000000003</v>
      </c>
      <c r="U7" s="54">
        <v>10364.222</v>
      </c>
      <c r="V7" s="54">
        <v>9187.1</v>
      </c>
      <c r="W7" s="54">
        <v>7951.6080000000002</v>
      </c>
      <c r="X7" s="54">
        <v>6617.5640000000003</v>
      </c>
      <c r="Y7" s="54">
        <v>7688.3270000000002</v>
      </c>
      <c r="Z7" s="54">
        <v>7614.8980000000001</v>
      </c>
      <c r="AA7" s="54">
        <v>8080.7809999999999</v>
      </c>
      <c r="AB7" s="54">
        <v>8454.6530000000002</v>
      </c>
      <c r="AC7" s="54">
        <v>8538.4779999999992</v>
      </c>
      <c r="AD7" s="54">
        <v>6828.9930000000004</v>
      </c>
      <c r="AE7" s="54">
        <v>6839.4790000000003</v>
      </c>
      <c r="AF7" s="26">
        <v>-0.27800000000000002</v>
      </c>
    </row>
    <row r="8" spans="1:32" ht="23" x14ac:dyDescent="0.35">
      <c r="A8" s="22" t="s">
        <v>93</v>
      </c>
      <c r="B8" s="54">
        <v>557.50400000000002</v>
      </c>
      <c r="C8" s="54">
        <v>1455.011</v>
      </c>
      <c r="D8" s="54">
        <v>-262.67099999999999</v>
      </c>
      <c r="E8" s="54">
        <v>-616.80100000000004</v>
      </c>
      <c r="F8" s="54">
        <v>-380.90899999999999</v>
      </c>
      <c r="G8" s="54">
        <v>454.19799999999998</v>
      </c>
      <c r="H8" s="54">
        <v>-317.86</v>
      </c>
      <c r="I8" s="54">
        <v>-435.57400000000001</v>
      </c>
      <c r="J8" s="54">
        <v>14.686999999999999</v>
      </c>
      <c r="K8" s="54">
        <v>714.86599999999999</v>
      </c>
      <c r="L8" s="54">
        <v>1167.9880000000001</v>
      </c>
      <c r="M8" s="54">
        <v>-111.482</v>
      </c>
      <c r="N8" s="54">
        <v>-554.64700000000005</v>
      </c>
      <c r="O8" s="54">
        <v>-260.721</v>
      </c>
      <c r="P8" s="54">
        <v>587.76400000000001</v>
      </c>
      <c r="Q8" s="54">
        <v>-302.52300000000002</v>
      </c>
      <c r="R8" s="54">
        <v>-396.3</v>
      </c>
      <c r="S8" s="54">
        <v>-69.933000000000007</v>
      </c>
      <c r="T8" s="54">
        <v>549.56600000000003</v>
      </c>
      <c r="U8" s="54">
        <v>992.57899999999995</v>
      </c>
      <c r="V8" s="54">
        <v>-272.12</v>
      </c>
      <c r="W8" s="54">
        <v>-769.97799999999995</v>
      </c>
      <c r="X8" s="54">
        <v>-615.01599999999996</v>
      </c>
      <c r="Y8" s="54">
        <v>220.244</v>
      </c>
      <c r="Z8" s="54">
        <v>-456.214</v>
      </c>
      <c r="AA8" s="54">
        <v>-746.72199999999998</v>
      </c>
      <c r="AB8" s="54">
        <v>-225.06100000000001</v>
      </c>
      <c r="AC8" s="54">
        <v>595.45500000000004</v>
      </c>
      <c r="AD8" s="54">
        <v>1279.6500000000001</v>
      </c>
      <c r="AE8" s="54">
        <v>8.2260000000000009</v>
      </c>
      <c r="AF8" s="26">
        <v>-1.0269999999999999</v>
      </c>
    </row>
    <row r="9" spans="1:32" x14ac:dyDescent="0.35">
      <c r="A9" s="22" t="s">
        <v>91</v>
      </c>
      <c r="B9" s="54">
        <v>563.86500000000001</v>
      </c>
      <c r="C9" s="54">
        <v>529.19799999999998</v>
      </c>
      <c r="D9" s="54">
        <v>505.36700000000002</v>
      </c>
      <c r="E9" s="54">
        <v>462.71199999999999</v>
      </c>
      <c r="F9" s="54">
        <v>366.66199999999998</v>
      </c>
      <c r="G9" s="54">
        <v>374.92200000000003</v>
      </c>
      <c r="H9" s="54">
        <v>367.51400000000001</v>
      </c>
      <c r="I9" s="54">
        <v>355.99</v>
      </c>
      <c r="J9" s="54">
        <v>308.45</v>
      </c>
      <c r="K9" s="54">
        <v>314.57799999999997</v>
      </c>
      <c r="L9" s="54">
        <v>567.61599999999999</v>
      </c>
      <c r="M9" s="54">
        <v>645.35599999999999</v>
      </c>
      <c r="N9" s="54">
        <v>629.49599999999998</v>
      </c>
      <c r="O9" s="54">
        <v>306.2</v>
      </c>
      <c r="P9" s="54">
        <v>374.89299999999997</v>
      </c>
      <c r="Q9" s="54">
        <v>480.05</v>
      </c>
      <c r="R9" s="54">
        <v>1174.375</v>
      </c>
      <c r="S9" s="54">
        <v>1485.6120000000001</v>
      </c>
      <c r="T9" s="54">
        <v>1346.1179999999999</v>
      </c>
      <c r="U9" s="54">
        <v>2329.078</v>
      </c>
      <c r="V9" s="54">
        <v>2105.2669999999998</v>
      </c>
      <c r="W9" s="54">
        <v>2120.6979999999999</v>
      </c>
      <c r="X9" s="54">
        <v>1895.556</v>
      </c>
      <c r="Y9" s="54">
        <v>2312.2060000000001</v>
      </c>
      <c r="Z9" s="54">
        <v>2464.7379999999998</v>
      </c>
      <c r="AA9" s="54">
        <v>2496.875</v>
      </c>
      <c r="AB9" s="54">
        <v>2567.44</v>
      </c>
      <c r="AC9" s="54">
        <v>2372.2570000000001</v>
      </c>
      <c r="AD9" s="54">
        <v>2533.855</v>
      </c>
      <c r="AE9" s="54">
        <v>8039.9250000000002</v>
      </c>
      <c r="AF9" s="26">
        <v>15.747999999999999</v>
      </c>
    </row>
    <row r="10" spans="1:32" x14ac:dyDescent="0.35">
      <c r="A10" s="22" t="s">
        <v>92</v>
      </c>
      <c r="B10" s="54">
        <v>2246.4580000000001</v>
      </c>
      <c r="C10" s="54">
        <v>1934.5129999999999</v>
      </c>
      <c r="D10" s="54">
        <v>1832.4680000000001</v>
      </c>
      <c r="E10" s="54">
        <v>1765.7619999999999</v>
      </c>
      <c r="F10" s="54">
        <v>1743.6489999999999</v>
      </c>
      <c r="G10" s="54">
        <v>1694.328</v>
      </c>
      <c r="H10" s="54">
        <v>1662.364</v>
      </c>
      <c r="I10" s="54">
        <v>1816.8910000000001</v>
      </c>
      <c r="J10" s="54">
        <v>1817.2249999999999</v>
      </c>
      <c r="K10" s="54">
        <v>1845.866</v>
      </c>
      <c r="L10" s="54">
        <v>2313.38</v>
      </c>
      <c r="M10" s="54">
        <v>1890.6469999999999</v>
      </c>
      <c r="N10" s="54">
        <v>1898.2850000000001</v>
      </c>
      <c r="O10" s="54">
        <v>1751.7940000000001</v>
      </c>
      <c r="P10" s="54">
        <v>1819.8779999999999</v>
      </c>
      <c r="Q10" s="54">
        <v>1722.3679999999999</v>
      </c>
      <c r="R10" s="54">
        <v>1676.3869999999999</v>
      </c>
      <c r="S10" s="54">
        <v>1752.78</v>
      </c>
      <c r="T10" s="54">
        <v>2065.4</v>
      </c>
      <c r="U10" s="54">
        <v>1652.5419999999999</v>
      </c>
      <c r="V10" s="54">
        <v>1735.107</v>
      </c>
      <c r="W10" s="54">
        <v>1688.057</v>
      </c>
      <c r="X10" s="54">
        <v>1706.45</v>
      </c>
      <c r="Y10" s="54">
        <v>1588.6089999999999</v>
      </c>
      <c r="Z10" s="54">
        <v>1218.9849999999999</v>
      </c>
      <c r="AA10" s="54">
        <v>185.81399999999999</v>
      </c>
      <c r="AB10" s="54">
        <v>106.262</v>
      </c>
      <c r="AC10" s="54">
        <v>108.486</v>
      </c>
      <c r="AD10" s="54">
        <v>107.833</v>
      </c>
      <c r="AE10" s="54">
        <v>75.204999999999998</v>
      </c>
      <c r="AF10" s="26">
        <v>-0.95599999999999996</v>
      </c>
    </row>
    <row r="11" spans="1:32" x14ac:dyDescent="0.35">
      <c r="A11" s="22" t="s">
        <v>94</v>
      </c>
      <c r="B11" s="54">
        <v>1038.2760000000001</v>
      </c>
      <c r="C11" s="54">
        <v>1061.655</v>
      </c>
      <c r="D11" s="54">
        <v>1061.288</v>
      </c>
      <c r="E11" s="54">
        <v>1052.884</v>
      </c>
      <c r="F11" s="54">
        <v>1060.5809999999999</v>
      </c>
      <c r="G11" s="54">
        <v>1133.6880000000001</v>
      </c>
      <c r="H11" s="54">
        <v>1264.1569999999999</v>
      </c>
      <c r="I11" s="54">
        <v>1318.4590000000001</v>
      </c>
      <c r="J11" s="54">
        <v>1358.14</v>
      </c>
      <c r="K11" s="54">
        <v>1449.68</v>
      </c>
      <c r="L11" s="54">
        <v>1418.29</v>
      </c>
      <c r="M11" s="54">
        <v>1369.7360000000001</v>
      </c>
      <c r="N11" s="54">
        <v>1400.0740000000001</v>
      </c>
      <c r="O11" s="54">
        <v>1314.4280000000001</v>
      </c>
      <c r="P11" s="54">
        <v>1501.1210000000001</v>
      </c>
      <c r="Q11" s="54">
        <v>1492.393</v>
      </c>
      <c r="R11" s="54">
        <v>1469.481</v>
      </c>
      <c r="S11" s="54">
        <v>1423.223</v>
      </c>
      <c r="T11" s="54">
        <v>1843.7550000000001</v>
      </c>
      <c r="U11" s="54">
        <v>2004.271</v>
      </c>
      <c r="V11" s="54">
        <v>2159.375</v>
      </c>
      <c r="W11" s="54">
        <v>1983.877</v>
      </c>
      <c r="X11" s="54">
        <v>2091.3969999999999</v>
      </c>
      <c r="Y11" s="54">
        <v>1995.434</v>
      </c>
      <c r="Z11" s="54">
        <v>2074.931</v>
      </c>
      <c r="AA11" s="54">
        <v>2061.7890000000002</v>
      </c>
      <c r="AB11" s="54">
        <v>2033.96</v>
      </c>
      <c r="AC11" s="54">
        <v>2097.7469999999998</v>
      </c>
      <c r="AD11" s="54">
        <v>2619.0140000000001</v>
      </c>
      <c r="AE11" s="54">
        <v>3210.127</v>
      </c>
      <c r="AF11" s="26">
        <v>1.151</v>
      </c>
    </row>
    <row r="12" spans="1:32" x14ac:dyDescent="0.35">
      <c r="A12" s="22" t="s">
        <v>95</v>
      </c>
      <c r="B12" s="54">
        <v>165.84</v>
      </c>
      <c r="C12" s="54">
        <v>154.792</v>
      </c>
      <c r="D12" s="54">
        <v>196.851</v>
      </c>
      <c r="E12" s="54">
        <v>163.65899999999999</v>
      </c>
      <c r="F12" s="54">
        <v>161.08699999999999</v>
      </c>
      <c r="G12" s="54">
        <v>151.767</v>
      </c>
      <c r="H12" s="54">
        <v>179.304</v>
      </c>
      <c r="I12" s="54">
        <v>194.137</v>
      </c>
      <c r="J12" s="54">
        <v>179.417</v>
      </c>
      <c r="K12" s="54">
        <v>176.69</v>
      </c>
      <c r="L12" s="54">
        <v>194.73699999999999</v>
      </c>
      <c r="M12" s="54">
        <v>202.12700000000001</v>
      </c>
      <c r="N12" s="54">
        <v>194.48</v>
      </c>
      <c r="O12" s="54">
        <v>210.488</v>
      </c>
      <c r="P12" s="54">
        <v>191.76300000000001</v>
      </c>
      <c r="Q12" s="54">
        <v>139.59700000000001</v>
      </c>
      <c r="R12" s="54">
        <v>188.357</v>
      </c>
      <c r="S12" s="54">
        <v>218.99100000000001</v>
      </c>
      <c r="T12" s="54">
        <v>180.739</v>
      </c>
      <c r="U12" s="54">
        <v>136.31299999999999</v>
      </c>
      <c r="V12" s="54">
        <v>128.63800000000001</v>
      </c>
      <c r="W12" s="54">
        <v>145.023</v>
      </c>
      <c r="X12" s="54">
        <v>210.566</v>
      </c>
      <c r="Y12" s="54">
        <v>293.286</v>
      </c>
      <c r="Z12" s="54">
        <v>197.959</v>
      </c>
      <c r="AA12" s="54">
        <v>193.57400000000001</v>
      </c>
      <c r="AB12" s="54">
        <v>174.46100000000001</v>
      </c>
      <c r="AC12" s="54">
        <v>157.60300000000001</v>
      </c>
      <c r="AD12" s="54">
        <v>161.154</v>
      </c>
      <c r="AE12" s="54">
        <v>206.792</v>
      </c>
      <c r="AF12" s="26">
        <v>0.48099999999999998</v>
      </c>
    </row>
    <row r="13" spans="1:32" x14ac:dyDescent="0.35">
      <c r="A13" s="22" t="s">
        <v>96</v>
      </c>
      <c r="B13" s="54">
        <v>258.93900000000002</v>
      </c>
      <c r="C13" s="54">
        <v>274.8</v>
      </c>
      <c r="D13" s="54">
        <v>273.51400000000001</v>
      </c>
      <c r="E13" s="54">
        <v>210.221</v>
      </c>
      <c r="F13" s="54">
        <v>160.053</v>
      </c>
      <c r="G13" s="54">
        <v>176.56200000000001</v>
      </c>
      <c r="H13" s="54">
        <v>235.316</v>
      </c>
      <c r="I13" s="54">
        <v>283.10199999999998</v>
      </c>
      <c r="J13" s="54">
        <v>330.79300000000001</v>
      </c>
      <c r="K13" s="54">
        <v>394.25299999999999</v>
      </c>
      <c r="L13" s="54">
        <v>425.57299999999998</v>
      </c>
      <c r="M13" s="54">
        <v>359.93</v>
      </c>
      <c r="N13" s="54">
        <v>351.11799999999999</v>
      </c>
      <c r="O13" s="54">
        <v>270.88400000000001</v>
      </c>
      <c r="P13" s="54">
        <v>204.60499999999999</v>
      </c>
      <c r="Q13" s="54">
        <v>178.81800000000001</v>
      </c>
      <c r="R13" s="54">
        <v>186.107</v>
      </c>
      <c r="S13" s="54">
        <v>229.20699999999999</v>
      </c>
      <c r="T13" s="54">
        <v>280.23899999999998</v>
      </c>
      <c r="U13" s="54">
        <v>296.89699999999999</v>
      </c>
      <c r="V13" s="54">
        <v>253.03200000000001</v>
      </c>
      <c r="W13" s="54">
        <v>230.405</v>
      </c>
      <c r="X13" s="54">
        <v>140.28299999999999</v>
      </c>
      <c r="Y13" s="54">
        <v>172.99</v>
      </c>
      <c r="Z13" s="54">
        <v>264.62099999999998</v>
      </c>
      <c r="AA13" s="54">
        <v>280.68200000000002</v>
      </c>
      <c r="AB13" s="54">
        <v>350.02699999999999</v>
      </c>
      <c r="AC13" s="54">
        <v>384.161</v>
      </c>
      <c r="AD13" s="54">
        <v>374.74900000000002</v>
      </c>
      <c r="AE13" s="54">
        <v>405.32499999999999</v>
      </c>
      <c r="AF13" s="26">
        <v>1.2669999999999999</v>
      </c>
    </row>
    <row r="14" spans="1:32" x14ac:dyDescent="0.35">
      <c r="A14" s="22" t="s">
        <v>97</v>
      </c>
      <c r="B14" s="54">
        <v>276.45299999999997</v>
      </c>
      <c r="C14" s="54">
        <v>293.62400000000002</v>
      </c>
      <c r="D14" s="54">
        <v>313.90499999999997</v>
      </c>
      <c r="E14" s="54">
        <v>334.52199999999999</v>
      </c>
      <c r="F14" s="54">
        <v>365.89699999999999</v>
      </c>
      <c r="G14" s="54">
        <v>416.767</v>
      </c>
      <c r="H14" s="54">
        <v>442.59</v>
      </c>
      <c r="I14" s="54">
        <v>448.00599999999997</v>
      </c>
      <c r="J14" s="54">
        <v>467.05599999999998</v>
      </c>
      <c r="K14" s="54">
        <v>483.70800000000003</v>
      </c>
      <c r="L14" s="54">
        <v>496.755</v>
      </c>
      <c r="M14" s="54">
        <v>475.23599999999999</v>
      </c>
      <c r="N14" s="54">
        <v>458.70600000000002</v>
      </c>
      <c r="O14" s="54">
        <v>439.57600000000002</v>
      </c>
      <c r="P14" s="54">
        <v>450.12299999999999</v>
      </c>
      <c r="Q14" s="54">
        <v>470.495</v>
      </c>
      <c r="R14" s="54">
        <v>548.00599999999997</v>
      </c>
      <c r="S14" s="54">
        <v>671.64499999999998</v>
      </c>
      <c r="T14" s="54">
        <v>687.80799999999999</v>
      </c>
      <c r="U14" s="54">
        <v>654.31399999999996</v>
      </c>
      <c r="V14" s="54">
        <v>612.01099999999997</v>
      </c>
      <c r="W14" s="54">
        <v>704.08500000000004</v>
      </c>
      <c r="X14" s="54">
        <v>704.82100000000003</v>
      </c>
      <c r="Y14" s="54">
        <v>684.26499999999999</v>
      </c>
      <c r="Z14" s="54">
        <v>689.19500000000005</v>
      </c>
      <c r="AA14" s="54">
        <v>813.73699999999997</v>
      </c>
      <c r="AB14" s="54">
        <v>769.89400000000001</v>
      </c>
      <c r="AC14" s="54">
        <v>776.39400000000001</v>
      </c>
      <c r="AD14" s="54">
        <v>860.22</v>
      </c>
      <c r="AE14" s="54">
        <v>1216.4939999999999</v>
      </c>
      <c r="AF14" s="26">
        <v>1.5860000000000001</v>
      </c>
    </row>
    <row r="15" spans="1:32" x14ac:dyDescent="0.35">
      <c r="A15" s="22" t="s">
        <v>31</v>
      </c>
      <c r="B15" s="54">
        <v>427.30700000000002</v>
      </c>
      <c r="C15" s="54">
        <v>413.23</v>
      </c>
      <c r="D15" s="54">
        <v>414.39499999999998</v>
      </c>
      <c r="E15" s="54">
        <v>418.72199999999998</v>
      </c>
      <c r="F15" s="54">
        <v>420.97300000000001</v>
      </c>
      <c r="G15" s="54">
        <v>432.86500000000001</v>
      </c>
      <c r="H15" s="54">
        <v>441.84100000000001</v>
      </c>
      <c r="I15" s="54">
        <v>436.66800000000001</v>
      </c>
      <c r="J15" s="54">
        <v>436.34399999999999</v>
      </c>
      <c r="K15" s="54">
        <v>421.16800000000001</v>
      </c>
      <c r="L15" s="54">
        <v>433.59</v>
      </c>
      <c r="M15" s="54">
        <v>431.51600000000002</v>
      </c>
      <c r="N15" s="54">
        <v>444.40100000000001</v>
      </c>
      <c r="O15" s="54">
        <v>440.20600000000002</v>
      </c>
      <c r="P15" s="54">
        <v>450.54199999999997</v>
      </c>
      <c r="Q15" s="54">
        <v>448.029</v>
      </c>
      <c r="R15" s="54">
        <v>446.91800000000001</v>
      </c>
      <c r="S15" s="54">
        <v>453.67899999999997</v>
      </c>
      <c r="T15" s="54">
        <v>470.10300000000001</v>
      </c>
      <c r="U15" s="54">
        <v>466.173</v>
      </c>
      <c r="V15" s="54">
        <v>462.30399999999997</v>
      </c>
      <c r="W15" s="54">
        <v>489.899</v>
      </c>
      <c r="X15" s="54">
        <v>448.73</v>
      </c>
      <c r="Y15" s="54">
        <v>438.31299999999999</v>
      </c>
      <c r="Z15" s="54">
        <v>448.411</v>
      </c>
      <c r="AA15" s="54">
        <v>445.81700000000001</v>
      </c>
      <c r="AB15" s="54">
        <v>499.69</v>
      </c>
      <c r="AC15" s="54">
        <v>496.02300000000002</v>
      </c>
      <c r="AD15" s="54">
        <v>541.84</v>
      </c>
      <c r="AE15" s="54">
        <v>645.38099999999997</v>
      </c>
      <c r="AF15" s="26">
        <v>0.44</v>
      </c>
    </row>
    <row r="16" spans="1:32" ht="41.25" customHeight="1" x14ac:dyDescent="0.35">
      <c r="A16" s="57" t="s">
        <v>109</v>
      </c>
      <c r="C16" s="57"/>
      <c r="D16" s="57"/>
      <c r="E16" s="57"/>
      <c r="F16" s="57"/>
      <c r="G16" s="57"/>
      <c r="H16" s="57"/>
      <c r="I16" s="57"/>
      <c r="J16" s="57"/>
      <c r="K16" s="57"/>
      <c r="L16" s="57"/>
    </row>
    <row r="18" spans="1:32" ht="15.5" x14ac:dyDescent="0.35">
      <c r="A18" s="40" t="s">
        <v>128</v>
      </c>
    </row>
    <row r="19" spans="1:32" ht="16.5" x14ac:dyDescent="0.35">
      <c r="A19" s="43" t="s">
        <v>108</v>
      </c>
    </row>
    <row r="20" spans="1:32" ht="15" x14ac:dyDescent="0.35">
      <c r="A20" s="12"/>
    </row>
    <row r="21" spans="1:32" ht="23" x14ac:dyDescent="0.35">
      <c r="A21" s="13" t="s">
        <v>86</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61">
        <v>2019</v>
      </c>
      <c r="AF21" s="19" t="s">
        <v>88</v>
      </c>
    </row>
    <row r="22" spans="1:32" x14ac:dyDescent="0.35">
      <c r="A22" s="13"/>
      <c r="B22" s="65"/>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7"/>
      <c r="AE22" s="50"/>
      <c r="AF22" s="19" t="s">
        <v>89</v>
      </c>
    </row>
    <row r="23" spans="1:32" x14ac:dyDescent="0.35">
      <c r="A23" s="22" t="s">
        <v>90</v>
      </c>
      <c r="B23" s="18">
        <v>0.72</v>
      </c>
      <c r="C23" s="18">
        <v>1.69</v>
      </c>
      <c r="D23" s="18">
        <v>1.64</v>
      </c>
      <c r="E23" s="18">
        <v>3.25</v>
      </c>
      <c r="F23" s="18">
        <v>3.2</v>
      </c>
      <c r="G23" s="18">
        <v>3.23</v>
      </c>
      <c r="H23" s="18">
        <v>1.61</v>
      </c>
      <c r="I23" s="18">
        <v>3.21</v>
      </c>
      <c r="J23" s="18">
        <v>3.08</v>
      </c>
      <c r="K23" s="18">
        <v>5.15</v>
      </c>
      <c r="L23" s="18">
        <v>7.92</v>
      </c>
      <c r="M23" s="18">
        <v>12.46</v>
      </c>
      <c r="N23" s="18">
        <v>12.77</v>
      </c>
      <c r="O23" s="18">
        <v>8.0399999999999991</v>
      </c>
      <c r="P23" s="18">
        <v>7.72</v>
      </c>
      <c r="Q23" s="18">
        <v>6.26</v>
      </c>
      <c r="R23" s="18">
        <v>4</v>
      </c>
      <c r="S23" s="18">
        <v>2.97</v>
      </c>
      <c r="T23" s="18">
        <v>3.86</v>
      </c>
      <c r="U23" s="18">
        <v>4.43</v>
      </c>
      <c r="V23" s="18">
        <v>4.75</v>
      </c>
      <c r="W23" s="18">
        <v>3.87</v>
      </c>
      <c r="X23" s="18">
        <v>4.47</v>
      </c>
      <c r="Y23" s="18">
        <v>3.87</v>
      </c>
      <c r="Z23" s="18">
        <v>4.76</v>
      </c>
      <c r="AA23" s="18">
        <v>5.57</v>
      </c>
      <c r="AB23" s="18">
        <v>2.65</v>
      </c>
      <c r="AC23" s="18">
        <v>0</v>
      </c>
      <c r="AD23" s="18">
        <v>3.95</v>
      </c>
      <c r="AE23" s="18">
        <v>15.44</v>
      </c>
      <c r="AF23" s="26">
        <v>1.466</v>
      </c>
    </row>
    <row r="24" spans="1:32" x14ac:dyDescent="0.35">
      <c r="A24" s="22" t="s">
        <v>91</v>
      </c>
      <c r="B24" s="18">
        <v>192.91</v>
      </c>
      <c r="C24" s="18">
        <v>194.9</v>
      </c>
      <c r="D24" s="18">
        <v>166.93</v>
      </c>
      <c r="E24" s="18">
        <v>165.9</v>
      </c>
      <c r="F24" s="18">
        <v>171.39</v>
      </c>
      <c r="G24" s="18">
        <v>196.74</v>
      </c>
      <c r="H24" s="18">
        <v>301.12</v>
      </c>
      <c r="I24" s="18">
        <v>330.22</v>
      </c>
      <c r="J24" s="18">
        <v>340.35</v>
      </c>
      <c r="K24" s="18">
        <v>326.08</v>
      </c>
      <c r="L24" s="18">
        <v>305.88</v>
      </c>
      <c r="M24" s="18">
        <v>135.47999999999999</v>
      </c>
      <c r="N24" s="18">
        <v>226.68</v>
      </c>
      <c r="O24" s="18">
        <v>63.36</v>
      </c>
      <c r="P24" s="18">
        <v>77.97</v>
      </c>
      <c r="Q24" s="18">
        <v>134.03</v>
      </c>
      <c r="R24" s="18">
        <v>169.67</v>
      </c>
      <c r="S24" s="18">
        <v>291.31</v>
      </c>
      <c r="T24" s="18">
        <v>353.32</v>
      </c>
      <c r="U24" s="18">
        <v>195.23</v>
      </c>
      <c r="V24" s="18">
        <v>223.82</v>
      </c>
      <c r="W24" s="18">
        <v>205.72</v>
      </c>
      <c r="X24" s="18">
        <v>291.16000000000003</v>
      </c>
      <c r="Y24" s="18">
        <v>299.12</v>
      </c>
      <c r="Z24" s="18">
        <v>376.89</v>
      </c>
      <c r="AA24" s="18">
        <v>482.52</v>
      </c>
      <c r="AB24" s="18">
        <v>527.39</v>
      </c>
      <c r="AC24" s="18">
        <v>397.09</v>
      </c>
      <c r="AD24" s="18">
        <v>880.99</v>
      </c>
      <c r="AE24" s="18">
        <v>1487.83</v>
      </c>
      <c r="AF24" s="26">
        <v>10.101000000000001</v>
      </c>
    </row>
    <row r="25" spans="1:32" x14ac:dyDescent="0.35">
      <c r="A25" s="22" t="s">
        <v>92</v>
      </c>
      <c r="B25" s="46" t="s">
        <v>112</v>
      </c>
      <c r="C25" s="46" t="s">
        <v>112</v>
      </c>
      <c r="D25" s="46" t="s">
        <v>112</v>
      </c>
      <c r="E25" s="46" t="s">
        <v>112</v>
      </c>
      <c r="F25" s="46" t="s">
        <v>112</v>
      </c>
      <c r="G25" s="46" t="s">
        <v>112</v>
      </c>
      <c r="H25" s="46" t="s">
        <v>112</v>
      </c>
      <c r="I25" s="46" t="s">
        <v>112</v>
      </c>
      <c r="J25" s="46" t="s">
        <v>112</v>
      </c>
      <c r="K25" s="46">
        <v>37.76</v>
      </c>
      <c r="L25" s="46">
        <v>34.869999999999997</v>
      </c>
      <c r="M25" s="46" t="s">
        <v>112</v>
      </c>
      <c r="N25" s="46" t="s">
        <v>112</v>
      </c>
      <c r="O25" s="46">
        <v>6.89</v>
      </c>
      <c r="P25" s="46">
        <v>8.18</v>
      </c>
      <c r="Q25" s="46">
        <v>8.01</v>
      </c>
      <c r="R25" s="46">
        <v>7.72</v>
      </c>
      <c r="S25" s="46">
        <v>20</v>
      </c>
      <c r="T25" s="46">
        <v>30.01</v>
      </c>
      <c r="U25" s="46">
        <v>23.23</v>
      </c>
      <c r="V25" s="46">
        <v>44.09</v>
      </c>
      <c r="W25" s="46">
        <v>346.52</v>
      </c>
      <c r="X25" s="46">
        <v>358.53</v>
      </c>
      <c r="Y25" s="46">
        <v>428.61</v>
      </c>
      <c r="Z25" s="46">
        <v>327.38</v>
      </c>
      <c r="AA25" s="46">
        <v>97.17</v>
      </c>
      <c r="AB25" s="46">
        <v>74.75</v>
      </c>
      <c r="AC25" s="46" t="s">
        <v>112</v>
      </c>
      <c r="AD25" s="46" t="s">
        <v>112</v>
      </c>
      <c r="AE25" s="46" t="s">
        <v>112</v>
      </c>
      <c r="AF25" s="26"/>
    </row>
    <row r="26" spans="1:32" x14ac:dyDescent="0.35">
      <c r="A26" s="22" t="s">
        <v>94</v>
      </c>
      <c r="B26" s="18">
        <v>96.46</v>
      </c>
      <c r="C26" s="18">
        <v>103.38</v>
      </c>
      <c r="D26" s="18">
        <v>130.93</v>
      </c>
      <c r="E26" s="18">
        <v>104.09</v>
      </c>
      <c r="F26" s="18">
        <v>94.51</v>
      </c>
      <c r="G26" s="18">
        <v>103.21</v>
      </c>
      <c r="H26" s="18">
        <v>103.06</v>
      </c>
      <c r="I26" s="18">
        <v>100.99</v>
      </c>
      <c r="J26" s="18">
        <v>101.64</v>
      </c>
      <c r="K26" s="18">
        <v>118.42</v>
      </c>
      <c r="L26" s="18">
        <v>114.11</v>
      </c>
      <c r="M26" s="18">
        <v>118.35</v>
      </c>
      <c r="N26" s="18">
        <v>121.32</v>
      </c>
      <c r="O26" s="18">
        <v>119.24</v>
      </c>
      <c r="P26" s="18">
        <v>143.5</v>
      </c>
      <c r="Q26" s="18">
        <v>141.79</v>
      </c>
      <c r="R26" s="18">
        <v>127.15</v>
      </c>
      <c r="S26" s="18">
        <v>119.17</v>
      </c>
      <c r="T26" s="18">
        <v>145.46</v>
      </c>
      <c r="U26" s="18">
        <v>169.52</v>
      </c>
      <c r="V26" s="18">
        <v>212.12</v>
      </c>
      <c r="W26" s="18">
        <v>163.84</v>
      </c>
      <c r="X26" s="18">
        <v>112.72</v>
      </c>
      <c r="Y26" s="18">
        <v>173.79</v>
      </c>
      <c r="Z26" s="18">
        <v>69.03</v>
      </c>
      <c r="AA26" s="18">
        <v>162.29</v>
      </c>
      <c r="AB26" s="18">
        <v>153.31</v>
      </c>
      <c r="AC26" s="18">
        <v>238.25</v>
      </c>
      <c r="AD26" s="18">
        <v>142.22999999999999</v>
      </c>
      <c r="AE26" s="18">
        <v>154.07</v>
      </c>
      <c r="AF26" s="26">
        <v>8.6999999999999994E-2</v>
      </c>
    </row>
    <row r="27" spans="1:32" x14ac:dyDescent="0.35">
      <c r="A27" s="22" t="s">
        <v>95</v>
      </c>
      <c r="B27" s="46" t="s">
        <v>112</v>
      </c>
      <c r="C27" s="46" t="s">
        <v>112</v>
      </c>
      <c r="D27" s="46" t="s">
        <v>112</v>
      </c>
      <c r="E27" s="46" t="s">
        <v>112</v>
      </c>
      <c r="F27" s="46" t="s">
        <v>112</v>
      </c>
      <c r="G27" s="46" t="s">
        <v>112</v>
      </c>
      <c r="H27" s="46" t="s">
        <v>112</v>
      </c>
      <c r="I27" s="46" t="s">
        <v>112</v>
      </c>
      <c r="J27" s="46" t="s">
        <v>112</v>
      </c>
      <c r="K27" s="46" t="s">
        <v>112</v>
      </c>
      <c r="L27" s="46" t="s">
        <v>112</v>
      </c>
      <c r="M27" s="46" t="s">
        <v>112</v>
      </c>
      <c r="N27" s="46" t="s">
        <v>112</v>
      </c>
      <c r="O27" s="46" t="s">
        <v>112</v>
      </c>
      <c r="P27" s="46" t="s">
        <v>112</v>
      </c>
      <c r="Q27" s="46" t="s">
        <v>112</v>
      </c>
      <c r="R27" s="46" t="s">
        <v>112</v>
      </c>
      <c r="S27" s="46" t="s">
        <v>112</v>
      </c>
      <c r="T27" s="46" t="s">
        <v>112</v>
      </c>
      <c r="U27" s="46" t="s">
        <v>112</v>
      </c>
      <c r="V27" s="46" t="s">
        <v>112</v>
      </c>
      <c r="W27" s="46" t="s">
        <v>112</v>
      </c>
      <c r="X27" s="46" t="s">
        <v>112</v>
      </c>
      <c r="Y27" s="46" t="s">
        <v>112</v>
      </c>
      <c r="Z27" s="46">
        <v>9.0500000000000007</v>
      </c>
      <c r="AA27" s="46">
        <v>15.67</v>
      </c>
      <c r="AB27" s="46">
        <v>19.350000000000001</v>
      </c>
      <c r="AC27" s="46" t="s">
        <v>112</v>
      </c>
      <c r="AD27" s="46">
        <v>0.59</v>
      </c>
      <c r="AE27" s="46" t="s">
        <v>112</v>
      </c>
      <c r="AF27" s="26"/>
    </row>
    <row r="28" spans="1:32" x14ac:dyDescent="0.35">
      <c r="A28" s="22" t="s">
        <v>96</v>
      </c>
      <c r="B28" s="18">
        <v>396.16</v>
      </c>
      <c r="C28" s="18">
        <v>408.44</v>
      </c>
      <c r="D28" s="18">
        <v>402.6</v>
      </c>
      <c r="E28" s="18">
        <v>414.74</v>
      </c>
      <c r="F28" s="18">
        <v>410.06</v>
      </c>
      <c r="G28" s="18">
        <v>441.87</v>
      </c>
      <c r="H28" s="18">
        <v>450.88</v>
      </c>
      <c r="I28" s="18">
        <v>464.88</v>
      </c>
      <c r="J28" s="18">
        <v>483.58</v>
      </c>
      <c r="K28" s="18">
        <v>537.16999999999996</v>
      </c>
      <c r="L28" s="18">
        <v>496.07</v>
      </c>
      <c r="M28" s="18">
        <v>650.91999999999996</v>
      </c>
      <c r="N28" s="18">
        <v>574.69000000000005</v>
      </c>
      <c r="O28" s="18">
        <v>626.77</v>
      </c>
      <c r="P28" s="18">
        <v>733.84</v>
      </c>
      <c r="Q28" s="18">
        <v>742.75</v>
      </c>
      <c r="R28" s="18">
        <v>702.76</v>
      </c>
      <c r="S28" s="18">
        <v>589.29</v>
      </c>
      <c r="T28" s="18">
        <v>789.73</v>
      </c>
      <c r="U28" s="18">
        <v>980.74</v>
      </c>
      <c r="V28" s="18">
        <v>1031.46</v>
      </c>
      <c r="W28" s="18">
        <v>751.84</v>
      </c>
      <c r="X28" s="18">
        <v>858.25</v>
      </c>
      <c r="Y28" s="18">
        <v>714.94</v>
      </c>
      <c r="Z28" s="18">
        <v>948.01</v>
      </c>
      <c r="AA28" s="18">
        <v>864.74</v>
      </c>
      <c r="AB28" s="18">
        <v>821.1</v>
      </c>
      <c r="AC28" s="18">
        <v>913.3</v>
      </c>
      <c r="AD28" s="18">
        <v>1103.3</v>
      </c>
      <c r="AE28" s="18">
        <v>1080.94</v>
      </c>
      <c r="AF28" s="26">
        <v>0.45500000000000002</v>
      </c>
    </row>
    <row r="29" spans="1:32" x14ac:dyDescent="0.35">
      <c r="A29" s="22" t="s">
        <v>97</v>
      </c>
      <c r="B29" s="46" t="s">
        <v>112</v>
      </c>
      <c r="C29" s="46" t="s">
        <v>112</v>
      </c>
      <c r="D29" s="46" t="s">
        <v>112</v>
      </c>
      <c r="E29" s="46" t="s">
        <v>112</v>
      </c>
      <c r="F29" s="46" t="s">
        <v>112</v>
      </c>
      <c r="G29" s="46" t="s">
        <v>112</v>
      </c>
      <c r="H29" s="46" t="s">
        <v>112</v>
      </c>
      <c r="I29" s="46" t="s">
        <v>112</v>
      </c>
      <c r="J29" s="46" t="s">
        <v>112</v>
      </c>
      <c r="K29" s="46" t="s">
        <v>112</v>
      </c>
      <c r="L29" s="46" t="s">
        <v>112</v>
      </c>
      <c r="M29" s="46" t="s">
        <v>112</v>
      </c>
      <c r="N29" s="46" t="s">
        <v>112</v>
      </c>
      <c r="O29" s="46">
        <v>1.32</v>
      </c>
      <c r="P29" s="46">
        <v>1.51</v>
      </c>
      <c r="Q29" s="46">
        <v>1.33</v>
      </c>
      <c r="R29" s="46">
        <v>1.33</v>
      </c>
      <c r="S29" s="46">
        <v>1.35</v>
      </c>
      <c r="T29" s="46">
        <v>1.79</v>
      </c>
      <c r="U29" s="46">
        <v>2.48</v>
      </c>
      <c r="V29" s="46">
        <v>2.2000000000000002</v>
      </c>
      <c r="W29" s="46">
        <v>3.22</v>
      </c>
      <c r="X29" s="46">
        <v>3.64</v>
      </c>
      <c r="Y29" s="46">
        <v>3.27</v>
      </c>
      <c r="Z29" s="46">
        <v>2.86</v>
      </c>
      <c r="AA29" s="46">
        <v>5.22</v>
      </c>
      <c r="AB29" s="46">
        <v>5.62</v>
      </c>
      <c r="AC29" s="46" t="s">
        <v>112</v>
      </c>
      <c r="AD29" s="46">
        <v>6.12</v>
      </c>
      <c r="AE29" s="46" t="s">
        <v>112</v>
      </c>
      <c r="AF29" s="26"/>
    </row>
    <row r="30" spans="1:32" x14ac:dyDescent="0.35">
      <c r="A30" s="22" t="s">
        <v>31</v>
      </c>
      <c r="B30" s="18">
        <v>210.14</v>
      </c>
      <c r="C30" s="18">
        <v>210.15</v>
      </c>
      <c r="D30" s="18">
        <v>212.76</v>
      </c>
      <c r="E30" s="18">
        <v>216.32</v>
      </c>
      <c r="F30" s="18">
        <v>230.66</v>
      </c>
      <c r="G30" s="18">
        <v>235.45</v>
      </c>
      <c r="H30" s="18">
        <v>252.81</v>
      </c>
      <c r="I30" s="18">
        <v>262.89999999999998</v>
      </c>
      <c r="J30" s="18">
        <v>272.58999999999997</v>
      </c>
      <c r="K30" s="18">
        <v>266.01</v>
      </c>
      <c r="L30" s="18">
        <v>294.79000000000002</v>
      </c>
      <c r="M30" s="18">
        <v>283.42</v>
      </c>
      <c r="N30" s="18">
        <v>290.54000000000002</v>
      </c>
      <c r="O30" s="18">
        <v>306.44</v>
      </c>
      <c r="P30" s="18">
        <v>352.12</v>
      </c>
      <c r="Q30" s="18">
        <v>327.29000000000002</v>
      </c>
      <c r="R30" s="18">
        <v>344</v>
      </c>
      <c r="S30" s="18">
        <v>279.5</v>
      </c>
      <c r="T30" s="18">
        <v>370.07</v>
      </c>
      <c r="U30" s="18">
        <v>469.71</v>
      </c>
      <c r="V30" s="18">
        <v>474.95</v>
      </c>
      <c r="W30" s="18">
        <v>333.79</v>
      </c>
      <c r="X30" s="18">
        <v>279.08</v>
      </c>
      <c r="Y30" s="18">
        <v>214.68</v>
      </c>
      <c r="Z30" s="18">
        <v>248.35</v>
      </c>
      <c r="AA30" s="18">
        <v>244.83</v>
      </c>
      <c r="AB30" s="18">
        <v>220.28</v>
      </c>
      <c r="AC30" s="18">
        <v>337.52</v>
      </c>
      <c r="AD30" s="18">
        <v>283.08</v>
      </c>
      <c r="AE30" s="18">
        <v>265.23</v>
      </c>
      <c r="AF30" s="26">
        <v>-0.19</v>
      </c>
    </row>
    <row r="31" spans="1:32" x14ac:dyDescent="0.35">
      <c r="AF31" s="56"/>
    </row>
    <row r="32" spans="1:32" ht="57" customHeight="1" x14ac:dyDescent="0.35">
      <c r="A32" s="68" t="s">
        <v>111</v>
      </c>
      <c r="B32" s="68"/>
      <c r="C32" s="68"/>
      <c r="D32" s="68"/>
      <c r="E32" s="68"/>
      <c r="F32" s="68"/>
      <c r="G32" s="68"/>
      <c r="H32" s="68"/>
      <c r="I32" s="68"/>
      <c r="J32" s="68"/>
      <c r="K32" s="68"/>
      <c r="L32" s="68"/>
      <c r="AF32" s="56"/>
    </row>
    <row r="33" spans="2:32" x14ac:dyDescent="0.35">
      <c r="AF33" s="55"/>
    </row>
    <row r="36" spans="2:32" x14ac:dyDescent="0.35">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row>
  </sheetData>
  <mergeCells count="3">
    <mergeCell ref="B5:AD5"/>
    <mergeCell ref="B22:AD22"/>
    <mergeCell ref="A32:L32"/>
  </mergeCells>
  <dataValidations count="1">
    <dataValidation allowBlank="1" showInputMessage="1" showErrorMessage="1" sqref="A1:A3 A19:A20"/>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2"/>
  <sheetViews>
    <sheetView topLeftCell="E1" workbookViewId="0">
      <selection activeCell="AB23" sqref="AB23:AB30"/>
    </sheetView>
  </sheetViews>
  <sheetFormatPr defaultRowHeight="14.5" x14ac:dyDescent="0.35"/>
  <cols>
    <col min="1" max="1" width="37.54296875" bestFit="1" customWidth="1"/>
    <col min="32" max="32" width="17.81640625" customWidth="1"/>
  </cols>
  <sheetData>
    <row r="1" spans="1:32" ht="15.5" x14ac:dyDescent="0.35">
      <c r="A1" s="42" t="s">
        <v>129</v>
      </c>
    </row>
    <row r="2" spans="1:32" ht="16.5" x14ac:dyDescent="0.35">
      <c r="A2" s="43" t="s">
        <v>108</v>
      </c>
    </row>
    <row r="3" spans="1:32" ht="15" x14ac:dyDescent="0.35">
      <c r="A3" s="12"/>
    </row>
    <row r="4" spans="1:32" ht="23" x14ac:dyDescent="0.35">
      <c r="A4" s="13" t="s">
        <v>86</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25" t="s">
        <v>113</v>
      </c>
      <c r="AF4" s="19" t="s">
        <v>88</v>
      </c>
    </row>
    <row r="5" spans="1:32" x14ac:dyDescent="0.35">
      <c r="A5" s="13"/>
      <c r="B5" s="65"/>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7"/>
      <c r="AE5" s="50"/>
      <c r="AF5" s="19" t="s">
        <v>89</v>
      </c>
    </row>
    <row r="6" spans="1:32" s="11" customFormat="1" x14ac:dyDescent="0.35">
      <c r="A6" s="14" t="s">
        <v>87</v>
      </c>
      <c r="B6" s="27">
        <v>185752.29100000003</v>
      </c>
      <c r="C6" s="27">
        <v>181403.25799999997</v>
      </c>
      <c r="D6" s="27">
        <v>153752.53900000005</v>
      </c>
      <c r="E6" s="27">
        <v>147743.495</v>
      </c>
      <c r="F6" s="27">
        <v>139497.23699999999</v>
      </c>
      <c r="G6" s="27">
        <v>135108.28000000003</v>
      </c>
      <c r="H6" s="27">
        <v>137857.51899999997</v>
      </c>
      <c r="I6" s="27">
        <v>135212.06200000001</v>
      </c>
      <c r="J6" s="27">
        <v>137149.01699999999</v>
      </c>
      <c r="K6" s="27">
        <v>148788.524</v>
      </c>
      <c r="L6" s="27">
        <v>149932.234</v>
      </c>
      <c r="M6" s="27">
        <v>169416.902</v>
      </c>
      <c r="N6" s="27">
        <v>172956.64</v>
      </c>
      <c r="O6" s="27">
        <v>169435.92800000001</v>
      </c>
      <c r="P6" s="27">
        <v>170478.06900000002</v>
      </c>
      <c r="Q6" s="27">
        <v>190625.43399999998</v>
      </c>
      <c r="R6" s="27">
        <v>186844.34299999999</v>
      </c>
      <c r="S6" s="27">
        <v>187570.391</v>
      </c>
      <c r="T6" s="27">
        <v>182543.54400000002</v>
      </c>
      <c r="U6" s="27">
        <v>177639.72499999998</v>
      </c>
      <c r="V6" s="27">
        <v>178462.74999999997</v>
      </c>
      <c r="W6" s="27">
        <v>165228.01199999999</v>
      </c>
      <c r="X6" s="27">
        <v>165259.63399999999</v>
      </c>
      <c r="Y6" s="27">
        <v>164796.02499999999</v>
      </c>
      <c r="Z6" s="27">
        <v>159609.38699999999</v>
      </c>
      <c r="AA6" s="27">
        <v>162706.64199999999</v>
      </c>
      <c r="AB6" s="27">
        <v>161502.32399999999</v>
      </c>
      <c r="AC6" s="27">
        <v>165327.42499999999</v>
      </c>
      <c r="AD6" s="27">
        <v>174828.09400000001</v>
      </c>
      <c r="AE6" s="27">
        <v>164537.88199999998</v>
      </c>
      <c r="AF6" s="26">
        <v>-0.13700000000000001</v>
      </c>
    </row>
    <row r="7" spans="1:32" x14ac:dyDescent="0.35">
      <c r="A7" s="22" t="s">
        <v>90</v>
      </c>
      <c r="B7" s="54">
        <v>133152.45600000001</v>
      </c>
      <c r="C7" s="54">
        <v>127405.68799999999</v>
      </c>
      <c r="D7" s="54">
        <v>97348.11</v>
      </c>
      <c r="E7" s="54">
        <v>88442.459000000003</v>
      </c>
      <c r="F7" s="54">
        <v>77870.918000000005</v>
      </c>
      <c r="G7" s="54">
        <v>70886.216</v>
      </c>
      <c r="H7" s="54">
        <v>72814.357999999993</v>
      </c>
      <c r="I7" s="54">
        <v>67438.27</v>
      </c>
      <c r="J7" s="54">
        <v>65337.58</v>
      </c>
      <c r="K7" s="54">
        <v>74082.976999999999</v>
      </c>
      <c r="L7" s="54">
        <v>73169.214999999997</v>
      </c>
      <c r="M7" s="54">
        <v>87582.5</v>
      </c>
      <c r="N7" s="54">
        <v>88581.093999999997</v>
      </c>
      <c r="O7" s="54">
        <v>82144.12</v>
      </c>
      <c r="P7" s="54">
        <v>78419.53</v>
      </c>
      <c r="Q7" s="54">
        <v>93882.687999999995</v>
      </c>
      <c r="R7" s="54">
        <v>88875.176999999996</v>
      </c>
      <c r="S7" s="54">
        <v>86257.375</v>
      </c>
      <c r="T7" s="54">
        <v>77469.123000000007</v>
      </c>
      <c r="U7" s="54">
        <v>71190.422999999995</v>
      </c>
      <c r="V7" s="54">
        <v>71000.735000000001</v>
      </c>
      <c r="W7" s="54">
        <v>58794.726000000002</v>
      </c>
      <c r="X7" s="54">
        <v>56319.482000000004</v>
      </c>
      <c r="Y7" s="54">
        <v>58299.19</v>
      </c>
      <c r="Z7" s="54">
        <v>56812.608</v>
      </c>
      <c r="AA7" s="54">
        <v>50389.118999999999</v>
      </c>
      <c r="AB7" s="54">
        <v>46050.239999999998</v>
      </c>
      <c r="AC7" s="54">
        <v>47188.375</v>
      </c>
      <c r="AD7" s="54">
        <v>51775.646999999997</v>
      </c>
      <c r="AE7" s="54">
        <v>41516.33</v>
      </c>
      <c r="AF7" s="26">
        <v>-0.55800000000000005</v>
      </c>
    </row>
    <row r="8" spans="1:32" ht="23" x14ac:dyDescent="0.35">
      <c r="A8" s="22" t="s">
        <v>93</v>
      </c>
      <c r="B8" s="54">
        <v>-4212.2950000000001</v>
      </c>
      <c r="C8" s="54">
        <v>-3723.2809999999999</v>
      </c>
      <c r="D8" s="54">
        <v>-3861.627</v>
      </c>
      <c r="E8" s="54">
        <v>-4708.652</v>
      </c>
      <c r="F8" s="54">
        <v>-4080.8420000000001</v>
      </c>
      <c r="G8" s="54">
        <v>-4867.57</v>
      </c>
      <c r="H8" s="54">
        <v>-4440.9790000000003</v>
      </c>
      <c r="I8" s="54">
        <v>-4950.915</v>
      </c>
      <c r="J8" s="54">
        <v>-5341.5510000000004</v>
      </c>
      <c r="K8" s="54">
        <v>-4863.5969999999998</v>
      </c>
      <c r="L8" s="54">
        <v>-5394.4260000000004</v>
      </c>
      <c r="M8" s="54">
        <v>-4683.9449999999997</v>
      </c>
      <c r="N8" s="54">
        <v>-5685.7529999999997</v>
      </c>
      <c r="O8" s="54">
        <v>-5518.2049999999999</v>
      </c>
      <c r="P8" s="54">
        <v>-4586.6660000000002</v>
      </c>
      <c r="Q8" s="54">
        <v>-5496.1790000000001</v>
      </c>
      <c r="R8" s="54">
        <v>-5639.8590000000004</v>
      </c>
      <c r="S8" s="54">
        <v>-5097.067</v>
      </c>
      <c r="T8" s="54">
        <v>-4360.7569999999996</v>
      </c>
      <c r="U8" s="54">
        <v>-4253.6210000000001</v>
      </c>
      <c r="V8" s="54">
        <v>-5121.2780000000002</v>
      </c>
      <c r="W8" s="54">
        <v>-4091.029</v>
      </c>
      <c r="X8" s="54">
        <v>-3646.51</v>
      </c>
      <c r="Y8" s="54">
        <v>-4345.2150000000001</v>
      </c>
      <c r="Z8" s="54">
        <v>-5205.0770000000002</v>
      </c>
      <c r="AA8" s="54">
        <v>-3883.7089999999998</v>
      </c>
      <c r="AB8" s="54">
        <v>-5244.3069999999998</v>
      </c>
      <c r="AC8" s="54">
        <v>-3968.0970000000002</v>
      </c>
      <c r="AD8" s="54">
        <v>-4294.6819999999998</v>
      </c>
      <c r="AE8" s="54">
        <v>-2897.069</v>
      </c>
      <c r="AF8" s="26">
        <v>-0.47299999999999998</v>
      </c>
    </row>
    <row r="9" spans="1:32" x14ac:dyDescent="0.35">
      <c r="A9" s="22" t="s">
        <v>91</v>
      </c>
      <c r="B9" s="54">
        <v>4478.5330000000004</v>
      </c>
      <c r="C9" s="54">
        <v>4988.5860000000002</v>
      </c>
      <c r="D9" s="54">
        <v>5315.0140000000001</v>
      </c>
      <c r="E9" s="54">
        <v>5497.3919999999998</v>
      </c>
      <c r="F9" s="54">
        <v>6058.8530000000001</v>
      </c>
      <c r="G9" s="54">
        <v>7107.2849999999999</v>
      </c>
      <c r="H9" s="54">
        <v>6374.4740000000002</v>
      </c>
      <c r="I9" s="54">
        <v>8347.3389999999999</v>
      </c>
      <c r="J9" s="54">
        <v>9350.6919999999991</v>
      </c>
      <c r="K9" s="54">
        <v>9182.6579999999994</v>
      </c>
      <c r="L9" s="54">
        <v>10969.397999999999</v>
      </c>
      <c r="M9" s="54">
        <v>11035.378000000001</v>
      </c>
      <c r="N9" s="54">
        <v>11489.589</v>
      </c>
      <c r="O9" s="54">
        <v>12375.844999999999</v>
      </c>
      <c r="P9" s="54">
        <v>12424.944</v>
      </c>
      <c r="Q9" s="54">
        <v>14683.06</v>
      </c>
      <c r="R9" s="54">
        <v>13842.334000000001</v>
      </c>
      <c r="S9" s="54">
        <v>14706.053</v>
      </c>
      <c r="T9" s="54">
        <v>15914.431</v>
      </c>
      <c r="U9" s="54">
        <v>16084.848</v>
      </c>
      <c r="V9" s="54">
        <v>18262.202000000001</v>
      </c>
      <c r="W9" s="54">
        <v>17414.566999999999</v>
      </c>
      <c r="X9" s="54">
        <v>19436.484</v>
      </c>
      <c r="Y9" s="54">
        <v>20936.441999999999</v>
      </c>
      <c r="Z9" s="54">
        <v>20504.924999999999</v>
      </c>
      <c r="AA9" s="54">
        <v>23832.308000000001</v>
      </c>
      <c r="AB9" s="54">
        <v>26378.460999999999</v>
      </c>
      <c r="AC9" s="54">
        <v>28374.358</v>
      </c>
      <c r="AD9" s="54">
        <v>30861.187999999998</v>
      </c>
      <c r="AE9" s="54">
        <v>30364.555</v>
      </c>
      <c r="AF9" s="26">
        <v>1.0680000000000001</v>
      </c>
    </row>
    <row r="10" spans="1:32" x14ac:dyDescent="0.35">
      <c r="A10" s="22" t="s">
        <v>92</v>
      </c>
      <c r="B10" s="54">
        <v>11480.017</v>
      </c>
      <c r="C10" s="54">
        <v>11522.144</v>
      </c>
      <c r="D10" s="54">
        <v>11644.869000000001</v>
      </c>
      <c r="E10" s="54">
        <v>11855.401</v>
      </c>
      <c r="F10" s="54">
        <v>11997.138999999999</v>
      </c>
      <c r="G10" s="54">
        <v>11963.27</v>
      </c>
      <c r="H10" s="54">
        <v>11635.433000000001</v>
      </c>
      <c r="I10" s="54">
        <v>11697.165000000001</v>
      </c>
      <c r="J10" s="54">
        <v>11927.472</v>
      </c>
      <c r="K10" s="54">
        <v>12344.616</v>
      </c>
      <c r="L10" s="54">
        <v>12284.695</v>
      </c>
      <c r="M10" s="54">
        <v>12550.174000000001</v>
      </c>
      <c r="N10" s="54">
        <v>12665.94</v>
      </c>
      <c r="O10" s="54">
        <v>14164.571</v>
      </c>
      <c r="P10" s="54">
        <v>14021.949000000001</v>
      </c>
      <c r="Q10" s="54">
        <v>14604.147000000001</v>
      </c>
      <c r="R10" s="54">
        <v>14522.026</v>
      </c>
      <c r="S10" s="54">
        <v>14912.502</v>
      </c>
      <c r="T10" s="54">
        <v>15532.838</v>
      </c>
      <c r="U10" s="54">
        <v>14847.319</v>
      </c>
      <c r="V10" s="54">
        <v>14819.186</v>
      </c>
      <c r="W10" s="54">
        <v>14518.977999999999</v>
      </c>
      <c r="X10" s="54">
        <v>14696.923000000001</v>
      </c>
      <c r="Y10" s="54">
        <v>14873.012000000001</v>
      </c>
      <c r="Z10" s="54">
        <v>14949.267</v>
      </c>
      <c r="AA10" s="54">
        <v>14771.126</v>
      </c>
      <c r="AB10" s="54">
        <v>13824.678</v>
      </c>
      <c r="AC10" s="54">
        <v>12956.132</v>
      </c>
      <c r="AD10" s="54">
        <v>13190.918</v>
      </c>
      <c r="AE10" s="54">
        <v>13130.724</v>
      </c>
      <c r="AF10" s="26">
        <v>-0.10100000000000001</v>
      </c>
    </row>
    <row r="11" spans="1:32" x14ac:dyDescent="0.35">
      <c r="A11" s="22" t="s">
        <v>94</v>
      </c>
      <c r="B11" s="54">
        <v>26232.401000000002</v>
      </c>
      <c r="C11" s="54">
        <v>26807.064999999999</v>
      </c>
      <c r="D11" s="54">
        <v>27990.531999999999</v>
      </c>
      <c r="E11" s="54">
        <v>29690.764999999999</v>
      </c>
      <c r="F11" s="54">
        <v>30391.505000000001</v>
      </c>
      <c r="G11" s="54">
        <v>32189.327000000001</v>
      </c>
      <c r="H11" s="54">
        <v>33086.998</v>
      </c>
      <c r="I11" s="54">
        <v>34497.190999999999</v>
      </c>
      <c r="J11" s="54">
        <v>38673.955000000002</v>
      </c>
      <c r="K11" s="54">
        <v>40123.146000000001</v>
      </c>
      <c r="L11" s="54">
        <v>40471.025999999998</v>
      </c>
      <c r="M11" s="54">
        <v>44069.021000000001</v>
      </c>
      <c r="N11" s="54">
        <v>46494.902000000002</v>
      </c>
      <c r="O11" s="54">
        <v>45714.12</v>
      </c>
      <c r="P11" s="54">
        <v>49144.309000000001</v>
      </c>
      <c r="Q11" s="54">
        <v>50416.392</v>
      </c>
      <c r="R11" s="54">
        <v>52651.485000000001</v>
      </c>
      <c r="S11" s="54">
        <v>53181.055</v>
      </c>
      <c r="T11" s="54">
        <v>52705.216999999997</v>
      </c>
      <c r="U11" s="54">
        <v>54177.374000000003</v>
      </c>
      <c r="V11" s="54">
        <v>52686.65</v>
      </c>
      <c r="W11" s="54">
        <v>50451.483999999997</v>
      </c>
      <c r="X11" s="54">
        <v>49730.642</v>
      </c>
      <c r="Y11" s="54">
        <v>47917.885999999999</v>
      </c>
      <c r="Z11" s="54">
        <v>45678.745000000003</v>
      </c>
      <c r="AA11" s="54">
        <v>51397.762000000002</v>
      </c>
      <c r="AB11" s="54">
        <v>53419.741999999998</v>
      </c>
      <c r="AC11" s="54">
        <v>54147.017999999996</v>
      </c>
      <c r="AD11" s="54">
        <v>56034.105000000003</v>
      </c>
      <c r="AE11" s="54">
        <v>54431.12</v>
      </c>
      <c r="AF11" s="26">
        <v>0.08</v>
      </c>
    </row>
    <row r="12" spans="1:32" x14ac:dyDescent="0.35">
      <c r="A12" s="22" t="s">
        <v>95</v>
      </c>
      <c r="B12" s="54">
        <v>3202.2440000000001</v>
      </c>
      <c r="C12" s="54">
        <v>3004.3510000000001</v>
      </c>
      <c r="D12" s="54">
        <v>2872.4989999999998</v>
      </c>
      <c r="E12" s="54">
        <v>2717.5129999999999</v>
      </c>
      <c r="F12" s="54">
        <v>2853.643</v>
      </c>
      <c r="G12" s="54">
        <v>2534.1970000000001</v>
      </c>
      <c r="H12" s="54">
        <v>2427.25</v>
      </c>
      <c r="I12" s="54">
        <v>2372.9140000000002</v>
      </c>
      <c r="J12" s="54">
        <v>2389.692</v>
      </c>
      <c r="K12" s="54">
        <v>2530.0819999999999</v>
      </c>
      <c r="L12" s="54">
        <v>2466.9079999999999</v>
      </c>
      <c r="M12" s="54">
        <v>2500.971</v>
      </c>
      <c r="N12" s="54">
        <v>2412.806</v>
      </c>
      <c r="O12" s="54">
        <v>2563.8310000000001</v>
      </c>
      <c r="P12" s="54">
        <v>2796.8180000000002</v>
      </c>
      <c r="Q12" s="54">
        <v>3119.5439999999999</v>
      </c>
      <c r="R12" s="54">
        <v>2908.8780000000002</v>
      </c>
      <c r="S12" s="54">
        <v>2767.576</v>
      </c>
      <c r="T12" s="54">
        <v>2902.049</v>
      </c>
      <c r="U12" s="54">
        <v>2730.558</v>
      </c>
      <c r="V12" s="54">
        <v>2626.933</v>
      </c>
      <c r="W12" s="54">
        <v>2576.9870000000001</v>
      </c>
      <c r="X12" s="54">
        <v>2523.4140000000002</v>
      </c>
      <c r="Y12" s="54">
        <v>2594.4409999999998</v>
      </c>
      <c r="Z12" s="54">
        <v>2546.5540000000001</v>
      </c>
      <c r="AA12" s="54">
        <v>2612.5929999999998</v>
      </c>
      <c r="AB12" s="54">
        <v>2726.7280000000001</v>
      </c>
      <c r="AC12" s="54">
        <v>2721.6869999999999</v>
      </c>
      <c r="AD12" s="54">
        <v>2798.9989999999998</v>
      </c>
      <c r="AE12" s="54">
        <v>2673.7890000000002</v>
      </c>
      <c r="AF12" s="26">
        <v>-0.14299999999999999</v>
      </c>
    </row>
    <row r="13" spans="1:32" x14ac:dyDescent="0.35">
      <c r="A13" s="22" t="s">
        <v>96</v>
      </c>
      <c r="B13" s="54">
        <v>891.93799999999999</v>
      </c>
      <c r="C13" s="54">
        <v>646.86099999999999</v>
      </c>
      <c r="D13" s="54">
        <v>1467.3610000000001</v>
      </c>
      <c r="E13" s="54">
        <v>2887.6239999999998</v>
      </c>
      <c r="F13" s="54">
        <v>2756.8539999999998</v>
      </c>
      <c r="G13" s="54">
        <v>2881.3</v>
      </c>
      <c r="H13" s="54">
        <v>3173.9389999999999</v>
      </c>
      <c r="I13" s="54">
        <v>2748.1480000000001</v>
      </c>
      <c r="J13" s="54">
        <v>1657.3050000000001</v>
      </c>
      <c r="K13" s="54">
        <v>2364.14</v>
      </c>
      <c r="L13" s="54">
        <v>2398.134</v>
      </c>
      <c r="M13" s="54">
        <v>2365.3330000000001</v>
      </c>
      <c r="N13" s="54">
        <v>2592.6979999999999</v>
      </c>
      <c r="O13" s="54">
        <v>2997.7979999999998</v>
      </c>
      <c r="P13" s="54">
        <v>2336.9360000000001</v>
      </c>
      <c r="Q13" s="54">
        <v>2956.3229999999999</v>
      </c>
      <c r="R13" s="54">
        <v>2879.7750000000001</v>
      </c>
      <c r="S13" s="54">
        <v>3333.01</v>
      </c>
      <c r="T13" s="54">
        <v>4635.0129999999999</v>
      </c>
      <c r="U13" s="54">
        <v>4939.1790000000001</v>
      </c>
      <c r="V13" s="54">
        <v>6122.9849999999997</v>
      </c>
      <c r="W13" s="54">
        <v>7199.3639999999996</v>
      </c>
      <c r="X13" s="54">
        <v>7211.991</v>
      </c>
      <c r="Y13" s="54">
        <v>5658.1989999999996</v>
      </c>
      <c r="Z13" s="54">
        <v>5459.3710000000001</v>
      </c>
      <c r="AA13" s="54">
        <v>4404.8440000000001</v>
      </c>
      <c r="AB13" s="54">
        <v>4331.357</v>
      </c>
      <c r="AC13" s="54">
        <v>3797.5459999999998</v>
      </c>
      <c r="AD13" s="54">
        <v>3449.415</v>
      </c>
      <c r="AE13" s="54">
        <v>4223.4290000000001</v>
      </c>
      <c r="AF13" s="26">
        <v>0.42899999999999999</v>
      </c>
    </row>
    <row r="14" spans="1:32" x14ac:dyDescent="0.35">
      <c r="A14" s="22" t="s">
        <v>97</v>
      </c>
      <c r="B14" s="54">
        <v>2891.8240000000001</v>
      </c>
      <c r="C14" s="54">
        <v>3093.2449999999999</v>
      </c>
      <c r="D14" s="54">
        <v>3108.9989999999998</v>
      </c>
      <c r="E14" s="54">
        <v>3231.6709999999998</v>
      </c>
      <c r="F14" s="54">
        <v>3347.56</v>
      </c>
      <c r="G14" s="54">
        <v>3836.9690000000001</v>
      </c>
      <c r="H14" s="54">
        <v>4053.61</v>
      </c>
      <c r="I14" s="54">
        <v>4346.5010000000002</v>
      </c>
      <c r="J14" s="54">
        <v>4391.2089999999998</v>
      </c>
      <c r="K14" s="54">
        <v>4408.4690000000001</v>
      </c>
      <c r="L14" s="54">
        <v>4582.4989999999998</v>
      </c>
      <c r="M14" s="54">
        <v>4844.97</v>
      </c>
      <c r="N14" s="54">
        <v>4827.0730000000003</v>
      </c>
      <c r="O14" s="54">
        <v>4937.2910000000002</v>
      </c>
      <c r="P14" s="54">
        <v>5337.75</v>
      </c>
      <c r="Q14" s="54">
        <v>5725.6270000000004</v>
      </c>
      <c r="R14" s="54">
        <v>5889.375</v>
      </c>
      <c r="S14" s="54">
        <v>6388.674</v>
      </c>
      <c r="T14" s="54">
        <v>6366.9409999999998</v>
      </c>
      <c r="U14" s="54">
        <v>6611.8559999999998</v>
      </c>
      <c r="V14" s="54">
        <v>6795.9570000000003</v>
      </c>
      <c r="W14" s="54">
        <v>7047.9189999999999</v>
      </c>
      <c r="X14" s="54">
        <v>7294.1670000000004</v>
      </c>
      <c r="Y14" s="54">
        <v>7190.8710000000001</v>
      </c>
      <c r="Z14" s="54">
        <v>7110.8159999999998</v>
      </c>
      <c r="AA14" s="54">
        <v>7089.924</v>
      </c>
      <c r="AB14" s="54">
        <v>7352.0110000000004</v>
      </c>
      <c r="AC14" s="54">
        <v>7288.9059999999999</v>
      </c>
      <c r="AD14" s="54">
        <v>7793.0820000000003</v>
      </c>
      <c r="AE14" s="54">
        <v>8069.59</v>
      </c>
      <c r="AF14" s="26">
        <v>0.40899999999999997</v>
      </c>
    </row>
    <row r="15" spans="1:32" x14ac:dyDescent="0.35">
      <c r="A15" s="22" t="s">
        <v>31</v>
      </c>
      <c r="B15" s="54">
        <v>7635.1729999999998</v>
      </c>
      <c r="C15" s="54">
        <v>7658.5990000000002</v>
      </c>
      <c r="D15" s="54">
        <v>7866.7820000000002</v>
      </c>
      <c r="E15" s="54">
        <v>8129.3220000000001</v>
      </c>
      <c r="F15" s="54">
        <v>8301.607</v>
      </c>
      <c r="G15" s="54">
        <v>8577.2860000000001</v>
      </c>
      <c r="H15" s="54">
        <v>8732.4359999999997</v>
      </c>
      <c r="I15" s="54">
        <v>8715.4490000000005</v>
      </c>
      <c r="J15" s="54">
        <v>8762.6630000000005</v>
      </c>
      <c r="K15" s="54">
        <v>8616.0329999999994</v>
      </c>
      <c r="L15" s="54">
        <v>8984.7849999999999</v>
      </c>
      <c r="M15" s="54">
        <v>9152.5</v>
      </c>
      <c r="N15" s="54">
        <v>9578.2909999999993</v>
      </c>
      <c r="O15" s="54">
        <v>10056.557000000001</v>
      </c>
      <c r="P15" s="54">
        <v>10582.499</v>
      </c>
      <c r="Q15" s="54">
        <v>10733.832</v>
      </c>
      <c r="R15" s="54">
        <v>10915.152</v>
      </c>
      <c r="S15" s="54">
        <v>11121.213</v>
      </c>
      <c r="T15" s="54">
        <v>11378.689</v>
      </c>
      <c r="U15" s="54">
        <v>11311.789000000001</v>
      </c>
      <c r="V15" s="54">
        <v>11269.38</v>
      </c>
      <c r="W15" s="54">
        <v>11315.016</v>
      </c>
      <c r="X15" s="54">
        <v>11693.040999999999</v>
      </c>
      <c r="Y15" s="54">
        <v>11671.199000000001</v>
      </c>
      <c r="Z15" s="54">
        <v>11752.178</v>
      </c>
      <c r="AA15" s="54">
        <v>12092.674999999999</v>
      </c>
      <c r="AB15" s="54">
        <v>12663.414000000001</v>
      </c>
      <c r="AC15" s="54">
        <v>12821.5</v>
      </c>
      <c r="AD15" s="54">
        <v>13219.422</v>
      </c>
      <c r="AE15" s="54">
        <v>13025.414000000001</v>
      </c>
      <c r="AF15" s="26">
        <v>0.21299999999999999</v>
      </c>
    </row>
    <row r="16" spans="1:32" ht="41.25" customHeight="1" x14ac:dyDescent="0.35">
      <c r="A16" s="57" t="s">
        <v>109</v>
      </c>
      <c r="C16" s="57"/>
      <c r="D16" s="57"/>
      <c r="E16" s="57"/>
      <c r="F16" s="57"/>
      <c r="G16" s="57"/>
      <c r="H16" s="57"/>
      <c r="I16" s="57"/>
      <c r="J16" s="57"/>
      <c r="K16" s="57"/>
      <c r="L16" s="57"/>
    </row>
    <row r="17" spans="1:32" ht="17.25" customHeight="1" x14ac:dyDescent="0.35">
      <c r="A17" s="45"/>
      <c r="C17" s="45"/>
      <c r="D17" s="45"/>
      <c r="E17" s="45"/>
      <c r="F17" s="45"/>
      <c r="G17" s="45"/>
      <c r="H17" s="45"/>
      <c r="I17" s="45"/>
      <c r="J17" s="45"/>
      <c r="K17" s="45"/>
      <c r="L17" s="45"/>
    </row>
    <row r="18" spans="1:32" ht="15.5" x14ac:dyDescent="0.35">
      <c r="A18" s="42" t="s">
        <v>130</v>
      </c>
    </row>
    <row r="19" spans="1:32" ht="16.5" x14ac:dyDescent="0.35">
      <c r="A19" s="43" t="s">
        <v>108</v>
      </c>
    </row>
    <row r="21" spans="1:32" ht="23" x14ac:dyDescent="0.35">
      <c r="A21" s="13" t="s">
        <v>86</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25" t="s">
        <v>113</v>
      </c>
      <c r="AF21" s="19" t="s">
        <v>88</v>
      </c>
    </row>
    <row r="22" spans="1:32" x14ac:dyDescent="0.35">
      <c r="A22" s="13"/>
      <c r="B22" s="65"/>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7"/>
      <c r="AE22" s="50"/>
      <c r="AF22" s="19" t="s">
        <v>89</v>
      </c>
    </row>
    <row r="23" spans="1:32" x14ac:dyDescent="0.35">
      <c r="A23" s="22" t="s">
        <v>90</v>
      </c>
      <c r="B23" s="18">
        <v>258.99</v>
      </c>
      <c r="C23" s="18">
        <v>273.18</v>
      </c>
      <c r="D23" s="18">
        <v>290.05</v>
      </c>
      <c r="E23" s="18">
        <v>335.33</v>
      </c>
      <c r="F23" s="18">
        <v>318.19</v>
      </c>
      <c r="G23" s="18">
        <v>322.58</v>
      </c>
      <c r="H23" s="18">
        <v>279.22000000000003</v>
      </c>
      <c r="I23" s="18">
        <v>297.27</v>
      </c>
      <c r="J23" s="18">
        <v>325.69</v>
      </c>
      <c r="K23" s="18">
        <v>297.60000000000002</v>
      </c>
      <c r="L23" s="18">
        <v>325.92</v>
      </c>
      <c r="M23" s="18">
        <v>319.55</v>
      </c>
      <c r="N23" s="18">
        <v>300.66000000000003</v>
      </c>
      <c r="O23" s="18">
        <v>326.05</v>
      </c>
      <c r="P23" s="18">
        <v>338.24</v>
      </c>
      <c r="Q23" s="18">
        <v>342.55</v>
      </c>
      <c r="R23" s="18">
        <v>366.56</v>
      </c>
      <c r="S23" s="18">
        <v>364.87</v>
      </c>
      <c r="T23" s="18">
        <v>360.08</v>
      </c>
      <c r="U23" s="18">
        <v>341.3</v>
      </c>
      <c r="V23" s="18">
        <v>313.56</v>
      </c>
      <c r="W23" s="18">
        <v>286.64999999999998</v>
      </c>
      <c r="X23" s="18">
        <v>298.24</v>
      </c>
      <c r="Y23" s="18">
        <v>270.14999999999998</v>
      </c>
      <c r="Z23" s="18">
        <v>310.05</v>
      </c>
      <c r="AA23" s="18">
        <v>282.27999999999997</v>
      </c>
      <c r="AB23" s="18">
        <v>275.67</v>
      </c>
      <c r="AC23" s="18">
        <v>316.81</v>
      </c>
      <c r="AD23" s="18">
        <v>301.64999999999998</v>
      </c>
      <c r="AE23" s="18">
        <v>305.75</v>
      </c>
      <c r="AF23" s="26">
        <v>-0.107</v>
      </c>
    </row>
    <row r="24" spans="1:32" x14ac:dyDescent="0.35">
      <c r="A24" s="22" t="s">
        <v>91</v>
      </c>
      <c r="B24" s="18">
        <v>2117.5100000000002</v>
      </c>
      <c r="C24" s="18">
        <v>2176.0100000000002</v>
      </c>
      <c r="D24" s="18">
        <v>2344</v>
      </c>
      <c r="E24" s="18">
        <v>2535.46</v>
      </c>
      <c r="F24" s="18">
        <v>2633.41</v>
      </c>
      <c r="G24" s="18">
        <v>2787.64</v>
      </c>
      <c r="H24" s="18">
        <v>2744.5</v>
      </c>
      <c r="I24" s="18">
        <v>2857.62</v>
      </c>
      <c r="J24" s="18">
        <v>3086.9</v>
      </c>
      <c r="K24" s="18">
        <v>3288.14</v>
      </c>
      <c r="L24" s="18">
        <v>3476.51</v>
      </c>
      <c r="M24" s="18">
        <v>4263.92</v>
      </c>
      <c r="N24" s="18">
        <v>5012.57</v>
      </c>
      <c r="O24" s="18">
        <v>3656.11</v>
      </c>
      <c r="P24" s="18">
        <v>3675.96</v>
      </c>
      <c r="Q24" s="18">
        <v>3831.65</v>
      </c>
      <c r="R24" s="18">
        <v>3937.27</v>
      </c>
      <c r="S24" s="18">
        <v>3716.43</v>
      </c>
      <c r="T24" s="18">
        <v>3896.66</v>
      </c>
      <c r="U24" s="18">
        <v>4605.22</v>
      </c>
      <c r="V24" s="18">
        <v>4339.59</v>
      </c>
      <c r="W24" s="18">
        <v>4250.72</v>
      </c>
      <c r="X24" s="18">
        <v>4688.3900000000003</v>
      </c>
      <c r="Y24" s="18">
        <v>4678.0600000000004</v>
      </c>
      <c r="Z24" s="18">
        <v>4875.43</v>
      </c>
      <c r="AA24" s="18">
        <v>6094.65</v>
      </c>
      <c r="AB24" s="18">
        <v>8875.56</v>
      </c>
      <c r="AC24" s="18">
        <v>4571.08</v>
      </c>
      <c r="AD24" s="18">
        <v>9993.5400000000009</v>
      </c>
      <c r="AE24" s="18">
        <v>10368.6</v>
      </c>
      <c r="AF24" s="26">
        <v>1.706</v>
      </c>
    </row>
    <row r="25" spans="1:32" x14ac:dyDescent="0.35">
      <c r="A25" s="22" t="s">
        <v>92</v>
      </c>
      <c r="B25" s="18">
        <v>6417.29</v>
      </c>
      <c r="C25" s="18">
        <v>6476.22</v>
      </c>
      <c r="D25" s="18">
        <v>6520.28</v>
      </c>
      <c r="E25" s="18">
        <v>6885.05</v>
      </c>
      <c r="F25" s="18">
        <v>7121.38</v>
      </c>
      <c r="G25" s="18">
        <v>7347.05</v>
      </c>
      <c r="H25" s="18">
        <v>7472.2</v>
      </c>
      <c r="I25" s="18">
        <v>7623.51</v>
      </c>
      <c r="J25" s="18">
        <v>10132.42</v>
      </c>
      <c r="K25" s="18">
        <v>10716.1</v>
      </c>
      <c r="L25" s="18">
        <v>10892.45</v>
      </c>
      <c r="M25" s="18">
        <v>11938</v>
      </c>
      <c r="N25" s="18">
        <v>12011.44</v>
      </c>
      <c r="O25" s="18">
        <v>12391.1</v>
      </c>
      <c r="P25" s="18">
        <v>12245.46</v>
      </c>
      <c r="Q25" s="18">
        <v>13287.08</v>
      </c>
      <c r="R25" s="18">
        <v>13875.82</v>
      </c>
      <c r="S25" s="18">
        <v>12854</v>
      </c>
      <c r="T25" s="18">
        <v>12786.28</v>
      </c>
      <c r="U25" s="18">
        <v>12802.63</v>
      </c>
      <c r="V25" s="18">
        <v>12317.27</v>
      </c>
      <c r="W25" s="18">
        <v>11648.91</v>
      </c>
      <c r="X25" s="18">
        <v>12067.93</v>
      </c>
      <c r="Y25" s="18">
        <v>11789.44</v>
      </c>
      <c r="Z25" s="18">
        <v>11673.55</v>
      </c>
      <c r="AA25" s="18">
        <v>11345.21</v>
      </c>
      <c r="AB25" s="18">
        <v>11836.83</v>
      </c>
      <c r="AC25" s="18">
        <v>13962.15</v>
      </c>
      <c r="AD25" s="18">
        <v>10578</v>
      </c>
      <c r="AE25" s="18">
        <v>10219.43</v>
      </c>
      <c r="AF25" s="26">
        <v>-0.23100000000000001</v>
      </c>
    </row>
    <row r="26" spans="1:32" x14ac:dyDescent="0.35">
      <c r="A26" s="22" t="s">
        <v>94</v>
      </c>
      <c r="B26" s="18">
        <v>3877.71</v>
      </c>
      <c r="C26" s="18">
        <v>3876.31</v>
      </c>
      <c r="D26" s="18">
        <v>4372.01</v>
      </c>
      <c r="E26" s="18">
        <v>4566.71</v>
      </c>
      <c r="F26" s="18">
        <v>4561.58</v>
      </c>
      <c r="G26" s="18">
        <v>4920.5</v>
      </c>
      <c r="H26" s="18">
        <v>5185.91</v>
      </c>
      <c r="I26" s="18">
        <v>5429.95</v>
      </c>
      <c r="J26" s="18">
        <v>6152.25</v>
      </c>
      <c r="K26" s="18">
        <v>6254.48</v>
      </c>
      <c r="L26" s="18">
        <v>6093.35</v>
      </c>
      <c r="M26" s="18">
        <v>6398.32</v>
      </c>
      <c r="N26" s="18">
        <v>6614.42</v>
      </c>
      <c r="O26" s="18">
        <v>5962.97</v>
      </c>
      <c r="P26" s="18">
        <v>7725.71</v>
      </c>
      <c r="Q26" s="18">
        <v>6699.22</v>
      </c>
      <c r="R26" s="18">
        <v>6549.97</v>
      </c>
      <c r="S26" s="18">
        <v>7517.58</v>
      </c>
      <c r="T26" s="18">
        <v>7208.41</v>
      </c>
      <c r="U26" s="18">
        <v>7788.98</v>
      </c>
      <c r="V26" s="18">
        <v>7166.6</v>
      </c>
      <c r="W26" s="18">
        <v>5777.69</v>
      </c>
      <c r="X26" s="18">
        <v>5991.94</v>
      </c>
      <c r="Y26" s="18">
        <v>5650.16</v>
      </c>
      <c r="Z26" s="18">
        <v>4898.97</v>
      </c>
      <c r="AA26" s="18">
        <v>5563.29</v>
      </c>
      <c r="AB26" s="18">
        <v>5780.48</v>
      </c>
      <c r="AC26" s="18">
        <v>6630.33</v>
      </c>
      <c r="AD26" s="18">
        <v>6199.26</v>
      </c>
      <c r="AE26" s="18">
        <v>6136.89</v>
      </c>
      <c r="AF26" s="26">
        <v>-8.4000000000000005E-2</v>
      </c>
    </row>
    <row r="27" spans="1:32" x14ac:dyDescent="0.35">
      <c r="A27" s="22" t="s">
        <v>95</v>
      </c>
      <c r="B27" s="18" t="s">
        <v>112</v>
      </c>
      <c r="C27" s="18" t="s">
        <v>112</v>
      </c>
      <c r="D27" s="18" t="s">
        <v>112</v>
      </c>
      <c r="E27" s="18" t="s">
        <v>112</v>
      </c>
      <c r="F27" s="18" t="s">
        <v>112</v>
      </c>
      <c r="G27" s="18" t="s">
        <v>112</v>
      </c>
      <c r="H27" s="18" t="s">
        <v>112</v>
      </c>
      <c r="I27" s="18" t="s">
        <v>112</v>
      </c>
      <c r="J27" s="18" t="s">
        <v>112</v>
      </c>
      <c r="K27" s="18" t="s">
        <v>112</v>
      </c>
      <c r="L27" s="18" t="s">
        <v>112</v>
      </c>
      <c r="M27" s="18" t="s">
        <v>112</v>
      </c>
      <c r="N27" s="18" t="s">
        <v>112</v>
      </c>
      <c r="O27" s="18" t="s">
        <v>112</v>
      </c>
      <c r="P27" s="18" t="s">
        <v>112</v>
      </c>
      <c r="Q27" s="18" t="s">
        <v>112</v>
      </c>
      <c r="R27" s="18" t="s">
        <v>112</v>
      </c>
      <c r="S27" s="18" t="s">
        <v>112</v>
      </c>
      <c r="T27" s="18" t="s">
        <v>112</v>
      </c>
      <c r="U27" s="18" t="s">
        <v>112</v>
      </c>
      <c r="V27" s="18" t="s">
        <v>112</v>
      </c>
      <c r="W27" s="18" t="s">
        <v>112</v>
      </c>
      <c r="X27" s="18" t="s">
        <v>112</v>
      </c>
      <c r="Y27" s="18">
        <v>42.14</v>
      </c>
      <c r="Z27" s="18">
        <v>33.11</v>
      </c>
      <c r="AA27" s="18">
        <v>18.27</v>
      </c>
      <c r="AB27" s="18">
        <v>43.22</v>
      </c>
      <c r="AC27" s="18" t="s">
        <v>112</v>
      </c>
      <c r="AD27" s="18">
        <v>31.12</v>
      </c>
      <c r="AE27" s="18">
        <v>32.549999999999997</v>
      </c>
      <c r="AF27" s="26"/>
    </row>
    <row r="28" spans="1:32" x14ac:dyDescent="0.35">
      <c r="A28" s="22" t="s">
        <v>96</v>
      </c>
      <c r="B28" s="18">
        <v>4112.7299999999996</v>
      </c>
      <c r="C28" s="18">
        <v>4286.08</v>
      </c>
      <c r="D28" s="18">
        <v>4511.1400000000003</v>
      </c>
      <c r="E28" s="18">
        <v>4839.32</v>
      </c>
      <c r="F28" s="18">
        <v>5010.37</v>
      </c>
      <c r="G28" s="18">
        <v>5666.76</v>
      </c>
      <c r="H28" s="18">
        <v>6247.91</v>
      </c>
      <c r="I28" s="18">
        <v>6693.35</v>
      </c>
      <c r="J28" s="18">
        <v>7114.96</v>
      </c>
      <c r="K28" s="18">
        <v>7333.59</v>
      </c>
      <c r="L28" s="18">
        <v>7574.17</v>
      </c>
      <c r="M28" s="18">
        <v>8713.23</v>
      </c>
      <c r="N28" s="18">
        <v>8477.5</v>
      </c>
      <c r="O28" s="18">
        <v>8976.0300000000007</v>
      </c>
      <c r="P28" s="18">
        <v>8987.94</v>
      </c>
      <c r="Q28" s="18">
        <v>9411.91</v>
      </c>
      <c r="R28" s="18">
        <v>9630.24</v>
      </c>
      <c r="S28" s="18">
        <v>9816.16</v>
      </c>
      <c r="T28" s="18">
        <v>10098.540000000001</v>
      </c>
      <c r="U28" s="18">
        <v>10272.34</v>
      </c>
      <c r="V28" s="18">
        <v>9786.94</v>
      </c>
      <c r="W28" s="18">
        <v>9296.89</v>
      </c>
      <c r="X28" s="18">
        <v>9209.1</v>
      </c>
      <c r="Y28" s="18">
        <v>9456.57</v>
      </c>
      <c r="Z28" s="18">
        <v>9394.5</v>
      </c>
      <c r="AA28" s="18">
        <v>10332.58</v>
      </c>
      <c r="AB28" s="18">
        <v>10758.12</v>
      </c>
      <c r="AC28" s="18">
        <v>11156.15</v>
      </c>
      <c r="AD28" s="18">
        <v>11401.68</v>
      </c>
      <c r="AE28" s="18">
        <v>11184.49</v>
      </c>
      <c r="AF28" s="26">
        <v>0.188</v>
      </c>
    </row>
    <row r="29" spans="1:32" x14ac:dyDescent="0.35">
      <c r="A29" s="22" t="s">
        <v>97</v>
      </c>
      <c r="B29" s="18">
        <v>573.14</v>
      </c>
      <c r="C29" s="18">
        <v>562.84</v>
      </c>
      <c r="D29" s="18">
        <v>608.4</v>
      </c>
      <c r="E29" s="18">
        <v>634.47</v>
      </c>
      <c r="F29" s="18">
        <v>617.39</v>
      </c>
      <c r="G29" s="18">
        <v>664.41</v>
      </c>
      <c r="H29" s="18">
        <v>651.52</v>
      </c>
      <c r="I29" s="18">
        <v>709.61</v>
      </c>
      <c r="J29" s="18">
        <v>701.68</v>
      </c>
      <c r="K29" s="18">
        <v>745.22</v>
      </c>
      <c r="L29" s="18">
        <v>765.21</v>
      </c>
      <c r="M29" s="18">
        <v>729.35</v>
      </c>
      <c r="N29" s="18">
        <v>717.14</v>
      </c>
      <c r="O29" s="18">
        <v>905.77</v>
      </c>
      <c r="P29" s="18">
        <v>887.85</v>
      </c>
      <c r="Q29" s="18">
        <v>896.83</v>
      </c>
      <c r="R29" s="18">
        <v>1005.83</v>
      </c>
      <c r="S29" s="18">
        <v>1002.83</v>
      </c>
      <c r="T29" s="18">
        <v>1039.08</v>
      </c>
      <c r="U29" s="18">
        <v>918.52</v>
      </c>
      <c r="V29" s="18">
        <v>1019.63</v>
      </c>
      <c r="W29" s="18">
        <v>941.9</v>
      </c>
      <c r="X29" s="18">
        <v>951.61</v>
      </c>
      <c r="Y29" s="18">
        <v>1305.94</v>
      </c>
      <c r="Z29" s="18">
        <v>1312.35</v>
      </c>
      <c r="AA29" s="18">
        <v>1364.65</v>
      </c>
      <c r="AB29" s="18">
        <v>1393.68</v>
      </c>
      <c r="AC29" s="18">
        <v>1108.83</v>
      </c>
      <c r="AD29" s="18">
        <v>1345.06</v>
      </c>
      <c r="AE29" s="18">
        <v>1367.44</v>
      </c>
      <c r="AF29" s="26">
        <v>0.52500000000000002</v>
      </c>
    </row>
    <row r="30" spans="1:32" x14ac:dyDescent="0.35">
      <c r="A30" s="22" t="s">
        <v>31</v>
      </c>
      <c r="B30" s="18">
        <v>5465.25</v>
      </c>
      <c r="C30" s="18">
        <v>5553.06</v>
      </c>
      <c r="D30" s="18">
        <v>5765.67</v>
      </c>
      <c r="E30" s="18">
        <v>6161.32</v>
      </c>
      <c r="F30" s="18">
        <v>6316.39</v>
      </c>
      <c r="G30" s="18">
        <v>6706.71</v>
      </c>
      <c r="H30" s="18">
        <v>6842.15</v>
      </c>
      <c r="I30" s="18">
        <v>7093.7</v>
      </c>
      <c r="J30" s="18">
        <v>7397.55</v>
      </c>
      <c r="K30" s="18">
        <v>7691.68</v>
      </c>
      <c r="L30" s="18">
        <v>7682.81</v>
      </c>
      <c r="M30" s="18">
        <v>8215.61</v>
      </c>
      <c r="N30" s="18">
        <v>8450.39</v>
      </c>
      <c r="O30" s="18">
        <v>8293.01</v>
      </c>
      <c r="P30" s="18">
        <v>8548.5</v>
      </c>
      <c r="Q30" s="18">
        <v>8951.57</v>
      </c>
      <c r="R30" s="18">
        <v>9256.02</v>
      </c>
      <c r="S30" s="18">
        <v>9133.73</v>
      </c>
      <c r="T30" s="18">
        <v>9441.11</v>
      </c>
      <c r="U30" s="18">
        <v>9611.0400000000009</v>
      </c>
      <c r="V30" s="18">
        <v>9430.25</v>
      </c>
      <c r="W30" s="18">
        <v>9132.2000000000007</v>
      </c>
      <c r="X30" s="18">
        <v>9211.5</v>
      </c>
      <c r="Y30" s="18">
        <v>8962.44</v>
      </c>
      <c r="Z30" s="18">
        <v>8726.74</v>
      </c>
      <c r="AA30" s="18">
        <v>8715.31</v>
      </c>
      <c r="AB30" s="18">
        <v>9004.19</v>
      </c>
      <c r="AC30" s="18">
        <v>10545.16</v>
      </c>
      <c r="AD30" s="18">
        <v>8790.94</v>
      </c>
      <c r="AE30" s="18">
        <v>8702.6200000000008</v>
      </c>
      <c r="AF30" s="26">
        <v>-2.8000000000000001E-2</v>
      </c>
    </row>
    <row r="32" spans="1:32" ht="57" customHeight="1" x14ac:dyDescent="0.35">
      <c r="A32" s="68" t="s">
        <v>111</v>
      </c>
      <c r="B32" s="68"/>
      <c r="C32" s="68"/>
      <c r="D32" s="68"/>
      <c r="E32" s="68"/>
      <c r="F32" s="68"/>
      <c r="G32" s="68"/>
      <c r="H32" s="68"/>
      <c r="I32" s="68"/>
      <c r="J32" s="68"/>
      <c r="K32" s="68"/>
      <c r="L32" s="68"/>
    </row>
  </sheetData>
  <mergeCells count="3">
    <mergeCell ref="B5:AD5"/>
    <mergeCell ref="B22:AD22"/>
    <mergeCell ref="A32:L32"/>
  </mergeCells>
  <dataValidations count="1">
    <dataValidation allowBlank="1" showInputMessage="1" showErrorMessage="1" sqref="A1:A3 A19"/>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2"/>
  <sheetViews>
    <sheetView topLeftCell="E1" workbookViewId="0">
      <selection activeCell="AC27" sqref="AC27"/>
    </sheetView>
  </sheetViews>
  <sheetFormatPr defaultRowHeight="14.5" x14ac:dyDescent="0.35"/>
  <cols>
    <col min="1" max="1" width="37.54296875" bestFit="1" customWidth="1"/>
    <col min="32" max="32" width="17.81640625" customWidth="1"/>
  </cols>
  <sheetData>
    <row r="1" spans="1:32" ht="15.5" x14ac:dyDescent="0.35">
      <c r="A1" s="40" t="s">
        <v>131</v>
      </c>
    </row>
    <row r="2" spans="1:32" ht="16.5" x14ac:dyDescent="0.35">
      <c r="A2" s="43" t="s">
        <v>108</v>
      </c>
    </row>
    <row r="3" spans="1:32" ht="15" x14ac:dyDescent="0.35">
      <c r="A3" s="12"/>
    </row>
    <row r="4" spans="1:32" ht="23" x14ac:dyDescent="0.35">
      <c r="A4" s="13" t="s">
        <v>86</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25" t="s">
        <v>113</v>
      </c>
      <c r="AF4" s="19" t="s">
        <v>88</v>
      </c>
    </row>
    <row r="5" spans="1:32" x14ac:dyDescent="0.35">
      <c r="A5" s="13"/>
      <c r="B5" s="65"/>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7"/>
      <c r="AE5" s="50"/>
      <c r="AF5" s="19" t="s">
        <v>89</v>
      </c>
    </row>
    <row r="6" spans="1:32" s="11" customFormat="1" x14ac:dyDescent="0.35">
      <c r="A6" s="14" t="s">
        <v>87</v>
      </c>
      <c r="B6" s="27">
        <v>37452.896999999997</v>
      </c>
      <c r="C6" s="27">
        <v>31493.933999999994</v>
      </c>
      <c r="D6" s="27">
        <v>29193.367999999999</v>
      </c>
      <c r="E6" s="27">
        <v>30785.624999999996</v>
      </c>
      <c r="F6" s="27">
        <v>28650.449000000001</v>
      </c>
      <c r="G6" s="27">
        <v>26440.159000000003</v>
      </c>
      <c r="H6" s="27">
        <v>27388.811999999998</v>
      </c>
      <c r="I6" s="27">
        <v>27933.263999999999</v>
      </c>
      <c r="J6" s="27">
        <v>26805.775000000001</v>
      </c>
      <c r="K6" s="27">
        <v>29210.731</v>
      </c>
      <c r="L6" s="27">
        <v>27224.208000000002</v>
      </c>
      <c r="M6" s="27">
        <v>29648.620000000003</v>
      </c>
      <c r="N6" s="27">
        <v>30404.629999999997</v>
      </c>
      <c r="O6" s="27">
        <v>32057.288999999993</v>
      </c>
      <c r="P6" s="27">
        <v>31209.896000000001</v>
      </c>
      <c r="Q6" s="27">
        <v>35631.695</v>
      </c>
      <c r="R6" s="27">
        <v>33666.515999999996</v>
      </c>
      <c r="S6" s="27">
        <v>35669.725000000006</v>
      </c>
      <c r="T6" s="27">
        <v>33001.123</v>
      </c>
      <c r="U6" s="27">
        <v>27955.192000000003</v>
      </c>
      <c r="V6" s="27">
        <v>22893.434000000001</v>
      </c>
      <c r="W6" s="27">
        <v>19629.072</v>
      </c>
      <c r="X6" s="27">
        <v>22344.635000000002</v>
      </c>
      <c r="Y6" s="27">
        <v>24018.260999999999</v>
      </c>
      <c r="Z6" s="27">
        <v>26476.919000000002</v>
      </c>
      <c r="AA6" s="27">
        <v>26818.239999999998</v>
      </c>
      <c r="AB6" s="27">
        <v>23204.374</v>
      </c>
      <c r="AC6" s="27">
        <v>21238.304</v>
      </c>
      <c r="AD6" s="27">
        <v>24299.571</v>
      </c>
      <c r="AE6" s="27">
        <v>23918.669000000002</v>
      </c>
      <c r="AF6" s="26">
        <v>-0.32900000000000001</v>
      </c>
    </row>
    <row r="7" spans="1:32" x14ac:dyDescent="0.35">
      <c r="A7" s="22" t="s">
        <v>90</v>
      </c>
      <c r="B7" s="54">
        <v>13215.768</v>
      </c>
      <c r="C7" s="54">
        <v>9208.2669999999998</v>
      </c>
      <c r="D7" s="54">
        <v>5577.89</v>
      </c>
      <c r="E7" s="54">
        <v>7008.8959999999997</v>
      </c>
      <c r="F7" s="54">
        <v>5268.7370000000001</v>
      </c>
      <c r="G7" s="54">
        <v>2988.6790000000001</v>
      </c>
      <c r="H7" s="54">
        <v>4966.96</v>
      </c>
      <c r="I7" s="54">
        <v>4926.076</v>
      </c>
      <c r="J7" s="54">
        <v>3410.7669999999998</v>
      </c>
      <c r="K7" s="54">
        <v>4484.7870000000003</v>
      </c>
      <c r="L7" s="54">
        <v>2613.6570000000002</v>
      </c>
      <c r="M7" s="54">
        <v>4749.2370000000001</v>
      </c>
      <c r="N7" s="54">
        <v>5490.0789999999997</v>
      </c>
      <c r="O7" s="54">
        <v>6270.75</v>
      </c>
      <c r="P7" s="54">
        <v>6266.06</v>
      </c>
      <c r="Q7" s="54">
        <v>10658.895</v>
      </c>
      <c r="R7" s="54">
        <v>8263.1329999999998</v>
      </c>
      <c r="S7" s="54">
        <v>9863.5360000000001</v>
      </c>
      <c r="T7" s="54">
        <v>7859.5640000000003</v>
      </c>
      <c r="U7" s="54">
        <v>4383.8459999999995</v>
      </c>
      <c r="V7" s="54">
        <v>52.816000000000003</v>
      </c>
      <c r="W7" s="54">
        <v>259.375</v>
      </c>
      <c r="X7" s="54">
        <v>3385.9059999999999</v>
      </c>
      <c r="Y7" s="54">
        <v>4660.4470000000001</v>
      </c>
      <c r="Z7" s="54">
        <v>7466.5929999999998</v>
      </c>
      <c r="AA7" s="54">
        <v>6975.5119999999997</v>
      </c>
      <c r="AB7" s="54">
        <v>2710.7049999999999</v>
      </c>
      <c r="AC7" s="54">
        <v>2489.6790000000001</v>
      </c>
      <c r="AD7" s="54">
        <v>4669.848</v>
      </c>
      <c r="AE7" s="54">
        <v>3177.7109999999998</v>
      </c>
      <c r="AF7" s="26">
        <v>-0.70199999999999996</v>
      </c>
    </row>
    <row r="8" spans="1:32" ht="23" x14ac:dyDescent="0.35">
      <c r="A8" s="22" t="s">
        <v>93</v>
      </c>
      <c r="B8" s="54">
        <v>-1076.827</v>
      </c>
      <c r="C8" s="54">
        <v>-802.28399999999999</v>
      </c>
      <c r="D8" s="54">
        <v>-1121.3209999999999</v>
      </c>
      <c r="E8" s="54">
        <v>-901.39400000000001</v>
      </c>
      <c r="F8" s="54">
        <v>-977.81799999999998</v>
      </c>
      <c r="G8" s="54">
        <v>-1197.059</v>
      </c>
      <c r="H8" s="54">
        <v>-885.08199999999999</v>
      </c>
      <c r="I8" s="54">
        <v>-1254.848</v>
      </c>
      <c r="J8" s="54">
        <v>-1481.155</v>
      </c>
      <c r="K8" s="54">
        <v>-1256.92</v>
      </c>
      <c r="L8" s="54">
        <v>-1642.5619999999999</v>
      </c>
      <c r="M8" s="54">
        <v>-1545.0170000000001</v>
      </c>
      <c r="N8" s="54">
        <v>-1803.9670000000001</v>
      </c>
      <c r="O8" s="54">
        <v>-1930.7840000000001</v>
      </c>
      <c r="P8" s="54">
        <v>-2446.9839999999999</v>
      </c>
      <c r="Q8" s="54">
        <v>-2412.0810000000001</v>
      </c>
      <c r="R8" s="54">
        <v>-2237.5329999999999</v>
      </c>
      <c r="S8" s="54">
        <v>-2744.877</v>
      </c>
      <c r="T8" s="54">
        <v>-3459.4740000000002</v>
      </c>
      <c r="U8" s="54">
        <v>-3389.3879999999999</v>
      </c>
      <c r="V8" s="54">
        <v>-4000.056</v>
      </c>
      <c r="W8" s="54">
        <v>-5249.6480000000001</v>
      </c>
      <c r="X8" s="54">
        <v>-5109.884</v>
      </c>
      <c r="Y8" s="54">
        <v>-4614.2849999999999</v>
      </c>
      <c r="Z8" s="54">
        <v>-4309.0150000000003</v>
      </c>
      <c r="AA8" s="54">
        <v>-3586.6860000000001</v>
      </c>
      <c r="AB8" s="54">
        <v>-3462.9070000000002</v>
      </c>
      <c r="AC8" s="54">
        <v>-3319.3110000000001</v>
      </c>
      <c r="AD8" s="54">
        <v>-2199.991</v>
      </c>
      <c r="AE8" s="54">
        <v>-976.25099999999998</v>
      </c>
      <c r="AF8" s="26">
        <v>-0.59499999999999997</v>
      </c>
    </row>
    <row r="9" spans="1:32" x14ac:dyDescent="0.35">
      <c r="A9" s="22" t="s">
        <v>91</v>
      </c>
      <c r="B9" s="54">
        <v>5247.308</v>
      </c>
      <c r="C9" s="54">
        <v>4983.0010000000002</v>
      </c>
      <c r="D9" s="54">
        <v>4987.8909999999996</v>
      </c>
      <c r="E9" s="54">
        <v>4900.625</v>
      </c>
      <c r="F9" s="54">
        <v>4795.1040000000003</v>
      </c>
      <c r="G9" s="54">
        <v>5004.7950000000001</v>
      </c>
      <c r="H9" s="54">
        <v>5052.3220000000001</v>
      </c>
      <c r="I9" s="54">
        <v>5220.1180000000004</v>
      </c>
      <c r="J9" s="54">
        <v>5400.5910000000003</v>
      </c>
      <c r="K9" s="54">
        <v>5567.3149999999996</v>
      </c>
      <c r="L9" s="54">
        <v>5688.7969999999996</v>
      </c>
      <c r="M9" s="54">
        <v>5740.2749999999996</v>
      </c>
      <c r="N9" s="54">
        <v>5765.4809999999998</v>
      </c>
      <c r="O9" s="54">
        <v>6085.2749999999996</v>
      </c>
      <c r="P9" s="54">
        <v>5911.2849999999999</v>
      </c>
      <c r="Q9" s="54">
        <v>5316.0050000000001</v>
      </c>
      <c r="R9" s="54">
        <v>4836.8969999999999</v>
      </c>
      <c r="S9" s="54">
        <v>4276.0590000000002</v>
      </c>
      <c r="T9" s="54">
        <v>4225.7529999999997</v>
      </c>
      <c r="U9" s="54">
        <v>2990.174</v>
      </c>
      <c r="V9" s="54">
        <v>3187.3980000000001</v>
      </c>
      <c r="W9" s="54">
        <v>3200.4850000000001</v>
      </c>
      <c r="X9" s="54">
        <v>3294.5909999999999</v>
      </c>
      <c r="Y9" s="54">
        <v>3728.3420000000001</v>
      </c>
      <c r="Z9" s="54">
        <v>4020.4110000000001</v>
      </c>
      <c r="AA9" s="54">
        <v>3831.6120000000001</v>
      </c>
      <c r="AB9" s="54">
        <v>3630.0149999999999</v>
      </c>
      <c r="AC9" s="54">
        <v>3694.6</v>
      </c>
      <c r="AD9" s="54">
        <v>3522.4630000000002</v>
      </c>
      <c r="AE9" s="54">
        <v>3485.357</v>
      </c>
      <c r="AF9" s="26">
        <v>-0.34399999999999997</v>
      </c>
    </row>
    <row r="10" spans="1:32" x14ac:dyDescent="0.35">
      <c r="A10" s="22" t="s">
        <v>92</v>
      </c>
      <c r="B10" s="54">
        <v>5156.7299999999996</v>
      </c>
      <c r="C10" s="54">
        <v>5072.3879999999999</v>
      </c>
      <c r="D10" s="54">
        <v>5934.018</v>
      </c>
      <c r="E10" s="54">
        <v>5849.9070000000002</v>
      </c>
      <c r="F10" s="54">
        <v>5516.1639999999998</v>
      </c>
      <c r="G10" s="54">
        <v>5470.9750000000004</v>
      </c>
      <c r="H10" s="54">
        <v>5202.1440000000002</v>
      </c>
      <c r="I10" s="54">
        <v>5384.4920000000002</v>
      </c>
      <c r="J10" s="54">
        <v>5384.3249999999998</v>
      </c>
      <c r="K10" s="54">
        <v>5275.6210000000001</v>
      </c>
      <c r="L10" s="54">
        <v>5186.2539999999999</v>
      </c>
      <c r="M10" s="54">
        <v>5090.7160000000003</v>
      </c>
      <c r="N10" s="54">
        <v>5171.308</v>
      </c>
      <c r="O10" s="54">
        <v>5062.2529999999997</v>
      </c>
      <c r="P10" s="54">
        <v>5040.6660000000002</v>
      </c>
      <c r="Q10" s="54">
        <v>5038.7950000000001</v>
      </c>
      <c r="R10" s="54">
        <v>5139.0860000000002</v>
      </c>
      <c r="S10" s="54">
        <v>5267.0249999999996</v>
      </c>
      <c r="T10" s="54">
        <v>5359.6610000000001</v>
      </c>
      <c r="U10" s="54">
        <v>5393.8</v>
      </c>
      <c r="V10" s="54">
        <v>5388.8230000000003</v>
      </c>
      <c r="W10" s="54">
        <v>5028.8739999999998</v>
      </c>
      <c r="X10" s="54">
        <v>5513.6270000000004</v>
      </c>
      <c r="Y10" s="54">
        <v>5539.2759999999998</v>
      </c>
      <c r="Z10" s="54">
        <v>5087.3639999999996</v>
      </c>
      <c r="AA10" s="54">
        <v>4973.7039999999997</v>
      </c>
      <c r="AB10" s="54">
        <v>5006.91</v>
      </c>
      <c r="AC10" s="54">
        <v>5066.1459999999997</v>
      </c>
      <c r="AD10" s="54">
        <v>4889.9210000000003</v>
      </c>
      <c r="AE10" s="54">
        <v>4895.2550000000001</v>
      </c>
      <c r="AF10" s="26">
        <v>-2.8000000000000001E-2</v>
      </c>
    </row>
    <row r="11" spans="1:32" x14ac:dyDescent="0.35">
      <c r="A11" s="22" t="s">
        <v>94</v>
      </c>
      <c r="B11" s="54">
        <v>8280.3050000000003</v>
      </c>
      <c r="C11" s="54">
        <v>6941.4380000000001</v>
      </c>
      <c r="D11" s="54">
        <v>7588.4089999999997</v>
      </c>
      <c r="E11" s="54">
        <v>7508.9759999999997</v>
      </c>
      <c r="F11" s="54">
        <v>7593.6750000000002</v>
      </c>
      <c r="G11" s="54">
        <v>7573.6750000000002</v>
      </c>
      <c r="H11" s="54">
        <v>6373.9719999999998</v>
      </c>
      <c r="I11" s="54">
        <v>6687.442</v>
      </c>
      <c r="J11" s="54">
        <v>6915.9480000000003</v>
      </c>
      <c r="K11" s="54">
        <v>7768.1509999999998</v>
      </c>
      <c r="L11" s="54">
        <v>8004.8490000000002</v>
      </c>
      <c r="M11" s="54">
        <v>8471.7360000000008</v>
      </c>
      <c r="N11" s="54">
        <v>8732.348</v>
      </c>
      <c r="O11" s="54">
        <v>9143.5349999999999</v>
      </c>
      <c r="P11" s="54">
        <v>8680.8860000000004</v>
      </c>
      <c r="Q11" s="54">
        <v>9267.5429999999997</v>
      </c>
      <c r="R11" s="54">
        <v>9114.7060000000001</v>
      </c>
      <c r="S11" s="54">
        <v>10534.171</v>
      </c>
      <c r="T11" s="54">
        <v>10714.314</v>
      </c>
      <c r="U11" s="54">
        <v>10433.921</v>
      </c>
      <c r="V11" s="54">
        <v>10102.365</v>
      </c>
      <c r="W11" s="54">
        <v>9012.4140000000007</v>
      </c>
      <c r="X11" s="54">
        <v>7877.9269999999997</v>
      </c>
      <c r="Y11" s="54">
        <v>7104.7790000000005</v>
      </c>
      <c r="Z11" s="54">
        <v>6311.8329999999996</v>
      </c>
      <c r="AA11" s="54">
        <v>6508.6670000000004</v>
      </c>
      <c r="AB11" s="54">
        <v>7122.69</v>
      </c>
      <c r="AC11" s="54">
        <v>5018.2870000000003</v>
      </c>
      <c r="AD11" s="54">
        <v>4895.5839999999998</v>
      </c>
      <c r="AE11" s="54">
        <v>4588.8069999999998</v>
      </c>
      <c r="AF11" s="26">
        <v>-0.505</v>
      </c>
    </row>
    <row r="12" spans="1:32" x14ac:dyDescent="0.35">
      <c r="A12" s="22" t="s">
        <v>95</v>
      </c>
      <c r="B12" s="54">
        <v>429.92</v>
      </c>
      <c r="C12" s="54">
        <v>406.8</v>
      </c>
      <c r="D12" s="54">
        <v>419.74299999999999</v>
      </c>
      <c r="E12" s="54">
        <v>427.45</v>
      </c>
      <c r="F12" s="54">
        <v>401.50599999999997</v>
      </c>
      <c r="G12" s="54">
        <v>405.21899999999999</v>
      </c>
      <c r="H12" s="54">
        <v>412.41199999999998</v>
      </c>
      <c r="I12" s="54">
        <v>423.62099999999998</v>
      </c>
      <c r="J12" s="54">
        <v>425.15499999999997</v>
      </c>
      <c r="K12" s="54">
        <v>463.81900000000002</v>
      </c>
      <c r="L12" s="54">
        <v>455.911</v>
      </c>
      <c r="M12" s="54">
        <v>425.94900000000001</v>
      </c>
      <c r="N12" s="54">
        <v>425.11599999999999</v>
      </c>
      <c r="O12" s="54">
        <v>492.08499999999998</v>
      </c>
      <c r="P12" s="54">
        <v>529.18399999999997</v>
      </c>
      <c r="Q12" s="54">
        <v>526.07899999999995</v>
      </c>
      <c r="R12" s="54">
        <v>467.57499999999999</v>
      </c>
      <c r="S12" s="54">
        <v>478.72699999999998</v>
      </c>
      <c r="T12" s="54">
        <v>478.63099999999997</v>
      </c>
      <c r="U12" s="54">
        <v>458.54399999999998</v>
      </c>
      <c r="V12" s="54">
        <v>458.66899999999998</v>
      </c>
      <c r="W12" s="54">
        <v>447.57600000000002</v>
      </c>
      <c r="X12" s="54">
        <v>451.83300000000003</v>
      </c>
      <c r="Y12" s="54">
        <v>485.44499999999999</v>
      </c>
      <c r="Z12" s="54">
        <v>508.01799999999997</v>
      </c>
      <c r="AA12" s="54">
        <v>519.40099999999995</v>
      </c>
      <c r="AB12" s="54">
        <v>562.73800000000006</v>
      </c>
      <c r="AC12" s="54">
        <v>574.04399999999998</v>
      </c>
      <c r="AD12" s="54">
        <v>604.75300000000004</v>
      </c>
      <c r="AE12" s="54">
        <v>617.52599999999995</v>
      </c>
      <c r="AF12" s="26">
        <v>0.17399999999999999</v>
      </c>
    </row>
    <row r="13" spans="1:32" x14ac:dyDescent="0.35">
      <c r="A13" s="22" t="s">
        <v>96</v>
      </c>
      <c r="B13" s="54">
        <v>776.46500000000003</v>
      </c>
      <c r="C13" s="54">
        <v>379.78399999999999</v>
      </c>
      <c r="D13" s="54">
        <v>452.99</v>
      </c>
      <c r="E13" s="54">
        <v>510.12</v>
      </c>
      <c r="F13" s="54">
        <v>561.44299999999998</v>
      </c>
      <c r="G13" s="54">
        <v>611.88099999999997</v>
      </c>
      <c r="H13" s="54">
        <v>652.33299999999997</v>
      </c>
      <c r="I13" s="54">
        <v>871.98099999999999</v>
      </c>
      <c r="J13" s="54">
        <v>1052.6559999999999</v>
      </c>
      <c r="K13" s="54">
        <v>1239.5260000000001</v>
      </c>
      <c r="L13" s="54">
        <v>1187.3230000000001</v>
      </c>
      <c r="M13" s="54">
        <v>1134.3779999999999</v>
      </c>
      <c r="N13" s="54">
        <v>970.34100000000001</v>
      </c>
      <c r="O13" s="54">
        <v>929.529</v>
      </c>
      <c r="P13" s="54">
        <v>1095.355</v>
      </c>
      <c r="Q13" s="54">
        <v>1115.123</v>
      </c>
      <c r="R13" s="54">
        <v>1832.4870000000001</v>
      </c>
      <c r="S13" s="54">
        <v>1709.56</v>
      </c>
      <c r="T13" s="54">
        <v>1494.768</v>
      </c>
      <c r="U13" s="54">
        <v>1232.2819999999999</v>
      </c>
      <c r="V13" s="54">
        <v>1254.2719999999999</v>
      </c>
      <c r="W13" s="54">
        <v>421.14600000000002</v>
      </c>
      <c r="X13" s="54">
        <v>536.55600000000004</v>
      </c>
      <c r="Y13" s="54">
        <v>697.26599999999996</v>
      </c>
      <c r="Z13" s="54">
        <v>891.02</v>
      </c>
      <c r="AA13" s="54">
        <v>1052.367</v>
      </c>
      <c r="AB13" s="54">
        <v>1048.28</v>
      </c>
      <c r="AC13" s="54">
        <v>1085.8330000000001</v>
      </c>
      <c r="AD13" s="54">
        <v>1120.3699999999999</v>
      </c>
      <c r="AE13" s="54">
        <v>1444.9159999999999</v>
      </c>
      <c r="AF13" s="26">
        <v>0.29599999999999999</v>
      </c>
    </row>
    <row r="14" spans="1:32" x14ac:dyDescent="0.35">
      <c r="A14" s="22" t="s">
        <v>97</v>
      </c>
      <c r="B14" s="54">
        <v>1219.0119999999999</v>
      </c>
      <c r="C14" s="54">
        <v>1163.798</v>
      </c>
      <c r="D14" s="54">
        <v>1201.9659999999999</v>
      </c>
      <c r="E14" s="54">
        <v>1281.654</v>
      </c>
      <c r="F14" s="54">
        <v>1338.3209999999999</v>
      </c>
      <c r="G14" s="54">
        <v>1387.4159999999999</v>
      </c>
      <c r="H14" s="54">
        <v>1429.575</v>
      </c>
      <c r="I14" s="54">
        <v>1497.8489999999999</v>
      </c>
      <c r="J14" s="54">
        <v>1508.0419999999999</v>
      </c>
      <c r="K14" s="54">
        <v>1589.941</v>
      </c>
      <c r="L14" s="54">
        <v>1570.71</v>
      </c>
      <c r="M14" s="54">
        <v>1433.809</v>
      </c>
      <c r="N14" s="54">
        <v>1394.605</v>
      </c>
      <c r="O14" s="54">
        <v>1442.009</v>
      </c>
      <c r="P14" s="54">
        <v>1508.444</v>
      </c>
      <c r="Q14" s="54">
        <v>1525.9780000000001</v>
      </c>
      <c r="R14" s="54">
        <v>1582.8910000000001</v>
      </c>
      <c r="S14" s="54">
        <v>1633.3130000000001</v>
      </c>
      <c r="T14" s="54">
        <v>1665.58</v>
      </c>
      <c r="U14" s="54">
        <v>1783.22</v>
      </c>
      <c r="V14" s="54">
        <v>1786.7629999999999</v>
      </c>
      <c r="W14" s="54">
        <v>1917.0550000000001</v>
      </c>
      <c r="X14" s="54">
        <v>1893.25</v>
      </c>
      <c r="Y14" s="54">
        <v>1936.27</v>
      </c>
      <c r="Z14" s="54">
        <v>1874.453</v>
      </c>
      <c r="AA14" s="54">
        <v>1892.9949999999999</v>
      </c>
      <c r="AB14" s="54">
        <v>1923.604</v>
      </c>
      <c r="AC14" s="54">
        <v>1908.5229999999999</v>
      </c>
      <c r="AD14" s="54">
        <v>2046.4659999999999</v>
      </c>
      <c r="AE14" s="54">
        <v>2082.4369999999999</v>
      </c>
      <c r="AF14" s="26">
        <v>0.36499999999999999</v>
      </c>
    </row>
    <row r="15" spans="1:32" x14ac:dyDescent="0.35">
      <c r="A15" s="22" t="s">
        <v>31</v>
      </c>
      <c r="B15" s="54">
        <v>4204.2160000000003</v>
      </c>
      <c r="C15" s="54">
        <v>4140.7420000000002</v>
      </c>
      <c r="D15" s="54">
        <v>4151.7820000000002</v>
      </c>
      <c r="E15" s="54">
        <v>4199.3909999999996</v>
      </c>
      <c r="F15" s="54">
        <v>4153.317</v>
      </c>
      <c r="G15" s="54">
        <v>4194.5780000000004</v>
      </c>
      <c r="H15" s="54">
        <v>4184.1760000000004</v>
      </c>
      <c r="I15" s="54">
        <v>4176.5330000000004</v>
      </c>
      <c r="J15" s="54">
        <v>4189.4459999999999</v>
      </c>
      <c r="K15" s="54">
        <v>4078.491</v>
      </c>
      <c r="L15" s="54">
        <v>4159.2690000000002</v>
      </c>
      <c r="M15" s="54">
        <v>4147.5370000000003</v>
      </c>
      <c r="N15" s="54">
        <v>4259.3190000000004</v>
      </c>
      <c r="O15" s="54">
        <v>4562.6369999999997</v>
      </c>
      <c r="P15" s="54">
        <v>4625</v>
      </c>
      <c r="Q15" s="54">
        <v>4595.3580000000002</v>
      </c>
      <c r="R15" s="54">
        <v>4667.2740000000003</v>
      </c>
      <c r="S15" s="54">
        <v>4652.2110000000002</v>
      </c>
      <c r="T15" s="54">
        <v>4662.326</v>
      </c>
      <c r="U15" s="54">
        <v>4668.7929999999997</v>
      </c>
      <c r="V15" s="54">
        <v>4662.384</v>
      </c>
      <c r="W15" s="54">
        <v>4591.7950000000001</v>
      </c>
      <c r="X15" s="54">
        <v>4500.8289999999997</v>
      </c>
      <c r="Y15" s="54">
        <v>4480.7209999999995</v>
      </c>
      <c r="Z15" s="54">
        <v>4626.2420000000002</v>
      </c>
      <c r="AA15" s="54">
        <v>4650.6679999999997</v>
      </c>
      <c r="AB15" s="54">
        <v>4662.3389999999999</v>
      </c>
      <c r="AC15" s="54">
        <v>4720.5029999999997</v>
      </c>
      <c r="AD15" s="54">
        <v>4750.1570000000002</v>
      </c>
      <c r="AE15" s="54">
        <v>4602.9110000000001</v>
      </c>
      <c r="AF15" s="26">
        <v>2E-3</v>
      </c>
    </row>
    <row r="16" spans="1:32" ht="41.25" customHeight="1" x14ac:dyDescent="0.35">
      <c r="A16" s="52" t="s">
        <v>109</v>
      </c>
      <c r="B16" s="58"/>
      <c r="C16" s="52"/>
      <c r="D16" s="52"/>
      <c r="E16" s="52"/>
      <c r="F16" s="52"/>
      <c r="G16" s="52"/>
      <c r="H16" s="52"/>
      <c r="I16" s="52"/>
      <c r="J16" s="52"/>
      <c r="K16" s="52"/>
      <c r="L16" s="52"/>
    </row>
    <row r="18" spans="1:32" ht="15.5" x14ac:dyDescent="0.35">
      <c r="A18" s="42" t="s">
        <v>132</v>
      </c>
    </row>
    <row r="19" spans="1:32" ht="16.5" x14ac:dyDescent="0.35">
      <c r="A19" s="43" t="s">
        <v>108</v>
      </c>
    </row>
    <row r="21" spans="1:32" ht="23" x14ac:dyDescent="0.35">
      <c r="A21" s="13" t="s">
        <v>86</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25" t="s">
        <v>113</v>
      </c>
      <c r="AF21" s="19" t="s">
        <v>88</v>
      </c>
    </row>
    <row r="22" spans="1:32" x14ac:dyDescent="0.35">
      <c r="A22" s="13"/>
      <c r="B22" s="48"/>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50"/>
      <c r="AE22" s="50"/>
      <c r="AF22" s="19" t="s">
        <v>89</v>
      </c>
    </row>
    <row r="23" spans="1:32" x14ac:dyDescent="0.35">
      <c r="A23" s="22" t="s">
        <v>90</v>
      </c>
      <c r="B23" s="18">
        <v>127.51</v>
      </c>
      <c r="C23" s="18">
        <v>106.73</v>
      </c>
      <c r="D23" s="18">
        <v>127.91</v>
      </c>
      <c r="E23" s="18">
        <v>138.24</v>
      </c>
      <c r="F23" s="18">
        <v>153.69</v>
      </c>
      <c r="G23" s="18">
        <v>140.06</v>
      </c>
      <c r="H23" s="18">
        <v>164.42</v>
      </c>
      <c r="I23" s="18">
        <v>158.72</v>
      </c>
      <c r="J23" s="18">
        <v>173.47</v>
      </c>
      <c r="K23" s="18">
        <v>170.04</v>
      </c>
      <c r="L23" s="18">
        <v>165.43</v>
      </c>
      <c r="M23" s="18">
        <v>125.95</v>
      </c>
      <c r="N23" s="18">
        <v>112.21</v>
      </c>
      <c r="O23" s="18">
        <v>138.79</v>
      </c>
      <c r="P23" s="18">
        <v>153.96</v>
      </c>
      <c r="Q23" s="18">
        <v>160.38999999999999</v>
      </c>
      <c r="R23" s="18">
        <v>193.08</v>
      </c>
      <c r="S23" s="18">
        <v>191.79</v>
      </c>
      <c r="T23" s="18">
        <v>184.63</v>
      </c>
      <c r="U23" s="18">
        <v>166.25</v>
      </c>
      <c r="V23" s="18">
        <v>181.29</v>
      </c>
      <c r="W23" s="18">
        <v>139.32</v>
      </c>
      <c r="X23" s="18">
        <v>147.68</v>
      </c>
      <c r="Y23" s="18">
        <v>119.32</v>
      </c>
      <c r="Z23" s="18">
        <v>156.66</v>
      </c>
      <c r="AA23" s="18">
        <v>154.88999999999999</v>
      </c>
      <c r="AB23" s="18">
        <v>109.65</v>
      </c>
      <c r="AC23" s="18">
        <v>108.78</v>
      </c>
      <c r="AD23" s="18">
        <v>55.55</v>
      </c>
      <c r="AE23" s="18">
        <v>50.72</v>
      </c>
      <c r="AF23" s="26">
        <v>-0.68400000000000005</v>
      </c>
    </row>
    <row r="24" spans="1:32" x14ac:dyDescent="0.35">
      <c r="A24" s="22" t="s">
        <v>91</v>
      </c>
      <c r="B24" s="18">
        <v>234.12</v>
      </c>
      <c r="C24" s="18">
        <v>213.47</v>
      </c>
      <c r="D24" s="18">
        <v>247</v>
      </c>
      <c r="E24" s="18">
        <v>262.89</v>
      </c>
      <c r="F24" s="18">
        <v>276.64</v>
      </c>
      <c r="G24" s="18">
        <v>287.13</v>
      </c>
      <c r="H24" s="18">
        <v>265.26</v>
      </c>
      <c r="I24" s="18">
        <v>269.83</v>
      </c>
      <c r="J24" s="18">
        <v>277.06</v>
      </c>
      <c r="K24" s="18">
        <v>439.05</v>
      </c>
      <c r="L24" s="18">
        <v>468.29</v>
      </c>
      <c r="M24" s="18">
        <v>447.33</v>
      </c>
      <c r="N24" s="18">
        <v>404.77</v>
      </c>
      <c r="O24" s="18">
        <v>1004.58</v>
      </c>
      <c r="P24" s="18">
        <v>953.07</v>
      </c>
      <c r="Q24" s="18">
        <v>1077.6300000000001</v>
      </c>
      <c r="R24" s="18">
        <v>1023.73</v>
      </c>
      <c r="S24" s="18">
        <v>1032.82</v>
      </c>
      <c r="T24" s="18">
        <v>927.62</v>
      </c>
      <c r="U24" s="18">
        <v>923.61</v>
      </c>
      <c r="V24" s="18">
        <v>839.45</v>
      </c>
      <c r="W24" s="18">
        <v>895.66</v>
      </c>
      <c r="X24" s="18">
        <v>870.68</v>
      </c>
      <c r="Y24" s="18">
        <v>819.91</v>
      </c>
      <c r="Z24" s="18">
        <v>794.28</v>
      </c>
      <c r="AA24" s="18">
        <v>798.56</v>
      </c>
      <c r="AB24" s="18">
        <v>918.6</v>
      </c>
      <c r="AC24" s="18">
        <v>737.31</v>
      </c>
      <c r="AD24" s="18">
        <v>467.74</v>
      </c>
      <c r="AE24" s="18">
        <v>455.55</v>
      </c>
      <c r="AF24" s="26">
        <v>-0.57699999999999996</v>
      </c>
    </row>
    <row r="25" spans="1:32" x14ac:dyDescent="0.35">
      <c r="A25" s="22" t="s">
        <v>92</v>
      </c>
      <c r="B25" s="18">
        <v>1795.6</v>
      </c>
      <c r="C25" s="18">
        <v>1639.13</v>
      </c>
      <c r="D25" s="18">
        <v>1896.6</v>
      </c>
      <c r="E25" s="18">
        <v>2096.31</v>
      </c>
      <c r="F25" s="18">
        <v>2276.9899999999998</v>
      </c>
      <c r="G25" s="18">
        <v>2343.6999999999998</v>
      </c>
      <c r="H25" s="18">
        <v>2203.16</v>
      </c>
      <c r="I25" s="18">
        <v>2296.91</v>
      </c>
      <c r="J25" s="18">
        <v>2561.04</v>
      </c>
      <c r="K25" s="18">
        <v>2867.81</v>
      </c>
      <c r="L25" s="18">
        <v>2916.62</v>
      </c>
      <c r="M25" s="18">
        <v>2427.77</v>
      </c>
      <c r="N25" s="18">
        <v>2077.96</v>
      </c>
      <c r="O25" s="18">
        <v>2072.7199999999998</v>
      </c>
      <c r="P25" s="18">
        <v>2009</v>
      </c>
      <c r="Q25" s="18">
        <v>2032.39</v>
      </c>
      <c r="R25" s="18">
        <v>2214.69</v>
      </c>
      <c r="S25" s="18">
        <v>2140.08</v>
      </c>
      <c r="T25" s="18">
        <v>1922.07</v>
      </c>
      <c r="U25" s="18">
        <v>1769.98</v>
      </c>
      <c r="V25" s="18">
        <v>1782.69</v>
      </c>
      <c r="W25" s="18">
        <v>1511.75</v>
      </c>
      <c r="X25" s="18">
        <v>1424.05</v>
      </c>
      <c r="Y25" s="18">
        <v>1220.78</v>
      </c>
      <c r="Z25" s="18">
        <v>1206.8699999999999</v>
      </c>
      <c r="AA25" s="18">
        <v>1158.02</v>
      </c>
      <c r="AB25" s="18">
        <v>1282.69</v>
      </c>
      <c r="AC25" s="18">
        <v>1051.57</v>
      </c>
      <c r="AD25" s="18">
        <v>671.17</v>
      </c>
      <c r="AE25" s="18">
        <v>660.84</v>
      </c>
      <c r="AF25" s="26">
        <v>-0.67500000000000004</v>
      </c>
    </row>
    <row r="26" spans="1:32" x14ac:dyDescent="0.35">
      <c r="A26" s="22" t="s">
        <v>94</v>
      </c>
      <c r="B26" s="18">
        <v>1124.5999999999999</v>
      </c>
      <c r="C26" s="18">
        <v>993.01</v>
      </c>
      <c r="D26" s="18">
        <v>1246.02</v>
      </c>
      <c r="E26" s="18">
        <v>1115.01</v>
      </c>
      <c r="F26" s="18">
        <v>1321.74</v>
      </c>
      <c r="G26" s="18">
        <v>1332.92</v>
      </c>
      <c r="H26" s="18">
        <v>1236.4000000000001</v>
      </c>
      <c r="I26" s="18">
        <v>1276.57</v>
      </c>
      <c r="J26" s="18">
        <v>1394.96</v>
      </c>
      <c r="K26" s="18">
        <v>1652.16</v>
      </c>
      <c r="L26" s="18">
        <v>1776.44</v>
      </c>
      <c r="M26" s="18">
        <v>1680.76</v>
      </c>
      <c r="N26" s="18">
        <v>1595.04</v>
      </c>
      <c r="O26" s="18">
        <v>1591.63</v>
      </c>
      <c r="P26" s="18">
        <v>1566.65</v>
      </c>
      <c r="Q26" s="18">
        <v>1568.08</v>
      </c>
      <c r="R26" s="18">
        <v>1470.38</v>
      </c>
      <c r="S26" s="18">
        <v>1273.75</v>
      </c>
      <c r="T26" s="18">
        <v>1155.55</v>
      </c>
      <c r="U26" s="18">
        <v>1342.66</v>
      </c>
      <c r="V26" s="18">
        <v>1217.49</v>
      </c>
      <c r="W26" s="18">
        <v>1218.33</v>
      </c>
      <c r="X26" s="18">
        <v>1089.3900000000001</v>
      </c>
      <c r="Y26" s="18">
        <v>1106.26</v>
      </c>
      <c r="Z26" s="18">
        <v>1060.17</v>
      </c>
      <c r="AA26" s="18">
        <v>1074.6500000000001</v>
      </c>
      <c r="AB26" s="18">
        <v>1218.3599999999999</v>
      </c>
      <c r="AC26" s="18">
        <v>991.14</v>
      </c>
      <c r="AD26" s="18">
        <v>626.05999999999995</v>
      </c>
      <c r="AE26" s="18">
        <v>439.07</v>
      </c>
      <c r="AF26" s="26">
        <v>-0.72</v>
      </c>
    </row>
    <row r="27" spans="1:32" x14ac:dyDescent="0.35">
      <c r="A27" s="22" t="s">
        <v>95</v>
      </c>
      <c r="B27" s="18">
        <v>6.27</v>
      </c>
      <c r="C27" s="18" t="s">
        <v>112</v>
      </c>
      <c r="D27" s="18" t="s">
        <v>112</v>
      </c>
      <c r="E27" s="18" t="s">
        <v>112</v>
      </c>
      <c r="F27" s="18" t="s">
        <v>112</v>
      </c>
      <c r="G27" s="18" t="s">
        <v>112</v>
      </c>
      <c r="H27" s="18" t="s">
        <v>112</v>
      </c>
      <c r="I27" s="18" t="s">
        <v>112</v>
      </c>
      <c r="J27" s="18" t="s">
        <v>112</v>
      </c>
      <c r="K27" s="18" t="s">
        <v>112</v>
      </c>
      <c r="L27" s="18" t="s">
        <v>112</v>
      </c>
      <c r="M27" s="18" t="s">
        <v>112</v>
      </c>
      <c r="N27" s="18" t="s">
        <v>112</v>
      </c>
      <c r="O27" s="18">
        <v>0.93</v>
      </c>
      <c r="P27" s="18">
        <v>0.88</v>
      </c>
      <c r="Q27" s="18">
        <v>0.88</v>
      </c>
      <c r="R27" s="18">
        <v>0.84</v>
      </c>
      <c r="S27" s="18">
        <v>0.79</v>
      </c>
      <c r="T27" s="18">
        <v>0.7</v>
      </c>
      <c r="U27" s="18">
        <v>0.53</v>
      </c>
      <c r="V27" s="18">
        <v>0.53</v>
      </c>
      <c r="W27" s="18">
        <v>0.46</v>
      </c>
      <c r="X27" s="18">
        <v>0.44</v>
      </c>
      <c r="Y27" s="18">
        <v>0.4</v>
      </c>
      <c r="Z27" s="18">
        <v>1.49</v>
      </c>
      <c r="AA27" s="18">
        <v>0.53</v>
      </c>
      <c r="AB27" s="18">
        <v>1.02</v>
      </c>
      <c r="AC27" s="18" t="s">
        <v>112</v>
      </c>
      <c r="AD27" s="18">
        <v>0.81</v>
      </c>
      <c r="AE27" s="18">
        <v>0.76</v>
      </c>
      <c r="AF27" s="59">
        <v>-0.13600000000000001</v>
      </c>
    </row>
    <row r="28" spans="1:32" x14ac:dyDescent="0.35">
      <c r="A28" s="22" t="s">
        <v>96</v>
      </c>
      <c r="B28" s="18">
        <v>1469.51</v>
      </c>
      <c r="C28" s="18">
        <v>1387.54</v>
      </c>
      <c r="D28" s="18">
        <v>1616.52</v>
      </c>
      <c r="E28" s="18">
        <v>1722.37</v>
      </c>
      <c r="F28" s="18">
        <v>1844.29</v>
      </c>
      <c r="G28" s="18">
        <v>1890.83</v>
      </c>
      <c r="H28" s="18">
        <v>1793.22</v>
      </c>
      <c r="I28" s="18">
        <v>1954.53</v>
      </c>
      <c r="J28" s="18">
        <v>2170.7399999999998</v>
      </c>
      <c r="K28" s="18">
        <v>2398.3000000000002</v>
      </c>
      <c r="L28" s="18">
        <v>2494.15</v>
      </c>
      <c r="M28" s="18">
        <v>2497.2600000000002</v>
      </c>
      <c r="N28" s="18">
        <v>2232.2600000000002</v>
      </c>
      <c r="O28" s="18">
        <v>2794.53</v>
      </c>
      <c r="P28" s="18">
        <v>2739.06</v>
      </c>
      <c r="Q28" s="18">
        <v>2805.25</v>
      </c>
      <c r="R28" s="18">
        <v>2748.24</v>
      </c>
      <c r="S28" s="18">
        <v>2663.71</v>
      </c>
      <c r="T28" s="18">
        <v>2476.91</v>
      </c>
      <c r="U28" s="18">
        <v>2440.08</v>
      </c>
      <c r="V28" s="18">
        <v>2494.34</v>
      </c>
      <c r="W28" s="18">
        <v>2152.17</v>
      </c>
      <c r="X28" s="18">
        <v>2013.31</v>
      </c>
      <c r="Y28" s="18">
        <v>1876.2</v>
      </c>
      <c r="Z28" s="18">
        <v>1734.4</v>
      </c>
      <c r="AA28" s="18">
        <v>1969.77</v>
      </c>
      <c r="AB28" s="18">
        <v>2163.6799999999998</v>
      </c>
      <c r="AC28" s="18">
        <v>1716.36</v>
      </c>
      <c r="AD28" s="18">
        <v>1241.27</v>
      </c>
      <c r="AE28" s="18">
        <v>1174.1300000000001</v>
      </c>
      <c r="AF28" s="26">
        <v>-0.58099999999999996</v>
      </c>
    </row>
    <row r="29" spans="1:32" x14ac:dyDescent="0.35">
      <c r="A29" s="22" t="s">
        <v>97</v>
      </c>
      <c r="B29" s="18">
        <v>14.63</v>
      </c>
      <c r="C29" s="18">
        <v>15.25</v>
      </c>
      <c r="D29" s="18">
        <v>17.64</v>
      </c>
      <c r="E29" s="18">
        <v>18.13</v>
      </c>
      <c r="F29" s="18">
        <v>18.920000000000002</v>
      </c>
      <c r="G29" s="18">
        <v>18.670000000000002</v>
      </c>
      <c r="H29" s="18">
        <v>17.54</v>
      </c>
      <c r="I29" s="18">
        <v>18.14</v>
      </c>
      <c r="J29" s="18">
        <v>19.27</v>
      </c>
      <c r="K29" s="18">
        <v>20.3</v>
      </c>
      <c r="L29" s="18">
        <v>20.36</v>
      </c>
      <c r="M29" s="18">
        <v>65.150000000000006</v>
      </c>
      <c r="N29" s="18">
        <v>82.16</v>
      </c>
      <c r="O29" s="18">
        <v>17.149999999999999</v>
      </c>
      <c r="P29" s="18">
        <v>16.38</v>
      </c>
      <c r="Q29" s="18">
        <v>19.57</v>
      </c>
      <c r="R29" s="18">
        <v>22.79</v>
      </c>
      <c r="S29" s="18">
        <v>22.44</v>
      </c>
      <c r="T29" s="18">
        <v>21.4</v>
      </c>
      <c r="U29" s="18">
        <v>38.880000000000003</v>
      </c>
      <c r="V29" s="18">
        <v>43.19</v>
      </c>
      <c r="W29" s="18">
        <v>46.95</v>
      </c>
      <c r="X29" s="18">
        <v>42.56</v>
      </c>
      <c r="Y29" s="18">
        <v>121.06</v>
      </c>
      <c r="Z29" s="18">
        <v>61.89</v>
      </c>
      <c r="AA29" s="18">
        <v>21.98</v>
      </c>
      <c r="AB29" s="18">
        <v>19.46</v>
      </c>
      <c r="AC29" s="18">
        <v>24.17</v>
      </c>
      <c r="AD29" s="18">
        <v>18.14</v>
      </c>
      <c r="AE29" s="18">
        <v>17.84</v>
      </c>
      <c r="AF29" s="26">
        <v>-8.7999999999999995E-2</v>
      </c>
    </row>
    <row r="30" spans="1:32" x14ac:dyDescent="0.35">
      <c r="A30" s="22" t="s">
        <v>31</v>
      </c>
      <c r="B30" s="18">
        <v>2359.9899999999998</v>
      </c>
      <c r="C30" s="18">
        <v>2167.08</v>
      </c>
      <c r="D30" s="18">
        <v>2461.17</v>
      </c>
      <c r="E30" s="18">
        <v>2671.94</v>
      </c>
      <c r="F30" s="18">
        <v>2709.68</v>
      </c>
      <c r="G30" s="18">
        <v>2836.25</v>
      </c>
      <c r="H30" s="18">
        <v>2670.1</v>
      </c>
      <c r="I30" s="18">
        <v>2913.66</v>
      </c>
      <c r="J30" s="18">
        <v>3201.91</v>
      </c>
      <c r="K30" s="18">
        <v>3484.51</v>
      </c>
      <c r="L30" s="18">
        <v>3613.97</v>
      </c>
      <c r="M30" s="18">
        <v>3257.29</v>
      </c>
      <c r="N30" s="18">
        <v>2829.4</v>
      </c>
      <c r="O30" s="18">
        <v>3203.32</v>
      </c>
      <c r="P30" s="18">
        <v>3392.57</v>
      </c>
      <c r="Q30" s="18">
        <v>3446.14</v>
      </c>
      <c r="R30" s="18">
        <v>3412.4</v>
      </c>
      <c r="S30" s="18">
        <v>3314.52</v>
      </c>
      <c r="T30" s="18">
        <v>3069.37</v>
      </c>
      <c r="U30" s="18">
        <v>3036.65</v>
      </c>
      <c r="V30" s="18">
        <v>3177.2</v>
      </c>
      <c r="W30" s="18">
        <v>2824.3</v>
      </c>
      <c r="X30" s="18">
        <v>2696.57</v>
      </c>
      <c r="Y30" s="18">
        <v>2408.9499999999998</v>
      </c>
      <c r="Z30" s="18">
        <v>2153.08</v>
      </c>
      <c r="AA30" s="18">
        <v>2279.9499999999998</v>
      </c>
      <c r="AB30" s="18">
        <v>2537.36</v>
      </c>
      <c r="AC30" s="18">
        <v>2175.66</v>
      </c>
      <c r="AD30" s="18">
        <v>1384.52</v>
      </c>
      <c r="AE30" s="18">
        <v>1265.97</v>
      </c>
      <c r="AF30" s="26">
        <v>-0.63300000000000001</v>
      </c>
    </row>
    <row r="32" spans="1:32" ht="57" customHeight="1" x14ac:dyDescent="0.35">
      <c r="A32" s="51" t="s">
        <v>111</v>
      </c>
      <c r="B32" s="51"/>
      <c r="C32" s="51"/>
      <c r="D32" s="51"/>
      <c r="E32" s="51"/>
      <c r="F32" s="51"/>
      <c r="G32" s="51"/>
      <c r="H32" s="51"/>
      <c r="I32" s="51"/>
      <c r="J32" s="51"/>
      <c r="K32" s="51"/>
      <c r="L32" s="51"/>
    </row>
  </sheetData>
  <mergeCells count="1">
    <mergeCell ref="B5:AD5"/>
  </mergeCells>
  <dataValidations count="1">
    <dataValidation allowBlank="1" showInputMessage="1" showErrorMessage="1" sqref="A19 A1:A3"/>
  </dataValidation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2"/>
  <sheetViews>
    <sheetView topLeftCell="E1" workbookViewId="0">
      <selection activeCell="Y36" sqref="Y36"/>
    </sheetView>
  </sheetViews>
  <sheetFormatPr defaultRowHeight="14.5" x14ac:dyDescent="0.35"/>
  <cols>
    <col min="1" max="1" width="37.54296875" bestFit="1" customWidth="1"/>
    <col min="32" max="32" width="17.81640625" customWidth="1"/>
  </cols>
  <sheetData>
    <row r="1" spans="1:32" ht="15.5" x14ac:dyDescent="0.35">
      <c r="A1" s="42" t="s">
        <v>133</v>
      </c>
    </row>
    <row r="2" spans="1:32" ht="16.5" x14ac:dyDescent="0.35">
      <c r="A2" s="43" t="s">
        <v>108</v>
      </c>
    </row>
    <row r="3" spans="1:32" ht="15" x14ac:dyDescent="0.35">
      <c r="A3" s="12"/>
    </row>
    <row r="4" spans="1:32" ht="23" x14ac:dyDescent="0.35">
      <c r="A4" s="13" t="s">
        <v>86</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25" t="s">
        <v>113</v>
      </c>
      <c r="AF4" s="19" t="s">
        <v>88</v>
      </c>
    </row>
    <row r="5" spans="1:32" x14ac:dyDescent="0.35">
      <c r="A5" s="13"/>
      <c r="B5" s="65"/>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7"/>
      <c r="AE5" s="50"/>
      <c r="AF5" s="19" t="s">
        <v>89</v>
      </c>
    </row>
    <row r="6" spans="1:32" s="11" customFormat="1" x14ac:dyDescent="0.35">
      <c r="A6" s="14" t="s">
        <v>87</v>
      </c>
      <c r="B6" s="27">
        <v>19635.664999999997</v>
      </c>
      <c r="C6" s="27">
        <v>23279.412</v>
      </c>
      <c r="D6" s="27">
        <v>19038.923999999995</v>
      </c>
      <c r="E6" s="27">
        <v>17655.036</v>
      </c>
      <c r="F6" s="27">
        <v>17240.666000000005</v>
      </c>
      <c r="G6" s="27">
        <v>17606.786</v>
      </c>
      <c r="H6" s="27">
        <v>16391.395999999997</v>
      </c>
      <c r="I6" s="27">
        <v>16717.267</v>
      </c>
      <c r="J6" s="27">
        <v>17525.847000000002</v>
      </c>
      <c r="K6" s="27">
        <v>16760.094999999998</v>
      </c>
      <c r="L6" s="27">
        <v>19684.521000000001</v>
      </c>
      <c r="M6" s="27">
        <v>20470.250999999997</v>
      </c>
      <c r="N6" s="27">
        <v>17734.139000000003</v>
      </c>
      <c r="O6" s="27">
        <v>21961.587</v>
      </c>
      <c r="P6" s="27">
        <v>19235.232999999997</v>
      </c>
      <c r="Q6" s="27">
        <v>19346.77</v>
      </c>
      <c r="R6" s="27">
        <v>16530.858999999997</v>
      </c>
      <c r="S6" s="27">
        <v>15794.73</v>
      </c>
      <c r="T6" s="27">
        <v>17150.646000000001</v>
      </c>
      <c r="U6" s="27">
        <v>14962.933999999996</v>
      </c>
      <c r="V6" s="27">
        <v>11907.473</v>
      </c>
      <c r="W6" s="27">
        <v>11595.833999999999</v>
      </c>
      <c r="X6" s="27">
        <v>2311.2630000000004</v>
      </c>
      <c r="Y6" s="27">
        <v>-292.82000000000039</v>
      </c>
      <c r="Z6" s="27">
        <v>209.85899999999867</v>
      </c>
      <c r="AA6" s="27">
        <v>-1047.4680000000001</v>
      </c>
      <c r="AB6" s="27">
        <v>-1622.0089999999998</v>
      </c>
      <c r="AC6" s="27">
        <v>-1697.3189999999993</v>
      </c>
      <c r="AD6" s="27">
        <v>-2824.7390000000009</v>
      </c>
      <c r="AE6" s="27">
        <v>-1682.7009999999989</v>
      </c>
      <c r="AF6" s="26">
        <v>-1.087</v>
      </c>
    </row>
    <row r="7" spans="1:32" x14ac:dyDescent="0.35">
      <c r="A7" s="22" t="s">
        <v>90</v>
      </c>
      <c r="B7" s="54">
        <v>6757.335</v>
      </c>
      <c r="C7" s="54">
        <v>10364.002</v>
      </c>
      <c r="D7" s="54">
        <v>6758.442</v>
      </c>
      <c r="E7" s="54">
        <v>6070.7389999999996</v>
      </c>
      <c r="F7" s="54">
        <v>5603.1289999999999</v>
      </c>
      <c r="G7" s="54">
        <v>5066.3010000000004</v>
      </c>
      <c r="H7" s="54">
        <v>4778.4799999999996</v>
      </c>
      <c r="I7" s="54">
        <v>4863.4719999999998</v>
      </c>
      <c r="J7" s="54">
        <v>4829.3220000000001</v>
      </c>
      <c r="K7" s="54">
        <v>4963.5839999999998</v>
      </c>
      <c r="L7" s="54">
        <v>4910.0569999999998</v>
      </c>
      <c r="M7" s="54">
        <v>5263.6130000000003</v>
      </c>
      <c r="N7" s="54">
        <v>4917.3320000000003</v>
      </c>
      <c r="O7" s="54">
        <v>5493.7250000000004</v>
      </c>
      <c r="P7" s="54">
        <v>5166.6890000000003</v>
      </c>
      <c r="Q7" s="54">
        <v>5381.9549999999999</v>
      </c>
      <c r="R7" s="54">
        <v>5763.9790000000003</v>
      </c>
      <c r="S7" s="54">
        <v>4902.3109999999997</v>
      </c>
      <c r="T7" s="54">
        <v>5153.6289999999999</v>
      </c>
      <c r="U7" s="54">
        <v>5231.1379999999999</v>
      </c>
      <c r="V7" s="54">
        <v>5819.518</v>
      </c>
      <c r="W7" s="54">
        <v>6176.741</v>
      </c>
      <c r="X7" s="54">
        <v>5004.652</v>
      </c>
      <c r="Y7" s="54">
        <v>4002.1689999999999</v>
      </c>
      <c r="Z7" s="54">
        <v>4569.33</v>
      </c>
      <c r="AA7" s="54">
        <v>3668.665</v>
      </c>
      <c r="AB7" s="54">
        <v>3520.5169999999998</v>
      </c>
      <c r="AC7" s="54">
        <v>3505.85</v>
      </c>
      <c r="AD7" s="54">
        <v>2862.4470000000001</v>
      </c>
      <c r="AE7" s="54">
        <v>2586.8090000000002</v>
      </c>
      <c r="AF7" s="26">
        <v>-0.51900000000000002</v>
      </c>
    </row>
    <row r="8" spans="1:32" ht="23" x14ac:dyDescent="0.35">
      <c r="A8" s="22" t="s">
        <v>93</v>
      </c>
      <c r="B8" s="54">
        <v>7077.64</v>
      </c>
      <c r="C8" s="54">
        <v>6552.2439999999997</v>
      </c>
      <c r="D8" s="54">
        <v>6176.7839999999997</v>
      </c>
      <c r="E8" s="54">
        <v>6079.7150000000001</v>
      </c>
      <c r="F8" s="54">
        <v>6821.3720000000003</v>
      </c>
      <c r="G8" s="54">
        <v>7756.7340000000004</v>
      </c>
      <c r="H8" s="54">
        <v>6954.442</v>
      </c>
      <c r="I8" s="54">
        <v>7129.7280000000001</v>
      </c>
      <c r="J8" s="54">
        <v>8086.1180000000004</v>
      </c>
      <c r="K8" s="54">
        <v>7145.1289999999999</v>
      </c>
      <c r="L8" s="54">
        <v>10014.217000000001</v>
      </c>
      <c r="M8" s="54">
        <v>10135.365</v>
      </c>
      <c r="N8" s="54">
        <v>7908.6869999999999</v>
      </c>
      <c r="O8" s="54">
        <v>11666.583000000001</v>
      </c>
      <c r="P8" s="54">
        <v>9064.8580000000002</v>
      </c>
      <c r="Q8" s="54">
        <v>8769.6049999999996</v>
      </c>
      <c r="R8" s="54">
        <v>4504.1239999999998</v>
      </c>
      <c r="S8" s="54">
        <v>4528.9920000000002</v>
      </c>
      <c r="T8" s="54">
        <v>5193.6779999999999</v>
      </c>
      <c r="U8" s="54">
        <v>3270.3029999999999</v>
      </c>
      <c r="V8" s="54">
        <v>-587.38400000000001</v>
      </c>
      <c r="W8" s="54">
        <v>-1680.9559999999999</v>
      </c>
      <c r="X8" s="54">
        <v>-9316.67</v>
      </c>
      <c r="Y8" s="54">
        <v>-11006.706</v>
      </c>
      <c r="Z8" s="54">
        <v>-10473.022000000001</v>
      </c>
      <c r="AA8" s="54">
        <v>-10727.879000000001</v>
      </c>
      <c r="AB8" s="54">
        <v>-9764.2729999999992</v>
      </c>
      <c r="AC8" s="54">
        <v>-9731.1309999999994</v>
      </c>
      <c r="AD8" s="54">
        <v>-10150.61</v>
      </c>
      <c r="AE8" s="54">
        <v>-9163.116</v>
      </c>
      <c r="AF8" s="26">
        <v>-2.0449999999999999</v>
      </c>
    </row>
    <row r="9" spans="1:32" x14ac:dyDescent="0.35">
      <c r="A9" s="22" t="s">
        <v>91</v>
      </c>
      <c r="B9" s="54">
        <v>147.91800000000001</v>
      </c>
      <c r="C9" s="54">
        <v>162.37899999999999</v>
      </c>
      <c r="D9" s="54">
        <v>169.84299999999999</v>
      </c>
      <c r="E9" s="54">
        <v>177.04499999999999</v>
      </c>
      <c r="F9" s="54">
        <v>186.20599999999999</v>
      </c>
      <c r="G9" s="54">
        <v>203.89</v>
      </c>
      <c r="H9" s="54">
        <v>236.261</v>
      </c>
      <c r="I9" s="54">
        <v>279.60500000000002</v>
      </c>
      <c r="J9" s="54">
        <v>272.25700000000001</v>
      </c>
      <c r="K9" s="54">
        <v>282.24299999999999</v>
      </c>
      <c r="L9" s="54">
        <v>283.14600000000002</v>
      </c>
      <c r="M9" s="54">
        <v>291.43700000000001</v>
      </c>
      <c r="N9" s="54">
        <v>355.65300000000002</v>
      </c>
      <c r="O9" s="54">
        <v>86.38</v>
      </c>
      <c r="P9" s="54">
        <v>77.944000000000003</v>
      </c>
      <c r="Q9" s="54">
        <v>80.816000000000003</v>
      </c>
      <c r="R9" s="54">
        <v>86.96</v>
      </c>
      <c r="S9" s="54">
        <v>93.369</v>
      </c>
      <c r="T9" s="54">
        <v>158.34700000000001</v>
      </c>
      <c r="U9" s="54">
        <v>111.926</v>
      </c>
      <c r="V9" s="54">
        <v>122.494</v>
      </c>
      <c r="W9" s="54">
        <v>130.36500000000001</v>
      </c>
      <c r="X9" s="54">
        <v>129.68</v>
      </c>
      <c r="Y9" s="54">
        <v>129.988</v>
      </c>
      <c r="Z9" s="54">
        <v>132.71299999999999</v>
      </c>
      <c r="AA9" s="54">
        <v>120.16500000000001</v>
      </c>
      <c r="AB9" s="54">
        <v>114.10599999999999</v>
      </c>
      <c r="AC9" s="54">
        <v>108.925</v>
      </c>
      <c r="AD9" s="54">
        <v>170.07900000000001</v>
      </c>
      <c r="AE9" s="54">
        <v>176.14400000000001</v>
      </c>
      <c r="AF9" s="26">
        <v>1.18</v>
      </c>
    </row>
    <row r="10" spans="1:32" x14ac:dyDescent="0.35">
      <c r="A10" s="22" t="s">
        <v>92</v>
      </c>
      <c r="B10" s="54">
        <v>2276.7600000000002</v>
      </c>
      <c r="C10" s="54">
        <v>2156.6660000000002</v>
      </c>
      <c r="D10" s="54">
        <v>2069.5</v>
      </c>
      <c r="E10" s="54">
        <v>2007.038</v>
      </c>
      <c r="F10" s="54">
        <v>2074.8180000000002</v>
      </c>
      <c r="G10" s="54">
        <v>1992.8779999999999</v>
      </c>
      <c r="H10" s="54">
        <v>1894.954</v>
      </c>
      <c r="I10" s="54">
        <v>1892.759</v>
      </c>
      <c r="J10" s="54">
        <v>1924.509</v>
      </c>
      <c r="K10" s="54">
        <v>1922.441</v>
      </c>
      <c r="L10" s="54">
        <v>1944.0630000000001</v>
      </c>
      <c r="M10" s="54">
        <v>1954.6880000000001</v>
      </c>
      <c r="N10" s="54">
        <v>1936.213</v>
      </c>
      <c r="O10" s="54">
        <v>2077.1709999999998</v>
      </c>
      <c r="P10" s="54">
        <v>2141.3229999999999</v>
      </c>
      <c r="Q10" s="54">
        <v>2267.8319999999999</v>
      </c>
      <c r="R10" s="54">
        <v>2298.8319999999999</v>
      </c>
      <c r="S10" s="54">
        <v>2336.8049999999998</v>
      </c>
      <c r="T10" s="54">
        <v>2414.9769999999999</v>
      </c>
      <c r="U10" s="54">
        <v>2526.1909999999998</v>
      </c>
      <c r="V10" s="54">
        <v>2417.4609999999998</v>
      </c>
      <c r="W10" s="54">
        <v>2369.7359999999999</v>
      </c>
      <c r="X10" s="54">
        <v>2260.239</v>
      </c>
      <c r="Y10" s="54">
        <v>2553.672</v>
      </c>
      <c r="Z10" s="54">
        <v>2513.9319999999998</v>
      </c>
      <c r="AA10" s="54">
        <v>2579.8139999999999</v>
      </c>
      <c r="AB10" s="54">
        <v>2369.6109999999999</v>
      </c>
      <c r="AC10" s="54">
        <v>2571.5369999999998</v>
      </c>
      <c r="AD10" s="54">
        <v>2487.5160000000001</v>
      </c>
      <c r="AE10" s="54">
        <v>2479.8670000000002</v>
      </c>
      <c r="AF10" s="26">
        <v>9.2999999999999999E-2</v>
      </c>
    </row>
    <row r="11" spans="1:32" x14ac:dyDescent="0.35">
      <c r="A11" s="22" t="s">
        <v>94</v>
      </c>
      <c r="B11" s="54">
        <v>1355.251</v>
      </c>
      <c r="C11" s="54">
        <v>2108.89</v>
      </c>
      <c r="D11" s="54">
        <v>1993.0160000000001</v>
      </c>
      <c r="E11" s="54">
        <v>1351.51</v>
      </c>
      <c r="F11" s="54">
        <v>610.77200000000005</v>
      </c>
      <c r="G11" s="54">
        <v>617.57600000000002</v>
      </c>
      <c r="H11" s="54">
        <v>553.79499999999996</v>
      </c>
      <c r="I11" s="54">
        <v>552.66300000000001</v>
      </c>
      <c r="J11" s="54">
        <v>552.22900000000004</v>
      </c>
      <c r="K11" s="54">
        <v>551.29999999999995</v>
      </c>
      <c r="L11" s="54">
        <v>552.09699999999998</v>
      </c>
      <c r="M11" s="54">
        <v>609.76199999999994</v>
      </c>
      <c r="N11" s="54">
        <v>602.84299999999996</v>
      </c>
      <c r="O11" s="54">
        <v>684.53399999999999</v>
      </c>
      <c r="P11" s="54">
        <v>823.53899999999999</v>
      </c>
      <c r="Q11" s="54">
        <v>919.70699999999999</v>
      </c>
      <c r="R11" s="54">
        <v>914.43799999999999</v>
      </c>
      <c r="S11" s="54">
        <v>909.13</v>
      </c>
      <c r="T11" s="54">
        <v>1077.3820000000001</v>
      </c>
      <c r="U11" s="54">
        <v>727.86199999999997</v>
      </c>
      <c r="V11" s="54">
        <v>999.09900000000005</v>
      </c>
      <c r="W11" s="54">
        <v>1146.3889999999999</v>
      </c>
      <c r="X11" s="54">
        <v>1020.891</v>
      </c>
      <c r="Y11" s="54">
        <v>1102.69</v>
      </c>
      <c r="Z11" s="54">
        <v>796.91899999999998</v>
      </c>
      <c r="AA11" s="54">
        <v>445.79399999999998</v>
      </c>
      <c r="AB11" s="54">
        <v>854.09100000000001</v>
      </c>
      <c r="AC11" s="54">
        <v>841.83199999999999</v>
      </c>
      <c r="AD11" s="54">
        <v>834.01099999999997</v>
      </c>
      <c r="AE11" s="54">
        <v>711.346</v>
      </c>
      <c r="AF11" s="26">
        <v>-0.22700000000000001</v>
      </c>
    </row>
    <row r="12" spans="1:32" x14ac:dyDescent="0.35">
      <c r="A12" s="22" t="s">
        <v>95</v>
      </c>
      <c r="B12" s="54">
        <v>279.60899999999998</v>
      </c>
      <c r="C12" s="54">
        <v>315.44400000000002</v>
      </c>
      <c r="D12" s="54">
        <v>234.33500000000001</v>
      </c>
      <c r="E12" s="54">
        <v>216.66</v>
      </c>
      <c r="F12" s="54">
        <v>230.172</v>
      </c>
      <c r="G12" s="54">
        <v>238.91900000000001</v>
      </c>
      <c r="H12" s="54">
        <v>232.81399999999999</v>
      </c>
      <c r="I12" s="54">
        <v>228.916</v>
      </c>
      <c r="J12" s="54">
        <v>228.679</v>
      </c>
      <c r="K12" s="54">
        <v>252.49600000000001</v>
      </c>
      <c r="L12" s="54">
        <v>262.87099999999998</v>
      </c>
      <c r="M12" s="54">
        <v>248.28200000000001</v>
      </c>
      <c r="N12" s="54">
        <v>256.19200000000001</v>
      </c>
      <c r="O12" s="54">
        <v>235.21299999999999</v>
      </c>
      <c r="P12" s="54">
        <v>256.137</v>
      </c>
      <c r="Q12" s="54">
        <v>291.58999999999997</v>
      </c>
      <c r="R12" s="54">
        <v>282.95999999999998</v>
      </c>
      <c r="S12" s="54">
        <v>256.18</v>
      </c>
      <c r="T12" s="54">
        <v>281.01100000000002</v>
      </c>
      <c r="U12" s="54">
        <v>281.33600000000001</v>
      </c>
      <c r="V12" s="54">
        <v>305.43</v>
      </c>
      <c r="W12" s="54">
        <v>305.964</v>
      </c>
      <c r="X12" s="54">
        <v>260.98</v>
      </c>
      <c r="Y12" s="54">
        <v>258.12</v>
      </c>
      <c r="Z12" s="54">
        <v>273.971</v>
      </c>
      <c r="AA12" s="54">
        <v>260.84500000000003</v>
      </c>
      <c r="AB12" s="54">
        <v>268.70699999999999</v>
      </c>
      <c r="AC12" s="54">
        <v>275.935</v>
      </c>
      <c r="AD12" s="54">
        <v>270.49</v>
      </c>
      <c r="AE12" s="54">
        <v>291.02999999999997</v>
      </c>
      <c r="AF12" s="26">
        <v>-2E-3</v>
      </c>
    </row>
    <row r="13" spans="1:32" x14ac:dyDescent="0.35">
      <c r="A13" s="22" t="s">
        <v>96</v>
      </c>
      <c r="B13" s="54">
        <v>10.744999999999999</v>
      </c>
      <c r="C13" s="54">
        <v>-78.403999999999996</v>
      </c>
      <c r="D13" s="54">
        <v>-82.129000000000005</v>
      </c>
      <c r="E13" s="54">
        <v>-18.23</v>
      </c>
      <c r="F13" s="54">
        <v>-56.758000000000003</v>
      </c>
      <c r="G13" s="54">
        <v>-72.228999999999999</v>
      </c>
      <c r="H13" s="54">
        <v>-69.584000000000003</v>
      </c>
      <c r="I13" s="54">
        <v>-36.607999999999997</v>
      </c>
      <c r="J13" s="54">
        <v>-133.767</v>
      </c>
      <c r="K13" s="54">
        <v>-65.316000000000003</v>
      </c>
      <c r="L13" s="54">
        <v>12.773</v>
      </c>
      <c r="M13" s="54">
        <v>278.12700000000001</v>
      </c>
      <c r="N13" s="54">
        <v>67.481999999999999</v>
      </c>
      <c r="O13" s="54">
        <v>-33.622999999999998</v>
      </c>
      <c r="P13" s="54">
        <v>-116.379</v>
      </c>
      <c r="Q13" s="54">
        <v>-172.21299999999999</v>
      </c>
      <c r="R13" s="54">
        <v>866.99599999999998</v>
      </c>
      <c r="S13" s="54">
        <v>938.53</v>
      </c>
      <c r="T13" s="54">
        <v>1005.197</v>
      </c>
      <c r="U13" s="54">
        <v>1001.213</v>
      </c>
      <c r="V13" s="54">
        <v>1009.48</v>
      </c>
      <c r="W13" s="54">
        <v>1313.748</v>
      </c>
      <c r="X13" s="54">
        <v>1264.9580000000001</v>
      </c>
      <c r="Y13" s="54">
        <v>993.94500000000005</v>
      </c>
      <c r="Z13" s="54">
        <v>759.822</v>
      </c>
      <c r="AA13" s="54">
        <v>973.49199999999996</v>
      </c>
      <c r="AB13" s="54">
        <v>-617.35199999999998</v>
      </c>
      <c r="AC13" s="54">
        <v>-857.90700000000004</v>
      </c>
      <c r="AD13" s="54">
        <v>-882.64200000000005</v>
      </c>
      <c r="AE13" s="54">
        <v>-430.34699999999998</v>
      </c>
      <c r="AF13" s="26">
        <v>1.4990000000000001</v>
      </c>
    </row>
    <row r="14" spans="1:32" x14ac:dyDescent="0.35">
      <c r="A14" s="22" t="s">
        <v>97</v>
      </c>
      <c r="B14" s="54">
        <v>272.15800000000002</v>
      </c>
      <c r="C14" s="54">
        <v>245.30500000000001</v>
      </c>
      <c r="D14" s="54">
        <v>250.99600000000001</v>
      </c>
      <c r="E14" s="54">
        <v>265.512</v>
      </c>
      <c r="F14" s="54">
        <v>273.06599999999997</v>
      </c>
      <c r="G14" s="54">
        <v>298.55099999999999</v>
      </c>
      <c r="H14" s="54">
        <v>311.38299999999998</v>
      </c>
      <c r="I14" s="54">
        <v>323.44900000000001</v>
      </c>
      <c r="J14" s="54">
        <v>326.959</v>
      </c>
      <c r="K14" s="54">
        <v>334.98</v>
      </c>
      <c r="L14" s="54">
        <v>338.60199999999998</v>
      </c>
      <c r="M14" s="54">
        <v>338.77</v>
      </c>
      <c r="N14" s="54">
        <v>341.80900000000003</v>
      </c>
      <c r="O14" s="54">
        <v>363.14</v>
      </c>
      <c r="P14" s="54">
        <v>403.04</v>
      </c>
      <c r="Q14" s="54">
        <v>426.27600000000001</v>
      </c>
      <c r="R14" s="54">
        <v>425.61700000000002</v>
      </c>
      <c r="S14" s="54">
        <v>445.95100000000002</v>
      </c>
      <c r="T14" s="54">
        <v>472.67099999999999</v>
      </c>
      <c r="U14" s="54">
        <v>457.88200000000001</v>
      </c>
      <c r="V14" s="54">
        <v>466.93</v>
      </c>
      <c r="W14" s="54">
        <v>479.35500000000002</v>
      </c>
      <c r="X14" s="54">
        <v>453.16199999999998</v>
      </c>
      <c r="Y14" s="54">
        <v>466.05099999999999</v>
      </c>
      <c r="Z14" s="54">
        <v>422.90899999999999</v>
      </c>
      <c r="AA14" s="54">
        <v>421.80900000000003</v>
      </c>
      <c r="AB14" s="54">
        <v>425.88400000000001</v>
      </c>
      <c r="AC14" s="54">
        <v>431.09199999999998</v>
      </c>
      <c r="AD14" s="54">
        <v>446.92099999999999</v>
      </c>
      <c r="AE14" s="54">
        <v>515.92700000000002</v>
      </c>
      <c r="AF14" s="26">
        <v>0.21</v>
      </c>
    </row>
    <row r="15" spans="1:32" x14ac:dyDescent="0.35">
      <c r="A15" s="22" t="s">
        <v>31</v>
      </c>
      <c r="B15" s="54">
        <v>1458.249</v>
      </c>
      <c r="C15" s="54">
        <v>1452.886</v>
      </c>
      <c r="D15" s="54">
        <v>1468.1369999999999</v>
      </c>
      <c r="E15" s="54">
        <v>1505.047</v>
      </c>
      <c r="F15" s="54">
        <v>1497.8889999999999</v>
      </c>
      <c r="G15" s="54">
        <v>1504.1659999999999</v>
      </c>
      <c r="H15" s="54">
        <v>1498.8510000000001</v>
      </c>
      <c r="I15" s="54">
        <v>1483.2829999999999</v>
      </c>
      <c r="J15" s="54">
        <v>1439.5409999999999</v>
      </c>
      <c r="K15" s="54">
        <v>1373.2380000000001</v>
      </c>
      <c r="L15" s="54">
        <v>1366.6949999999999</v>
      </c>
      <c r="M15" s="54">
        <v>1350.2070000000001</v>
      </c>
      <c r="N15" s="54">
        <v>1347.9280000000001</v>
      </c>
      <c r="O15" s="54">
        <v>1388.4639999999999</v>
      </c>
      <c r="P15" s="54">
        <v>1418.0820000000001</v>
      </c>
      <c r="Q15" s="54">
        <v>1381.202</v>
      </c>
      <c r="R15" s="54">
        <v>1386.953</v>
      </c>
      <c r="S15" s="54">
        <v>1383.462</v>
      </c>
      <c r="T15" s="54">
        <v>1393.7539999999999</v>
      </c>
      <c r="U15" s="54">
        <v>1355.0830000000001</v>
      </c>
      <c r="V15" s="54">
        <v>1354.4449999999999</v>
      </c>
      <c r="W15" s="54">
        <v>1354.492</v>
      </c>
      <c r="X15" s="54">
        <v>1233.3710000000001</v>
      </c>
      <c r="Y15" s="54">
        <v>1207.251</v>
      </c>
      <c r="Z15" s="54">
        <v>1213.2850000000001</v>
      </c>
      <c r="AA15" s="54">
        <v>1209.827</v>
      </c>
      <c r="AB15" s="54">
        <v>1206.7</v>
      </c>
      <c r="AC15" s="54">
        <v>1156.548</v>
      </c>
      <c r="AD15" s="54">
        <v>1137.049</v>
      </c>
      <c r="AE15" s="54">
        <v>1149.6389999999999</v>
      </c>
      <c r="AF15" s="26">
        <v>-0.16800000000000001</v>
      </c>
    </row>
    <row r="16" spans="1:32" ht="41.25" customHeight="1" x14ac:dyDescent="0.35">
      <c r="A16" s="52" t="s">
        <v>109</v>
      </c>
      <c r="B16" s="52"/>
      <c r="C16" s="52"/>
      <c r="D16" s="52"/>
      <c r="E16" s="52"/>
      <c r="F16" s="52"/>
      <c r="G16" s="52"/>
      <c r="H16" s="52"/>
      <c r="I16" s="52"/>
      <c r="J16" s="52"/>
      <c r="K16" s="52"/>
      <c r="L16" s="52"/>
    </row>
    <row r="18" spans="1:32" ht="15.5" x14ac:dyDescent="0.35">
      <c r="A18" s="42" t="s">
        <v>134</v>
      </c>
    </row>
    <row r="19" spans="1:32" ht="16.5" x14ac:dyDescent="0.35">
      <c r="A19" s="43" t="s">
        <v>108</v>
      </c>
    </row>
    <row r="21" spans="1:32" ht="23" x14ac:dyDescent="0.35">
      <c r="A21" s="13" t="s">
        <v>86</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25" t="s">
        <v>113</v>
      </c>
      <c r="AF21" s="19" t="s">
        <v>88</v>
      </c>
    </row>
    <row r="22" spans="1:32" x14ac:dyDescent="0.35">
      <c r="A22" s="13"/>
      <c r="B22" s="48"/>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50"/>
      <c r="AE22" s="50"/>
      <c r="AF22" s="19" t="s">
        <v>89</v>
      </c>
    </row>
    <row r="23" spans="1:32" x14ac:dyDescent="0.35">
      <c r="A23" s="22" t="s">
        <v>90</v>
      </c>
      <c r="B23" s="18">
        <v>3.28</v>
      </c>
      <c r="C23" s="18">
        <v>4.58</v>
      </c>
      <c r="D23" s="18">
        <v>0.45</v>
      </c>
      <c r="E23" s="18">
        <v>0.4</v>
      </c>
      <c r="F23" s="18">
        <v>0.5</v>
      </c>
      <c r="G23" s="18">
        <v>0.68</v>
      </c>
      <c r="H23" s="18">
        <v>0.57999999999999996</v>
      </c>
      <c r="I23" s="18">
        <v>0.59</v>
      </c>
      <c r="J23" s="18">
        <v>0.7</v>
      </c>
      <c r="K23" s="18">
        <v>0.71</v>
      </c>
      <c r="L23" s="18">
        <v>0.64</v>
      </c>
      <c r="M23" s="18">
        <v>1.43</v>
      </c>
      <c r="N23" s="18">
        <v>1.46</v>
      </c>
      <c r="O23" s="18">
        <v>3.23</v>
      </c>
      <c r="P23" s="18">
        <v>4.28</v>
      </c>
      <c r="Q23" s="18">
        <v>5.42</v>
      </c>
      <c r="R23" s="18">
        <v>8.48</v>
      </c>
      <c r="S23" s="18">
        <v>30.64</v>
      </c>
      <c r="T23" s="18">
        <v>39.08</v>
      </c>
      <c r="U23" s="18">
        <v>51.38</v>
      </c>
      <c r="V23" s="18">
        <v>34.590000000000003</v>
      </c>
      <c r="W23" s="18">
        <v>14.41</v>
      </c>
      <c r="X23" s="18">
        <v>15.46</v>
      </c>
      <c r="Y23" s="18">
        <v>7.51</v>
      </c>
      <c r="Z23" s="18">
        <v>3.62</v>
      </c>
      <c r="AA23" s="18">
        <v>29.02</v>
      </c>
      <c r="AB23" s="18">
        <v>9.39</v>
      </c>
      <c r="AC23" s="18">
        <v>17.55</v>
      </c>
      <c r="AD23" s="18">
        <v>8.6999999999999993</v>
      </c>
      <c r="AE23" s="18">
        <v>11.05</v>
      </c>
      <c r="AF23" s="26">
        <v>1.0389999999999999</v>
      </c>
    </row>
    <row r="24" spans="1:32" x14ac:dyDescent="0.35">
      <c r="A24" s="22" t="s">
        <v>91</v>
      </c>
      <c r="B24" s="18">
        <v>35.39</v>
      </c>
      <c r="C24" s="18">
        <v>40.090000000000003</v>
      </c>
      <c r="D24" s="18">
        <v>3.37</v>
      </c>
      <c r="E24" s="18">
        <v>3.22</v>
      </c>
      <c r="F24" s="18">
        <v>3.68</v>
      </c>
      <c r="G24" s="18">
        <v>3.48</v>
      </c>
      <c r="H24" s="18">
        <v>4</v>
      </c>
      <c r="I24" s="18">
        <v>3.49</v>
      </c>
      <c r="J24" s="18">
        <v>3.66</v>
      </c>
      <c r="K24" s="18">
        <v>3.86</v>
      </c>
      <c r="L24" s="18">
        <v>3.58</v>
      </c>
      <c r="M24" s="18">
        <v>9.3800000000000008</v>
      </c>
      <c r="N24" s="18">
        <v>6.3</v>
      </c>
      <c r="O24" s="18">
        <v>4.18</v>
      </c>
      <c r="P24" s="18">
        <v>11.47</v>
      </c>
      <c r="Q24" s="18">
        <v>17.309999999999999</v>
      </c>
      <c r="R24" s="18">
        <v>32.18</v>
      </c>
      <c r="S24" s="18">
        <v>103.79</v>
      </c>
      <c r="T24" s="18">
        <v>142.83000000000001</v>
      </c>
      <c r="U24" s="18">
        <v>145.32</v>
      </c>
      <c r="V24" s="18">
        <v>97.57</v>
      </c>
      <c r="W24" s="18">
        <v>86.46</v>
      </c>
      <c r="X24" s="18">
        <v>99.72</v>
      </c>
      <c r="Y24" s="18">
        <v>37.96</v>
      </c>
      <c r="Z24" s="18">
        <v>13.74</v>
      </c>
      <c r="AA24" s="18">
        <v>93.57</v>
      </c>
      <c r="AB24" s="18">
        <v>58.78</v>
      </c>
      <c r="AC24" s="18">
        <v>78.98</v>
      </c>
      <c r="AD24" s="18">
        <v>45.95</v>
      </c>
      <c r="AE24" s="18" t="s">
        <v>112</v>
      </c>
      <c r="AF24" s="26"/>
    </row>
    <row r="25" spans="1:32" x14ac:dyDescent="0.35">
      <c r="A25" s="22" t="s">
        <v>92</v>
      </c>
      <c r="B25" s="18">
        <v>342.17</v>
      </c>
      <c r="C25" s="18">
        <v>462.78</v>
      </c>
      <c r="D25" s="18">
        <v>36.54</v>
      </c>
      <c r="E25" s="18">
        <v>34.159999999999997</v>
      </c>
      <c r="F25" s="18">
        <v>38.840000000000003</v>
      </c>
      <c r="G25" s="18">
        <v>37.97</v>
      </c>
      <c r="H25" s="18">
        <v>37.51</v>
      </c>
      <c r="I25" s="18">
        <v>38.770000000000003</v>
      </c>
      <c r="J25" s="18">
        <v>39.130000000000003</v>
      </c>
      <c r="K25" s="18">
        <v>40.33</v>
      </c>
      <c r="L25" s="18">
        <v>37.54</v>
      </c>
      <c r="M25" s="18">
        <v>58.22</v>
      </c>
      <c r="N25" s="18">
        <v>58.84</v>
      </c>
      <c r="O25" s="18">
        <v>107.6</v>
      </c>
      <c r="P25" s="18">
        <v>177.15</v>
      </c>
      <c r="Q25" s="18">
        <v>272.32</v>
      </c>
      <c r="R25" s="18">
        <v>422.91</v>
      </c>
      <c r="S25" s="18">
        <v>1610.26</v>
      </c>
      <c r="T25" s="18">
        <v>2043.16</v>
      </c>
      <c r="U25" s="18">
        <v>1935.71</v>
      </c>
      <c r="V25" s="18">
        <v>1382.16</v>
      </c>
      <c r="W25" s="18">
        <v>1122.75</v>
      </c>
      <c r="X25" s="18">
        <v>1135.26</v>
      </c>
      <c r="Y25" s="18">
        <v>464.02</v>
      </c>
      <c r="Z25" s="18">
        <v>183.69</v>
      </c>
      <c r="AA25" s="18">
        <v>1339.62</v>
      </c>
      <c r="AB25" s="18">
        <v>878.85</v>
      </c>
      <c r="AC25" s="18">
        <v>965.34</v>
      </c>
      <c r="AD25" s="18">
        <v>693.13</v>
      </c>
      <c r="AE25" s="18">
        <v>690.72</v>
      </c>
      <c r="AF25" s="26">
        <v>1.536</v>
      </c>
    </row>
    <row r="26" spans="1:32" x14ac:dyDescent="0.35">
      <c r="A26" s="22" t="s">
        <v>94</v>
      </c>
      <c r="B26" s="18">
        <v>47.65</v>
      </c>
      <c r="C26" s="18">
        <v>58.65</v>
      </c>
      <c r="D26" s="18">
        <v>4.8</v>
      </c>
      <c r="E26" s="18">
        <v>4.3499999999999996</v>
      </c>
      <c r="F26" s="18">
        <v>4.9400000000000004</v>
      </c>
      <c r="G26" s="18">
        <v>5.0199999999999996</v>
      </c>
      <c r="H26" s="18">
        <v>4.91</v>
      </c>
      <c r="I26" s="18">
        <v>4.95</v>
      </c>
      <c r="J26" s="18">
        <v>5.01</v>
      </c>
      <c r="K26" s="18">
        <v>5.0199999999999996</v>
      </c>
      <c r="L26" s="18">
        <v>4.6500000000000004</v>
      </c>
      <c r="M26" s="18">
        <v>7.98</v>
      </c>
      <c r="N26" s="18">
        <v>8.07</v>
      </c>
      <c r="O26" s="18">
        <v>13.95</v>
      </c>
      <c r="P26" s="18">
        <v>23.55</v>
      </c>
      <c r="Q26" s="18">
        <v>32.19</v>
      </c>
      <c r="R26" s="18">
        <v>54.03</v>
      </c>
      <c r="S26" s="18">
        <v>169.01</v>
      </c>
      <c r="T26" s="18">
        <v>211.4</v>
      </c>
      <c r="U26" s="18">
        <v>213.39</v>
      </c>
      <c r="V26" s="18">
        <v>165.89</v>
      </c>
      <c r="W26" s="18">
        <v>193.19</v>
      </c>
      <c r="X26" s="18">
        <v>139.82</v>
      </c>
      <c r="Y26" s="18">
        <v>53.23</v>
      </c>
      <c r="Z26" s="18">
        <v>23.07</v>
      </c>
      <c r="AA26" s="18">
        <v>156.27000000000001</v>
      </c>
      <c r="AB26" s="18">
        <v>108.56</v>
      </c>
      <c r="AC26" s="18">
        <v>114.09</v>
      </c>
      <c r="AD26" s="18">
        <v>91.07</v>
      </c>
      <c r="AE26" s="18">
        <v>75.94</v>
      </c>
      <c r="AF26" s="26">
        <v>1.359</v>
      </c>
    </row>
    <row r="27" spans="1:32" x14ac:dyDescent="0.35">
      <c r="A27" s="22" t="s">
        <v>95</v>
      </c>
      <c r="B27" s="18">
        <v>0.35</v>
      </c>
      <c r="C27" s="18">
        <v>0.46</v>
      </c>
      <c r="D27" s="18">
        <v>0.04</v>
      </c>
      <c r="E27" s="18">
        <v>0.04</v>
      </c>
      <c r="F27" s="18">
        <v>0.04</v>
      </c>
      <c r="G27" s="18">
        <v>0.04</v>
      </c>
      <c r="H27" s="18">
        <v>0.04</v>
      </c>
      <c r="I27" s="18">
        <v>0.04</v>
      </c>
      <c r="J27" s="18">
        <v>0.04</v>
      </c>
      <c r="K27" s="18">
        <v>0.06</v>
      </c>
      <c r="L27" s="18">
        <v>0.05</v>
      </c>
      <c r="M27" s="18">
        <v>0.09</v>
      </c>
      <c r="N27" s="18" t="s">
        <v>112</v>
      </c>
      <c r="O27" s="18">
        <v>0.14000000000000001</v>
      </c>
      <c r="P27" s="18">
        <v>0.22</v>
      </c>
      <c r="Q27" s="18">
        <v>0.3</v>
      </c>
      <c r="R27" s="18">
        <v>0.06</v>
      </c>
      <c r="S27" s="18">
        <v>1.71</v>
      </c>
      <c r="T27" s="18">
        <v>2.16</v>
      </c>
      <c r="U27" s="18">
        <v>2.06</v>
      </c>
      <c r="V27" s="18">
        <v>1.46</v>
      </c>
      <c r="W27" s="18">
        <v>1.1000000000000001</v>
      </c>
      <c r="X27" s="18">
        <v>1.19</v>
      </c>
      <c r="Y27" s="18">
        <v>0.48</v>
      </c>
      <c r="Z27" s="18">
        <v>0.02</v>
      </c>
      <c r="AA27" s="18">
        <v>0.18</v>
      </c>
      <c r="AB27" s="18">
        <v>0.12</v>
      </c>
      <c r="AC27" s="18" t="s">
        <v>112</v>
      </c>
      <c r="AD27" s="18">
        <v>0.09</v>
      </c>
      <c r="AE27" s="18" t="s">
        <v>112</v>
      </c>
      <c r="AF27" s="26"/>
    </row>
    <row r="28" spans="1:32" x14ac:dyDescent="0.35">
      <c r="A28" s="22" t="s">
        <v>96</v>
      </c>
      <c r="B28" s="18">
        <v>59.91</v>
      </c>
      <c r="C28" s="18">
        <v>80.180000000000007</v>
      </c>
      <c r="D28" s="18">
        <v>6.57</v>
      </c>
      <c r="E28" s="18">
        <v>6.06</v>
      </c>
      <c r="F28" s="18">
        <v>7.01</v>
      </c>
      <c r="G28" s="18">
        <v>8.35</v>
      </c>
      <c r="H28" s="18">
        <v>9.2100000000000009</v>
      </c>
      <c r="I28" s="18">
        <v>8.84</v>
      </c>
      <c r="J28" s="18">
        <v>8.99</v>
      </c>
      <c r="K28" s="18">
        <v>9.39</v>
      </c>
      <c r="L28" s="18">
        <v>9</v>
      </c>
      <c r="M28" s="18">
        <v>18.32</v>
      </c>
      <c r="N28" s="18">
        <v>17.45</v>
      </c>
      <c r="O28" s="18">
        <v>33.54</v>
      </c>
      <c r="P28" s="18">
        <v>56.32</v>
      </c>
      <c r="Q28" s="18">
        <v>75.56</v>
      </c>
      <c r="R28" s="18">
        <v>130.69</v>
      </c>
      <c r="S28" s="18">
        <v>449.16</v>
      </c>
      <c r="T28" s="18">
        <v>586.04999999999995</v>
      </c>
      <c r="U28" s="18">
        <v>598.20000000000005</v>
      </c>
      <c r="V28" s="18">
        <v>421.89</v>
      </c>
      <c r="W28" s="18">
        <v>348.23</v>
      </c>
      <c r="X28" s="18">
        <v>366.07</v>
      </c>
      <c r="Y28" s="18">
        <v>150.06</v>
      </c>
      <c r="Z28" s="18">
        <v>57.62</v>
      </c>
      <c r="AA28" s="18">
        <v>425.36</v>
      </c>
      <c r="AB28" s="18">
        <v>285.41000000000003</v>
      </c>
      <c r="AC28" s="18">
        <v>307.14999999999998</v>
      </c>
      <c r="AD28" s="18">
        <v>216.08</v>
      </c>
      <c r="AE28" s="18">
        <v>226.37</v>
      </c>
      <c r="AF28" s="26">
        <v>1.996</v>
      </c>
    </row>
    <row r="29" spans="1:32" x14ac:dyDescent="0.35">
      <c r="A29" s="22" t="s">
        <v>97</v>
      </c>
      <c r="B29" s="18">
        <v>0.17</v>
      </c>
      <c r="C29" s="18">
        <v>0.23</v>
      </c>
      <c r="D29" s="18">
        <v>0.02</v>
      </c>
      <c r="E29" s="18">
        <v>0.02</v>
      </c>
      <c r="F29" s="18">
        <v>0.02</v>
      </c>
      <c r="G29" s="18">
        <v>0.02</v>
      </c>
      <c r="H29" s="18">
        <v>0.02</v>
      </c>
      <c r="I29" s="18" t="s">
        <v>112</v>
      </c>
      <c r="J29" s="18" t="s">
        <v>112</v>
      </c>
      <c r="K29" s="18" t="s">
        <v>112</v>
      </c>
      <c r="L29" s="18" t="s">
        <v>112</v>
      </c>
      <c r="M29" s="18" t="s">
        <v>112</v>
      </c>
      <c r="N29" s="18" t="s">
        <v>112</v>
      </c>
      <c r="O29" s="18">
        <v>0.13</v>
      </c>
      <c r="P29" s="18">
        <v>0.21</v>
      </c>
      <c r="Q29" s="18">
        <v>0.26</v>
      </c>
      <c r="R29" s="18">
        <v>0.73</v>
      </c>
      <c r="S29" s="18">
        <v>2.0099999999999998</v>
      </c>
      <c r="T29" s="18">
        <v>2.64</v>
      </c>
      <c r="U29" s="18">
        <v>3.35</v>
      </c>
      <c r="V29" s="18">
        <v>2.31</v>
      </c>
      <c r="W29" s="18">
        <v>2.35</v>
      </c>
      <c r="X29" s="18">
        <v>2.1800000000000002</v>
      </c>
      <c r="Y29" s="18">
        <v>1.03</v>
      </c>
      <c r="Z29" s="18">
        <v>0.37</v>
      </c>
      <c r="AA29" s="18">
        <v>2.57</v>
      </c>
      <c r="AB29" s="18">
        <v>1.78</v>
      </c>
      <c r="AC29" s="18" t="s">
        <v>112</v>
      </c>
      <c r="AD29" s="18" t="s">
        <v>112</v>
      </c>
      <c r="AE29" s="18" t="s">
        <v>112</v>
      </c>
      <c r="AF29" s="26"/>
    </row>
    <row r="30" spans="1:32" x14ac:dyDescent="0.35">
      <c r="A30" s="22" t="s">
        <v>31</v>
      </c>
      <c r="B30" s="18">
        <v>80.97</v>
      </c>
      <c r="C30" s="18">
        <v>108.59</v>
      </c>
      <c r="D30" s="18">
        <v>8.84</v>
      </c>
      <c r="E30" s="18">
        <v>8.68</v>
      </c>
      <c r="F30" s="18">
        <v>9.76</v>
      </c>
      <c r="G30" s="18">
        <v>9.91</v>
      </c>
      <c r="H30" s="18">
        <v>9.89</v>
      </c>
      <c r="I30" s="18">
        <v>9.48</v>
      </c>
      <c r="J30" s="18">
        <v>9.56</v>
      </c>
      <c r="K30" s="18">
        <v>9.81</v>
      </c>
      <c r="L30" s="18">
        <v>9.43</v>
      </c>
      <c r="M30" s="18">
        <v>16.39</v>
      </c>
      <c r="N30" s="18">
        <v>20.51</v>
      </c>
      <c r="O30" s="18">
        <v>34.56</v>
      </c>
      <c r="P30" s="18">
        <v>61.63</v>
      </c>
      <c r="Q30" s="18">
        <v>92.39</v>
      </c>
      <c r="R30" s="18">
        <v>159</v>
      </c>
      <c r="S30" s="18">
        <v>531.17999999999995</v>
      </c>
      <c r="T30" s="18">
        <v>697.3</v>
      </c>
      <c r="U30" s="18">
        <v>709.27</v>
      </c>
      <c r="V30" s="18">
        <v>522.42999999999995</v>
      </c>
      <c r="W30" s="18">
        <v>410.24</v>
      </c>
      <c r="X30" s="18">
        <v>437.77</v>
      </c>
      <c r="Y30" s="18">
        <v>174.16</v>
      </c>
      <c r="Z30" s="18">
        <v>67.900000000000006</v>
      </c>
      <c r="AA30" s="18">
        <v>493.27</v>
      </c>
      <c r="AB30" s="18">
        <v>331.29</v>
      </c>
      <c r="AC30" s="18">
        <v>368.58</v>
      </c>
      <c r="AD30" s="18">
        <v>247.12</v>
      </c>
      <c r="AE30" s="18">
        <v>243.47</v>
      </c>
      <c r="AF30" s="26">
        <v>1.635</v>
      </c>
    </row>
    <row r="32" spans="1:32" ht="57" customHeight="1" x14ac:dyDescent="0.35">
      <c r="A32" s="51" t="s">
        <v>111</v>
      </c>
      <c r="B32" s="51"/>
      <c r="C32" s="51"/>
      <c r="D32" s="51"/>
      <c r="E32" s="51"/>
      <c r="F32" s="51"/>
      <c r="G32" s="51"/>
      <c r="H32" s="51"/>
      <c r="I32" s="51"/>
      <c r="J32" s="51"/>
      <c r="K32" s="51"/>
      <c r="L32" s="51"/>
    </row>
  </sheetData>
  <mergeCells count="1">
    <mergeCell ref="B5:AD5"/>
  </mergeCells>
  <dataValidations count="1">
    <dataValidation allowBlank="1" showInputMessage="1" showErrorMessage="1" sqref="A1:A3 A19"/>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2"/>
  <sheetViews>
    <sheetView topLeftCell="E1" workbookViewId="0">
      <selection activeCell="B27" sqref="B27:I27"/>
    </sheetView>
  </sheetViews>
  <sheetFormatPr defaultRowHeight="14.5" x14ac:dyDescent="0.35"/>
  <cols>
    <col min="1" max="1" width="37.54296875" bestFit="1" customWidth="1"/>
    <col min="32" max="32" width="17.81640625" customWidth="1"/>
  </cols>
  <sheetData>
    <row r="1" spans="1:32" ht="15.5" x14ac:dyDescent="0.35">
      <c r="A1" s="42" t="s">
        <v>135</v>
      </c>
    </row>
    <row r="2" spans="1:32" ht="16.5" x14ac:dyDescent="0.35">
      <c r="A2" s="43" t="s">
        <v>108</v>
      </c>
    </row>
    <row r="3" spans="1:32" ht="15" x14ac:dyDescent="0.35">
      <c r="A3" s="12"/>
    </row>
    <row r="4" spans="1:32" ht="23" x14ac:dyDescent="0.35">
      <c r="A4" s="13" t="s">
        <v>86</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25" t="s">
        <v>113</v>
      </c>
      <c r="AF4" s="19" t="s">
        <v>88</v>
      </c>
    </row>
    <row r="5" spans="1:32" x14ac:dyDescent="0.35">
      <c r="A5" s="13"/>
      <c r="B5" s="65"/>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7"/>
      <c r="AE5" s="50"/>
      <c r="AF5" s="19" t="s">
        <v>89</v>
      </c>
    </row>
    <row r="6" spans="1:32" s="11" customFormat="1" x14ac:dyDescent="0.35">
      <c r="A6" s="14" t="s">
        <v>87</v>
      </c>
      <c r="B6" s="27">
        <v>112769.098</v>
      </c>
      <c r="C6" s="27">
        <v>115773.158</v>
      </c>
      <c r="D6" s="27">
        <v>110140.262</v>
      </c>
      <c r="E6" s="27">
        <v>108226.90400000001</v>
      </c>
      <c r="F6" s="27">
        <v>109785.88</v>
      </c>
      <c r="G6" s="27">
        <v>109255.74899999998</v>
      </c>
      <c r="H6" s="27">
        <v>103980.43599999999</v>
      </c>
      <c r="I6" s="27">
        <v>106494.943</v>
      </c>
      <c r="J6" s="27">
        <v>112051.20300000001</v>
      </c>
      <c r="K6" s="27">
        <v>113257.03199999998</v>
      </c>
      <c r="L6" s="27">
        <v>117802.065</v>
      </c>
      <c r="M6" s="27">
        <v>119437.55200000001</v>
      </c>
      <c r="N6" s="27">
        <v>115254.74399999999</v>
      </c>
      <c r="O6" s="27">
        <v>122637.451</v>
      </c>
      <c r="P6" s="27">
        <v>127758.374</v>
      </c>
      <c r="Q6" s="27">
        <v>121446.79399999999</v>
      </c>
      <c r="R6" s="27">
        <v>127102.50200000002</v>
      </c>
      <c r="S6" s="27">
        <v>130413.041</v>
      </c>
      <c r="T6" s="27">
        <v>127713.61600000001</v>
      </c>
      <c r="U6" s="27">
        <v>138327.99099999998</v>
      </c>
      <c r="V6" s="27">
        <v>140363.96500000003</v>
      </c>
      <c r="W6" s="27">
        <v>139608.103</v>
      </c>
      <c r="X6" s="27">
        <v>133119.75400000002</v>
      </c>
      <c r="Y6" s="27">
        <v>121182.25200000001</v>
      </c>
      <c r="Z6" s="27">
        <v>116361.08600000001</v>
      </c>
      <c r="AA6" s="27">
        <v>115870.54899999998</v>
      </c>
      <c r="AB6" s="27">
        <v>107702.00900000001</v>
      </c>
      <c r="AC6" s="27">
        <v>103372.17200000001</v>
      </c>
      <c r="AD6" s="27">
        <v>94604.301999999996</v>
      </c>
      <c r="AE6" s="27">
        <v>91329.150999999998</v>
      </c>
      <c r="AF6" s="26">
        <v>-0.248</v>
      </c>
    </row>
    <row r="7" spans="1:32" x14ac:dyDescent="0.35">
      <c r="A7" s="22" t="s">
        <v>90</v>
      </c>
      <c r="B7" s="54">
        <v>25782.264999999999</v>
      </c>
      <c r="C7" s="54">
        <v>25386.452000000001</v>
      </c>
      <c r="D7" s="54">
        <v>19265.224999999999</v>
      </c>
      <c r="E7" s="54">
        <v>19239.483</v>
      </c>
      <c r="F7" s="54">
        <v>17916.037</v>
      </c>
      <c r="G7" s="54">
        <v>15122.441999999999</v>
      </c>
      <c r="H7" s="54">
        <v>12587.428</v>
      </c>
      <c r="I7" s="54">
        <v>14679.462</v>
      </c>
      <c r="J7" s="54">
        <v>12508.31</v>
      </c>
      <c r="K7" s="54">
        <v>13095.919</v>
      </c>
      <c r="L7" s="54">
        <v>14344.75</v>
      </c>
      <c r="M7" s="54">
        <v>15906.287</v>
      </c>
      <c r="N7" s="54">
        <v>15818.076999999999</v>
      </c>
      <c r="O7" s="54">
        <v>19271.744999999999</v>
      </c>
      <c r="P7" s="54">
        <v>20172.075000000001</v>
      </c>
      <c r="Q7" s="54">
        <v>19799.756000000001</v>
      </c>
      <c r="R7" s="54">
        <v>21960.514999999999</v>
      </c>
      <c r="S7" s="54">
        <v>21456.937000000002</v>
      </c>
      <c r="T7" s="54">
        <v>18352.112000000001</v>
      </c>
      <c r="U7" s="54">
        <v>24014.780999999999</v>
      </c>
      <c r="V7" s="54">
        <v>23857.414000000001</v>
      </c>
      <c r="W7" s="54">
        <v>23222.724999999999</v>
      </c>
      <c r="X7" s="54">
        <v>23831.307000000001</v>
      </c>
      <c r="Y7" s="54">
        <v>21129.373</v>
      </c>
      <c r="Z7" s="54">
        <v>19378.019</v>
      </c>
      <c r="AA7" s="54">
        <v>17524.834999999999</v>
      </c>
      <c r="AB7" s="54">
        <v>13898.082</v>
      </c>
      <c r="AC7" s="54">
        <v>12810.807000000001</v>
      </c>
      <c r="AD7" s="54">
        <v>13593.45</v>
      </c>
      <c r="AE7" s="54">
        <v>11295.323</v>
      </c>
      <c r="AF7" s="26">
        <v>-0.43</v>
      </c>
    </row>
    <row r="8" spans="1:32" ht="23" x14ac:dyDescent="0.35">
      <c r="A8" s="22" t="s">
        <v>93</v>
      </c>
      <c r="B8" s="54">
        <v>-578.46900000000005</v>
      </c>
      <c r="C8" s="54">
        <v>2116.3380000000002</v>
      </c>
      <c r="D8" s="54">
        <v>512.47199999999998</v>
      </c>
      <c r="E8" s="54">
        <v>378.46899999999999</v>
      </c>
      <c r="F8" s="54">
        <v>4664.4549999999999</v>
      </c>
      <c r="G8" s="54">
        <v>2894.7</v>
      </c>
      <c r="H8" s="54">
        <v>-1420.893</v>
      </c>
      <c r="I8" s="54">
        <v>-3528.48</v>
      </c>
      <c r="J8" s="54">
        <v>-2032.1020000000001</v>
      </c>
      <c r="K8" s="54">
        <v>-3358.636</v>
      </c>
      <c r="L8" s="54">
        <v>-1645.566</v>
      </c>
      <c r="M8" s="54">
        <v>-1711.3009999999999</v>
      </c>
      <c r="N8" s="54">
        <v>-4407.3760000000002</v>
      </c>
      <c r="O8" s="54">
        <v>-3664.2860000000001</v>
      </c>
      <c r="P8" s="54">
        <v>-5053.3040000000001</v>
      </c>
      <c r="Q8" s="54">
        <v>-10257.731</v>
      </c>
      <c r="R8" s="54">
        <v>-7492.1729999999998</v>
      </c>
      <c r="S8" s="54">
        <v>-9846.7610000000004</v>
      </c>
      <c r="T8" s="54">
        <v>-10213.503000000001</v>
      </c>
      <c r="U8" s="54">
        <v>-6824.9049999999997</v>
      </c>
      <c r="V8" s="54">
        <v>-2813.011</v>
      </c>
      <c r="W8" s="54">
        <v>-5239.0119999999997</v>
      </c>
      <c r="X8" s="54">
        <v>-4676.7169999999996</v>
      </c>
      <c r="Y8" s="54">
        <v>-4592.8180000000002</v>
      </c>
      <c r="Z8" s="54">
        <v>-6848.5550000000003</v>
      </c>
      <c r="AA8" s="54">
        <v>-9956.732</v>
      </c>
      <c r="AB8" s="54">
        <v>-9284.8549999999996</v>
      </c>
      <c r="AC8" s="54">
        <v>-10337.325999999999</v>
      </c>
      <c r="AD8" s="54">
        <v>-10322.097</v>
      </c>
      <c r="AE8" s="54">
        <v>-9293.1910000000007</v>
      </c>
      <c r="AF8" s="26">
        <v>-9.4E-2</v>
      </c>
    </row>
    <row r="9" spans="1:32" x14ac:dyDescent="0.35">
      <c r="A9" s="22" t="s">
        <v>91</v>
      </c>
      <c r="B9" s="54">
        <v>3748.4119999999998</v>
      </c>
      <c r="C9" s="54">
        <v>3490.8890000000001</v>
      </c>
      <c r="D9" s="54">
        <v>3544.2179999999998</v>
      </c>
      <c r="E9" s="54">
        <v>3477.9850000000001</v>
      </c>
      <c r="F9" s="54">
        <v>3309.3470000000002</v>
      </c>
      <c r="G9" s="54">
        <v>3359.4389999999999</v>
      </c>
      <c r="H9" s="54">
        <v>3179.7049999999999</v>
      </c>
      <c r="I9" s="54">
        <v>3067.5709999999999</v>
      </c>
      <c r="J9" s="54">
        <v>3113.2469999999998</v>
      </c>
      <c r="K9" s="54">
        <v>2470.2370000000001</v>
      </c>
      <c r="L9" s="54">
        <v>2838.07</v>
      </c>
      <c r="M9" s="54">
        <v>2801.877</v>
      </c>
      <c r="N9" s="54">
        <v>2573.5949999999998</v>
      </c>
      <c r="O9" s="54">
        <v>1933.4749999999999</v>
      </c>
      <c r="P9" s="54">
        <v>2358.5030000000002</v>
      </c>
      <c r="Q9" s="54">
        <v>2063.346</v>
      </c>
      <c r="R9" s="54">
        <v>1993.075</v>
      </c>
      <c r="S9" s="54">
        <v>1965.6559999999999</v>
      </c>
      <c r="T9" s="54">
        <v>2001.8589999999999</v>
      </c>
      <c r="U9" s="54">
        <v>2697.607</v>
      </c>
      <c r="V9" s="54">
        <v>2111.5010000000002</v>
      </c>
      <c r="W9" s="54">
        <v>2138.489</v>
      </c>
      <c r="X9" s="54">
        <v>2289.83</v>
      </c>
      <c r="Y9" s="54">
        <v>2353.0079999999998</v>
      </c>
      <c r="Z9" s="54">
        <v>2361.7910000000002</v>
      </c>
      <c r="AA9" s="54">
        <v>2250.576</v>
      </c>
      <c r="AB9" s="54">
        <v>2436.1790000000001</v>
      </c>
      <c r="AC9" s="54">
        <v>2352.3919999999998</v>
      </c>
      <c r="AD9" s="54">
        <v>2872.5810000000001</v>
      </c>
      <c r="AE9" s="54">
        <v>2680.3649999999998</v>
      </c>
      <c r="AF9" s="26">
        <v>0.29899999999999999</v>
      </c>
    </row>
    <row r="10" spans="1:32" x14ac:dyDescent="0.35">
      <c r="A10" s="22" t="s">
        <v>92</v>
      </c>
      <c r="B10" s="54">
        <v>10288.664000000001</v>
      </c>
      <c r="C10" s="54">
        <v>10243.388000000001</v>
      </c>
      <c r="D10" s="54">
        <v>10000.593000000001</v>
      </c>
      <c r="E10" s="54">
        <v>9958.1980000000003</v>
      </c>
      <c r="F10" s="54">
        <v>9496</v>
      </c>
      <c r="G10" s="54">
        <v>9433.76</v>
      </c>
      <c r="H10" s="54">
        <v>9476.7909999999993</v>
      </c>
      <c r="I10" s="54">
        <v>8971.25</v>
      </c>
      <c r="J10" s="54">
        <v>9333.9140000000007</v>
      </c>
      <c r="K10" s="54">
        <v>9080.8950000000004</v>
      </c>
      <c r="L10" s="54">
        <v>9054.1610000000001</v>
      </c>
      <c r="M10" s="54">
        <v>9296.1910000000007</v>
      </c>
      <c r="N10" s="54">
        <v>9061.2669999999998</v>
      </c>
      <c r="O10" s="54">
        <v>10462.85</v>
      </c>
      <c r="P10" s="54">
        <v>10907.602000000001</v>
      </c>
      <c r="Q10" s="54">
        <v>11067.757</v>
      </c>
      <c r="R10" s="54">
        <v>10186.341</v>
      </c>
      <c r="S10" s="54">
        <v>10027.754000000001</v>
      </c>
      <c r="T10" s="54">
        <v>10209.715</v>
      </c>
      <c r="U10" s="54">
        <v>10241.445</v>
      </c>
      <c r="V10" s="54">
        <v>9846.6610000000001</v>
      </c>
      <c r="W10" s="54">
        <v>10300.348</v>
      </c>
      <c r="X10" s="54">
        <v>10431.963</v>
      </c>
      <c r="Y10" s="54">
        <v>10069.888999999999</v>
      </c>
      <c r="Z10" s="54">
        <v>9393.1280000000006</v>
      </c>
      <c r="AA10" s="54">
        <v>8528.8719999999994</v>
      </c>
      <c r="AB10" s="54">
        <v>8109.8209999999999</v>
      </c>
      <c r="AC10" s="54">
        <v>7484.6019999999999</v>
      </c>
      <c r="AD10" s="54">
        <v>7622.5649999999996</v>
      </c>
      <c r="AE10" s="54">
        <v>7540.5630000000001</v>
      </c>
      <c r="AF10" s="26">
        <v>-0.31900000000000001</v>
      </c>
    </row>
    <row r="11" spans="1:32" x14ac:dyDescent="0.35">
      <c r="A11" s="22" t="s">
        <v>94</v>
      </c>
      <c r="B11" s="54">
        <v>50807.464</v>
      </c>
      <c r="C11" s="54">
        <v>52695.302000000003</v>
      </c>
      <c r="D11" s="54">
        <v>53800.796000000002</v>
      </c>
      <c r="E11" s="54">
        <v>51628.673000000003</v>
      </c>
      <c r="F11" s="54">
        <v>51328.705999999998</v>
      </c>
      <c r="G11" s="54">
        <v>54533.048000000003</v>
      </c>
      <c r="H11" s="54">
        <v>55649.074000000001</v>
      </c>
      <c r="I11" s="54">
        <v>58355.64</v>
      </c>
      <c r="J11" s="54">
        <v>64321.105000000003</v>
      </c>
      <c r="K11" s="54">
        <v>67045.87</v>
      </c>
      <c r="L11" s="54">
        <v>67729.652000000002</v>
      </c>
      <c r="M11" s="54">
        <v>67309.839000000007</v>
      </c>
      <c r="N11" s="54">
        <v>65753.209000000003</v>
      </c>
      <c r="O11" s="54">
        <v>66937.322</v>
      </c>
      <c r="P11" s="54">
        <v>70250.538</v>
      </c>
      <c r="Q11" s="54">
        <v>69036.228000000003</v>
      </c>
      <c r="R11" s="54">
        <v>69806.906000000003</v>
      </c>
      <c r="S11" s="54">
        <v>68474.035999999993</v>
      </c>
      <c r="T11" s="54">
        <v>69121.509000000005</v>
      </c>
      <c r="U11" s="54">
        <v>71016.915999999997</v>
      </c>
      <c r="V11" s="54">
        <v>70748.736000000004</v>
      </c>
      <c r="W11" s="54">
        <v>69227.072</v>
      </c>
      <c r="X11" s="54">
        <v>71166.395999999993</v>
      </c>
      <c r="Y11" s="54">
        <v>62309.288</v>
      </c>
      <c r="Z11" s="54">
        <v>60368.209000000003</v>
      </c>
      <c r="AA11" s="54">
        <v>64852.572</v>
      </c>
      <c r="AB11" s="54">
        <v>63416.18</v>
      </c>
      <c r="AC11" s="54">
        <v>60517.097999999998</v>
      </c>
      <c r="AD11" s="54">
        <v>50579.777999999998</v>
      </c>
      <c r="AE11" s="54">
        <v>48125.983</v>
      </c>
      <c r="AF11" s="26">
        <v>-0.30299999999999999</v>
      </c>
    </row>
    <row r="12" spans="1:32" x14ac:dyDescent="0.35">
      <c r="A12" s="22" t="s">
        <v>95</v>
      </c>
      <c r="B12" s="54">
        <v>1932.664</v>
      </c>
      <c r="C12" s="54">
        <v>1682.2909999999999</v>
      </c>
      <c r="D12" s="54">
        <v>1591.165</v>
      </c>
      <c r="E12" s="54">
        <v>1584.0360000000001</v>
      </c>
      <c r="F12" s="54">
        <v>1463.944</v>
      </c>
      <c r="G12" s="54">
        <v>1436.008</v>
      </c>
      <c r="H12" s="54">
        <v>1487.5509999999999</v>
      </c>
      <c r="I12" s="54">
        <v>1558.693</v>
      </c>
      <c r="J12" s="54">
        <v>1530.5609999999999</v>
      </c>
      <c r="K12" s="54">
        <v>1506.7329999999999</v>
      </c>
      <c r="L12" s="54">
        <v>1480.018</v>
      </c>
      <c r="M12" s="54">
        <v>1535.9780000000001</v>
      </c>
      <c r="N12" s="54">
        <v>1515.98</v>
      </c>
      <c r="O12" s="54">
        <v>1607.3920000000001</v>
      </c>
      <c r="P12" s="54">
        <v>1682.777</v>
      </c>
      <c r="Q12" s="54">
        <v>1700.721</v>
      </c>
      <c r="R12" s="54">
        <v>1568.819</v>
      </c>
      <c r="S12" s="54">
        <v>1534.212</v>
      </c>
      <c r="T12" s="54">
        <v>1618.307</v>
      </c>
      <c r="U12" s="54">
        <v>1622.1320000000001</v>
      </c>
      <c r="V12" s="54">
        <v>1751.82</v>
      </c>
      <c r="W12" s="54">
        <v>1712.079</v>
      </c>
      <c r="X12" s="54">
        <v>1601.144</v>
      </c>
      <c r="Y12" s="54">
        <v>1670.749</v>
      </c>
      <c r="Z12" s="54">
        <v>1773.914</v>
      </c>
      <c r="AA12" s="54">
        <v>1824.04</v>
      </c>
      <c r="AB12" s="54">
        <v>1934.625</v>
      </c>
      <c r="AC12" s="54">
        <v>2016.4480000000001</v>
      </c>
      <c r="AD12" s="54">
        <v>1945.0219999999999</v>
      </c>
      <c r="AE12" s="54">
        <v>2026.53</v>
      </c>
      <c r="AF12" s="26">
        <v>0.192</v>
      </c>
    </row>
    <row r="13" spans="1:32" x14ac:dyDescent="0.35">
      <c r="A13" s="22" t="s">
        <v>96</v>
      </c>
      <c r="B13" s="54">
        <v>2082.1010000000001</v>
      </c>
      <c r="C13" s="54">
        <v>1742.6959999999999</v>
      </c>
      <c r="D13" s="54">
        <v>2598.3490000000002</v>
      </c>
      <c r="E13" s="54">
        <v>2834.9969999999998</v>
      </c>
      <c r="F13" s="54">
        <v>2502.136</v>
      </c>
      <c r="G13" s="54">
        <v>2776.252</v>
      </c>
      <c r="H13" s="54">
        <v>2737.6460000000002</v>
      </c>
      <c r="I13" s="54">
        <v>2726.2489999999998</v>
      </c>
      <c r="J13" s="54">
        <v>2650.799</v>
      </c>
      <c r="K13" s="54">
        <v>2940.6990000000001</v>
      </c>
      <c r="L13" s="54">
        <v>3058.5459999999998</v>
      </c>
      <c r="M13" s="54">
        <v>3164.9</v>
      </c>
      <c r="N13" s="54">
        <v>3302.9780000000001</v>
      </c>
      <c r="O13" s="54">
        <v>3682.8440000000001</v>
      </c>
      <c r="P13" s="54">
        <v>4379.2749999999996</v>
      </c>
      <c r="Q13" s="54">
        <v>4779.4189999999999</v>
      </c>
      <c r="R13" s="54">
        <v>5453.1450000000004</v>
      </c>
      <c r="S13" s="54">
        <v>12875.236000000001</v>
      </c>
      <c r="T13" s="54">
        <v>12576.862999999999</v>
      </c>
      <c r="U13" s="54">
        <v>11172.268</v>
      </c>
      <c r="V13" s="54">
        <v>10087.692999999999</v>
      </c>
      <c r="W13" s="54">
        <v>12678.888999999999</v>
      </c>
      <c r="X13" s="54">
        <v>3372.4140000000002</v>
      </c>
      <c r="Y13" s="54">
        <v>3144.0149999999999</v>
      </c>
      <c r="Z13" s="54">
        <v>3895.61</v>
      </c>
      <c r="AA13" s="54">
        <v>4344.9840000000004</v>
      </c>
      <c r="AB13" s="54">
        <v>1215.0830000000001</v>
      </c>
      <c r="AC13" s="54">
        <v>2205.1170000000002</v>
      </c>
      <c r="AD13" s="54">
        <v>2105.9690000000001</v>
      </c>
      <c r="AE13" s="54">
        <v>2532.989</v>
      </c>
      <c r="AF13" s="26">
        <v>-0.47</v>
      </c>
    </row>
    <row r="14" spans="1:32" x14ac:dyDescent="0.35">
      <c r="A14" s="22" t="s">
        <v>97</v>
      </c>
      <c r="B14" s="54">
        <v>2917.6840000000002</v>
      </c>
      <c r="C14" s="54">
        <v>2829.2530000000002</v>
      </c>
      <c r="D14" s="54">
        <v>3029.8580000000002</v>
      </c>
      <c r="E14" s="54">
        <v>3042.59</v>
      </c>
      <c r="F14" s="54">
        <v>3061.7649999999999</v>
      </c>
      <c r="G14" s="54">
        <v>3193.4580000000001</v>
      </c>
      <c r="H14" s="54">
        <v>3458.2759999999998</v>
      </c>
      <c r="I14" s="54">
        <v>3725.3449999999998</v>
      </c>
      <c r="J14" s="54">
        <v>3660.8290000000002</v>
      </c>
      <c r="K14" s="54">
        <v>3821.8209999999999</v>
      </c>
      <c r="L14" s="54">
        <v>3915.9580000000001</v>
      </c>
      <c r="M14" s="54">
        <v>3961.3539999999998</v>
      </c>
      <c r="N14" s="54">
        <v>3908.703</v>
      </c>
      <c r="O14" s="54">
        <v>4094.15</v>
      </c>
      <c r="P14" s="54">
        <v>4283.5860000000002</v>
      </c>
      <c r="Q14" s="54">
        <v>4535.7790000000005</v>
      </c>
      <c r="R14" s="54">
        <v>4661.1379999999999</v>
      </c>
      <c r="S14" s="54">
        <v>5008.1930000000002</v>
      </c>
      <c r="T14" s="54">
        <v>5103.6530000000002</v>
      </c>
      <c r="U14" s="54">
        <v>5500.4089999999997</v>
      </c>
      <c r="V14" s="54">
        <v>5747.5370000000003</v>
      </c>
      <c r="W14" s="54">
        <v>6012.0190000000002</v>
      </c>
      <c r="X14" s="54">
        <v>5933.8419999999996</v>
      </c>
      <c r="Y14" s="54">
        <v>5926.973</v>
      </c>
      <c r="Z14" s="54">
        <v>5901.1</v>
      </c>
      <c r="AA14" s="54">
        <v>5743.5069999999996</v>
      </c>
      <c r="AB14" s="54">
        <v>5862.8109999999997</v>
      </c>
      <c r="AC14" s="54">
        <v>5949.88</v>
      </c>
      <c r="AD14" s="54">
        <v>6386.0680000000002</v>
      </c>
      <c r="AE14" s="54">
        <v>6637.1130000000003</v>
      </c>
      <c r="AF14" s="26">
        <v>0.46300000000000002</v>
      </c>
    </row>
    <row r="15" spans="1:32" x14ac:dyDescent="0.35">
      <c r="A15" s="22" t="s">
        <v>31</v>
      </c>
      <c r="B15" s="54">
        <v>15788.313</v>
      </c>
      <c r="C15" s="54">
        <v>15586.549000000001</v>
      </c>
      <c r="D15" s="54">
        <v>15797.585999999999</v>
      </c>
      <c r="E15" s="54">
        <v>16082.473</v>
      </c>
      <c r="F15" s="54">
        <v>16043.49</v>
      </c>
      <c r="G15" s="54">
        <v>16506.642</v>
      </c>
      <c r="H15" s="54">
        <v>16824.858</v>
      </c>
      <c r="I15" s="54">
        <v>16939.213</v>
      </c>
      <c r="J15" s="54">
        <v>16964.54</v>
      </c>
      <c r="K15" s="54">
        <v>16653.493999999999</v>
      </c>
      <c r="L15" s="54">
        <v>17026.475999999999</v>
      </c>
      <c r="M15" s="54">
        <v>17172.427</v>
      </c>
      <c r="N15" s="54">
        <v>17728.311000000002</v>
      </c>
      <c r="O15" s="54">
        <v>18311.958999999999</v>
      </c>
      <c r="P15" s="54">
        <v>18777.322</v>
      </c>
      <c r="Q15" s="54">
        <v>18721.519</v>
      </c>
      <c r="R15" s="54">
        <v>18964.736000000001</v>
      </c>
      <c r="S15" s="54">
        <v>18917.777999999998</v>
      </c>
      <c r="T15" s="54">
        <v>18943.100999999999</v>
      </c>
      <c r="U15" s="54">
        <v>18887.338</v>
      </c>
      <c r="V15" s="54">
        <v>19025.614000000001</v>
      </c>
      <c r="W15" s="54">
        <v>19555.493999999999</v>
      </c>
      <c r="X15" s="54">
        <v>19169.575000000001</v>
      </c>
      <c r="Y15" s="54">
        <v>19171.775000000001</v>
      </c>
      <c r="Z15" s="54">
        <v>20137.87</v>
      </c>
      <c r="AA15" s="54">
        <v>20757.895</v>
      </c>
      <c r="AB15" s="54">
        <v>20114.082999999999</v>
      </c>
      <c r="AC15" s="54">
        <v>20373.153999999999</v>
      </c>
      <c r="AD15" s="54">
        <v>19820.966</v>
      </c>
      <c r="AE15" s="54">
        <v>19783.475999999999</v>
      </c>
      <c r="AF15" s="26">
        <v>5.7000000000000002E-2</v>
      </c>
    </row>
    <row r="16" spans="1:32" ht="41.25" customHeight="1" x14ac:dyDescent="0.35">
      <c r="A16" s="52" t="s">
        <v>109</v>
      </c>
      <c r="B16" s="52"/>
      <c r="C16" s="52"/>
      <c r="D16" s="52"/>
      <c r="E16" s="52"/>
      <c r="F16" s="52"/>
      <c r="G16" s="52"/>
      <c r="H16" s="52"/>
      <c r="I16" s="52"/>
      <c r="J16" s="52"/>
      <c r="K16" s="52"/>
      <c r="L16" s="52"/>
    </row>
    <row r="18" spans="1:32" ht="15.5" x14ac:dyDescent="0.35">
      <c r="A18" s="42" t="s">
        <v>136</v>
      </c>
    </row>
    <row r="19" spans="1:32" ht="16.5" x14ac:dyDescent="0.35">
      <c r="A19" s="43" t="s">
        <v>108</v>
      </c>
    </row>
    <row r="20" spans="1:32" x14ac:dyDescent="0.35">
      <c r="A20" s="43"/>
    </row>
    <row r="21" spans="1:32" ht="23" x14ac:dyDescent="0.35">
      <c r="A21" s="13" t="s">
        <v>86</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25" t="s">
        <v>113</v>
      </c>
      <c r="AF21" s="19" t="s">
        <v>88</v>
      </c>
    </row>
    <row r="22" spans="1:32" x14ac:dyDescent="0.35">
      <c r="A22" s="13"/>
      <c r="B22" s="48"/>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50"/>
      <c r="AE22" s="50"/>
      <c r="AF22" s="19" t="s">
        <v>89</v>
      </c>
    </row>
    <row r="23" spans="1:32" x14ac:dyDescent="0.35">
      <c r="A23" s="22" t="s">
        <v>90</v>
      </c>
      <c r="B23" s="18">
        <v>503.1</v>
      </c>
      <c r="C23" s="18">
        <v>524.04999999999995</v>
      </c>
      <c r="D23" s="18">
        <v>572.08000000000004</v>
      </c>
      <c r="E23" s="18">
        <v>543.99</v>
      </c>
      <c r="F23" s="18">
        <v>575.6</v>
      </c>
      <c r="G23" s="18">
        <v>647.80999999999995</v>
      </c>
      <c r="H23" s="18">
        <v>635.9</v>
      </c>
      <c r="I23" s="18">
        <v>731.53</v>
      </c>
      <c r="J23" s="18">
        <v>726.7</v>
      </c>
      <c r="K23" s="18">
        <v>739.89</v>
      </c>
      <c r="L23" s="18">
        <v>708.07</v>
      </c>
      <c r="M23" s="18">
        <v>661.59</v>
      </c>
      <c r="N23" s="18">
        <v>614.79</v>
      </c>
      <c r="O23" s="18">
        <v>712.53</v>
      </c>
      <c r="P23" s="18">
        <v>767.61</v>
      </c>
      <c r="Q23" s="18">
        <v>649.51</v>
      </c>
      <c r="R23" s="18">
        <v>649.05999999999995</v>
      </c>
      <c r="S23" s="18">
        <v>627.80999999999995</v>
      </c>
      <c r="T23" s="18">
        <v>641.16</v>
      </c>
      <c r="U23" s="18">
        <v>733.36</v>
      </c>
      <c r="V23" s="18">
        <v>707.98</v>
      </c>
      <c r="W23" s="18">
        <v>592.89</v>
      </c>
      <c r="X23" s="18">
        <v>625.26</v>
      </c>
      <c r="Y23" s="18">
        <v>534.21</v>
      </c>
      <c r="Z23" s="18">
        <v>659.96</v>
      </c>
      <c r="AA23" s="18">
        <v>611.47</v>
      </c>
      <c r="AB23" s="18">
        <v>416.36</v>
      </c>
      <c r="AC23" s="18">
        <v>460</v>
      </c>
      <c r="AD23" s="18">
        <v>573.83000000000004</v>
      </c>
      <c r="AE23" s="18">
        <v>477.72</v>
      </c>
      <c r="AF23" s="26">
        <v>-0.26400000000000001</v>
      </c>
    </row>
    <row r="24" spans="1:32" x14ac:dyDescent="0.35">
      <c r="A24" s="22" t="s">
        <v>91</v>
      </c>
      <c r="B24" s="18">
        <v>915.9</v>
      </c>
      <c r="C24" s="18">
        <v>825.88</v>
      </c>
      <c r="D24" s="18">
        <v>854.79</v>
      </c>
      <c r="E24" s="18">
        <v>822.16</v>
      </c>
      <c r="F24" s="18">
        <v>829.36</v>
      </c>
      <c r="G24" s="18">
        <v>844.96</v>
      </c>
      <c r="H24" s="18">
        <v>787.61</v>
      </c>
      <c r="I24" s="18">
        <v>839.3</v>
      </c>
      <c r="J24" s="18">
        <v>926.12</v>
      </c>
      <c r="K24" s="18">
        <v>891.83</v>
      </c>
      <c r="L24" s="18">
        <v>936.48</v>
      </c>
      <c r="M24" s="18">
        <v>860.37</v>
      </c>
      <c r="N24" s="18">
        <v>896.3</v>
      </c>
      <c r="O24" s="18">
        <v>399.06</v>
      </c>
      <c r="P24" s="18">
        <v>420.52</v>
      </c>
      <c r="Q24" s="18">
        <v>483.12</v>
      </c>
      <c r="R24" s="18">
        <v>588.41999999999996</v>
      </c>
      <c r="S24" s="18">
        <v>606.05999999999995</v>
      </c>
      <c r="T24" s="18">
        <v>637.58000000000004</v>
      </c>
      <c r="U24" s="18">
        <v>674.15</v>
      </c>
      <c r="V24" s="18">
        <v>682.37</v>
      </c>
      <c r="W24" s="18">
        <v>805.63</v>
      </c>
      <c r="X24" s="18">
        <v>771.85</v>
      </c>
      <c r="Y24" s="18">
        <v>669.51</v>
      </c>
      <c r="Z24" s="18">
        <v>475.46</v>
      </c>
      <c r="AA24" s="18">
        <v>495.79</v>
      </c>
      <c r="AB24" s="18">
        <v>473.48</v>
      </c>
      <c r="AC24" s="18">
        <v>638.89</v>
      </c>
      <c r="AD24" s="18">
        <v>610.29</v>
      </c>
      <c r="AE24" s="18">
        <v>526.6</v>
      </c>
      <c r="AF24" s="26">
        <v>0.09</v>
      </c>
    </row>
    <row r="25" spans="1:32" x14ac:dyDescent="0.35">
      <c r="A25" s="22" t="s">
        <v>92</v>
      </c>
      <c r="B25" s="18">
        <v>17782.59</v>
      </c>
      <c r="C25" s="18">
        <v>18179.28</v>
      </c>
      <c r="D25" s="18">
        <v>18276.61</v>
      </c>
      <c r="E25" s="18">
        <v>17262.349999999999</v>
      </c>
      <c r="F25" s="18">
        <v>17125.72</v>
      </c>
      <c r="G25" s="18">
        <v>17099.57</v>
      </c>
      <c r="H25" s="18">
        <v>17104.63</v>
      </c>
      <c r="I25" s="18">
        <v>17520.87</v>
      </c>
      <c r="J25" s="18">
        <v>19184.88</v>
      </c>
      <c r="K25" s="18">
        <v>19038.86</v>
      </c>
      <c r="L25" s="18">
        <v>19271.310000000001</v>
      </c>
      <c r="M25" s="18">
        <v>21357.09</v>
      </c>
      <c r="N25" s="18">
        <v>22446.22</v>
      </c>
      <c r="O25" s="18">
        <v>16328.62</v>
      </c>
      <c r="P25" s="18">
        <v>17386.04</v>
      </c>
      <c r="Q25" s="18">
        <v>17887.39</v>
      </c>
      <c r="R25" s="18">
        <v>17902.32</v>
      </c>
      <c r="S25" s="18">
        <v>17900.7</v>
      </c>
      <c r="T25" s="18">
        <v>18790.72</v>
      </c>
      <c r="U25" s="18">
        <v>18372.55</v>
      </c>
      <c r="V25" s="18">
        <v>18735.599999999999</v>
      </c>
      <c r="W25" s="18">
        <v>16407.57</v>
      </c>
      <c r="X25" s="18">
        <v>16876.7</v>
      </c>
      <c r="Y25" s="18">
        <v>15016.9</v>
      </c>
      <c r="Z25" s="18">
        <v>14061.63</v>
      </c>
      <c r="AA25" s="18">
        <v>11355.79</v>
      </c>
      <c r="AB25" s="18">
        <v>11547.25</v>
      </c>
      <c r="AC25" s="18">
        <v>13365.49</v>
      </c>
      <c r="AD25" s="18">
        <v>9598.3799999999992</v>
      </c>
      <c r="AE25" s="18">
        <v>8979.49</v>
      </c>
      <c r="AF25" s="26">
        <v>-0.498</v>
      </c>
    </row>
    <row r="26" spans="1:32" x14ac:dyDescent="0.35">
      <c r="A26" s="22" t="s">
        <v>94</v>
      </c>
      <c r="B26" s="18">
        <v>6727.33</v>
      </c>
      <c r="C26" s="18">
        <v>6951.97</v>
      </c>
      <c r="D26" s="18">
        <v>7400.45</v>
      </c>
      <c r="E26" s="18">
        <v>6663.86</v>
      </c>
      <c r="F26" s="18">
        <v>6464.7</v>
      </c>
      <c r="G26" s="18">
        <v>6825.43</v>
      </c>
      <c r="H26" s="18">
        <v>6781.81</v>
      </c>
      <c r="I26" s="18">
        <v>6861.39</v>
      </c>
      <c r="J26" s="18">
        <v>8747.44</v>
      </c>
      <c r="K26" s="18">
        <v>10421.17</v>
      </c>
      <c r="L26" s="18">
        <v>10510.14</v>
      </c>
      <c r="M26" s="18">
        <v>9939.31</v>
      </c>
      <c r="N26" s="18">
        <v>10532.28</v>
      </c>
      <c r="O26" s="18">
        <v>10419.549999999999</v>
      </c>
      <c r="P26" s="18">
        <v>11096.11</v>
      </c>
      <c r="Q26" s="18">
        <v>11044.84</v>
      </c>
      <c r="R26" s="18">
        <v>11320.65</v>
      </c>
      <c r="S26" s="18">
        <v>9814.26</v>
      </c>
      <c r="T26" s="18">
        <v>9701.14</v>
      </c>
      <c r="U26" s="18">
        <v>9888.31</v>
      </c>
      <c r="V26" s="18">
        <v>9442.67</v>
      </c>
      <c r="W26" s="18">
        <v>8560.99</v>
      </c>
      <c r="X26" s="18">
        <v>10104.61</v>
      </c>
      <c r="Y26" s="18">
        <v>8475.69</v>
      </c>
      <c r="Z26" s="18">
        <v>8438.61</v>
      </c>
      <c r="AA26" s="18">
        <v>8753.19</v>
      </c>
      <c r="AB26" s="18">
        <v>8960.67</v>
      </c>
      <c r="AC26" s="18">
        <v>7462.19</v>
      </c>
      <c r="AD26" s="18">
        <v>6282.08</v>
      </c>
      <c r="AE26" s="18">
        <v>5901.25</v>
      </c>
      <c r="AF26" s="26">
        <v>-0.46600000000000003</v>
      </c>
    </row>
    <row r="27" spans="1:32" x14ac:dyDescent="0.35">
      <c r="A27" s="22" t="s">
        <v>95</v>
      </c>
      <c r="B27" s="18" t="s">
        <v>112</v>
      </c>
      <c r="C27" s="18" t="s">
        <v>112</v>
      </c>
      <c r="D27" s="18" t="s">
        <v>112</v>
      </c>
      <c r="E27" s="18" t="s">
        <v>112</v>
      </c>
      <c r="F27" s="18" t="s">
        <v>112</v>
      </c>
      <c r="G27" s="18" t="s">
        <v>112</v>
      </c>
      <c r="H27" s="18" t="s">
        <v>112</v>
      </c>
      <c r="I27" s="18" t="s">
        <v>112</v>
      </c>
      <c r="J27" s="18">
        <v>30.42</v>
      </c>
      <c r="K27" s="18">
        <v>29.73</v>
      </c>
      <c r="L27" s="18">
        <v>32.630000000000003</v>
      </c>
      <c r="M27" s="18">
        <v>31.06</v>
      </c>
      <c r="N27" s="18">
        <v>32.36</v>
      </c>
      <c r="O27" s="18">
        <v>33.44</v>
      </c>
      <c r="P27" s="18">
        <v>35.89</v>
      </c>
      <c r="Q27" s="18">
        <v>33.950000000000003</v>
      </c>
      <c r="R27" s="18">
        <v>34.54</v>
      </c>
      <c r="S27" s="18">
        <v>33.94</v>
      </c>
      <c r="T27" s="18">
        <v>34.479999999999997</v>
      </c>
      <c r="U27" s="18">
        <v>33.83</v>
      </c>
      <c r="V27" s="18">
        <v>31.93</v>
      </c>
      <c r="W27" s="18">
        <v>32.450000000000003</v>
      </c>
      <c r="X27" s="18">
        <v>32.33</v>
      </c>
      <c r="Y27" s="18">
        <v>29.61</v>
      </c>
      <c r="Z27" s="18">
        <v>23.38</v>
      </c>
      <c r="AA27" s="18">
        <v>23.65</v>
      </c>
      <c r="AB27" s="18">
        <v>19.14</v>
      </c>
      <c r="AC27" s="18">
        <v>25.56</v>
      </c>
      <c r="AD27" s="18">
        <v>20.14</v>
      </c>
      <c r="AE27" s="18">
        <v>18.3</v>
      </c>
      <c r="AF27" s="59">
        <v>-0.46100000000000002</v>
      </c>
    </row>
    <row r="28" spans="1:32" x14ac:dyDescent="0.35">
      <c r="A28" s="22" t="s">
        <v>96</v>
      </c>
      <c r="B28" s="18">
        <v>7382</v>
      </c>
      <c r="C28" s="18">
        <v>7907.21</v>
      </c>
      <c r="D28" s="18">
        <v>7955.9</v>
      </c>
      <c r="E28" s="18">
        <v>7785.83</v>
      </c>
      <c r="F28" s="18">
        <v>8018.2</v>
      </c>
      <c r="G28" s="18">
        <v>8696.8700000000008</v>
      </c>
      <c r="H28" s="18">
        <v>9296.35</v>
      </c>
      <c r="I28" s="18">
        <v>10016.129999999999</v>
      </c>
      <c r="J28" s="18">
        <v>10680.8</v>
      </c>
      <c r="K28" s="18">
        <v>10771.29</v>
      </c>
      <c r="L28" s="18">
        <v>11035.49</v>
      </c>
      <c r="M28" s="18">
        <v>11771.87</v>
      </c>
      <c r="N28" s="18">
        <v>11774.8</v>
      </c>
      <c r="O28" s="18">
        <v>13784.28</v>
      </c>
      <c r="P28" s="18">
        <v>14936.46</v>
      </c>
      <c r="Q28" s="18">
        <v>14593.71</v>
      </c>
      <c r="R28" s="18">
        <v>14867.18</v>
      </c>
      <c r="S28" s="18">
        <v>15432.47</v>
      </c>
      <c r="T28" s="18">
        <v>15933.32</v>
      </c>
      <c r="U28" s="18">
        <v>16294.01</v>
      </c>
      <c r="V28" s="18">
        <v>15989.24</v>
      </c>
      <c r="W28" s="18">
        <v>16645.71</v>
      </c>
      <c r="X28" s="18">
        <v>17051.22</v>
      </c>
      <c r="Y28" s="18">
        <v>16111.16</v>
      </c>
      <c r="Z28" s="18">
        <v>15558.44</v>
      </c>
      <c r="AA28" s="18">
        <v>17300.95</v>
      </c>
      <c r="AB28" s="18">
        <v>17629.080000000002</v>
      </c>
      <c r="AC28" s="18">
        <v>14259.93</v>
      </c>
      <c r="AD28" s="18">
        <v>16010.72</v>
      </c>
      <c r="AE28" s="18">
        <v>15240.72</v>
      </c>
      <c r="AF28" s="26">
        <v>4.3999999999999997E-2</v>
      </c>
    </row>
    <row r="29" spans="1:32" x14ac:dyDescent="0.35">
      <c r="A29" s="22" t="s">
        <v>97</v>
      </c>
      <c r="B29" s="18">
        <v>357.97</v>
      </c>
      <c r="C29" s="18">
        <v>381.43</v>
      </c>
      <c r="D29" s="18">
        <v>385.82</v>
      </c>
      <c r="E29" s="18">
        <v>355.45</v>
      </c>
      <c r="F29" s="18">
        <v>362.07</v>
      </c>
      <c r="G29" s="18">
        <v>372.41</v>
      </c>
      <c r="H29" s="18">
        <v>426.08</v>
      </c>
      <c r="I29" s="18">
        <v>391.89</v>
      </c>
      <c r="J29" s="18">
        <v>446.16</v>
      </c>
      <c r="K29" s="18">
        <v>445.91</v>
      </c>
      <c r="L29" s="18">
        <v>447.03</v>
      </c>
      <c r="M29" s="18">
        <v>434.84</v>
      </c>
      <c r="N29" s="18">
        <v>453</v>
      </c>
      <c r="O29" s="18">
        <v>825.57</v>
      </c>
      <c r="P29" s="18">
        <v>906.36</v>
      </c>
      <c r="Q29" s="18">
        <v>850.19</v>
      </c>
      <c r="R29" s="18">
        <v>879.41</v>
      </c>
      <c r="S29" s="18">
        <v>868.15</v>
      </c>
      <c r="T29" s="18">
        <v>954.23</v>
      </c>
      <c r="U29" s="18">
        <v>808.23</v>
      </c>
      <c r="V29" s="18">
        <v>852.59</v>
      </c>
      <c r="W29" s="18">
        <v>947.65</v>
      </c>
      <c r="X29" s="18">
        <v>979.01</v>
      </c>
      <c r="Y29" s="18">
        <v>927.32</v>
      </c>
      <c r="Z29" s="18">
        <v>888.68</v>
      </c>
      <c r="AA29" s="18">
        <v>922.33</v>
      </c>
      <c r="AB29" s="18">
        <v>944.92</v>
      </c>
      <c r="AC29" s="18">
        <v>817.77</v>
      </c>
      <c r="AD29" s="18">
        <v>822.89</v>
      </c>
      <c r="AE29" s="18">
        <v>787.62</v>
      </c>
      <c r="AF29" s="26">
        <v>-7.3999999999999996E-2</v>
      </c>
    </row>
    <row r="30" spans="1:32" x14ac:dyDescent="0.35">
      <c r="A30" s="22" t="s">
        <v>31</v>
      </c>
      <c r="B30" s="18">
        <v>10168.39</v>
      </c>
      <c r="C30" s="18">
        <v>10577.22</v>
      </c>
      <c r="D30" s="18">
        <v>10553.54</v>
      </c>
      <c r="E30" s="18">
        <v>9955.6</v>
      </c>
      <c r="F30" s="18">
        <v>9645.98</v>
      </c>
      <c r="G30" s="18">
        <v>10252.23</v>
      </c>
      <c r="H30" s="18">
        <v>10984.54</v>
      </c>
      <c r="I30" s="18">
        <v>11498.79</v>
      </c>
      <c r="J30" s="18">
        <v>12509.38</v>
      </c>
      <c r="K30" s="18">
        <v>12640.83</v>
      </c>
      <c r="L30" s="18">
        <v>12236.27</v>
      </c>
      <c r="M30" s="18">
        <v>11740.81</v>
      </c>
      <c r="N30" s="18">
        <v>11897.76</v>
      </c>
      <c r="O30" s="18">
        <v>12623.18</v>
      </c>
      <c r="P30" s="18">
        <v>13593.97</v>
      </c>
      <c r="Q30" s="18">
        <v>12875.83</v>
      </c>
      <c r="R30" s="18">
        <v>13205.15</v>
      </c>
      <c r="S30" s="18">
        <v>13029.85</v>
      </c>
      <c r="T30" s="18">
        <v>13515.73</v>
      </c>
      <c r="U30" s="18">
        <v>13278.5</v>
      </c>
      <c r="V30" s="18">
        <v>12780.42</v>
      </c>
      <c r="W30" s="18">
        <v>12970.2</v>
      </c>
      <c r="X30" s="18">
        <v>12807.48</v>
      </c>
      <c r="Y30" s="18">
        <v>11593.58</v>
      </c>
      <c r="Z30" s="18">
        <v>10313.42</v>
      </c>
      <c r="AA30" s="18">
        <v>11220.73</v>
      </c>
      <c r="AB30" s="18">
        <v>11040.72</v>
      </c>
      <c r="AC30" s="18">
        <v>10222.17</v>
      </c>
      <c r="AD30" s="18">
        <v>10059.280000000001</v>
      </c>
      <c r="AE30" s="18">
        <v>9414.6</v>
      </c>
      <c r="AF30" s="26">
        <v>-0.26900000000000002</v>
      </c>
    </row>
    <row r="32" spans="1:32" ht="57" customHeight="1" x14ac:dyDescent="0.35">
      <c r="A32" s="51" t="s">
        <v>111</v>
      </c>
      <c r="B32" s="51"/>
      <c r="C32" s="51"/>
      <c r="D32" s="51"/>
      <c r="E32" s="51"/>
      <c r="F32" s="51"/>
      <c r="G32" s="51"/>
      <c r="H32" s="51"/>
      <c r="I32" s="51"/>
      <c r="J32" s="51"/>
      <c r="K32" s="51"/>
      <c r="L32" s="51"/>
    </row>
  </sheetData>
  <mergeCells count="1">
    <mergeCell ref="B5:AD5"/>
  </mergeCells>
  <dataValidations count="1">
    <dataValidation allowBlank="1" showInputMessage="1" showErrorMessage="1" sqref="A19:A20 A1:A3"/>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2"/>
  <sheetViews>
    <sheetView topLeftCell="E1" workbookViewId="0">
      <selection activeCell="AE23" sqref="AE23:AE30"/>
    </sheetView>
  </sheetViews>
  <sheetFormatPr defaultRowHeight="14.5" x14ac:dyDescent="0.35"/>
  <cols>
    <col min="1" max="1" width="37.54296875" bestFit="1" customWidth="1"/>
    <col min="32" max="32" width="17.81640625" customWidth="1"/>
  </cols>
  <sheetData>
    <row r="1" spans="1:32" ht="15.5" x14ac:dyDescent="0.35">
      <c r="A1" s="42" t="s">
        <v>137</v>
      </c>
    </row>
    <row r="2" spans="1:32" ht="16.5" x14ac:dyDescent="0.35">
      <c r="A2" s="43" t="s">
        <v>108</v>
      </c>
    </row>
    <row r="3" spans="1:32" ht="15" x14ac:dyDescent="0.35">
      <c r="A3" s="12"/>
    </row>
    <row r="4" spans="1:32" ht="23" x14ac:dyDescent="0.35">
      <c r="A4" s="13" t="s">
        <v>86</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25" t="s">
        <v>113</v>
      </c>
      <c r="AF4" s="19" t="s">
        <v>88</v>
      </c>
    </row>
    <row r="5" spans="1:32" x14ac:dyDescent="0.35">
      <c r="A5" s="13"/>
      <c r="B5" s="65"/>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7"/>
      <c r="AE5" s="50"/>
      <c r="AF5" s="19" t="s">
        <v>89</v>
      </c>
    </row>
    <row r="6" spans="1:32" s="11" customFormat="1" x14ac:dyDescent="0.35">
      <c r="A6" s="14" t="s">
        <v>87</v>
      </c>
      <c r="B6" s="27">
        <v>77831.210999999996</v>
      </c>
      <c r="C6" s="27">
        <v>76492.754000000015</v>
      </c>
      <c r="D6" s="27">
        <v>68155.883000000002</v>
      </c>
      <c r="E6" s="27">
        <v>67508.861999999994</v>
      </c>
      <c r="F6" s="27">
        <v>70731.384999999995</v>
      </c>
      <c r="G6" s="27">
        <v>67415.902999999991</v>
      </c>
      <c r="H6" s="27">
        <v>70013.795000000013</v>
      </c>
      <c r="I6" s="27">
        <v>70416.197999999989</v>
      </c>
      <c r="J6" s="27">
        <v>64767.212</v>
      </c>
      <c r="K6" s="27">
        <v>62497.777999999998</v>
      </c>
      <c r="L6" s="27">
        <v>63077.262000000002</v>
      </c>
      <c r="M6" s="27">
        <v>66334.137000000002</v>
      </c>
      <c r="N6" s="27">
        <v>66682.993000000002</v>
      </c>
      <c r="O6" s="27">
        <v>73327.44200000001</v>
      </c>
      <c r="P6" s="27">
        <v>70298.032999999996</v>
      </c>
      <c r="Q6" s="27">
        <v>76026.881999999998</v>
      </c>
      <c r="R6" s="27">
        <v>73194.255999999994</v>
      </c>
      <c r="S6" s="27">
        <v>81773.690999999992</v>
      </c>
      <c r="T6" s="27">
        <v>80600.623999999996</v>
      </c>
      <c r="U6" s="27">
        <v>84913.698000000004</v>
      </c>
      <c r="V6" s="27">
        <v>82821.447000000015</v>
      </c>
      <c r="W6" s="27">
        <v>73656.59</v>
      </c>
      <c r="X6" s="27">
        <v>74841.921000000002</v>
      </c>
      <c r="Y6" s="27">
        <v>78595.58</v>
      </c>
      <c r="Z6" s="27">
        <v>76684.184999999998</v>
      </c>
      <c r="AA6" s="27">
        <v>80041.222999999998</v>
      </c>
      <c r="AB6" s="27">
        <v>84359.799999999988</v>
      </c>
      <c r="AC6" s="27">
        <v>81326.885999999999</v>
      </c>
      <c r="AD6" s="27">
        <v>85808.217999999993</v>
      </c>
      <c r="AE6" s="27">
        <v>91851.584000000017</v>
      </c>
      <c r="AF6" s="26">
        <v>0.20799999999999999</v>
      </c>
    </row>
    <row r="7" spans="1:32" x14ac:dyDescent="0.35">
      <c r="A7" s="22" t="s">
        <v>90</v>
      </c>
      <c r="B7" s="54">
        <v>36305.112000000001</v>
      </c>
      <c r="C7" s="54">
        <v>33280.618999999999</v>
      </c>
      <c r="D7" s="54">
        <v>23622.251</v>
      </c>
      <c r="E7" s="54">
        <v>22566.376</v>
      </c>
      <c r="F7" s="54">
        <v>24459.344000000001</v>
      </c>
      <c r="G7" s="54">
        <v>21169.992999999999</v>
      </c>
      <c r="H7" s="54">
        <v>21045.725999999999</v>
      </c>
      <c r="I7" s="54">
        <v>23325.507000000001</v>
      </c>
      <c r="J7" s="54">
        <v>19686.388999999999</v>
      </c>
      <c r="K7" s="54">
        <v>17789.221000000001</v>
      </c>
      <c r="L7" s="54">
        <v>17825.475999999999</v>
      </c>
      <c r="M7" s="54">
        <v>18030.085999999999</v>
      </c>
      <c r="N7" s="54">
        <v>18157.933000000001</v>
      </c>
      <c r="O7" s="54">
        <v>23152.557000000001</v>
      </c>
      <c r="P7" s="54">
        <v>21304.324000000001</v>
      </c>
      <c r="Q7" s="54">
        <v>25652.606</v>
      </c>
      <c r="R7" s="54">
        <v>22254.865000000002</v>
      </c>
      <c r="S7" s="54">
        <v>28483.303</v>
      </c>
      <c r="T7" s="54">
        <v>25708.884999999998</v>
      </c>
      <c r="U7" s="54">
        <v>26585.623</v>
      </c>
      <c r="V7" s="54">
        <v>25006.406999999999</v>
      </c>
      <c r="W7" s="54">
        <v>16724.026999999998</v>
      </c>
      <c r="X7" s="54">
        <v>16642.712</v>
      </c>
      <c r="Y7" s="54">
        <v>15248.874</v>
      </c>
      <c r="Z7" s="54">
        <v>13652.547</v>
      </c>
      <c r="AA7" s="54">
        <v>10771.406999999999</v>
      </c>
      <c r="AB7" s="54">
        <v>8547.8979999999992</v>
      </c>
      <c r="AC7" s="54">
        <v>2030.384</v>
      </c>
      <c r="AD7" s="54">
        <v>4417.6710000000003</v>
      </c>
      <c r="AE7" s="54">
        <v>5443.6760000000004</v>
      </c>
      <c r="AF7" s="26">
        <v>-0.78800000000000003</v>
      </c>
    </row>
    <row r="8" spans="1:32" ht="23" x14ac:dyDescent="0.35">
      <c r="A8" s="22" t="s">
        <v>93</v>
      </c>
      <c r="B8" s="54">
        <v>-2932.5949999999998</v>
      </c>
      <c r="C8" s="54">
        <v>-2170.3020000000001</v>
      </c>
      <c r="D8" s="54">
        <v>-2004.9259999999999</v>
      </c>
      <c r="E8" s="54">
        <v>-2563.7440000000001</v>
      </c>
      <c r="F8" s="54">
        <v>-1592.518</v>
      </c>
      <c r="G8" s="54">
        <v>-2346.1860000000001</v>
      </c>
      <c r="H8" s="54">
        <v>-2189.4490000000001</v>
      </c>
      <c r="I8" s="54">
        <v>-3310.5210000000002</v>
      </c>
      <c r="J8" s="54">
        <v>-3985.442</v>
      </c>
      <c r="K8" s="54">
        <v>-4099.7910000000002</v>
      </c>
      <c r="L8" s="54">
        <v>-4679.8</v>
      </c>
      <c r="M8" s="54">
        <v>-2442.9870000000001</v>
      </c>
      <c r="N8" s="54">
        <v>-4667.826</v>
      </c>
      <c r="O8" s="54">
        <v>-6330.0119999999997</v>
      </c>
      <c r="P8" s="54">
        <v>-7127.5720000000001</v>
      </c>
      <c r="Q8" s="54">
        <v>-7919.0609999999997</v>
      </c>
      <c r="R8" s="54">
        <v>-9499.2139999999999</v>
      </c>
      <c r="S8" s="54">
        <v>-8947.6129999999994</v>
      </c>
      <c r="T8" s="54">
        <v>-8748.7160000000003</v>
      </c>
      <c r="U8" s="54">
        <v>-8622.4110000000001</v>
      </c>
      <c r="V8" s="54">
        <v>-8301.0030000000006</v>
      </c>
      <c r="W8" s="54">
        <v>-10006.656999999999</v>
      </c>
      <c r="X8" s="54">
        <v>-10242.257</v>
      </c>
      <c r="Y8" s="54">
        <v>-8717.2880000000005</v>
      </c>
      <c r="Z8" s="54">
        <v>-8759.2099999999991</v>
      </c>
      <c r="AA8" s="54">
        <v>-7095.2060000000001</v>
      </c>
      <c r="AB8" s="54">
        <v>-7445.4610000000002</v>
      </c>
      <c r="AC8" s="54">
        <v>-8082.1139999999996</v>
      </c>
      <c r="AD8" s="54">
        <v>-5258.8180000000002</v>
      </c>
      <c r="AE8" s="54">
        <v>-4334.7969999999996</v>
      </c>
      <c r="AF8" s="26">
        <v>-0.45300000000000001</v>
      </c>
    </row>
    <row r="9" spans="1:32" x14ac:dyDescent="0.35">
      <c r="A9" s="22" t="s">
        <v>91</v>
      </c>
      <c r="B9" s="54">
        <v>7919.4750000000004</v>
      </c>
      <c r="C9" s="54">
        <v>8719.0630000000001</v>
      </c>
      <c r="D9" s="54">
        <v>9501.8160000000007</v>
      </c>
      <c r="E9" s="54">
        <v>10160.584999999999</v>
      </c>
      <c r="F9" s="54">
        <v>10730.56</v>
      </c>
      <c r="G9" s="54">
        <v>12366.722</v>
      </c>
      <c r="H9" s="54">
        <v>13105.803</v>
      </c>
      <c r="I9" s="54">
        <v>13522.642</v>
      </c>
      <c r="J9" s="54">
        <v>13823.156999999999</v>
      </c>
      <c r="K9" s="54">
        <v>14037.055</v>
      </c>
      <c r="L9" s="54">
        <v>14702.866</v>
      </c>
      <c r="M9" s="54">
        <v>15000.25</v>
      </c>
      <c r="N9" s="54">
        <v>15428.742</v>
      </c>
      <c r="O9" s="54">
        <v>13971.38</v>
      </c>
      <c r="P9" s="54">
        <v>13320.087</v>
      </c>
      <c r="Q9" s="54">
        <v>14092.888999999999</v>
      </c>
      <c r="R9" s="54">
        <v>14496.491</v>
      </c>
      <c r="S9" s="54">
        <v>14983.387000000001</v>
      </c>
      <c r="T9" s="54">
        <v>15433.91</v>
      </c>
      <c r="U9" s="54">
        <v>17459.060000000001</v>
      </c>
      <c r="V9" s="54">
        <v>17792.379000000001</v>
      </c>
      <c r="W9" s="54">
        <v>18637.054</v>
      </c>
      <c r="X9" s="54">
        <v>20592.550999999999</v>
      </c>
      <c r="Y9" s="54">
        <v>22736.995999999999</v>
      </c>
      <c r="Z9" s="54">
        <v>22652.739000000001</v>
      </c>
      <c r="AA9" s="54">
        <v>22846.062000000002</v>
      </c>
      <c r="AB9" s="54">
        <v>24680.760999999999</v>
      </c>
      <c r="AC9" s="54">
        <v>30457.155999999999</v>
      </c>
      <c r="AD9" s="54">
        <v>34401.273999999998</v>
      </c>
      <c r="AE9" s="54">
        <v>36592.82</v>
      </c>
      <c r="AF9" s="26">
        <v>1.597</v>
      </c>
    </row>
    <row r="10" spans="1:32" x14ac:dyDescent="0.35">
      <c r="A10" s="22" t="s">
        <v>92</v>
      </c>
      <c r="B10" s="54">
        <v>9781.1280000000006</v>
      </c>
      <c r="C10" s="54">
        <v>10091.878000000001</v>
      </c>
      <c r="D10" s="54">
        <v>10413.012000000001</v>
      </c>
      <c r="E10" s="54">
        <v>10847.237999999999</v>
      </c>
      <c r="F10" s="54">
        <v>11195.878000000001</v>
      </c>
      <c r="G10" s="54">
        <v>11352.380999999999</v>
      </c>
      <c r="H10" s="54">
        <v>11327.159</v>
      </c>
      <c r="I10" s="54">
        <v>11615.620999999999</v>
      </c>
      <c r="J10" s="54">
        <v>11934.598</v>
      </c>
      <c r="K10" s="54">
        <v>12444.245999999999</v>
      </c>
      <c r="L10" s="54">
        <v>12866.964</v>
      </c>
      <c r="M10" s="54">
        <v>14228.815000000001</v>
      </c>
      <c r="N10" s="54">
        <v>14406.129000000001</v>
      </c>
      <c r="O10" s="54">
        <v>14718.038</v>
      </c>
      <c r="P10" s="54">
        <v>15162.594999999999</v>
      </c>
      <c r="Q10" s="54">
        <v>13520.615</v>
      </c>
      <c r="R10" s="54">
        <v>13591.793</v>
      </c>
      <c r="S10" s="54">
        <v>14971.950999999999</v>
      </c>
      <c r="T10" s="54">
        <v>14667.273999999999</v>
      </c>
      <c r="U10" s="54">
        <v>13979.424999999999</v>
      </c>
      <c r="V10" s="54">
        <v>14102.873</v>
      </c>
      <c r="W10" s="54">
        <v>14038.541999999999</v>
      </c>
      <c r="X10" s="54">
        <v>14213.79</v>
      </c>
      <c r="Y10" s="54">
        <v>14684.266</v>
      </c>
      <c r="Z10" s="54">
        <v>15425.549000000001</v>
      </c>
      <c r="AA10" s="54">
        <v>14256.023999999999</v>
      </c>
      <c r="AB10" s="54">
        <v>13887.868</v>
      </c>
      <c r="AC10" s="54">
        <v>13958.691999999999</v>
      </c>
      <c r="AD10" s="54">
        <v>14151.508</v>
      </c>
      <c r="AE10" s="54">
        <v>13539.665999999999</v>
      </c>
      <c r="AF10" s="26">
        <v>1E-3</v>
      </c>
    </row>
    <row r="11" spans="1:32" x14ac:dyDescent="0.35">
      <c r="A11" s="22" t="s">
        <v>94</v>
      </c>
      <c r="B11" s="54">
        <v>9627.0720000000001</v>
      </c>
      <c r="C11" s="54">
        <v>10287.745000000001</v>
      </c>
      <c r="D11" s="54">
        <v>10294.179</v>
      </c>
      <c r="E11" s="54">
        <v>10493.704</v>
      </c>
      <c r="F11" s="54">
        <v>10755.124</v>
      </c>
      <c r="G11" s="54">
        <v>11002.644</v>
      </c>
      <c r="H11" s="54">
        <v>11736.877</v>
      </c>
      <c r="I11" s="54">
        <v>11791.540999999999</v>
      </c>
      <c r="J11" s="54">
        <v>12058.936</v>
      </c>
      <c r="K11" s="54">
        <v>11828.657999999999</v>
      </c>
      <c r="L11" s="54">
        <v>12324.602000000001</v>
      </c>
      <c r="M11" s="54">
        <v>12832.215</v>
      </c>
      <c r="N11" s="54">
        <v>12882.791999999999</v>
      </c>
      <c r="O11" s="54">
        <v>14046.255999999999</v>
      </c>
      <c r="P11" s="54">
        <v>13897.545</v>
      </c>
      <c r="Q11" s="54">
        <v>14865.652</v>
      </c>
      <c r="R11" s="54">
        <v>15018.487999999999</v>
      </c>
      <c r="S11" s="54">
        <v>14980.66</v>
      </c>
      <c r="T11" s="54">
        <v>14943.32</v>
      </c>
      <c r="U11" s="54">
        <v>17589.534</v>
      </c>
      <c r="V11" s="54">
        <v>17323.398000000001</v>
      </c>
      <c r="W11" s="54">
        <v>18776.063999999998</v>
      </c>
      <c r="X11" s="54">
        <v>18392.114000000001</v>
      </c>
      <c r="Y11" s="54">
        <v>18990.794999999998</v>
      </c>
      <c r="Z11" s="54">
        <v>18953.531999999999</v>
      </c>
      <c r="AA11" s="54">
        <v>19851.644</v>
      </c>
      <c r="AB11" s="54">
        <v>21148.524000000001</v>
      </c>
      <c r="AC11" s="54">
        <v>20926.356</v>
      </c>
      <c r="AD11" s="54">
        <v>20740.36</v>
      </c>
      <c r="AE11" s="54">
        <v>20685.572</v>
      </c>
      <c r="AF11" s="26">
        <v>0.39200000000000002</v>
      </c>
    </row>
    <row r="12" spans="1:32" x14ac:dyDescent="0.35">
      <c r="A12" s="22" t="s">
        <v>95</v>
      </c>
      <c r="B12" s="54">
        <v>1853.0740000000001</v>
      </c>
      <c r="C12" s="54">
        <v>1517.8869999999999</v>
      </c>
      <c r="D12" s="54">
        <v>1315.616</v>
      </c>
      <c r="E12" s="54">
        <v>1271.9010000000001</v>
      </c>
      <c r="F12" s="54">
        <v>1433.673</v>
      </c>
      <c r="G12" s="54">
        <v>1426.377</v>
      </c>
      <c r="H12" s="54">
        <v>1352.4590000000001</v>
      </c>
      <c r="I12" s="54">
        <v>1443.2860000000001</v>
      </c>
      <c r="J12" s="54">
        <v>1383.1210000000001</v>
      </c>
      <c r="K12" s="54">
        <v>1374.549</v>
      </c>
      <c r="L12" s="54">
        <v>1370.0840000000001</v>
      </c>
      <c r="M12" s="54">
        <v>1242.162</v>
      </c>
      <c r="N12" s="54">
        <v>1227.337</v>
      </c>
      <c r="O12" s="54">
        <v>1280.402</v>
      </c>
      <c r="P12" s="54">
        <v>1404.5909999999999</v>
      </c>
      <c r="Q12" s="54">
        <v>1490.7139999999999</v>
      </c>
      <c r="R12" s="54">
        <v>1720.4459999999999</v>
      </c>
      <c r="S12" s="54">
        <v>1816.4269999999999</v>
      </c>
      <c r="T12" s="54">
        <v>1586.58</v>
      </c>
      <c r="U12" s="54">
        <v>1435.27</v>
      </c>
      <c r="V12" s="54">
        <v>1372.36</v>
      </c>
      <c r="W12" s="54">
        <v>1341.7560000000001</v>
      </c>
      <c r="X12" s="54">
        <v>1294.4680000000001</v>
      </c>
      <c r="Y12" s="54">
        <v>1327.777</v>
      </c>
      <c r="Z12" s="54">
        <v>1442.2560000000001</v>
      </c>
      <c r="AA12" s="54">
        <v>1445.5360000000001</v>
      </c>
      <c r="AB12" s="54">
        <v>1520.9839999999999</v>
      </c>
      <c r="AC12" s="54">
        <v>1467.8009999999999</v>
      </c>
      <c r="AD12" s="54">
        <v>1558.7660000000001</v>
      </c>
      <c r="AE12" s="54">
        <v>1545.7560000000001</v>
      </c>
      <c r="AF12" s="26">
        <v>3.6999999999999998E-2</v>
      </c>
    </row>
    <row r="13" spans="1:32" x14ac:dyDescent="0.35">
      <c r="A13" s="22" t="s">
        <v>96</v>
      </c>
      <c r="B13" s="54">
        <v>8177.0140000000001</v>
      </c>
      <c r="C13" s="54">
        <v>7664.491</v>
      </c>
      <c r="D13" s="54">
        <v>7782.5010000000002</v>
      </c>
      <c r="E13" s="54">
        <v>7347.7479999999996</v>
      </c>
      <c r="F13" s="54">
        <v>6091.6279999999997</v>
      </c>
      <c r="G13" s="54">
        <v>4250.9179999999997</v>
      </c>
      <c r="H13" s="54">
        <v>5122.5870000000004</v>
      </c>
      <c r="I13" s="54">
        <v>3355.431</v>
      </c>
      <c r="J13" s="54">
        <v>1259.68</v>
      </c>
      <c r="K13" s="54">
        <v>579.44600000000003</v>
      </c>
      <c r="L13" s="54">
        <v>-77.406999999999996</v>
      </c>
      <c r="M13" s="54">
        <v>-1647.1410000000001</v>
      </c>
      <c r="N13" s="54">
        <v>-21.550999999999998</v>
      </c>
      <c r="O13" s="54">
        <v>2963.913</v>
      </c>
      <c r="P13" s="54">
        <v>2595.9369999999999</v>
      </c>
      <c r="Q13" s="54">
        <v>4300.6530000000002</v>
      </c>
      <c r="R13" s="54">
        <v>5311.3680000000004</v>
      </c>
      <c r="S13" s="54">
        <v>4846.9799999999996</v>
      </c>
      <c r="T13" s="54">
        <v>6185.7370000000001</v>
      </c>
      <c r="U13" s="54">
        <v>5633.8710000000001</v>
      </c>
      <c r="V13" s="54">
        <v>4527.7700000000004</v>
      </c>
      <c r="W13" s="54">
        <v>2939.1120000000001</v>
      </c>
      <c r="X13" s="54">
        <v>2062.04</v>
      </c>
      <c r="Y13" s="54">
        <v>2071.8150000000001</v>
      </c>
      <c r="Z13" s="54">
        <v>693.06200000000001</v>
      </c>
      <c r="AA13" s="54">
        <v>4987.1589999999997</v>
      </c>
      <c r="AB13" s="54">
        <v>8252.1350000000002</v>
      </c>
      <c r="AC13" s="54">
        <v>6395.4530000000004</v>
      </c>
      <c r="AD13" s="54">
        <v>1541.933</v>
      </c>
      <c r="AE13" s="54">
        <v>3966.6570000000002</v>
      </c>
      <c r="AF13" s="26">
        <v>-7.8E-2</v>
      </c>
    </row>
    <row r="14" spans="1:32" x14ac:dyDescent="0.35">
      <c r="A14" s="22" t="s">
        <v>97</v>
      </c>
      <c r="B14" s="54">
        <v>2111.66</v>
      </c>
      <c r="C14" s="54">
        <v>2173.7429999999999</v>
      </c>
      <c r="D14" s="54">
        <v>2266.5210000000002</v>
      </c>
      <c r="E14" s="54">
        <v>2327.462</v>
      </c>
      <c r="F14" s="54">
        <v>2468.268</v>
      </c>
      <c r="G14" s="54">
        <v>2781.7510000000002</v>
      </c>
      <c r="H14" s="54">
        <v>3028.241</v>
      </c>
      <c r="I14" s="54">
        <v>3167.252</v>
      </c>
      <c r="J14" s="54">
        <v>3074.1460000000002</v>
      </c>
      <c r="K14" s="54">
        <v>3131.9409999999998</v>
      </c>
      <c r="L14" s="54">
        <v>3216.5369999999998</v>
      </c>
      <c r="M14" s="54">
        <v>3520.2069999999999</v>
      </c>
      <c r="N14" s="54">
        <v>3540.7910000000002</v>
      </c>
      <c r="O14" s="54">
        <v>3611.9389999999999</v>
      </c>
      <c r="P14" s="54">
        <v>3777.2440000000001</v>
      </c>
      <c r="Q14" s="54">
        <v>3979.3809999999999</v>
      </c>
      <c r="R14" s="54">
        <v>4144.6099999999997</v>
      </c>
      <c r="S14" s="54">
        <v>4392.5969999999998</v>
      </c>
      <c r="T14" s="54">
        <v>4563.652</v>
      </c>
      <c r="U14" s="54">
        <v>4410.6970000000001</v>
      </c>
      <c r="V14" s="54">
        <v>4591.1270000000004</v>
      </c>
      <c r="W14" s="54">
        <v>4768.576</v>
      </c>
      <c r="X14" s="54">
        <v>5229.643</v>
      </c>
      <c r="Y14" s="54">
        <v>5606.4579999999996</v>
      </c>
      <c r="Z14" s="54">
        <v>5738.1790000000001</v>
      </c>
      <c r="AA14" s="54">
        <v>5969.1909999999998</v>
      </c>
      <c r="AB14" s="54">
        <v>6131.9049999999997</v>
      </c>
      <c r="AC14" s="54">
        <v>6416.5209999999997</v>
      </c>
      <c r="AD14" s="54">
        <v>6566.5630000000001</v>
      </c>
      <c r="AE14" s="54">
        <v>6747.4639999999999</v>
      </c>
      <c r="AF14" s="26">
        <v>0.69599999999999995</v>
      </c>
    </row>
    <row r="15" spans="1:32" x14ac:dyDescent="0.35">
      <c r="A15" s="22" t="s">
        <v>31</v>
      </c>
      <c r="B15" s="54">
        <v>4989.2709999999997</v>
      </c>
      <c r="C15" s="54">
        <v>4927.63</v>
      </c>
      <c r="D15" s="54">
        <v>4964.9129999999996</v>
      </c>
      <c r="E15" s="54">
        <v>5057.5919999999996</v>
      </c>
      <c r="F15" s="54">
        <v>5189.4279999999999</v>
      </c>
      <c r="G15" s="54">
        <v>5411.3029999999999</v>
      </c>
      <c r="H15" s="54">
        <v>5484.3919999999998</v>
      </c>
      <c r="I15" s="54">
        <v>5505.4390000000003</v>
      </c>
      <c r="J15" s="54">
        <v>5532.6270000000004</v>
      </c>
      <c r="K15" s="54">
        <v>5412.4530000000004</v>
      </c>
      <c r="L15" s="54">
        <v>5527.94</v>
      </c>
      <c r="M15" s="54">
        <v>5570.53</v>
      </c>
      <c r="N15" s="54">
        <v>5728.6459999999997</v>
      </c>
      <c r="O15" s="54">
        <v>5912.9690000000001</v>
      </c>
      <c r="P15" s="54">
        <v>5963.2820000000002</v>
      </c>
      <c r="Q15" s="54">
        <v>6043.433</v>
      </c>
      <c r="R15" s="54">
        <v>6155.4089999999997</v>
      </c>
      <c r="S15" s="54">
        <v>6245.9989999999998</v>
      </c>
      <c r="T15" s="54">
        <v>6259.982</v>
      </c>
      <c r="U15" s="54">
        <v>6442.6289999999999</v>
      </c>
      <c r="V15" s="54">
        <v>6406.1360000000004</v>
      </c>
      <c r="W15" s="54">
        <v>6438.116</v>
      </c>
      <c r="X15" s="54">
        <v>6656.86</v>
      </c>
      <c r="Y15" s="54">
        <v>6645.8869999999997</v>
      </c>
      <c r="Z15" s="54">
        <v>6885.5309999999999</v>
      </c>
      <c r="AA15" s="54">
        <v>7009.4059999999999</v>
      </c>
      <c r="AB15" s="54">
        <v>7635.1859999999997</v>
      </c>
      <c r="AC15" s="54">
        <v>7756.6369999999997</v>
      </c>
      <c r="AD15" s="54">
        <v>7688.9610000000002</v>
      </c>
      <c r="AE15" s="54">
        <v>7664.77</v>
      </c>
      <c r="AF15" s="26">
        <v>0.26800000000000002</v>
      </c>
    </row>
    <row r="16" spans="1:32" ht="41.25" customHeight="1" x14ac:dyDescent="0.35">
      <c r="A16" s="52" t="s">
        <v>109</v>
      </c>
      <c r="B16" s="52"/>
      <c r="C16" s="52"/>
      <c r="D16" s="52"/>
      <c r="E16" s="52"/>
      <c r="F16" s="52"/>
      <c r="G16" s="52"/>
      <c r="H16" s="52"/>
      <c r="I16" s="52"/>
      <c r="J16" s="52"/>
      <c r="K16" s="52"/>
      <c r="L16" s="52"/>
    </row>
    <row r="18" spans="1:32" ht="15.5" x14ac:dyDescent="0.35">
      <c r="A18" s="42" t="s">
        <v>138</v>
      </c>
    </row>
    <row r="19" spans="1:32" ht="16.5" x14ac:dyDescent="0.35">
      <c r="A19" s="43" t="s">
        <v>108</v>
      </c>
    </row>
    <row r="21" spans="1:32" ht="23" x14ac:dyDescent="0.35">
      <c r="A21" s="13" t="s">
        <v>86</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25" t="s">
        <v>113</v>
      </c>
      <c r="AF21" s="19" t="s">
        <v>88</v>
      </c>
    </row>
    <row r="22" spans="1:32" x14ac:dyDescent="0.35">
      <c r="A22" s="13"/>
      <c r="B22" s="48"/>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50"/>
      <c r="AE22" s="50"/>
      <c r="AF22" s="19" t="s">
        <v>89</v>
      </c>
    </row>
    <row r="23" spans="1:32" x14ac:dyDescent="0.35">
      <c r="A23" s="22" t="s">
        <v>90</v>
      </c>
      <c r="B23" s="18">
        <v>169.48</v>
      </c>
      <c r="C23" s="18">
        <v>191.55</v>
      </c>
      <c r="D23" s="18">
        <v>189.23</v>
      </c>
      <c r="E23" s="18">
        <v>199.29</v>
      </c>
      <c r="F23" s="18">
        <v>198.85</v>
      </c>
      <c r="G23" s="18">
        <v>198.57</v>
      </c>
      <c r="H23" s="18">
        <v>194.63</v>
      </c>
      <c r="I23" s="18">
        <v>222.76</v>
      </c>
      <c r="J23" s="18">
        <v>212.4</v>
      </c>
      <c r="K23" s="18">
        <v>196.37</v>
      </c>
      <c r="L23" s="18">
        <v>188.35</v>
      </c>
      <c r="M23" s="18">
        <v>159.38999999999999</v>
      </c>
      <c r="N23" s="18">
        <v>167.88</v>
      </c>
      <c r="O23" s="18">
        <v>182.62</v>
      </c>
      <c r="P23" s="18">
        <v>190.63</v>
      </c>
      <c r="Q23" s="18">
        <v>186.96</v>
      </c>
      <c r="R23" s="18">
        <v>186.14</v>
      </c>
      <c r="S23" s="18">
        <v>183.67</v>
      </c>
      <c r="T23" s="18">
        <v>173.12</v>
      </c>
      <c r="U23" s="18">
        <v>122.17</v>
      </c>
      <c r="V23" s="18">
        <v>108.04</v>
      </c>
      <c r="W23" s="18">
        <v>212.68</v>
      </c>
      <c r="X23" s="18">
        <v>217.55</v>
      </c>
      <c r="Y23" s="18">
        <v>194.39</v>
      </c>
      <c r="Z23" s="18">
        <v>152.12</v>
      </c>
      <c r="AA23" s="18">
        <v>155.77000000000001</v>
      </c>
      <c r="AB23" s="18">
        <v>145.65</v>
      </c>
      <c r="AC23" s="18">
        <v>211.98</v>
      </c>
      <c r="AD23" s="18">
        <v>159.31</v>
      </c>
      <c r="AE23" s="18">
        <v>179.6</v>
      </c>
      <c r="AF23" s="26">
        <v>-3.9E-2</v>
      </c>
    </row>
    <row r="24" spans="1:32" x14ac:dyDescent="0.35">
      <c r="A24" s="22" t="s">
        <v>91</v>
      </c>
      <c r="B24" s="18">
        <v>2617.1799999999998</v>
      </c>
      <c r="C24" s="18">
        <v>2827.89</v>
      </c>
      <c r="D24" s="18">
        <v>2960.47</v>
      </c>
      <c r="E24" s="18">
        <v>2954.91</v>
      </c>
      <c r="F24" s="18">
        <v>2902.77</v>
      </c>
      <c r="G24" s="18">
        <v>3102.32</v>
      </c>
      <c r="H24" s="18">
        <v>3508.12</v>
      </c>
      <c r="I24" s="18">
        <v>3473.12</v>
      </c>
      <c r="J24" s="18">
        <v>3615.42</v>
      </c>
      <c r="K24" s="18">
        <v>2875.09</v>
      </c>
      <c r="L24" s="18">
        <v>2990.54</v>
      </c>
      <c r="M24" s="18">
        <v>1751.03</v>
      </c>
      <c r="N24" s="18">
        <v>1906.67</v>
      </c>
      <c r="O24" s="18">
        <v>3840.61</v>
      </c>
      <c r="P24" s="18">
        <v>3755.73</v>
      </c>
      <c r="Q24" s="18">
        <v>4018.38</v>
      </c>
      <c r="R24" s="18">
        <v>5976.44</v>
      </c>
      <c r="S24" s="18">
        <v>5450.95</v>
      </c>
      <c r="T24" s="18">
        <v>5056.63</v>
      </c>
      <c r="U24" s="18">
        <v>6086.32</v>
      </c>
      <c r="V24" s="18">
        <v>6144.06</v>
      </c>
      <c r="W24" s="18">
        <v>7475.53</v>
      </c>
      <c r="X24" s="18">
        <v>7135.95</v>
      </c>
      <c r="Y24" s="18">
        <v>7873.18</v>
      </c>
      <c r="Z24" s="18">
        <v>8873.59</v>
      </c>
      <c r="AA24" s="18">
        <v>8504.7099999999991</v>
      </c>
      <c r="AB24" s="18">
        <v>9155.56</v>
      </c>
      <c r="AC24" s="18">
        <v>8945.51</v>
      </c>
      <c r="AD24" s="18">
        <v>10216.98</v>
      </c>
      <c r="AE24" s="18">
        <v>10596.02</v>
      </c>
      <c r="AF24" s="26">
        <v>1.637</v>
      </c>
    </row>
    <row r="25" spans="1:32" x14ac:dyDescent="0.35">
      <c r="A25" s="22" t="s">
        <v>92</v>
      </c>
      <c r="B25" s="18">
        <v>1481.7</v>
      </c>
      <c r="C25" s="18">
        <v>1507.2</v>
      </c>
      <c r="D25" s="18">
        <v>1456.58</v>
      </c>
      <c r="E25" s="18">
        <v>1488.53</v>
      </c>
      <c r="F25" s="18">
        <v>1670.85</v>
      </c>
      <c r="G25" s="18">
        <v>1714.69</v>
      </c>
      <c r="H25" s="18">
        <v>1863.54</v>
      </c>
      <c r="I25" s="18">
        <v>1892.25</v>
      </c>
      <c r="J25" s="18">
        <v>2010.88</v>
      </c>
      <c r="K25" s="18">
        <v>2757.7</v>
      </c>
      <c r="L25" s="18">
        <v>3103.54</v>
      </c>
      <c r="M25" s="18">
        <v>3825.26</v>
      </c>
      <c r="N25" s="18">
        <v>3012.3</v>
      </c>
      <c r="O25" s="18">
        <v>4339.13</v>
      </c>
      <c r="P25" s="18">
        <v>4315.4799999999996</v>
      </c>
      <c r="Q25" s="18">
        <v>4608.3599999999997</v>
      </c>
      <c r="R25" s="18">
        <v>3216.26</v>
      </c>
      <c r="S25" s="18">
        <v>3696.43</v>
      </c>
      <c r="T25" s="18">
        <v>3537.78</v>
      </c>
      <c r="U25" s="18">
        <v>5363.24</v>
      </c>
      <c r="V25" s="18">
        <v>5303.98</v>
      </c>
      <c r="W25" s="18">
        <v>4396.62</v>
      </c>
      <c r="X25" s="18">
        <v>4212.04</v>
      </c>
      <c r="Y25" s="18">
        <v>4610.22</v>
      </c>
      <c r="Z25" s="18">
        <v>4143.24</v>
      </c>
      <c r="AA25" s="18">
        <v>4326.1899999999996</v>
      </c>
      <c r="AB25" s="18">
        <v>4365.9399999999996</v>
      </c>
      <c r="AC25" s="18">
        <v>5320.67</v>
      </c>
      <c r="AD25" s="18">
        <v>3986.49</v>
      </c>
      <c r="AE25" s="18">
        <v>3855.38</v>
      </c>
      <c r="AF25" s="26">
        <v>-0.16300000000000001</v>
      </c>
    </row>
    <row r="26" spans="1:32" x14ac:dyDescent="0.35">
      <c r="A26" s="22" t="s">
        <v>94</v>
      </c>
      <c r="B26" s="18">
        <v>1442.96</v>
      </c>
      <c r="C26" s="18">
        <v>1577.77</v>
      </c>
      <c r="D26" s="18">
        <v>1558.67</v>
      </c>
      <c r="E26" s="18">
        <v>1564.8</v>
      </c>
      <c r="F26" s="18">
        <v>1598.1</v>
      </c>
      <c r="G26" s="18">
        <v>1618.91</v>
      </c>
      <c r="H26" s="18">
        <v>1797.85</v>
      </c>
      <c r="I26" s="18">
        <v>1686.26</v>
      </c>
      <c r="J26" s="18">
        <v>1669.19</v>
      </c>
      <c r="K26" s="18">
        <v>1592.29</v>
      </c>
      <c r="L26" s="18">
        <v>1657.46</v>
      </c>
      <c r="M26" s="18">
        <v>1959.12</v>
      </c>
      <c r="N26" s="18">
        <v>2244.84</v>
      </c>
      <c r="O26" s="18">
        <v>970.72</v>
      </c>
      <c r="P26" s="18">
        <v>1002.31</v>
      </c>
      <c r="Q26" s="18">
        <v>1241.04</v>
      </c>
      <c r="R26" s="18">
        <v>1238.8900000000001</v>
      </c>
      <c r="S26" s="18">
        <v>1141.52</v>
      </c>
      <c r="T26" s="18">
        <v>1742.14</v>
      </c>
      <c r="U26" s="18">
        <v>2004.02</v>
      </c>
      <c r="V26" s="18">
        <v>1884.42</v>
      </c>
      <c r="W26" s="18">
        <v>2310.4299999999998</v>
      </c>
      <c r="X26" s="18">
        <v>2106.12</v>
      </c>
      <c r="Y26" s="18">
        <v>2057.6</v>
      </c>
      <c r="Z26" s="18">
        <v>1932.08</v>
      </c>
      <c r="AA26" s="18">
        <v>2244.5</v>
      </c>
      <c r="AB26" s="18">
        <v>2320.8000000000002</v>
      </c>
      <c r="AC26" s="18">
        <v>2310.5700000000002</v>
      </c>
      <c r="AD26" s="18">
        <v>2032.6</v>
      </c>
      <c r="AE26" s="18">
        <v>1695</v>
      </c>
      <c r="AF26" s="26">
        <v>0.36599999999999999</v>
      </c>
    </row>
    <row r="27" spans="1:32" x14ac:dyDescent="0.35">
      <c r="A27" s="22" t="s">
        <v>95</v>
      </c>
      <c r="B27" s="18" t="s">
        <v>112</v>
      </c>
      <c r="C27" s="18" t="s">
        <v>112</v>
      </c>
      <c r="D27" s="18" t="s">
        <v>112</v>
      </c>
      <c r="E27" s="18" t="s">
        <v>112</v>
      </c>
      <c r="F27" s="18" t="s">
        <v>112</v>
      </c>
      <c r="G27" s="18" t="s">
        <v>112</v>
      </c>
      <c r="H27" s="18" t="s">
        <v>112</v>
      </c>
      <c r="I27" s="18" t="s">
        <v>112</v>
      </c>
      <c r="J27" s="18" t="s">
        <v>112</v>
      </c>
      <c r="K27" s="18" t="s">
        <v>112</v>
      </c>
      <c r="L27" s="18" t="s">
        <v>112</v>
      </c>
      <c r="M27" s="18" t="s">
        <v>112</v>
      </c>
      <c r="N27" s="18" t="s">
        <v>112</v>
      </c>
      <c r="O27" s="18">
        <v>0.23</v>
      </c>
      <c r="P27" s="18">
        <v>0.23</v>
      </c>
      <c r="Q27" s="18">
        <v>0.23</v>
      </c>
      <c r="R27" s="18">
        <v>0.21</v>
      </c>
      <c r="S27" s="18">
        <v>0.21</v>
      </c>
      <c r="T27" s="18">
        <v>0.19</v>
      </c>
      <c r="U27" s="18" t="s">
        <v>112</v>
      </c>
      <c r="V27" s="18" t="s">
        <v>112</v>
      </c>
      <c r="W27" s="18" t="s">
        <v>112</v>
      </c>
      <c r="X27" s="18" t="s">
        <v>112</v>
      </c>
      <c r="Y27" s="18" t="s">
        <v>112</v>
      </c>
      <c r="Z27" s="18">
        <v>16.260000000000002</v>
      </c>
      <c r="AA27" s="18">
        <v>13.2</v>
      </c>
      <c r="AB27" s="18">
        <v>12.74</v>
      </c>
      <c r="AC27" s="18" t="s">
        <v>112</v>
      </c>
      <c r="AD27" s="18">
        <v>4.95</v>
      </c>
      <c r="AE27" s="18">
        <v>4.82</v>
      </c>
      <c r="AF27" s="26">
        <f t="shared" ref="AF27:AF28" si="0">ROUND(AE27/Q27-1,3)</f>
        <v>19.957000000000001</v>
      </c>
    </row>
    <row r="28" spans="1:32" x14ac:dyDescent="0.35">
      <c r="A28" s="22" t="s">
        <v>96</v>
      </c>
      <c r="B28" s="18">
        <v>2508.23</v>
      </c>
      <c r="C28" s="18">
        <v>2701.87</v>
      </c>
      <c r="D28" s="18">
        <v>2684.1</v>
      </c>
      <c r="E28" s="18">
        <v>2723.63</v>
      </c>
      <c r="F28" s="18">
        <v>2822.74</v>
      </c>
      <c r="G28" s="18">
        <v>2840.68</v>
      </c>
      <c r="H28" s="18">
        <v>3026.43</v>
      </c>
      <c r="I28" s="18">
        <v>3082.69</v>
      </c>
      <c r="J28" s="18">
        <v>3065.95</v>
      </c>
      <c r="K28" s="18">
        <v>2855.88</v>
      </c>
      <c r="L28" s="18">
        <v>2864.97</v>
      </c>
      <c r="M28" s="18">
        <v>3446.72</v>
      </c>
      <c r="N28" s="18">
        <v>3669.44</v>
      </c>
      <c r="O28" s="18">
        <v>3606.67</v>
      </c>
      <c r="P28" s="18">
        <v>3635.45</v>
      </c>
      <c r="Q28" s="18">
        <v>3844.47</v>
      </c>
      <c r="R28" s="18">
        <v>3549.9</v>
      </c>
      <c r="S28" s="18">
        <v>3601.55</v>
      </c>
      <c r="T28" s="18">
        <v>3501.07</v>
      </c>
      <c r="U28" s="18">
        <v>3799.99</v>
      </c>
      <c r="V28" s="18">
        <v>3282.1</v>
      </c>
      <c r="W28" s="18">
        <v>3495.22</v>
      </c>
      <c r="X28" s="18">
        <v>3493.23</v>
      </c>
      <c r="Y28" s="18">
        <v>3555.75</v>
      </c>
      <c r="Z28" s="18">
        <v>3334.38</v>
      </c>
      <c r="AA28" s="18">
        <v>3444.9</v>
      </c>
      <c r="AB28" s="18">
        <v>3538.82</v>
      </c>
      <c r="AC28" s="18">
        <v>3942.81</v>
      </c>
      <c r="AD28" s="18">
        <v>3344.3</v>
      </c>
      <c r="AE28" s="18">
        <v>3293.15</v>
      </c>
      <c r="AF28" s="26">
        <f t="shared" si="0"/>
        <v>-0.14299999999999999</v>
      </c>
    </row>
    <row r="29" spans="1:32" x14ac:dyDescent="0.35">
      <c r="A29" s="22" t="s">
        <v>97</v>
      </c>
      <c r="B29" s="18">
        <v>16.95</v>
      </c>
      <c r="C29" s="18">
        <v>17.64</v>
      </c>
      <c r="D29" s="18">
        <v>19.920000000000002</v>
      </c>
      <c r="E29" s="18">
        <v>39.369999999999997</v>
      </c>
      <c r="F29" s="18">
        <v>50.93</v>
      </c>
      <c r="G29" s="18">
        <v>46.72</v>
      </c>
      <c r="H29" s="18">
        <v>48.66</v>
      </c>
      <c r="I29" s="18">
        <v>47.91</v>
      </c>
      <c r="J29" s="18">
        <v>46.17</v>
      </c>
      <c r="K29" s="18">
        <v>44.82</v>
      </c>
      <c r="L29" s="18">
        <v>54.41</v>
      </c>
      <c r="M29" s="18">
        <v>61.98</v>
      </c>
      <c r="N29" s="18">
        <v>50.36</v>
      </c>
      <c r="O29" s="18">
        <v>52.54</v>
      </c>
      <c r="P29" s="18">
        <v>75.400000000000006</v>
      </c>
      <c r="Q29" s="18">
        <v>126.79</v>
      </c>
      <c r="R29" s="18">
        <v>142.04</v>
      </c>
      <c r="S29" s="18">
        <v>140.65</v>
      </c>
      <c r="T29" s="18">
        <v>158.01</v>
      </c>
      <c r="U29" s="18">
        <v>178.92</v>
      </c>
      <c r="V29" s="18">
        <v>194.77</v>
      </c>
      <c r="W29" s="18">
        <v>208.06</v>
      </c>
      <c r="X29" s="18">
        <v>410.78</v>
      </c>
      <c r="Y29" s="18">
        <v>501.94</v>
      </c>
      <c r="Z29" s="18">
        <v>525.66999999999996</v>
      </c>
      <c r="AA29" s="18">
        <v>919.84</v>
      </c>
      <c r="AB29" s="18">
        <v>1212.3800000000001</v>
      </c>
      <c r="AC29" s="18">
        <v>529.95000000000005</v>
      </c>
      <c r="AD29" s="18">
        <v>1076.06</v>
      </c>
      <c r="AE29" s="18">
        <v>1033.75</v>
      </c>
      <c r="AF29" s="26">
        <v>7.1529999999999996</v>
      </c>
    </row>
    <row r="30" spans="1:32" x14ac:dyDescent="0.35">
      <c r="A30" s="22" t="s">
        <v>31</v>
      </c>
      <c r="B30" s="18">
        <v>2304.86</v>
      </c>
      <c r="C30" s="18">
        <v>2530.48</v>
      </c>
      <c r="D30" s="18">
        <v>2512.29</v>
      </c>
      <c r="E30" s="18">
        <v>2494.8200000000002</v>
      </c>
      <c r="F30" s="18">
        <v>2512.34</v>
      </c>
      <c r="G30" s="18">
        <v>2595.39</v>
      </c>
      <c r="H30" s="18">
        <v>2697.99</v>
      </c>
      <c r="I30" s="18">
        <v>2735.38</v>
      </c>
      <c r="J30" s="18">
        <v>2844.32</v>
      </c>
      <c r="K30" s="18">
        <v>2727.81</v>
      </c>
      <c r="L30" s="18">
        <v>2779.17</v>
      </c>
      <c r="M30" s="18">
        <v>3034.97</v>
      </c>
      <c r="N30" s="18">
        <v>3424.81</v>
      </c>
      <c r="O30" s="18">
        <v>3493.12</v>
      </c>
      <c r="P30" s="18">
        <v>3460.31</v>
      </c>
      <c r="Q30" s="18">
        <v>3547.52</v>
      </c>
      <c r="R30" s="18">
        <v>3499</v>
      </c>
      <c r="S30" s="18">
        <v>3477.89</v>
      </c>
      <c r="T30" s="18">
        <v>3446.77</v>
      </c>
      <c r="U30" s="18">
        <v>3576.34</v>
      </c>
      <c r="V30" s="18">
        <v>3299.13</v>
      </c>
      <c r="W30" s="18">
        <v>3974.53</v>
      </c>
      <c r="X30" s="18">
        <v>4125.1400000000003</v>
      </c>
      <c r="Y30" s="18">
        <v>3802.05</v>
      </c>
      <c r="Z30" s="18">
        <v>3638.96</v>
      </c>
      <c r="AA30" s="18">
        <v>4330.41</v>
      </c>
      <c r="AB30" s="18">
        <v>4641.41</v>
      </c>
      <c r="AC30" s="18">
        <v>4112.3900000000003</v>
      </c>
      <c r="AD30" s="18">
        <v>4475.01</v>
      </c>
      <c r="AE30" s="18">
        <v>4390.53</v>
      </c>
      <c r="AF30" s="26">
        <v>0.23799999999999999</v>
      </c>
    </row>
    <row r="32" spans="1:32" ht="57" customHeight="1" x14ac:dyDescent="0.35">
      <c r="A32" s="51" t="s">
        <v>111</v>
      </c>
      <c r="B32" s="51"/>
      <c r="C32" s="51"/>
      <c r="D32" s="51"/>
      <c r="E32" s="51"/>
      <c r="F32" s="51"/>
      <c r="G32" s="51"/>
      <c r="H32" s="51"/>
      <c r="I32" s="51"/>
      <c r="J32" s="51"/>
      <c r="K32" s="51"/>
      <c r="L32" s="51"/>
    </row>
  </sheetData>
  <mergeCells count="1">
    <mergeCell ref="B5:AD5"/>
  </mergeCells>
  <dataValidations count="1">
    <dataValidation allowBlank="1" showInputMessage="1" showErrorMessage="1" sqref="A1:A3 A19"/>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91"/>
  <sheetViews>
    <sheetView workbookViewId="0">
      <selection activeCell="A35" sqref="A35:XFD35"/>
    </sheetView>
  </sheetViews>
  <sheetFormatPr defaultColWidth="9.1796875" defaultRowHeight="12.5" x14ac:dyDescent="0.25"/>
  <cols>
    <col min="1" max="1" width="16" style="1" customWidth="1"/>
    <col min="2" max="2" width="17" style="1" customWidth="1"/>
    <col min="3" max="5" width="12" style="1" bestFit="1" customWidth="1"/>
    <col min="6" max="6" width="13.7265625" style="1" customWidth="1"/>
    <col min="7" max="7" width="14.1796875" style="1" customWidth="1"/>
    <col min="8" max="26" width="12" style="1" bestFit="1" customWidth="1"/>
    <col min="27" max="16384" width="9.1796875" style="1"/>
  </cols>
  <sheetData>
    <row r="1" spans="1:30" ht="15.5" x14ac:dyDescent="0.35">
      <c r="A1" s="41" t="str">
        <f>Contents!A6</f>
        <v>Figure 1: Direct Emissions by Economic Sectors, 1990 to 2019</v>
      </c>
    </row>
    <row r="2" spans="1:30" ht="16.5" x14ac:dyDescent="0.45">
      <c r="A2" t="s">
        <v>107</v>
      </c>
    </row>
    <row r="3" spans="1:30" ht="14.5" x14ac:dyDescent="0.35">
      <c r="A3"/>
    </row>
    <row r="4" spans="1:30" ht="34.5" x14ac:dyDescent="0.35">
      <c r="A4" s="25"/>
      <c r="B4" s="29" t="s">
        <v>46</v>
      </c>
      <c r="C4" s="29" t="s">
        <v>61</v>
      </c>
      <c r="D4" s="29" t="s">
        <v>32</v>
      </c>
      <c r="E4" s="29" t="s">
        <v>29</v>
      </c>
      <c r="F4" s="29" t="s">
        <v>60</v>
      </c>
      <c r="G4" s="29" t="s">
        <v>30</v>
      </c>
      <c r="H4" s="29" t="s">
        <v>31</v>
      </c>
      <c r="I4" s="5"/>
      <c r="J4" s="5"/>
      <c r="K4" s="5"/>
      <c r="L4" s="5"/>
      <c r="M4" s="5"/>
      <c r="N4" s="5"/>
      <c r="O4" s="5"/>
      <c r="P4" s="5"/>
      <c r="Q4" s="5"/>
      <c r="R4" s="5"/>
      <c r="S4" s="5"/>
      <c r="T4" s="5"/>
      <c r="U4" s="5"/>
      <c r="V4" s="5"/>
      <c r="W4" s="5"/>
      <c r="X4" s="5"/>
      <c r="Y4" s="5"/>
      <c r="Z4" s="5"/>
      <c r="AA4" s="6"/>
      <c r="AC4" s="3"/>
      <c r="AD4" s="3"/>
    </row>
    <row r="5" spans="1:30" x14ac:dyDescent="0.25">
      <c r="A5" s="29">
        <v>1990</v>
      </c>
      <c r="B5" s="18">
        <v>291.77699999999999</v>
      </c>
      <c r="C5" s="18">
        <v>-14.11</v>
      </c>
      <c r="D5" s="18">
        <v>46.247999999999998</v>
      </c>
      <c r="E5" s="18">
        <v>67.349000000000004</v>
      </c>
      <c r="F5" s="18">
        <v>150.55799999999999</v>
      </c>
      <c r="G5" s="18">
        <v>38.018999999999998</v>
      </c>
      <c r="H5" s="18">
        <v>49.796999999999997</v>
      </c>
    </row>
    <row r="6" spans="1:30" x14ac:dyDescent="0.25">
      <c r="A6" s="29">
        <v>1991</v>
      </c>
      <c r="B6" s="18">
        <v>271.67099999999999</v>
      </c>
      <c r="C6" s="18">
        <v>-7.1029999999999998</v>
      </c>
      <c r="D6" s="18">
        <v>46.915999999999997</v>
      </c>
      <c r="E6" s="18">
        <v>67.158000000000001</v>
      </c>
      <c r="F6" s="18">
        <v>152.05699999999999</v>
      </c>
      <c r="G6" s="18">
        <v>34.723999999999997</v>
      </c>
      <c r="H6" s="18">
        <v>49.255000000000003</v>
      </c>
      <c r="I6" s="7"/>
      <c r="J6" s="7"/>
      <c r="K6" s="7"/>
      <c r="L6" s="7"/>
      <c r="M6" s="7"/>
      <c r="N6" s="7"/>
      <c r="O6" s="7"/>
      <c r="P6" s="7"/>
      <c r="Q6" s="7"/>
      <c r="R6" s="7"/>
      <c r="S6" s="7"/>
      <c r="T6" s="7"/>
      <c r="U6" s="7"/>
    </row>
    <row r="7" spans="1:30" x14ac:dyDescent="0.25">
      <c r="A7" s="29">
        <v>1992</v>
      </c>
      <c r="B7" s="18">
        <v>202.922</v>
      </c>
      <c r="C7" s="18">
        <v>-15.141</v>
      </c>
      <c r="D7" s="18">
        <v>48.982999999999997</v>
      </c>
      <c r="E7" s="18">
        <v>67.370999999999995</v>
      </c>
      <c r="F7" s="18">
        <v>155.42400000000001</v>
      </c>
      <c r="G7" s="18">
        <v>41.792999999999999</v>
      </c>
      <c r="H7" s="18">
        <v>49.865000000000002</v>
      </c>
    </row>
    <row r="8" spans="1:30" x14ac:dyDescent="0.25">
      <c r="A8" s="29">
        <v>1993</v>
      </c>
      <c r="B8" s="18">
        <v>183.56</v>
      </c>
      <c r="C8" s="18">
        <v>-19.420000000000002</v>
      </c>
      <c r="D8" s="18">
        <v>49.706000000000003</v>
      </c>
      <c r="E8" s="18">
        <v>67.724999999999994</v>
      </c>
      <c r="F8" s="18">
        <v>154.727</v>
      </c>
      <c r="G8" s="18">
        <v>42.648000000000003</v>
      </c>
      <c r="H8" s="18">
        <v>50.917000000000002</v>
      </c>
    </row>
    <row r="9" spans="1:30" x14ac:dyDescent="0.25">
      <c r="A9" s="29">
        <v>1994</v>
      </c>
      <c r="B9" s="18">
        <v>173.732</v>
      </c>
      <c r="C9" s="18">
        <v>-7.7510000000000003</v>
      </c>
      <c r="D9" s="18">
        <v>47.902999999999999</v>
      </c>
      <c r="E9" s="18">
        <v>67.875</v>
      </c>
      <c r="F9" s="18">
        <v>154.71799999999999</v>
      </c>
      <c r="G9" s="18">
        <v>40.747</v>
      </c>
      <c r="H9" s="18">
        <v>51.283000000000001</v>
      </c>
    </row>
    <row r="10" spans="1:30" x14ac:dyDescent="0.25">
      <c r="A10" s="29">
        <v>1995</v>
      </c>
      <c r="B10" s="18">
        <v>148.66999999999999</v>
      </c>
      <c r="C10" s="18">
        <v>-12.317</v>
      </c>
      <c r="D10" s="18">
        <v>50.087000000000003</v>
      </c>
      <c r="E10" s="18">
        <v>67.680000000000007</v>
      </c>
      <c r="F10" s="18">
        <v>160.87799999999999</v>
      </c>
      <c r="G10" s="18">
        <v>40.393000000000001</v>
      </c>
      <c r="H10" s="18">
        <v>52.688000000000002</v>
      </c>
    </row>
    <row r="11" spans="1:30" x14ac:dyDescent="0.25">
      <c r="A11" s="29">
        <v>1996</v>
      </c>
      <c r="B11" s="18">
        <v>150.97</v>
      </c>
      <c r="C11" s="18">
        <v>-17.966999999999999</v>
      </c>
      <c r="D11" s="18">
        <v>51.566000000000003</v>
      </c>
      <c r="E11" s="18">
        <v>65.924999999999997</v>
      </c>
      <c r="F11" s="18">
        <v>163.096</v>
      </c>
      <c r="G11" s="18">
        <v>42.537999999999997</v>
      </c>
      <c r="H11" s="18">
        <v>53.296999999999997</v>
      </c>
    </row>
    <row r="12" spans="1:30" x14ac:dyDescent="0.25">
      <c r="A12" s="29">
        <v>1997</v>
      </c>
      <c r="B12" s="18">
        <v>158.62799999999999</v>
      </c>
      <c r="C12" s="18">
        <v>-21.053000000000001</v>
      </c>
      <c r="D12" s="18">
        <v>55.206000000000003</v>
      </c>
      <c r="E12" s="18">
        <v>66.619</v>
      </c>
      <c r="F12" s="18">
        <v>168.31200000000001</v>
      </c>
      <c r="G12" s="18">
        <v>36.805</v>
      </c>
      <c r="H12" s="18">
        <v>53.332999999999998</v>
      </c>
    </row>
    <row r="13" spans="1:30" x14ac:dyDescent="0.25">
      <c r="A13" s="29">
        <v>1998</v>
      </c>
      <c r="B13" s="18">
        <v>143.542</v>
      </c>
      <c r="C13" s="18">
        <v>-16.283000000000001</v>
      </c>
      <c r="D13" s="18">
        <v>57.04</v>
      </c>
      <c r="E13" s="18">
        <v>67.057000000000002</v>
      </c>
      <c r="F13" s="18">
        <v>179.42400000000001</v>
      </c>
      <c r="G13" s="18">
        <v>33.49</v>
      </c>
      <c r="H13" s="18">
        <v>53.484999999999999</v>
      </c>
    </row>
    <row r="14" spans="1:30" x14ac:dyDescent="0.25">
      <c r="A14" s="29">
        <v>1999</v>
      </c>
      <c r="B14" s="18">
        <v>152.41</v>
      </c>
      <c r="C14" s="18">
        <v>-16.355</v>
      </c>
      <c r="D14" s="18">
        <v>54.807000000000002</v>
      </c>
      <c r="E14" s="18">
        <v>68.397000000000006</v>
      </c>
      <c r="F14" s="18">
        <v>185.60400000000001</v>
      </c>
      <c r="G14" s="18">
        <v>36.064999999999998</v>
      </c>
      <c r="H14" s="18">
        <v>52.424999999999997</v>
      </c>
    </row>
    <row r="15" spans="1:30" x14ac:dyDescent="0.25">
      <c r="A15" s="29">
        <v>2000</v>
      </c>
      <c r="B15" s="18">
        <v>155.42400000000001</v>
      </c>
      <c r="C15" s="18">
        <v>-13.502000000000001</v>
      </c>
      <c r="D15" s="18">
        <v>58.530999999999999</v>
      </c>
      <c r="E15" s="18">
        <v>67.489000000000004</v>
      </c>
      <c r="F15" s="18">
        <v>188.93299999999999</v>
      </c>
      <c r="G15" s="18">
        <v>44.843000000000004</v>
      </c>
      <c r="H15" s="18">
        <v>53.798000000000002</v>
      </c>
      <c r="T15" s="8"/>
    </row>
    <row r="16" spans="1:30" x14ac:dyDescent="0.25">
      <c r="A16" s="29">
        <v>2001</v>
      </c>
      <c r="B16" s="18">
        <v>177.50700000000001</v>
      </c>
      <c r="C16" s="18">
        <v>-10.574999999999999</v>
      </c>
      <c r="D16" s="18">
        <v>58.82</v>
      </c>
      <c r="E16" s="18">
        <v>67.462000000000003</v>
      </c>
      <c r="F16" s="18">
        <v>195.99700000000001</v>
      </c>
      <c r="G16" s="18">
        <v>42.536000000000001</v>
      </c>
      <c r="H16" s="18">
        <v>54.293999999999997</v>
      </c>
      <c r="T16" s="8"/>
    </row>
    <row r="17" spans="1:20" x14ac:dyDescent="0.25">
      <c r="A17" s="29">
        <v>2002</v>
      </c>
      <c r="B17" s="18">
        <v>176.976</v>
      </c>
      <c r="C17" s="18">
        <v>-20.385999999999999</v>
      </c>
      <c r="D17" s="18">
        <v>58.79</v>
      </c>
      <c r="E17" s="18">
        <v>67.527000000000001</v>
      </c>
      <c r="F17" s="18">
        <v>197.46299999999999</v>
      </c>
      <c r="G17" s="18">
        <v>43.222999999999999</v>
      </c>
      <c r="H17" s="18">
        <v>55.991999999999997</v>
      </c>
      <c r="T17" s="8"/>
    </row>
    <row r="18" spans="1:20" x14ac:dyDescent="0.25">
      <c r="A18" s="29">
        <v>2003</v>
      </c>
      <c r="B18" s="18">
        <v>177.72200000000001</v>
      </c>
      <c r="C18" s="18">
        <v>-17.437000000000001</v>
      </c>
      <c r="D18" s="18">
        <v>56.317</v>
      </c>
      <c r="E18" s="18">
        <v>71.911000000000001</v>
      </c>
      <c r="F18" s="18">
        <v>198.44300000000001</v>
      </c>
      <c r="G18" s="18">
        <v>47.350999999999999</v>
      </c>
      <c r="H18" s="18">
        <v>58.024999999999999</v>
      </c>
    </row>
    <row r="19" spans="1:20" x14ac:dyDescent="0.25">
      <c r="A19" s="29">
        <v>2004</v>
      </c>
      <c r="B19" s="18">
        <v>172.14099999999999</v>
      </c>
      <c r="C19" s="18">
        <v>-22.478000000000002</v>
      </c>
      <c r="D19" s="18">
        <v>56.938000000000002</v>
      </c>
      <c r="E19" s="18">
        <v>73.322999999999993</v>
      </c>
      <c r="F19" s="18">
        <v>206.35400000000001</v>
      </c>
      <c r="G19" s="18">
        <v>48.244999999999997</v>
      </c>
      <c r="H19" s="18">
        <v>59.703000000000003</v>
      </c>
    </row>
    <row r="20" spans="1:20" x14ac:dyDescent="0.25">
      <c r="A20" s="29">
        <v>2005</v>
      </c>
      <c r="B20" s="18">
        <v>206.446</v>
      </c>
      <c r="C20" s="18">
        <v>-29.478999999999999</v>
      </c>
      <c r="D20" s="18">
        <v>60.098999999999997</v>
      </c>
      <c r="E20" s="18">
        <v>72.471000000000004</v>
      </c>
      <c r="F20" s="18">
        <v>207.69499999999999</v>
      </c>
      <c r="G20" s="18">
        <v>47.19</v>
      </c>
      <c r="H20" s="18">
        <v>59.793999999999997</v>
      </c>
    </row>
    <row r="21" spans="1:20" x14ac:dyDescent="0.25">
      <c r="A21" s="29">
        <v>2006</v>
      </c>
      <c r="B21" s="18">
        <v>196.73699999999999</v>
      </c>
      <c r="C21" s="18">
        <v>-29.295000000000002</v>
      </c>
      <c r="D21" s="18">
        <v>61.069000000000003</v>
      </c>
      <c r="E21" s="18">
        <v>71.572999999999993</v>
      </c>
      <c r="F21" s="18">
        <v>212.00399999999999</v>
      </c>
      <c r="G21" s="18">
        <v>52.277999999999999</v>
      </c>
      <c r="H21" s="18">
        <v>60.502000000000002</v>
      </c>
    </row>
    <row r="22" spans="1:20" x14ac:dyDescent="0.25">
      <c r="A22" s="29">
        <v>2007</v>
      </c>
      <c r="B22" s="18">
        <v>198.68700000000001</v>
      </c>
      <c r="C22" s="18">
        <v>-29.25</v>
      </c>
      <c r="D22" s="18">
        <v>63.915999999999997</v>
      </c>
      <c r="E22" s="18">
        <v>73.965000000000003</v>
      </c>
      <c r="F22" s="18">
        <v>214.714</v>
      </c>
      <c r="G22" s="18">
        <v>61.886000000000003</v>
      </c>
      <c r="H22" s="18">
        <v>60.823</v>
      </c>
    </row>
    <row r="23" spans="1:20" x14ac:dyDescent="0.25">
      <c r="A23" s="29">
        <v>2008</v>
      </c>
      <c r="B23" s="18">
        <v>176.20599999999999</v>
      </c>
      <c r="C23" s="18">
        <v>-30.271000000000001</v>
      </c>
      <c r="D23" s="18">
        <v>64.233000000000004</v>
      </c>
      <c r="E23" s="18">
        <v>75.022999999999996</v>
      </c>
      <c r="F23" s="18">
        <v>217.23699999999999</v>
      </c>
      <c r="G23" s="18">
        <v>66.875</v>
      </c>
      <c r="H23" s="18">
        <v>61.185000000000002</v>
      </c>
    </row>
    <row r="24" spans="1:20" x14ac:dyDescent="0.25">
      <c r="A24" s="29">
        <v>2009</v>
      </c>
      <c r="B24" s="18">
        <v>170.73699999999999</v>
      </c>
      <c r="C24" s="18">
        <v>-23.908000000000001</v>
      </c>
      <c r="D24" s="18">
        <v>66.838999999999999</v>
      </c>
      <c r="E24" s="18">
        <v>68.510999999999996</v>
      </c>
      <c r="F24" s="18">
        <v>222.00700000000001</v>
      </c>
      <c r="G24" s="18">
        <v>65.272000000000006</v>
      </c>
      <c r="H24" s="18">
        <v>61.215000000000003</v>
      </c>
    </row>
    <row r="25" spans="1:20" x14ac:dyDescent="0.25">
      <c r="A25" s="29">
        <v>2010</v>
      </c>
      <c r="B25" s="18">
        <v>158.60900000000001</v>
      </c>
      <c r="C25" s="18">
        <v>-24.062000000000001</v>
      </c>
      <c r="D25" s="18">
        <v>66.135000000000005</v>
      </c>
      <c r="E25" s="18">
        <v>70.623999999999995</v>
      </c>
      <c r="F25" s="18">
        <v>216.684</v>
      </c>
      <c r="G25" s="18">
        <v>62.36</v>
      </c>
      <c r="H25" s="18">
        <v>61.542999999999999</v>
      </c>
    </row>
    <row r="26" spans="1:20" x14ac:dyDescent="0.25">
      <c r="A26" s="29">
        <v>2011</v>
      </c>
      <c r="B26" s="18">
        <v>138.52099999999999</v>
      </c>
      <c r="C26" s="18">
        <v>-31.863</v>
      </c>
      <c r="D26" s="18">
        <v>67.013000000000005</v>
      </c>
      <c r="E26" s="18">
        <v>71.111999999999995</v>
      </c>
      <c r="F26" s="18">
        <v>209.19900000000001</v>
      </c>
      <c r="G26" s="18">
        <v>67.992999999999995</v>
      </c>
      <c r="H26" s="18">
        <v>62.414999999999999</v>
      </c>
    </row>
    <row r="27" spans="1:20" x14ac:dyDescent="0.25">
      <c r="A27" s="29">
        <v>2012</v>
      </c>
      <c r="B27" s="18">
        <v>142.74299999999999</v>
      </c>
      <c r="C27" s="18">
        <v>-37.704999999999998</v>
      </c>
      <c r="D27" s="18">
        <v>70.153999999999996</v>
      </c>
      <c r="E27" s="18">
        <v>68.738</v>
      </c>
      <c r="F27" s="18">
        <v>207.922</v>
      </c>
      <c r="G27" s="18">
        <v>57.87</v>
      </c>
      <c r="H27" s="18">
        <v>62.231999999999999</v>
      </c>
    </row>
    <row r="28" spans="1:20" x14ac:dyDescent="0.25">
      <c r="A28" s="29">
        <v>2013</v>
      </c>
      <c r="B28" s="18">
        <v>141.75700000000001</v>
      </c>
      <c r="C28" s="18">
        <v>-37.540999999999997</v>
      </c>
      <c r="D28" s="18">
        <v>74.049000000000007</v>
      </c>
      <c r="E28" s="18">
        <v>67.588999999999999</v>
      </c>
      <c r="F28" s="18">
        <v>194.501</v>
      </c>
      <c r="G28" s="18">
        <v>56.718000000000004</v>
      </c>
      <c r="H28" s="18">
        <v>61.994999999999997</v>
      </c>
    </row>
    <row r="29" spans="1:20" x14ac:dyDescent="0.25">
      <c r="A29" s="29">
        <v>2014</v>
      </c>
      <c r="B29" s="18">
        <v>140.697</v>
      </c>
      <c r="C29" s="18">
        <v>-42.692</v>
      </c>
      <c r="D29" s="18">
        <v>73.066999999999993</v>
      </c>
      <c r="E29" s="18">
        <v>66.2</v>
      </c>
      <c r="F29" s="18">
        <v>188.14099999999999</v>
      </c>
      <c r="G29" s="18">
        <v>57.975000000000001</v>
      </c>
      <c r="H29" s="18">
        <v>63.654000000000003</v>
      </c>
    </row>
    <row r="30" spans="1:20" x14ac:dyDescent="0.25">
      <c r="A30" s="29">
        <v>2015</v>
      </c>
      <c r="B30" s="18">
        <v>124.306</v>
      </c>
      <c r="C30" s="18">
        <v>-44.59</v>
      </c>
      <c r="D30" s="18">
        <v>77.537999999999997</v>
      </c>
      <c r="E30" s="18">
        <v>61.816000000000003</v>
      </c>
      <c r="F30" s="18">
        <v>195.892</v>
      </c>
      <c r="G30" s="18">
        <v>64.876999999999995</v>
      </c>
      <c r="H30" s="18">
        <v>65.001999999999995</v>
      </c>
    </row>
    <row r="31" spans="1:20" x14ac:dyDescent="0.25">
      <c r="A31" s="29">
        <v>2016</v>
      </c>
      <c r="B31" s="18">
        <v>104.76</v>
      </c>
      <c r="C31" s="18">
        <v>-46.128999999999998</v>
      </c>
      <c r="D31" s="18">
        <v>81.911000000000001</v>
      </c>
      <c r="E31" s="18">
        <v>59.534999999999997</v>
      </c>
      <c r="F31" s="18">
        <v>201.85900000000001</v>
      </c>
      <c r="G31" s="18">
        <v>63.295999999999999</v>
      </c>
      <c r="H31" s="18">
        <v>64.808999999999997</v>
      </c>
    </row>
    <row r="32" spans="1:20" x14ac:dyDescent="0.25">
      <c r="A32" s="29">
        <v>2017</v>
      </c>
      <c r="B32" s="18">
        <v>99.438999999999993</v>
      </c>
      <c r="C32" s="18">
        <v>-45.548999999999999</v>
      </c>
      <c r="D32" s="18">
        <v>88.328999999999994</v>
      </c>
      <c r="E32" s="18">
        <v>58.906999999999996</v>
      </c>
      <c r="F32" s="18">
        <v>196.61500000000001</v>
      </c>
      <c r="G32" s="18">
        <v>62.966000000000001</v>
      </c>
      <c r="H32" s="18">
        <v>65.984999999999999</v>
      </c>
    </row>
    <row r="33" spans="1:8" x14ac:dyDescent="0.25">
      <c r="A33" s="29">
        <v>2018</v>
      </c>
      <c r="B33" s="18">
        <v>113.879</v>
      </c>
      <c r="C33" s="18">
        <v>-42.838999999999999</v>
      </c>
      <c r="D33" s="18">
        <v>94.599000000000004</v>
      </c>
      <c r="E33" s="18">
        <v>59.198</v>
      </c>
      <c r="F33" s="18">
        <v>190.53399999999999</v>
      </c>
      <c r="G33" s="18">
        <v>57.095999999999997</v>
      </c>
      <c r="H33" s="18">
        <v>65.962999999999994</v>
      </c>
    </row>
    <row r="34" spans="1:8" x14ac:dyDescent="0.25">
      <c r="A34" s="29">
        <v>2019</v>
      </c>
      <c r="B34" s="60">
        <v>93.227000000000004</v>
      </c>
      <c r="C34" s="60">
        <v>-36.402000000000001</v>
      </c>
      <c r="D34" s="60">
        <v>99.704999999999998</v>
      </c>
      <c r="E34" s="60">
        <v>58.222999999999999</v>
      </c>
      <c r="F34" s="60">
        <v>186.62899999999999</v>
      </c>
      <c r="G34" s="60">
        <v>62.447000000000003</v>
      </c>
      <c r="H34" s="60">
        <v>65.47</v>
      </c>
    </row>
    <row r="1991" spans="34:34" x14ac:dyDescent="0.25">
      <c r="AH1991" s="1" t="e">
        <f>AE1991/AF1991</f>
        <v>#DIV/0!</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activeCell="E36" sqref="E36"/>
    </sheetView>
  </sheetViews>
  <sheetFormatPr defaultColWidth="9.1796875" defaultRowHeight="12.5" x14ac:dyDescent="0.25"/>
  <cols>
    <col min="1" max="1" width="20.453125" style="1" customWidth="1"/>
    <col min="2" max="4" width="11.26953125" style="1" bestFit="1" customWidth="1"/>
    <col min="5" max="5" width="12.1796875" style="1" customWidth="1"/>
    <col min="6" max="27" width="11.26953125" style="1" bestFit="1" customWidth="1"/>
    <col min="28" max="28" width="12" style="1" bestFit="1" customWidth="1"/>
    <col min="29" max="29" width="11.26953125" style="1" bestFit="1" customWidth="1"/>
    <col min="30" max="16384" width="9.1796875" style="1"/>
  </cols>
  <sheetData>
    <row r="1" spans="1:12" ht="18" customHeight="1" x14ac:dyDescent="0.35">
      <c r="A1" s="63" t="str">
        <f>Contents!A7</f>
        <v>Figure 2: Percentage Change in Direct Emissions by Economic Sector, 1990 to 2019</v>
      </c>
      <c r="B1" s="63"/>
      <c r="C1" s="63"/>
      <c r="D1" s="63"/>
      <c r="E1" s="63"/>
      <c r="F1" s="63"/>
      <c r="G1" s="63"/>
      <c r="H1" s="63"/>
      <c r="I1" s="38"/>
      <c r="J1" s="38"/>
      <c r="K1" s="38"/>
      <c r="L1" s="38"/>
    </row>
    <row r="2" spans="1:12" ht="14.5" x14ac:dyDescent="0.35">
      <c r="A2"/>
    </row>
    <row r="3" spans="1:12" ht="46" x14ac:dyDescent="0.25">
      <c r="A3" s="25"/>
      <c r="B3" s="29" t="s">
        <v>46</v>
      </c>
      <c r="C3" s="29" t="s">
        <v>61</v>
      </c>
      <c r="D3" s="29" t="s">
        <v>32</v>
      </c>
      <c r="E3" s="29" t="s">
        <v>29</v>
      </c>
      <c r="F3" s="29" t="s">
        <v>60</v>
      </c>
      <c r="G3" s="29" t="s">
        <v>30</v>
      </c>
      <c r="H3" s="29" t="s">
        <v>31</v>
      </c>
    </row>
    <row r="4" spans="1:12" x14ac:dyDescent="0.25">
      <c r="A4" s="61">
        <v>1990</v>
      </c>
      <c r="B4" s="21">
        <v>0</v>
      </c>
      <c r="C4" s="21">
        <v>0</v>
      </c>
      <c r="D4" s="21">
        <v>0</v>
      </c>
      <c r="E4" s="21">
        <v>0</v>
      </c>
      <c r="F4" s="21">
        <v>0</v>
      </c>
      <c r="G4" s="21">
        <v>0</v>
      </c>
      <c r="H4" s="21">
        <v>0</v>
      </c>
    </row>
    <row r="5" spans="1:12" x14ac:dyDescent="0.25">
      <c r="A5" s="61">
        <v>1991</v>
      </c>
      <c r="B5" s="21">
        <v>-6.9000000000000006E-2</v>
      </c>
      <c r="C5" s="21">
        <v>0.497</v>
      </c>
      <c r="D5" s="21">
        <v>1.4E-2</v>
      </c>
      <c r="E5" s="21">
        <v>-3.0000000000000001E-3</v>
      </c>
      <c r="F5" s="21">
        <v>0.01</v>
      </c>
      <c r="G5" s="21">
        <v>-8.6999999999999994E-2</v>
      </c>
      <c r="H5" s="21">
        <v>-1.0999999999999999E-2</v>
      </c>
    </row>
    <row r="6" spans="1:12" x14ac:dyDescent="0.25">
      <c r="A6" s="61">
        <v>1992</v>
      </c>
      <c r="B6" s="21">
        <v>-0.30499999999999999</v>
      </c>
      <c r="C6" s="21">
        <v>-7.2999999999999995E-2</v>
      </c>
      <c r="D6" s="21">
        <v>5.8999999999999997E-2</v>
      </c>
      <c r="E6" s="21">
        <v>0</v>
      </c>
      <c r="F6" s="21">
        <v>3.2000000000000001E-2</v>
      </c>
      <c r="G6" s="21">
        <v>9.9000000000000005E-2</v>
      </c>
      <c r="H6" s="21">
        <v>1E-3</v>
      </c>
    </row>
    <row r="7" spans="1:12" x14ac:dyDescent="0.25">
      <c r="A7" s="61">
        <v>1993</v>
      </c>
      <c r="B7" s="21">
        <v>-0.371</v>
      </c>
      <c r="C7" s="21">
        <v>-0.376</v>
      </c>
      <c r="D7" s="21">
        <v>7.4999999999999997E-2</v>
      </c>
      <c r="E7" s="21">
        <v>6.0000000000000001E-3</v>
      </c>
      <c r="F7" s="21">
        <v>2.8000000000000001E-2</v>
      </c>
      <c r="G7" s="21">
        <v>0.122</v>
      </c>
      <c r="H7" s="21">
        <v>2.1999999999999999E-2</v>
      </c>
    </row>
    <row r="8" spans="1:12" x14ac:dyDescent="0.25">
      <c r="A8" s="61">
        <v>1994</v>
      </c>
      <c r="B8" s="21">
        <v>-0.40500000000000003</v>
      </c>
      <c r="C8" s="21">
        <v>0.45100000000000001</v>
      </c>
      <c r="D8" s="21">
        <v>3.5999999999999997E-2</v>
      </c>
      <c r="E8" s="21">
        <v>8.0000000000000002E-3</v>
      </c>
      <c r="F8" s="21">
        <v>2.8000000000000001E-2</v>
      </c>
      <c r="G8" s="21">
        <v>7.1999999999999995E-2</v>
      </c>
      <c r="H8" s="21">
        <v>0.03</v>
      </c>
    </row>
    <row r="9" spans="1:12" x14ac:dyDescent="0.25">
      <c r="A9" s="61">
        <v>1995</v>
      </c>
      <c r="B9" s="21">
        <v>-0.49</v>
      </c>
      <c r="C9" s="21">
        <v>0.127</v>
      </c>
      <c r="D9" s="21">
        <v>8.3000000000000004E-2</v>
      </c>
      <c r="E9" s="21">
        <v>5.0000000000000001E-3</v>
      </c>
      <c r="F9" s="21">
        <v>6.9000000000000006E-2</v>
      </c>
      <c r="G9" s="21">
        <v>6.2E-2</v>
      </c>
      <c r="H9" s="21">
        <v>5.8000000000000003E-2</v>
      </c>
    </row>
    <row r="10" spans="1:12" x14ac:dyDescent="0.25">
      <c r="A10" s="61">
        <v>1996</v>
      </c>
      <c r="B10" s="21">
        <v>-0.48299999999999998</v>
      </c>
      <c r="C10" s="21">
        <v>-0.27300000000000002</v>
      </c>
      <c r="D10" s="21">
        <v>0.115</v>
      </c>
      <c r="E10" s="21">
        <v>-2.1000000000000001E-2</v>
      </c>
      <c r="F10" s="21">
        <v>8.3000000000000004E-2</v>
      </c>
      <c r="G10" s="21">
        <v>0.11899999999999999</v>
      </c>
      <c r="H10" s="21">
        <v>7.0000000000000007E-2</v>
      </c>
    </row>
    <row r="11" spans="1:12" x14ac:dyDescent="0.25">
      <c r="A11" s="61">
        <v>1997</v>
      </c>
      <c r="B11" s="21">
        <v>-0.45600000000000002</v>
      </c>
      <c r="C11" s="21">
        <v>-0.49199999999999999</v>
      </c>
      <c r="D11" s="21">
        <v>0.19400000000000001</v>
      </c>
      <c r="E11" s="21">
        <v>-1.0999999999999999E-2</v>
      </c>
      <c r="F11" s="21">
        <v>0.11799999999999999</v>
      </c>
      <c r="G11" s="21">
        <v>-3.2000000000000001E-2</v>
      </c>
      <c r="H11" s="21">
        <v>7.0999999999999994E-2</v>
      </c>
    </row>
    <row r="12" spans="1:12" x14ac:dyDescent="0.25">
      <c r="A12" s="61">
        <v>1998</v>
      </c>
      <c r="B12" s="21">
        <v>-0.50800000000000001</v>
      </c>
      <c r="C12" s="21">
        <v>-0.154</v>
      </c>
      <c r="D12" s="21">
        <v>0.23300000000000001</v>
      </c>
      <c r="E12" s="21">
        <v>-4.0000000000000001E-3</v>
      </c>
      <c r="F12" s="21">
        <v>0.192</v>
      </c>
      <c r="G12" s="21">
        <v>-0.11899999999999999</v>
      </c>
      <c r="H12" s="21">
        <v>7.3999999999999996E-2</v>
      </c>
    </row>
    <row r="13" spans="1:12" x14ac:dyDescent="0.25">
      <c r="A13" s="61">
        <v>1999</v>
      </c>
      <c r="B13" s="21">
        <v>-0.47799999999999998</v>
      </c>
      <c r="C13" s="21">
        <v>-0.159</v>
      </c>
      <c r="D13" s="21">
        <v>0.185</v>
      </c>
      <c r="E13" s="21">
        <v>1.6E-2</v>
      </c>
      <c r="F13" s="21">
        <v>0.23300000000000001</v>
      </c>
      <c r="G13" s="21">
        <v>-5.0999999999999997E-2</v>
      </c>
      <c r="H13" s="21">
        <v>5.2999999999999999E-2</v>
      </c>
    </row>
    <row r="14" spans="1:12" x14ac:dyDescent="0.25">
      <c r="A14" s="61">
        <v>2000</v>
      </c>
      <c r="B14" s="21">
        <v>-0.46700000000000003</v>
      </c>
      <c r="C14" s="21">
        <v>4.2999999999999997E-2</v>
      </c>
      <c r="D14" s="21">
        <v>0.26600000000000001</v>
      </c>
      <c r="E14" s="21">
        <v>2E-3</v>
      </c>
      <c r="F14" s="21">
        <v>0.255</v>
      </c>
      <c r="G14" s="21">
        <v>0.17899999999999999</v>
      </c>
      <c r="H14" s="21">
        <v>0.08</v>
      </c>
    </row>
    <row r="15" spans="1:12" x14ac:dyDescent="0.25">
      <c r="A15" s="61">
        <v>2001</v>
      </c>
      <c r="B15" s="21">
        <v>-0.39200000000000002</v>
      </c>
      <c r="C15" s="21">
        <v>0.251</v>
      </c>
      <c r="D15" s="21">
        <v>0.27200000000000002</v>
      </c>
      <c r="E15" s="21">
        <v>2E-3</v>
      </c>
      <c r="F15" s="21">
        <v>0.30199999999999999</v>
      </c>
      <c r="G15" s="21">
        <v>0.11899999999999999</v>
      </c>
      <c r="H15" s="21">
        <v>0.09</v>
      </c>
    </row>
    <row r="16" spans="1:12" x14ac:dyDescent="0.25">
      <c r="A16" s="61">
        <v>2002</v>
      </c>
      <c r="B16" s="21">
        <v>-0.39300000000000002</v>
      </c>
      <c r="C16" s="21">
        <v>-0.44500000000000001</v>
      </c>
      <c r="D16" s="21">
        <v>0.27100000000000002</v>
      </c>
      <c r="E16" s="21">
        <v>3.0000000000000001E-3</v>
      </c>
      <c r="F16" s="21">
        <v>0.312</v>
      </c>
      <c r="G16" s="21">
        <v>0.13700000000000001</v>
      </c>
      <c r="H16" s="21">
        <v>0.124</v>
      </c>
    </row>
    <row r="17" spans="1:8" x14ac:dyDescent="0.25">
      <c r="A17" s="61">
        <v>2003</v>
      </c>
      <c r="B17" s="21">
        <v>-0.39100000000000001</v>
      </c>
      <c r="C17" s="21">
        <v>-0.23599999999999999</v>
      </c>
      <c r="D17" s="21">
        <v>0.218</v>
      </c>
      <c r="E17" s="21">
        <v>6.8000000000000005E-2</v>
      </c>
      <c r="F17" s="21">
        <v>0.318</v>
      </c>
      <c r="G17" s="21">
        <v>0.245</v>
      </c>
      <c r="H17" s="21">
        <v>0.16500000000000001</v>
      </c>
    </row>
    <row r="18" spans="1:8" x14ac:dyDescent="0.25">
      <c r="A18" s="61">
        <v>2004</v>
      </c>
      <c r="B18" s="21">
        <v>-0.41</v>
      </c>
      <c r="C18" s="21">
        <v>-0.59299999999999997</v>
      </c>
      <c r="D18" s="21">
        <v>0.23100000000000001</v>
      </c>
      <c r="E18" s="21">
        <v>8.8999999999999996E-2</v>
      </c>
      <c r="F18" s="21">
        <v>0.371</v>
      </c>
      <c r="G18" s="21">
        <v>0.26900000000000002</v>
      </c>
      <c r="H18" s="21">
        <v>0.19900000000000001</v>
      </c>
    </row>
    <row r="19" spans="1:8" x14ac:dyDescent="0.25">
      <c r="A19" s="61">
        <v>2005</v>
      </c>
      <c r="B19" s="21">
        <v>-0.29199999999999998</v>
      </c>
      <c r="C19" s="21">
        <v>-1.089</v>
      </c>
      <c r="D19" s="21">
        <v>0.29899999999999999</v>
      </c>
      <c r="E19" s="21">
        <v>7.5999999999999998E-2</v>
      </c>
      <c r="F19" s="21">
        <v>0.38</v>
      </c>
      <c r="G19" s="21">
        <v>0.24099999999999999</v>
      </c>
      <c r="H19" s="21">
        <v>0.20100000000000001</v>
      </c>
    </row>
    <row r="20" spans="1:8" x14ac:dyDescent="0.25">
      <c r="A20" s="61">
        <v>2006</v>
      </c>
      <c r="B20" s="21">
        <v>-0.32600000000000001</v>
      </c>
      <c r="C20" s="21">
        <v>-1.0760000000000001</v>
      </c>
      <c r="D20" s="21">
        <v>0.32</v>
      </c>
      <c r="E20" s="21">
        <v>6.3E-2</v>
      </c>
      <c r="F20" s="21">
        <v>0.40799999999999997</v>
      </c>
      <c r="G20" s="21">
        <v>0.375</v>
      </c>
      <c r="H20" s="21">
        <v>0.215</v>
      </c>
    </row>
    <row r="21" spans="1:8" x14ac:dyDescent="0.25">
      <c r="A21" s="61">
        <v>2007</v>
      </c>
      <c r="B21" s="21">
        <v>-0.31900000000000001</v>
      </c>
      <c r="C21" s="21">
        <v>-1.073</v>
      </c>
      <c r="D21" s="21">
        <v>0.38200000000000001</v>
      </c>
      <c r="E21" s="21">
        <v>9.8000000000000004E-2</v>
      </c>
      <c r="F21" s="21">
        <v>0.42599999999999999</v>
      </c>
      <c r="G21" s="21">
        <v>0.628</v>
      </c>
      <c r="H21" s="21">
        <v>0.221</v>
      </c>
    </row>
    <row r="22" spans="1:8" x14ac:dyDescent="0.25">
      <c r="A22" s="61">
        <v>2008</v>
      </c>
      <c r="B22" s="21">
        <v>-0.39600000000000002</v>
      </c>
      <c r="C22" s="21">
        <v>-1.145</v>
      </c>
      <c r="D22" s="21">
        <v>0.38900000000000001</v>
      </c>
      <c r="E22" s="21">
        <v>0.114</v>
      </c>
      <c r="F22" s="21">
        <v>0.443</v>
      </c>
      <c r="G22" s="21">
        <v>0.75900000000000001</v>
      </c>
      <c r="H22" s="21">
        <v>0.22900000000000001</v>
      </c>
    </row>
    <row r="23" spans="1:8" x14ac:dyDescent="0.25">
      <c r="A23" s="61">
        <v>2009</v>
      </c>
      <c r="B23" s="21">
        <v>-0.41499999999999998</v>
      </c>
      <c r="C23" s="21">
        <v>-0.69399999999999995</v>
      </c>
      <c r="D23" s="21">
        <v>0.44500000000000001</v>
      </c>
      <c r="E23" s="21">
        <v>1.7000000000000001E-2</v>
      </c>
      <c r="F23" s="21">
        <v>0.47499999999999998</v>
      </c>
      <c r="G23" s="21">
        <v>0.71699999999999997</v>
      </c>
      <c r="H23" s="21">
        <v>0.22900000000000001</v>
      </c>
    </row>
    <row r="24" spans="1:8" x14ac:dyDescent="0.25">
      <c r="A24" s="61">
        <v>2010</v>
      </c>
      <c r="B24" s="21">
        <v>-0.45600000000000002</v>
      </c>
      <c r="C24" s="21">
        <v>-0.70499999999999996</v>
      </c>
      <c r="D24" s="21">
        <v>0.43</v>
      </c>
      <c r="E24" s="21">
        <v>4.9000000000000002E-2</v>
      </c>
      <c r="F24" s="21">
        <v>0.439</v>
      </c>
      <c r="G24" s="21">
        <v>0.64</v>
      </c>
      <c r="H24" s="21">
        <v>0.23599999999999999</v>
      </c>
    </row>
    <row r="25" spans="1:8" x14ac:dyDescent="0.25">
      <c r="A25" s="61">
        <v>2011</v>
      </c>
      <c r="B25" s="21">
        <v>-0.52500000000000002</v>
      </c>
      <c r="C25" s="21">
        <v>-1.258</v>
      </c>
      <c r="D25" s="21">
        <v>0.44900000000000001</v>
      </c>
      <c r="E25" s="21">
        <v>5.6000000000000001E-2</v>
      </c>
      <c r="F25" s="21">
        <v>0.38900000000000001</v>
      </c>
      <c r="G25" s="21">
        <v>0.78800000000000003</v>
      </c>
      <c r="H25" s="21">
        <v>0.253</v>
      </c>
    </row>
    <row r="26" spans="1:8" x14ac:dyDescent="0.25">
      <c r="A26" s="61">
        <v>2012</v>
      </c>
      <c r="B26" s="21">
        <v>-0.51100000000000001</v>
      </c>
      <c r="C26" s="21">
        <v>-1.6719999999999999</v>
      </c>
      <c r="D26" s="21">
        <v>0.51700000000000002</v>
      </c>
      <c r="E26" s="21">
        <v>2.1000000000000001E-2</v>
      </c>
      <c r="F26" s="21">
        <v>0.38100000000000001</v>
      </c>
      <c r="G26" s="21">
        <v>0.52200000000000002</v>
      </c>
      <c r="H26" s="21">
        <v>0.25</v>
      </c>
    </row>
    <row r="27" spans="1:8" x14ac:dyDescent="0.25">
      <c r="A27" s="61">
        <v>2013</v>
      </c>
      <c r="B27" s="21">
        <v>-0.51400000000000001</v>
      </c>
      <c r="C27" s="21">
        <v>-1.661</v>
      </c>
      <c r="D27" s="21">
        <v>0.60099999999999998</v>
      </c>
      <c r="E27" s="21">
        <v>4.0000000000000001E-3</v>
      </c>
      <c r="F27" s="21">
        <v>0.29199999999999998</v>
      </c>
      <c r="G27" s="21">
        <v>0.49199999999999999</v>
      </c>
      <c r="H27" s="21">
        <v>0.245</v>
      </c>
    </row>
    <row r="28" spans="1:8" x14ac:dyDescent="0.25">
      <c r="A28" s="61">
        <v>2014</v>
      </c>
      <c r="B28" s="21">
        <v>-0.51800000000000002</v>
      </c>
      <c r="C28" s="21">
        <v>-2.0259999999999998</v>
      </c>
      <c r="D28" s="21">
        <v>0.57999999999999996</v>
      </c>
      <c r="E28" s="21">
        <v>-1.7000000000000001E-2</v>
      </c>
      <c r="F28" s="21">
        <v>0.25</v>
      </c>
      <c r="G28" s="21">
        <v>0.52500000000000002</v>
      </c>
      <c r="H28" s="21">
        <v>0.27800000000000002</v>
      </c>
    </row>
    <row r="29" spans="1:8" x14ac:dyDescent="0.25">
      <c r="A29" s="61">
        <v>2015</v>
      </c>
      <c r="B29" s="21">
        <v>-0.57399999999999995</v>
      </c>
      <c r="C29" s="21">
        <v>-2.16</v>
      </c>
      <c r="D29" s="21">
        <v>0.67700000000000005</v>
      </c>
      <c r="E29" s="21">
        <v>-8.2000000000000003E-2</v>
      </c>
      <c r="F29" s="21">
        <v>0.30099999999999999</v>
      </c>
      <c r="G29" s="21">
        <v>0.70599999999999996</v>
      </c>
      <c r="H29" s="21">
        <v>0.30499999999999999</v>
      </c>
    </row>
    <row r="30" spans="1:8" x14ac:dyDescent="0.25">
      <c r="A30" s="61">
        <v>2016</v>
      </c>
      <c r="B30" s="21">
        <v>-0.64100000000000001</v>
      </c>
      <c r="C30" s="21">
        <v>-2.2690000000000001</v>
      </c>
      <c r="D30" s="21">
        <v>0.77100000000000002</v>
      </c>
      <c r="E30" s="21">
        <v>-0.11600000000000001</v>
      </c>
      <c r="F30" s="21">
        <v>0.34100000000000003</v>
      </c>
      <c r="G30" s="21">
        <v>0.66500000000000004</v>
      </c>
      <c r="H30" s="21">
        <v>0.30099999999999999</v>
      </c>
    </row>
    <row r="31" spans="1:8" x14ac:dyDescent="0.25">
      <c r="A31" s="61">
        <v>2017</v>
      </c>
      <c r="B31" s="21">
        <v>-0.65900000000000003</v>
      </c>
      <c r="C31" s="21">
        <v>-2.2280000000000002</v>
      </c>
      <c r="D31" s="21">
        <v>0.91</v>
      </c>
      <c r="E31" s="21">
        <v>-0.125</v>
      </c>
      <c r="F31" s="21">
        <v>0.30599999999999999</v>
      </c>
      <c r="G31" s="21">
        <v>0.65600000000000003</v>
      </c>
      <c r="H31" s="21">
        <v>0.32500000000000001</v>
      </c>
    </row>
    <row r="32" spans="1:8" x14ac:dyDescent="0.25">
      <c r="A32" s="61">
        <v>2018</v>
      </c>
      <c r="B32" s="21">
        <v>-0.61</v>
      </c>
      <c r="C32" s="21">
        <v>-2.036</v>
      </c>
      <c r="D32" s="21">
        <v>1.0449999999999999</v>
      </c>
      <c r="E32" s="21">
        <v>-0.121</v>
      </c>
      <c r="F32" s="21">
        <v>0.26600000000000001</v>
      </c>
      <c r="G32" s="21">
        <v>0.502</v>
      </c>
      <c r="H32" s="21">
        <v>0.32500000000000001</v>
      </c>
    </row>
    <row r="33" spans="1:8" x14ac:dyDescent="0.25">
      <c r="A33" s="61">
        <v>2019</v>
      </c>
      <c r="B33" s="21">
        <v>-0.68</v>
      </c>
      <c r="C33" s="21">
        <v>-1.58</v>
      </c>
      <c r="D33" s="21">
        <v>1.1559999999999999</v>
      </c>
      <c r="E33" s="21">
        <v>-0.13600000000000001</v>
      </c>
      <c r="F33" s="21">
        <v>0.24</v>
      </c>
      <c r="G33" s="21">
        <v>0.64300000000000002</v>
      </c>
      <c r="H33" s="21">
        <v>0.315</v>
      </c>
    </row>
  </sheetData>
  <mergeCells count="1">
    <mergeCell ref="A1:H1"/>
  </mergeCells>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K25" sqref="K25"/>
    </sheetView>
  </sheetViews>
  <sheetFormatPr defaultColWidth="9.1796875" defaultRowHeight="12.5" x14ac:dyDescent="0.25"/>
  <cols>
    <col min="1" max="1" width="9.1796875" style="1"/>
    <col min="2" max="2" width="18.453125" style="1" customWidth="1"/>
    <col min="3" max="3" width="15.7265625" style="1" customWidth="1"/>
    <col min="4" max="4" width="14.1796875" style="1" bestFit="1" customWidth="1"/>
    <col min="5" max="5" width="12.54296875" style="1" customWidth="1"/>
    <col min="6" max="6" width="17.54296875" style="1" customWidth="1"/>
    <col min="7" max="7" width="17.453125" style="1" customWidth="1"/>
    <col min="8" max="8" width="17.26953125" style="1" customWidth="1"/>
    <col min="9" max="9" width="11.1796875" style="1" bestFit="1" customWidth="1"/>
    <col min="10" max="10" width="11.1796875" style="1" customWidth="1"/>
    <col min="11" max="16384" width="9.1796875" style="1"/>
  </cols>
  <sheetData>
    <row r="1" spans="1:11" ht="15.5" x14ac:dyDescent="0.35">
      <c r="A1" s="41" t="str">
        <f>Contents!A8</f>
        <v>Figure 3: Direct State and Territory Emissions by Economic Sector, 2019</v>
      </c>
      <c r="D1" s="10"/>
      <c r="E1" s="10"/>
    </row>
    <row r="2" spans="1:11" ht="16.5" x14ac:dyDescent="0.45">
      <c r="A2" t="s">
        <v>107</v>
      </c>
      <c r="D2" s="10"/>
      <c r="E2" s="10"/>
    </row>
    <row r="4" spans="1:11" ht="23" x14ac:dyDescent="0.25">
      <c r="A4" s="25"/>
      <c r="B4" s="29" t="s">
        <v>46</v>
      </c>
      <c r="C4" s="29" t="s">
        <v>61</v>
      </c>
      <c r="D4" s="29" t="s">
        <v>32</v>
      </c>
      <c r="E4" s="29" t="s">
        <v>29</v>
      </c>
      <c r="F4" s="29" t="s">
        <v>60</v>
      </c>
      <c r="G4" s="29" t="s">
        <v>55</v>
      </c>
      <c r="H4" s="29" t="s">
        <v>139</v>
      </c>
      <c r="I4" s="29" t="s">
        <v>56</v>
      </c>
      <c r="J4" s="25" t="s">
        <v>31</v>
      </c>
    </row>
    <row r="5" spans="1:11" x14ac:dyDescent="0.25">
      <c r="A5" s="29" t="s">
        <v>53</v>
      </c>
      <c r="B5" s="30">
        <v>-2.5826000000000002E-2</v>
      </c>
      <c r="C5" s="30">
        <v>-6.6619999999999999E-2</v>
      </c>
      <c r="D5" s="30">
        <v>1.4399999999999998E-4</v>
      </c>
      <c r="E5" s="30">
        <v>3.3984E-2</v>
      </c>
      <c r="F5" s="30">
        <v>0.20300399999999999</v>
      </c>
      <c r="G5" s="30">
        <v>8.5188999999999987E-2</v>
      </c>
      <c r="H5" s="30">
        <v>0.10998000000000001</v>
      </c>
      <c r="I5" s="30">
        <v>0.19425200000000001</v>
      </c>
      <c r="J5" s="30">
        <v>0.74454900000000002</v>
      </c>
      <c r="K5" s="9"/>
    </row>
    <row r="6" spans="1:11" x14ac:dyDescent="0.25">
      <c r="A6" s="29" t="s">
        <v>54</v>
      </c>
      <c r="B6" s="30">
        <v>22.393177999999999</v>
      </c>
      <c r="C6" s="30">
        <v>-9.6792009999999991</v>
      </c>
      <c r="D6" s="30">
        <v>18.365601999999999</v>
      </c>
      <c r="E6" s="30">
        <v>16.526990000000001</v>
      </c>
      <c r="F6" s="30">
        <v>54.632830999999996</v>
      </c>
      <c r="G6" s="30">
        <v>2.5926280000000004</v>
      </c>
      <c r="H6" s="30">
        <v>5.746766</v>
      </c>
      <c r="I6" s="30">
        <v>8.1481270000000006</v>
      </c>
      <c r="J6" s="30">
        <v>17.852113000000003</v>
      </c>
      <c r="K6" s="9"/>
    </row>
    <row r="7" spans="1:11" x14ac:dyDescent="0.25">
      <c r="A7" s="29" t="s">
        <v>47</v>
      </c>
      <c r="B7" s="30">
        <v>6.8394789999999999</v>
      </c>
      <c r="C7" s="30">
        <v>8.2260000000000007E-3</v>
      </c>
      <c r="D7" s="30">
        <v>8.0399250000000002</v>
      </c>
      <c r="E7" s="30">
        <v>7.5204999999999994E-2</v>
      </c>
      <c r="F7" s="30">
        <v>3.210127</v>
      </c>
      <c r="G7" s="30">
        <v>0.206792</v>
      </c>
      <c r="H7" s="30">
        <v>0.40532499999999999</v>
      </c>
      <c r="I7" s="30">
        <v>1.216494</v>
      </c>
      <c r="J7" s="30">
        <v>0.64538099999999998</v>
      </c>
      <c r="K7" s="9"/>
    </row>
    <row r="8" spans="1:11" x14ac:dyDescent="0.25">
      <c r="A8" s="29" t="s">
        <v>48</v>
      </c>
      <c r="B8" s="30">
        <v>41.516330000000004</v>
      </c>
      <c r="C8" s="30">
        <v>-2.8970690000000001</v>
      </c>
      <c r="D8" s="30">
        <v>30.364554999999999</v>
      </c>
      <c r="E8" s="30">
        <v>13.130724000000001</v>
      </c>
      <c r="F8" s="30">
        <v>54.43112</v>
      </c>
      <c r="G8" s="30">
        <v>2.6737890000000002</v>
      </c>
      <c r="H8" s="30">
        <v>4.2234290000000003</v>
      </c>
      <c r="I8" s="30">
        <v>8.0695899999999998</v>
      </c>
      <c r="J8" s="30">
        <v>13.025414000000001</v>
      </c>
      <c r="K8" s="9"/>
    </row>
    <row r="9" spans="1:11" x14ac:dyDescent="0.25">
      <c r="A9" s="29" t="s">
        <v>49</v>
      </c>
      <c r="B9" s="30">
        <v>3.177711</v>
      </c>
      <c r="C9" s="30">
        <v>-0.97625099999999998</v>
      </c>
      <c r="D9" s="30">
        <v>3.485357</v>
      </c>
      <c r="E9" s="30">
        <v>4.8952549999999997</v>
      </c>
      <c r="F9" s="30">
        <v>4.5888070000000001</v>
      </c>
      <c r="G9" s="30">
        <v>0.61752599999999991</v>
      </c>
      <c r="H9" s="30">
        <v>1.4449159999999999</v>
      </c>
      <c r="I9" s="30">
        <v>2.0824370000000001</v>
      </c>
      <c r="J9" s="30">
        <v>4.6029109999999998</v>
      </c>
      <c r="K9" s="9"/>
    </row>
    <row r="10" spans="1:11" x14ac:dyDescent="0.25">
      <c r="A10" s="29" t="s">
        <v>50</v>
      </c>
      <c r="B10" s="30">
        <v>2.5868090000000001</v>
      </c>
      <c r="C10" s="30">
        <v>-9.1631160000000005</v>
      </c>
      <c r="D10" s="30">
        <v>0.176144</v>
      </c>
      <c r="E10" s="30">
        <v>2.479867</v>
      </c>
      <c r="F10" s="30">
        <v>0.71134600000000003</v>
      </c>
      <c r="G10" s="30">
        <v>0.29102999999999996</v>
      </c>
      <c r="H10" s="30">
        <v>-0.43034699999999998</v>
      </c>
      <c r="I10" s="30">
        <v>0.51592700000000002</v>
      </c>
      <c r="J10" s="30">
        <v>1.1496389999999999</v>
      </c>
      <c r="K10" s="9"/>
    </row>
    <row r="11" spans="1:11" x14ac:dyDescent="0.25">
      <c r="A11" s="29" t="s">
        <v>51</v>
      </c>
      <c r="B11" s="30">
        <v>11.295323</v>
      </c>
      <c r="C11" s="30">
        <v>-9.2931910000000002</v>
      </c>
      <c r="D11" s="30">
        <v>2.6803649999999997</v>
      </c>
      <c r="E11" s="30">
        <v>7.5405629999999997</v>
      </c>
      <c r="F11" s="30">
        <v>48.125982999999998</v>
      </c>
      <c r="G11" s="30">
        <v>2.0265300000000002</v>
      </c>
      <c r="H11" s="30">
        <v>2.5329890000000002</v>
      </c>
      <c r="I11" s="30">
        <v>6.6371130000000003</v>
      </c>
      <c r="J11" s="30">
        <v>19.783476</v>
      </c>
      <c r="K11" s="9"/>
    </row>
    <row r="12" spans="1:11" x14ac:dyDescent="0.25">
      <c r="A12" s="29" t="s">
        <v>52</v>
      </c>
      <c r="B12" s="30">
        <v>5.443676</v>
      </c>
      <c r="C12" s="30">
        <v>-4.334797</v>
      </c>
      <c r="D12" s="30">
        <v>36.592820000000003</v>
      </c>
      <c r="E12" s="30">
        <v>13.539665999999999</v>
      </c>
      <c r="F12" s="30">
        <v>20.685572000000001</v>
      </c>
      <c r="G12" s="30">
        <v>1.5457560000000001</v>
      </c>
      <c r="H12" s="30">
        <v>3.9666570000000001</v>
      </c>
      <c r="I12" s="30">
        <v>6.7474639999999999</v>
      </c>
      <c r="J12" s="30">
        <v>7.6647700000000007</v>
      </c>
      <c r="K12" s="9"/>
    </row>
    <row r="13" spans="1:11" x14ac:dyDescent="0.25">
      <c r="B13" s="7"/>
      <c r="C13" s="7"/>
      <c r="D13" s="7"/>
      <c r="E13" s="7"/>
      <c r="F13" s="7"/>
      <c r="G13" s="7"/>
      <c r="H13" s="7"/>
      <c r="I13" s="7"/>
      <c r="J13" s="7"/>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B5" sqref="B5:G34"/>
    </sheetView>
  </sheetViews>
  <sheetFormatPr defaultColWidth="9.1796875" defaultRowHeight="12.5" x14ac:dyDescent="0.25"/>
  <cols>
    <col min="1" max="1" width="23.453125" style="1" customWidth="1"/>
    <col min="2" max="2" width="11.26953125" style="1" bestFit="1" customWidth="1"/>
    <col min="3" max="3" width="10" style="1" bestFit="1" customWidth="1"/>
    <col min="4" max="4" width="12.7265625" style="1" customWidth="1"/>
    <col min="5" max="5" width="10" style="1" bestFit="1" customWidth="1"/>
    <col min="6" max="6" width="11.453125" style="1" customWidth="1"/>
    <col min="7" max="12" width="10" style="1" bestFit="1" customWidth="1"/>
    <col min="13" max="13" width="10.26953125" style="1" bestFit="1" customWidth="1"/>
    <col min="14" max="16" width="10" style="1" bestFit="1" customWidth="1"/>
    <col min="17" max="17" width="10.26953125" style="1" bestFit="1" customWidth="1"/>
    <col min="18" max="22" width="10" style="1" bestFit="1" customWidth="1"/>
    <col min="23" max="23" width="10.26953125" style="1" bestFit="1" customWidth="1"/>
    <col min="24" max="24" width="10" style="1" bestFit="1" customWidth="1"/>
    <col min="25" max="26" width="10.26953125" style="1" bestFit="1" customWidth="1"/>
    <col min="27" max="27" width="10" style="1" bestFit="1" customWidth="1"/>
    <col min="28" max="29" width="10.26953125" style="1" bestFit="1" customWidth="1"/>
    <col min="30" max="16384" width="9.1796875" style="1"/>
  </cols>
  <sheetData>
    <row r="1" spans="1:9" ht="15.5" x14ac:dyDescent="0.35">
      <c r="A1" s="41" t="str">
        <f>Contents!A9</f>
        <v>Figure 4: Indirect Greenhouse Gas Emissions from the Generation of Purchased Electricity (Scope 2 Emissions) Trends by Economic Sector, 1990 to 2019</v>
      </c>
      <c r="I1" s="10"/>
    </row>
    <row r="2" spans="1:9" ht="16.5" x14ac:dyDescent="0.45">
      <c r="A2" t="s">
        <v>107</v>
      </c>
    </row>
    <row r="3" spans="1:9" ht="13.9" customHeight="1" x14ac:dyDescent="0.25"/>
    <row r="4" spans="1:9" ht="46" x14ac:dyDescent="0.25">
      <c r="A4" s="25"/>
      <c r="B4" s="29" t="s">
        <v>46</v>
      </c>
      <c r="C4" s="29" t="s">
        <v>32</v>
      </c>
      <c r="D4" s="29" t="s">
        <v>29</v>
      </c>
      <c r="E4" s="29" t="s">
        <v>60</v>
      </c>
      <c r="F4" s="29" t="s">
        <v>30</v>
      </c>
      <c r="G4" s="25" t="s">
        <v>31</v>
      </c>
    </row>
    <row r="5" spans="1:9" ht="12.75" customHeight="1" x14ac:dyDescent="0.25">
      <c r="A5" s="29">
        <v>1990</v>
      </c>
      <c r="B5" s="18">
        <v>1.5609999999999999</v>
      </c>
      <c r="C5" s="18">
        <v>7.665</v>
      </c>
      <c r="D5" s="18">
        <v>42.235999999999997</v>
      </c>
      <c r="E5" s="18">
        <v>19.617999999999999</v>
      </c>
      <c r="F5" s="18">
        <v>24.588000000000001</v>
      </c>
      <c r="G5" s="18">
        <v>33.866999999999997</v>
      </c>
    </row>
    <row r="6" spans="1:9" ht="12.75" customHeight="1" x14ac:dyDescent="0.25">
      <c r="A6" s="29">
        <v>1991</v>
      </c>
      <c r="B6" s="18">
        <v>1.645</v>
      </c>
      <c r="C6" s="18">
        <v>7.8289999999999997</v>
      </c>
      <c r="D6" s="18">
        <v>42.787999999999997</v>
      </c>
      <c r="E6" s="18">
        <v>19.146999999999998</v>
      </c>
      <c r="F6" s="18">
        <v>25.797999999999998</v>
      </c>
      <c r="G6" s="18">
        <v>34.473999999999997</v>
      </c>
    </row>
    <row r="7" spans="1:9" ht="13.5" customHeight="1" x14ac:dyDescent="0.25">
      <c r="A7" s="29">
        <v>1992</v>
      </c>
      <c r="B7" s="18">
        <v>1.7509999999999999</v>
      </c>
      <c r="C7" s="18">
        <v>8.1530000000000005</v>
      </c>
      <c r="D7" s="18">
        <v>43.045000000000002</v>
      </c>
      <c r="E7" s="18">
        <v>20.379000000000001</v>
      </c>
      <c r="F7" s="18">
        <v>26.350999999999999</v>
      </c>
      <c r="G7" s="18">
        <v>34.856999999999999</v>
      </c>
    </row>
    <row r="8" spans="1:9" x14ac:dyDescent="0.25">
      <c r="A8" s="29">
        <v>1993</v>
      </c>
      <c r="B8" s="18">
        <v>1.8260000000000001</v>
      </c>
      <c r="C8" s="18">
        <v>8.3539999999999992</v>
      </c>
      <c r="D8" s="18">
        <v>43.360999999999997</v>
      </c>
      <c r="E8" s="18">
        <v>19.747</v>
      </c>
      <c r="F8" s="18">
        <v>26.754999999999999</v>
      </c>
      <c r="G8" s="18">
        <v>35.415999999999997</v>
      </c>
    </row>
    <row r="9" spans="1:9" x14ac:dyDescent="0.25">
      <c r="A9" s="29">
        <v>1994</v>
      </c>
      <c r="B9" s="18">
        <v>1.819</v>
      </c>
      <c r="C9" s="18">
        <v>8.3960000000000008</v>
      </c>
      <c r="D9" s="18">
        <v>44.923000000000002</v>
      </c>
      <c r="E9" s="18">
        <v>19.73</v>
      </c>
      <c r="F9" s="18">
        <v>27.273</v>
      </c>
      <c r="G9" s="18">
        <v>34.893000000000001</v>
      </c>
    </row>
    <row r="10" spans="1:9" x14ac:dyDescent="0.25">
      <c r="A10" s="29">
        <v>1995</v>
      </c>
      <c r="B10" s="18">
        <v>1.9259999999999999</v>
      </c>
      <c r="C10" s="18">
        <v>8.8989999999999991</v>
      </c>
      <c r="D10" s="18">
        <v>45.420999999999999</v>
      </c>
      <c r="E10" s="18">
        <v>20.818000000000001</v>
      </c>
      <c r="F10" s="18">
        <v>29.152000000000001</v>
      </c>
      <c r="G10" s="18">
        <v>36.438000000000002</v>
      </c>
    </row>
    <row r="11" spans="1:9" x14ac:dyDescent="0.25">
      <c r="A11" s="29">
        <v>1996</v>
      </c>
      <c r="B11" s="18">
        <v>1.9179999999999999</v>
      </c>
      <c r="C11" s="18">
        <v>9.4339999999999993</v>
      </c>
      <c r="D11" s="18">
        <v>45.756</v>
      </c>
      <c r="E11" s="18">
        <v>21.254999999999999</v>
      </c>
      <c r="F11" s="18">
        <v>31.562000000000001</v>
      </c>
      <c r="G11" s="18">
        <v>37.756999999999998</v>
      </c>
    </row>
    <row r="12" spans="1:9" x14ac:dyDescent="0.25">
      <c r="A12" s="29">
        <v>1997</v>
      </c>
      <c r="B12" s="18">
        <v>1.992</v>
      </c>
      <c r="C12" s="18">
        <v>9.56</v>
      </c>
      <c r="D12" s="18">
        <v>47.081000000000003</v>
      </c>
      <c r="E12" s="18">
        <v>21.456</v>
      </c>
      <c r="F12" s="18">
        <v>33.256999999999998</v>
      </c>
      <c r="G12" s="18">
        <v>39.362000000000002</v>
      </c>
    </row>
    <row r="13" spans="1:9" x14ac:dyDescent="0.25">
      <c r="A13" s="29">
        <v>1998</v>
      </c>
      <c r="B13" s="18">
        <v>2.1030000000000002</v>
      </c>
      <c r="C13" s="18">
        <v>10.125999999999999</v>
      </c>
      <c r="D13" s="18">
        <v>52.29</v>
      </c>
      <c r="E13" s="18">
        <v>24.556000000000001</v>
      </c>
      <c r="F13" s="18">
        <v>35.216000000000001</v>
      </c>
      <c r="G13" s="18">
        <v>41.052999999999997</v>
      </c>
    </row>
    <row r="14" spans="1:9" x14ac:dyDescent="0.25">
      <c r="A14" s="29">
        <v>1999</v>
      </c>
      <c r="B14" s="18">
        <v>2.0409999999999999</v>
      </c>
      <c r="C14" s="18">
        <v>9.8019999999999996</v>
      </c>
      <c r="D14" s="18">
        <v>54.622999999999998</v>
      </c>
      <c r="E14" s="18">
        <v>26.631</v>
      </c>
      <c r="F14" s="18">
        <v>36.418999999999997</v>
      </c>
      <c r="G14" s="18">
        <v>42.052</v>
      </c>
    </row>
    <row r="15" spans="1:9" x14ac:dyDescent="0.25">
      <c r="A15" s="29">
        <v>2000</v>
      </c>
      <c r="B15" s="18">
        <v>2.024</v>
      </c>
      <c r="C15" s="18">
        <v>10.194000000000001</v>
      </c>
      <c r="D15" s="18">
        <v>56.11</v>
      </c>
      <c r="E15" s="18">
        <v>27.012</v>
      </c>
      <c r="F15" s="18">
        <v>37.395000000000003</v>
      </c>
      <c r="G15" s="18">
        <v>42.628</v>
      </c>
    </row>
    <row r="16" spans="1:9" x14ac:dyDescent="0.25">
      <c r="A16" s="29">
        <v>2001</v>
      </c>
      <c r="B16" s="18">
        <v>1.8740000000000001</v>
      </c>
      <c r="C16" s="18">
        <v>10.092000000000001</v>
      </c>
      <c r="D16" s="18">
        <v>59.332999999999998</v>
      </c>
      <c r="E16" s="18">
        <v>27.571000000000002</v>
      </c>
      <c r="F16" s="18">
        <v>40.677999999999997</v>
      </c>
      <c r="G16" s="18">
        <v>43.078000000000003</v>
      </c>
    </row>
    <row r="17" spans="1:7" x14ac:dyDescent="0.25">
      <c r="A17" s="29">
        <v>2002</v>
      </c>
      <c r="B17" s="18">
        <v>1.754</v>
      </c>
      <c r="C17" s="18">
        <v>11.137</v>
      </c>
      <c r="D17" s="18">
        <v>58.923999999999999</v>
      </c>
      <c r="E17" s="18">
        <v>28.414999999999999</v>
      </c>
      <c r="F17" s="18">
        <v>39.921999999999997</v>
      </c>
      <c r="G17" s="18">
        <v>43.765999999999998</v>
      </c>
    </row>
    <row r="18" spans="1:7" x14ac:dyDescent="0.25">
      <c r="A18" s="29">
        <v>2003</v>
      </c>
      <c r="B18" s="18">
        <v>2.3050000000000002</v>
      </c>
      <c r="C18" s="18">
        <v>11.555999999999999</v>
      </c>
      <c r="D18" s="18">
        <v>53.158999999999999</v>
      </c>
      <c r="E18" s="18">
        <v>27.181999999999999</v>
      </c>
      <c r="F18" s="18">
        <v>46.469000000000001</v>
      </c>
      <c r="G18" s="18">
        <v>45.808</v>
      </c>
    </row>
    <row r="19" spans="1:7" x14ac:dyDescent="0.25">
      <c r="A19" s="29">
        <v>2004</v>
      </c>
      <c r="B19" s="18">
        <v>2.302</v>
      </c>
      <c r="C19" s="18">
        <v>11.922000000000001</v>
      </c>
      <c r="D19" s="18">
        <v>54.087000000000003</v>
      </c>
      <c r="E19" s="18">
        <v>30.271999999999998</v>
      </c>
      <c r="F19" s="18">
        <v>48.302999999999997</v>
      </c>
      <c r="G19" s="18">
        <v>47.963000000000001</v>
      </c>
    </row>
    <row r="20" spans="1:7" x14ac:dyDescent="0.25">
      <c r="A20" s="29">
        <v>2005</v>
      </c>
      <c r="B20" s="18">
        <v>2.0880000000000001</v>
      </c>
      <c r="C20" s="18">
        <v>12.558999999999999</v>
      </c>
      <c r="D20" s="18">
        <v>55.826999999999998</v>
      </c>
      <c r="E20" s="18">
        <v>29.536999999999999</v>
      </c>
      <c r="F20" s="18">
        <v>48.863</v>
      </c>
      <c r="G20" s="18">
        <v>47.798999999999999</v>
      </c>
    </row>
    <row r="21" spans="1:7" x14ac:dyDescent="0.25">
      <c r="A21" s="29">
        <v>2006</v>
      </c>
      <c r="B21" s="18">
        <v>2.1760000000000002</v>
      </c>
      <c r="C21" s="18">
        <v>14.763999999999999</v>
      </c>
      <c r="D21" s="18">
        <v>55.716999999999999</v>
      </c>
      <c r="E21" s="18">
        <v>30.15</v>
      </c>
      <c r="F21" s="18">
        <v>49.709000000000003</v>
      </c>
      <c r="G21" s="18">
        <v>48.709000000000003</v>
      </c>
    </row>
    <row r="22" spans="1:7" x14ac:dyDescent="0.25">
      <c r="A22" s="29">
        <v>2007</v>
      </c>
      <c r="B22" s="18">
        <v>2.1739999999999999</v>
      </c>
      <c r="C22" s="18">
        <v>14.457000000000001</v>
      </c>
      <c r="D22" s="18">
        <v>57.542000000000002</v>
      </c>
      <c r="E22" s="18">
        <v>29.577999999999999</v>
      </c>
      <c r="F22" s="18">
        <v>51.417999999999999</v>
      </c>
      <c r="G22" s="18">
        <v>48.866</v>
      </c>
    </row>
    <row r="23" spans="1:7" x14ac:dyDescent="0.25">
      <c r="A23" s="29">
        <v>2008</v>
      </c>
      <c r="B23" s="18">
        <v>2.145</v>
      </c>
      <c r="C23" s="18">
        <v>14.281000000000001</v>
      </c>
      <c r="D23" s="18">
        <v>58.052999999999997</v>
      </c>
      <c r="E23" s="18">
        <v>29.443000000000001</v>
      </c>
      <c r="F23" s="18">
        <v>52.225999999999999</v>
      </c>
      <c r="G23" s="18">
        <v>49.725000000000001</v>
      </c>
    </row>
    <row r="24" spans="1:7" x14ac:dyDescent="0.25">
      <c r="A24" s="29">
        <v>2009</v>
      </c>
      <c r="B24" s="18">
        <v>1.9590000000000001</v>
      </c>
      <c r="C24" s="18">
        <v>15.930999999999999</v>
      </c>
      <c r="D24" s="18">
        <v>59.359000000000002</v>
      </c>
      <c r="E24" s="18">
        <v>30.617999999999999</v>
      </c>
      <c r="F24" s="18">
        <v>53.113999999999997</v>
      </c>
      <c r="G24" s="18">
        <v>50.646000000000001</v>
      </c>
    </row>
    <row r="25" spans="1:7" x14ac:dyDescent="0.25">
      <c r="A25" s="29">
        <v>2010</v>
      </c>
      <c r="B25" s="18">
        <v>1.901</v>
      </c>
      <c r="C25" s="18">
        <v>15.545999999999999</v>
      </c>
      <c r="D25" s="18">
        <v>57.914999999999999</v>
      </c>
      <c r="E25" s="18">
        <v>28.794</v>
      </c>
      <c r="F25" s="18">
        <v>51.567999999999998</v>
      </c>
      <c r="G25" s="18">
        <v>49.304000000000002</v>
      </c>
    </row>
    <row r="26" spans="1:7" x14ac:dyDescent="0.25">
      <c r="A26" s="29">
        <v>2011</v>
      </c>
      <c r="B26" s="18">
        <v>1.7669999999999999</v>
      </c>
      <c r="C26" s="18">
        <v>16.843</v>
      </c>
      <c r="D26" s="18">
        <v>53.470999999999997</v>
      </c>
      <c r="E26" s="18">
        <v>26.241</v>
      </c>
      <c r="F26" s="18">
        <v>50.959000000000003</v>
      </c>
      <c r="G26" s="18">
        <v>49.122</v>
      </c>
    </row>
    <row r="27" spans="1:7" x14ac:dyDescent="0.25">
      <c r="A27" s="29">
        <v>2012</v>
      </c>
      <c r="B27" s="18">
        <v>1.8460000000000001</v>
      </c>
      <c r="C27" s="18">
        <v>17.204999999999998</v>
      </c>
      <c r="D27" s="18">
        <v>53.363999999999997</v>
      </c>
      <c r="E27" s="18">
        <v>26.893000000000001</v>
      </c>
      <c r="F27" s="18">
        <v>51.238</v>
      </c>
      <c r="G27" s="18">
        <v>48.491999999999997</v>
      </c>
    </row>
    <row r="28" spans="1:7" x14ac:dyDescent="0.25">
      <c r="A28" s="29">
        <v>2013</v>
      </c>
      <c r="B28" s="18">
        <v>1.66</v>
      </c>
      <c r="C28" s="18">
        <v>17.898</v>
      </c>
      <c r="D28" s="18">
        <v>47.878999999999998</v>
      </c>
      <c r="E28" s="18">
        <v>23.393000000000001</v>
      </c>
      <c r="F28" s="18">
        <v>50.851999999999997</v>
      </c>
      <c r="G28" s="18">
        <v>45.283999999999999</v>
      </c>
    </row>
    <row r="29" spans="1:7" x14ac:dyDescent="0.25">
      <c r="A29" s="29">
        <v>2014</v>
      </c>
      <c r="B29" s="18">
        <v>1.778</v>
      </c>
      <c r="C29" s="18">
        <v>19.027999999999999</v>
      </c>
      <c r="D29" s="18">
        <v>45.633000000000003</v>
      </c>
      <c r="E29" s="18">
        <v>22.422000000000001</v>
      </c>
      <c r="F29" s="18">
        <v>49.814999999999998</v>
      </c>
      <c r="G29" s="18">
        <v>42.052</v>
      </c>
    </row>
    <row r="30" spans="1:7" x14ac:dyDescent="0.25">
      <c r="A30" s="29">
        <v>2015</v>
      </c>
      <c r="B30" s="18">
        <v>1.758</v>
      </c>
      <c r="C30" s="18">
        <v>20.151</v>
      </c>
      <c r="D30" s="18">
        <v>43.933999999999997</v>
      </c>
      <c r="E30" s="18">
        <v>23.323</v>
      </c>
      <c r="F30" s="18">
        <v>54.969000000000001</v>
      </c>
      <c r="G30" s="18">
        <v>44.823999999999998</v>
      </c>
    </row>
    <row r="31" spans="1:7" x14ac:dyDescent="0.25">
      <c r="A31" s="29">
        <v>2016</v>
      </c>
      <c r="B31" s="18">
        <v>1.3440000000000001</v>
      </c>
      <c r="C31" s="18">
        <v>23.57</v>
      </c>
      <c r="D31" s="18">
        <v>44.201000000000001</v>
      </c>
      <c r="E31" s="18">
        <v>24.952999999999999</v>
      </c>
      <c r="F31" s="18">
        <v>55.713000000000001</v>
      </c>
      <c r="G31" s="18">
        <v>44.956000000000003</v>
      </c>
    </row>
    <row r="32" spans="1:7" x14ac:dyDescent="0.25">
      <c r="A32" s="29">
        <v>2017</v>
      </c>
      <c r="B32" s="18">
        <v>1.635</v>
      </c>
      <c r="C32" s="18">
        <v>18.88</v>
      </c>
      <c r="D32" s="18">
        <v>48.863</v>
      </c>
      <c r="E32" s="18">
        <v>23.837</v>
      </c>
      <c r="F32" s="18">
        <v>50.69</v>
      </c>
      <c r="G32" s="18">
        <v>45.853999999999999</v>
      </c>
    </row>
    <row r="33" spans="1:7" x14ac:dyDescent="0.25">
      <c r="A33" s="29">
        <v>2018</v>
      </c>
      <c r="B33" s="18">
        <v>1.5269999999999999</v>
      </c>
      <c r="C33" s="18">
        <v>25.59</v>
      </c>
      <c r="D33" s="18">
        <v>38.972000000000001</v>
      </c>
      <c r="E33" s="18">
        <v>21.866</v>
      </c>
      <c r="F33" s="18">
        <v>53.826000000000001</v>
      </c>
      <c r="G33" s="18">
        <v>41.856999999999999</v>
      </c>
    </row>
    <row r="34" spans="1:7" x14ac:dyDescent="0.25">
      <c r="A34" s="29">
        <v>2019</v>
      </c>
      <c r="B34" s="18">
        <v>1.4830000000000001</v>
      </c>
      <c r="C34" s="18">
        <v>26.956</v>
      </c>
      <c r="D34" s="18">
        <v>37.192</v>
      </c>
      <c r="E34" s="18">
        <v>20.911000000000001</v>
      </c>
      <c r="F34" s="18">
        <v>52.704000000000001</v>
      </c>
      <c r="G34" s="18">
        <v>40.198999999999998</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workbookViewId="0">
      <selection activeCell="I37" sqref="I37"/>
    </sheetView>
  </sheetViews>
  <sheetFormatPr defaultColWidth="9.1796875" defaultRowHeight="12.5" x14ac:dyDescent="0.25"/>
  <cols>
    <col min="1" max="1" width="33.81640625" style="1" customWidth="1"/>
    <col min="2" max="3" width="36" style="1" customWidth="1"/>
    <col min="4" max="16384" width="9.1796875" style="1"/>
  </cols>
  <sheetData>
    <row r="1" spans="1:26" ht="15.5" x14ac:dyDescent="0.35">
      <c r="A1" s="41" t="str">
        <f>Contents!A10</f>
        <v>Figure 5: Australia’s Combined Direct and Indirect Greenhouse Gas Emissions from the Generation of Purchased Electricity (Scope 2 Emissions) by Major Economic Sector, 2019</v>
      </c>
      <c r="D1" s="10"/>
    </row>
    <row r="2" spans="1:26" ht="16.5" x14ac:dyDescent="0.45">
      <c r="A2" t="s">
        <v>107</v>
      </c>
    </row>
    <row r="4" spans="1:26" ht="23" x14ac:dyDescent="0.25">
      <c r="A4" s="25"/>
      <c r="B4" s="29" t="s">
        <v>58</v>
      </c>
      <c r="C4" s="29" t="s">
        <v>59</v>
      </c>
    </row>
    <row r="5" spans="1:26" x14ac:dyDescent="0.25">
      <c r="A5" s="29" t="s">
        <v>31</v>
      </c>
      <c r="B5" s="18">
        <v>65.47</v>
      </c>
      <c r="C5" s="18">
        <v>40.198999999999998</v>
      </c>
    </row>
    <row r="6" spans="1:26" x14ac:dyDescent="0.25">
      <c r="A6" s="29" t="s">
        <v>30</v>
      </c>
      <c r="B6" s="18">
        <v>62.447000000000003</v>
      </c>
      <c r="C6" s="18">
        <v>52.704000000000001</v>
      </c>
    </row>
    <row r="7" spans="1:26" x14ac:dyDescent="0.25">
      <c r="A7" s="29" t="s">
        <v>29</v>
      </c>
      <c r="B7" s="18">
        <v>58.222999999999999</v>
      </c>
      <c r="C7" s="18">
        <v>37.192</v>
      </c>
    </row>
    <row r="8" spans="1:26" x14ac:dyDescent="0.25">
      <c r="A8" s="29" t="s">
        <v>32</v>
      </c>
      <c r="B8" s="18">
        <v>99.704999999999998</v>
      </c>
      <c r="C8" s="18">
        <v>26.956</v>
      </c>
    </row>
    <row r="9" spans="1:26" x14ac:dyDescent="0.25">
      <c r="A9" s="29" t="s">
        <v>46</v>
      </c>
      <c r="B9" s="18">
        <v>93.227000000000004</v>
      </c>
      <c r="C9" s="18">
        <v>1.4830000000000001</v>
      </c>
    </row>
    <row r="15" spans="1:26" x14ac:dyDescent="0.25">
      <c r="Z15" s="1">
        <f>47-14</f>
        <v>33</v>
      </c>
    </row>
    <row r="16" spans="1:26" x14ac:dyDescent="0.25">
      <c r="Z16" s="1">
        <f>Z15/47</f>
        <v>0.7021276595744681</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F44" sqref="F44"/>
    </sheetView>
  </sheetViews>
  <sheetFormatPr defaultColWidth="9.1796875" defaultRowHeight="12.5" x14ac:dyDescent="0.25"/>
  <cols>
    <col min="1" max="1" width="19.54296875" style="1" customWidth="1"/>
    <col min="2" max="2" width="19.453125" style="1" customWidth="1"/>
    <col min="3" max="3" width="9.1796875" style="1"/>
    <col min="4" max="4" width="16.453125" style="1" customWidth="1"/>
    <col min="5" max="5" width="23.7265625" style="1" customWidth="1"/>
    <col min="6" max="6" width="15" style="1" customWidth="1"/>
    <col min="7" max="16384" width="9.1796875" style="1"/>
  </cols>
  <sheetData>
    <row r="1" spans="1:6" ht="15.5" x14ac:dyDescent="0.35">
      <c r="A1" s="41" t="str">
        <f>Contents!A11</f>
        <v>Figure 6: Combined Direct and Indirect Greenhouse Gas Emissions from the Generation of Purchased Electricity (Scope 2 Emissions) by Major Economic Sectors, 1990 to 2019</v>
      </c>
    </row>
    <row r="2" spans="1:6" ht="16.5" x14ac:dyDescent="0.45">
      <c r="A2" t="s">
        <v>107</v>
      </c>
    </row>
    <row r="3" spans="1:6" ht="13" x14ac:dyDescent="0.3">
      <c r="A3" s="4"/>
    </row>
    <row r="4" spans="1:6" ht="23" x14ac:dyDescent="0.25">
      <c r="A4" s="25"/>
      <c r="B4" s="29" t="s">
        <v>46</v>
      </c>
      <c r="C4" s="29" t="s">
        <v>32</v>
      </c>
      <c r="D4" s="29" t="s">
        <v>29</v>
      </c>
      <c r="E4" s="29" t="s">
        <v>30</v>
      </c>
      <c r="F4" s="29" t="s">
        <v>31</v>
      </c>
    </row>
    <row r="5" spans="1:6" x14ac:dyDescent="0.25">
      <c r="A5" s="29">
        <v>1990</v>
      </c>
      <c r="B5" s="18">
        <v>293.33799999999997</v>
      </c>
      <c r="C5" s="18">
        <v>53.912999999999997</v>
      </c>
      <c r="D5" s="18">
        <v>109.58500000000001</v>
      </c>
      <c r="E5" s="18">
        <v>62.606999999999999</v>
      </c>
      <c r="F5" s="18">
        <v>83.663999999999987</v>
      </c>
    </row>
    <row r="6" spans="1:6" x14ac:dyDescent="0.25">
      <c r="A6" s="29">
        <v>1991</v>
      </c>
      <c r="B6" s="18">
        <v>273.31599999999997</v>
      </c>
      <c r="C6" s="18">
        <v>54.744999999999997</v>
      </c>
      <c r="D6" s="18">
        <v>109.946</v>
      </c>
      <c r="E6" s="18">
        <v>60.521999999999991</v>
      </c>
      <c r="F6" s="18">
        <v>83.728999999999999</v>
      </c>
    </row>
    <row r="7" spans="1:6" x14ac:dyDescent="0.25">
      <c r="A7" s="29">
        <v>1992</v>
      </c>
      <c r="B7" s="18">
        <v>204.673</v>
      </c>
      <c r="C7" s="18">
        <v>57.135999999999996</v>
      </c>
      <c r="D7" s="18">
        <v>110.416</v>
      </c>
      <c r="E7" s="18">
        <v>68.144000000000005</v>
      </c>
      <c r="F7" s="18">
        <v>84.722000000000008</v>
      </c>
    </row>
    <row r="8" spans="1:6" x14ac:dyDescent="0.25">
      <c r="A8" s="29">
        <v>1993</v>
      </c>
      <c r="B8" s="18">
        <v>185.386</v>
      </c>
      <c r="C8" s="18">
        <v>58.06</v>
      </c>
      <c r="D8" s="18">
        <v>111.08599999999998</v>
      </c>
      <c r="E8" s="18">
        <v>69.403000000000006</v>
      </c>
      <c r="F8" s="18">
        <v>86.332999999999998</v>
      </c>
    </row>
    <row r="9" spans="1:6" x14ac:dyDescent="0.25">
      <c r="A9" s="29">
        <v>1994</v>
      </c>
      <c r="B9" s="18">
        <v>175.55099999999999</v>
      </c>
      <c r="C9" s="18">
        <v>56.298999999999999</v>
      </c>
      <c r="D9" s="18">
        <v>112.798</v>
      </c>
      <c r="E9" s="18">
        <v>68.02</v>
      </c>
      <c r="F9" s="18">
        <v>86.176000000000002</v>
      </c>
    </row>
    <row r="10" spans="1:6" x14ac:dyDescent="0.25">
      <c r="A10" s="29">
        <v>1995</v>
      </c>
      <c r="B10" s="18">
        <v>150.59599999999998</v>
      </c>
      <c r="C10" s="18">
        <v>58.986000000000004</v>
      </c>
      <c r="D10" s="18">
        <v>113.101</v>
      </c>
      <c r="E10" s="18">
        <v>69.545000000000002</v>
      </c>
      <c r="F10" s="18">
        <v>89.126000000000005</v>
      </c>
    </row>
    <row r="11" spans="1:6" x14ac:dyDescent="0.25">
      <c r="A11" s="29">
        <v>1996</v>
      </c>
      <c r="B11" s="18">
        <v>152.88800000000001</v>
      </c>
      <c r="C11" s="18">
        <v>61</v>
      </c>
      <c r="D11" s="18">
        <v>111.681</v>
      </c>
      <c r="E11" s="18">
        <v>74.099999999999994</v>
      </c>
      <c r="F11" s="18">
        <v>91.054000000000002</v>
      </c>
    </row>
    <row r="12" spans="1:6" x14ac:dyDescent="0.25">
      <c r="A12" s="29">
        <v>1997</v>
      </c>
      <c r="B12" s="18">
        <v>160.61999999999998</v>
      </c>
      <c r="C12" s="18">
        <v>64.766000000000005</v>
      </c>
      <c r="D12" s="18">
        <v>113.7</v>
      </c>
      <c r="E12" s="18">
        <v>70.061999999999998</v>
      </c>
      <c r="F12" s="18">
        <v>92.694999999999993</v>
      </c>
    </row>
    <row r="13" spans="1:6" x14ac:dyDescent="0.25">
      <c r="A13" s="29">
        <v>1998</v>
      </c>
      <c r="B13" s="18">
        <v>145.64500000000001</v>
      </c>
      <c r="C13" s="18">
        <v>67.165999999999997</v>
      </c>
      <c r="D13" s="18">
        <v>119.34700000000001</v>
      </c>
      <c r="E13" s="18">
        <v>68.706000000000003</v>
      </c>
      <c r="F13" s="18">
        <v>94.537999999999997</v>
      </c>
    </row>
    <row r="14" spans="1:6" x14ac:dyDescent="0.25">
      <c r="A14" s="29">
        <v>1999</v>
      </c>
      <c r="B14" s="18">
        <v>154.45099999999999</v>
      </c>
      <c r="C14" s="18">
        <v>64.609000000000009</v>
      </c>
      <c r="D14" s="18">
        <v>123.02000000000001</v>
      </c>
      <c r="E14" s="18">
        <v>72.483999999999995</v>
      </c>
      <c r="F14" s="18">
        <v>94.477000000000004</v>
      </c>
    </row>
    <row r="15" spans="1:6" x14ac:dyDescent="0.25">
      <c r="A15" s="29">
        <v>2000</v>
      </c>
      <c r="B15" s="18">
        <v>157.44800000000001</v>
      </c>
      <c r="C15" s="18">
        <v>68.724999999999994</v>
      </c>
      <c r="D15" s="18">
        <v>123.599</v>
      </c>
      <c r="E15" s="18">
        <v>82.238</v>
      </c>
      <c r="F15" s="18">
        <v>96.426000000000002</v>
      </c>
    </row>
    <row r="16" spans="1:6" x14ac:dyDescent="0.25">
      <c r="A16" s="29">
        <v>2001</v>
      </c>
      <c r="B16" s="18">
        <v>179.381</v>
      </c>
      <c r="C16" s="18">
        <v>68.912000000000006</v>
      </c>
      <c r="D16" s="18">
        <v>126.795</v>
      </c>
      <c r="E16" s="18">
        <v>83.213999999999999</v>
      </c>
      <c r="F16" s="18">
        <v>97.372</v>
      </c>
    </row>
    <row r="17" spans="1:6" x14ac:dyDescent="0.25">
      <c r="A17" s="29">
        <v>2002</v>
      </c>
      <c r="B17" s="18">
        <v>178.73</v>
      </c>
      <c r="C17" s="18">
        <v>69.926999999999992</v>
      </c>
      <c r="D17" s="18">
        <v>126.45099999999999</v>
      </c>
      <c r="E17" s="18">
        <v>83.144999999999996</v>
      </c>
      <c r="F17" s="18">
        <v>99.757999999999996</v>
      </c>
    </row>
    <row r="18" spans="1:6" x14ac:dyDescent="0.25">
      <c r="A18" s="29">
        <v>2003</v>
      </c>
      <c r="B18" s="18">
        <v>180.02700000000002</v>
      </c>
      <c r="C18" s="18">
        <v>67.873000000000005</v>
      </c>
      <c r="D18" s="18">
        <v>125.07</v>
      </c>
      <c r="E18" s="18">
        <v>93.82</v>
      </c>
      <c r="F18" s="18">
        <v>103.833</v>
      </c>
    </row>
    <row r="19" spans="1:6" x14ac:dyDescent="0.25">
      <c r="A19" s="29">
        <v>2004</v>
      </c>
      <c r="B19" s="18">
        <v>174.44299999999998</v>
      </c>
      <c r="C19" s="18">
        <v>68.86</v>
      </c>
      <c r="D19" s="18">
        <v>127.41</v>
      </c>
      <c r="E19" s="18">
        <v>96.548000000000002</v>
      </c>
      <c r="F19" s="18">
        <v>107.666</v>
      </c>
    </row>
    <row r="20" spans="1:6" x14ac:dyDescent="0.25">
      <c r="A20" s="29">
        <v>2005</v>
      </c>
      <c r="B20" s="18">
        <v>208.53399999999999</v>
      </c>
      <c r="C20" s="18">
        <v>72.658000000000001</v>
      </c>
      <c r="D20" s="18">
        <v>128.298</v>
      </c>
      <c r="E20" s="18">
        <v>96.052999999999997</v>
      </c>
      <c r="F20" s="18">
        <v>107.59299999999999</v>
      </c>
    </row>
    <row r="21" spans="1:6" x14ac:dyDescent="0.25">
      <c r="A21" s="29">
        <v>2006</v>
      </c>
      <c r="B21" s="18">
        <v>198.91299999999998</v>
      </c>
      <c r="C21" s="18">
        <v>75.832999999999998</v>
      </c>
      <c r="D21" s="18">
        <v>127.28999999999999</v>
      </c>
      <c r="E21" s="18">
        <v>101.98699999999999</v>
      </c>
      <c r="F21" s="18">
        <v>109.21100000000001</v>
      </c>
    </row>
    <row r="22" spans="1:6" x14ac:dyDescent="0.25">
      <c r="A22" s="29">
        <v>2007</v>
      </c>
      <c r="B22" s="18">
        <v>200.86100000000002</v>
      </c>
      <c r="C22" s="18">
        <v>78.37299999999999</v>
      </c>
      <c r="D22" s="18">
        <v>131.50700000000001</v>
      </c>
      <c r="E22" s="18">
        <v>113.304</v>
      </c>
      <c r="F22" s="18">
        <v>109.68899999999999</v>
      </c>
    </row>
    <row r="23" spans="1:6" x14ac:dyDescent="0.25">
      <c r="A23" s="29">
        <v>2008</v>
      </c>
      <c r="B23" s="18">
        <v>178.351</v>
      </c>
      <c r="C23" s="18">
        <v>78.51400000000001</v>
      </c>
      <c r="D23" s="18">
        <v>133.07599999999999</v>
      </c>
      <c r="E23" s="18">
        <v>119.101</v>
      </c>
      <c r="F23" s="18">
        <v>110.91</v>
      </c>
    </row>
    <row r="24" spans="1:6" x14ac:dyDescent="0.25">
      <c r="A24" s="29">
        <v>2009</v>
      </c>
      <c r="B24" s="18">
        <v>172.696</v>
      </c>
      <c r="C24" s="18">
        <v>82.77</v>
      </c>
      <c r="D24" s="18">
        <v>127.87</v>
      </c>
      <c r="E24" s="18">
        <v>118.386</v>
      </c>
      <c r="F24" s="18">
        <v>111.861</v>
      </c>
    </row>
    <row r="25" spans="1:6" x14ac:dyDescent="0.25">
      <c r="A25" s="29">
        <v>2010</v>
      </c>
      <c r="B25" s="18">
        <v>160.51000000000002</v>
      </c>
      <c r="C25" s="18">
        <v>81.681000000000012</v>
      </c>
      <c r="D25" s="18">
        <v>128.53899999999999</v>
      </c>
      <c r="E25" s="18">
        <v>113.928</v>
      </c>
      <c r="F25" s="18">
        <v>110.84700000000001</v>
      </c>
    </row>
    <row r="26" spans="1:6" x14ac:dyDescent="0.25">
      <c r="A26" s="29">
        <v>2011</v>
      </c>
      <c r="B26" s="18">
        <v>140.28799999999998</v>
      </c>
      <c r="C26" s="18">
        <v>83.856000000000009</v>
      </c>
      <c r="D26" s="18">
        <v>124.583</v>
      </c>
      <c r="E26" s="18">
        <v>118.952</v>
      </c>
      <c r="F26" s="18">
        <v>111.53700000000001</v>
      </c>
    </row>
    <row r="27" spans="1:6" x14ac:dyDescent="0.25">
      <c r="A27" s="29">
        <v>2012</v>
      </c>
      <c r="B27" s="18">
        <v>144.589</v>
      </c>
      <c r="C27" s="18">
        <v>87.358999999999995</v>
      </c>
      <c r="D27" s="18">
        <v>122.102</v>
      </c>
      <c r="E27" s="18">
        <v>109.108</v>
      </c>
      <c r="F27" s="18">
        <v>110.72399999999999</v>
      </c>
    </row>
    <row r="28" spans="1:6" x14ac:dyDescent="0.25">
      <c r="A28" s="29">
        <v>2013</v>
      </c>
      <c r="B28" s="18">
        <v>143.417</v>
      </c>
      <c r="C28" s="18">
        <v>91.947000000000003</v>
      </c>
      <c r="D28" s="18">
        <v>115.46799999999999</v>
      </c>
      <c r="E28" s="18">
        <v>107.57</v>
      </c>
      <c r="F28" s="18">
        <v>107.279</v>
      </c>
    </row>
    <row r="29" spans="1:6" x14ac:dyDescent="0.25">
      <c r="A29" s="29">
        <v>2014</v>
      </c>
      <c r="B29" s="18">
        <v>142.47499999999999</v>
      </c>
      <c r="C29" s="18">
        <v>92.094999999999999</v>
      </c>
      <c r="D29" s="18">
        <v>111.833</v>
      </c>
      <c r="E29" s="18">
        <v>107.78999999999999</v>
      </c>
      <c r="F29" s="18">
        <v>105.706</v>
      </c>
    </row>
    <row r="30" spans="1:6" x14ac:dyDescent="0.25">
      <c r="A30" s="29">
        <v>2015</v>
      </c>
      <c r="B30" s="18">
        <v>126.06399999999999</v>
      </c>
      <c r="C30" s="18">
        <v>97.688999999999993</v>
      </c>
      <c r="D30" s="18">
        <v>105.75</v>
      </c>
      <c r="E30" s="18">
        <v>119.846</v>
      </c>
      <c r="F30" s="18">
        <v>109.82599999999999</v>
      </c>
    </row>
    <row r="31" spans="1:6" x14ac:dyDescent="0.25">
      <c r="A31" s="29">
        <v>2016</v>
      </c>
      <c r="B31" s="18">
        <v>106.104</v>
      </c>
      <c r="C31" s="18">
        <v>105.48099999999999</v>
      </c>
      <c r="D31" s="18">
        <v>103.73599999999999</v>
      </c>
      <c r="E31" s="18">
        <v>119.009</v>
      </c>
      <c r="F31" s="18">
        <v>109.765</v>
      </c>
    </row>
    <row r="32" spans="1:6" x14ac:dyDescent="0.25">
      <c r="A32" s="29">
        <v>2017</v>
      </c>
      <c r="B32" s="18">
        <v>101.074</v>
      </c>
      <c r="C32" s="18">
        <v>107.20899999999999</v>
      </c>
      <c r="D32" s="18">
        <v>107.77</v>
      </c>
      <c r="E32" s="18">
        <v>113.65600000000001</v>
      </c>
      <c r="F32" s="18">
        <v>111.839</v>
      </c>
    </row>
    <row r="33" spans="1:6" x14ac:dyDescent="0.25">
      <c r="A33" s="29">
        <v>2018</v>
      </c>
      <c r="B33" s="18">
        <v>115.40600000000001</v>
      </c>
      <c r="C33" s="18">
        <v>120.18900000000001</v>
      </c>
      <c r="D33" s="18">
        <v>98.17</v>
      </c>
      <c r="E33" s="18">
        <v>110.922</v>
      </c>
      <c r="F33" s="18">
        <v>107.82</v>
      </c>
    </row>
    <row r="34" spans="1:6" x14ac:dyDescent="0.25">
      <c r="A34" s="29">
        <v>2019</v>
      </c>
      <c r="B34" s="18">
        <v>94.710000000000008</v>
      </c>
      <c r="C34" s="18">
        <v>126.661</v>
      </c>
      <c r="D34" s="18">
        <v>95.414999999999992</v>
      </c>
      <c r="E34" s="18">
        <v>115.15100000000001</v>
      </c>
      <c r="F34" s="18">
        <v>105.669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W21" sqref="W21"/>
    </sheetView>
  </sheetViews>
  <sheetFormatPr defaultColWidth="8.7265625" defaultRowHeight="12.5" x14ac:dyDescent="0.25"/>
  <cols>
    <col min="1" max="1" width="31.7265625" style="1" customWidth="1"/>
    <col min="2" max="2" width="12.54296875" style="1" customWidth="1"/>
    <col min="3" max="3" width="12.1796875" style="1" customWidth="1"/>
    <col min="4" max="4" width="14.81640625" style="1" customWidth="1"/>
    <col min="5" max="5" width="16.54296875" style="1" customWidth="1"/>
    <col min="6" max="6" width="12.81640625" style="1" customWidth="1"/>
    <col min="7" max="16384" width="8.7265625" style="1"/>
  </cols>
  <sheetData>
    <row r="1" spans="1:6" ht="15.5" x14ac:dyDescent="0.35">
      <c r="A1" s="41" t="str">
        <f>Contents!A12</f>
        <v>Figure 7: Percentage Change in Combined Direct and Indirect Greenhouse Gas Emissions from the Generation of Purchased Electricity (Scope 2 Emissions) by Major Economic Sectors, 1990 to 2019</v>
      </c>
    </row>
    <row r="2" spans="1:6" ht="16.5" x14ac:dyDescent="0.45">
      <c r="A2" t="s">
        <v>107</v>
      </c>
    </row>
    <row r="4" spans="1:6" ht="34.5" x14ac:dyDescent="0.25">
      <c r="A4" s="25"/>
      <c r="B4" s="29" t="s">
        <v>46</v>
      </c>
      <c r="C4" s="29" t="s">
        <v>32</v>
      </c>
      <c r="D4" s="29" t="s">
        <v>29</v>
      </c>
      <c r="E4" s="29" t="s">
        <v>30</v>
      </c>
      <c r="F4" s="29" t="s">
        <v>31</v>
      </c>
    </row>
    <row r="5" spans="1:6" x14ac:dyDescent="0.25">
      <c r="A5" s="29">
        <v>1990</v>
      </c>
      <c r="B5" s="21">
        <v>0</v>
      </c>
      <c r="C5" s="21">
        <v>0</v>
      </c>
      <c r="D5" s="21">
        <v>0</v>
      </c>
      <c r="E5" s="21">
        <v>0</v>
      </c>
      <c r="F5" s="21">
        <v>0</v>
      </c>
    </row>
    <row r="6" spans="1:6" x14ac:dyDescent="0.25">
      <c r="A6" s="29">
        <v>1991</v>
      </c>
      <c r="B6" s="21">
        <v>-6.8000000000000005E-2</v>
      </c>
      <c r="C6" s="21">
        <v>1.4999999999999999E-2</v>
      </c>
      <c r="D6" s="21">
        <v>3.0000000000000001E-3</v>
      </c>
      <c r="E6" s="21">
        <v>-3.3000000000000002E-2</v>
      </c>
      <c r="F6" s="21">
        <v>1E-3</v>
      </c>
    </row>
    <row r="7" spans="1:6" x14ac:dyDescent="0.25">
      <c r="A7" s="29">
        <v>1992</v>
      </c>
      <c r="B7" s="21">
        <v>-0.30199999999999999</v>
      </c>
      <c r="C7" s="21">
        <v>0.06</v>
      </c>
      <c r="D7" s="21">
        <v>8.0000000000000002E-3</v>
      </c>
      <c r="E7" s="21">
        <v>8.7999999999999995E-2</v>
      </c>
      <c r="F7" s="21">
        <v>1.2999999999999999E-2</v>
      </c>
    </row>
    <row r="8" spans="1:6" x14ac:dyDescent="0.25">
      <c r="A8" s="29">
        <v>1993</v>
      </c>
      <c r="B8" s="21">
        <v>-0.36799999999999999</v>
      </c>
      <c r="C8" s="21">
        <v>7.6999999999999999E-2</v>
      </c>
      <c r="D8" s="21">
        <v>1.4E-2</v>
      </c>
      <c r="E8" s="21">
        <v>0.109</v>
      </c>
      <c r="F8" s="21">
        <v>3.2000000000000001E-2</v>
      </c>
    </row>
    <row r="9" spans="1:6" x14ac:dyDescent="0.25">
      <c r="A9" s="29">
        <v>1994</v>
      </c>
      <c r="B9" s="21">
        <v>-0.40200000000000002</v>
      </c>
      <c r="C9" s="21">
        <v>4.3999999999999997E-2</v>
      </c>
      <c r="D9" s="21">
        <v>2.9000000000000001E-2</v>
      </c>
      <c r="E9" s="21">
        <v>8.5999999999999993E-2</v>
      </c>
      <c r="F9" s="21">
        <v>0.03</v>
      </c>
    </row>
    <row r="10" spans="1:6" x14ac:dyDescent="0.25">
      <c r="A10" s="29">
        <v>1995</v>
      </c>
      <c r="B10" s="21">
        <v>-0.48699999999999999</v>
      </c>
      <c r="C10" s="21">
        <v>9.4E-2</v>
      </c>
      <c r="D10" s="21">
        <v>3.2000000000000001E-2</v>
      </c>
      <c r="E10" s="21">
        <v>0.111</v>
      </c>
      <c r="F10" s="21">
        <v>6.5000000000000002E-2</v>
      </c>
    </row>
    <row r="11" spans="1:6" x14ac:dyDescent="0.25">
      <c r="A11" s="29">
        <v>1996</v>
      </c>
      <c r="B11" s="21">
        <v>-0.47899999999999998</v>
      </c>
      <c r="C11" s="21">
        <v>0.13100000000000001</v>
      </c>
      <c r="D11" s="21">
        <v>1.9E-2</v>
      </c>
      <c r="E11" s="21">
        <v>0.184</v>
      </c>
      <c r="F11" s="21">
        <v>8.7999999999999995E-2</v>
      </c>
    </row>
    <row r="12" spans="1:6" x14ac:dyDescent="0.25">
      <c r="A12" s="29">
        <v>1997</v>
      </c>
      <c r="B12" s="21">
        <v>-0.45200000000000001</v>
      </c>
      <c r="C12" s="21">
        <v>0.20100000000000001</v>
      </c>
      <c r="D12" s="21">
        <v>3.7999999999999999E-2</v>
      </c>
      <c r="E12" s="21">
        <v>0.11899999999999999</v>
      </c>
      <c r="F12" s="21">
        <v>0.108</v>
      </c>
    </row>
    <row r="13" spans="1:6" x14ac:dyDescent="0.25">
      <c r="A13" s="29">
        <v>1998</v>
      </c>
      <c r="B13" s="21">
        <v>-0.503</v>
      </c>
      <c r="C13" s="21">
        <v>0.246</v>
      </c>
      <c r="D13" s="21">
        <v>8.8999999999999996E-2</v>
      </c>
      <c r="E13" s="21">
        <v>9.7000000000000003E-2</v>
      </c>
      <c r="F13" s="21">
        <v>0.13</v>
      </c>
    </row>
    <row r="14" spans="1:6" x14ac:dyDescent="0.25">
      <c r="A14" s="29">
        <v>1999</v>
      </c>
      <c r="B14" s="21">
        <v>-0.47299999999999998</v>
      </c>
      <c r="C14" s="21">
        <v>0.19800000000000001</v>
      </c>
      <c r="D14" s="21">
        <v>0.123</v>
      </c>
      <c r="E14" s="21">
        <v>0.158</v>
      </c>
      <c r="F14" s="21">
        <v>0.129</v>
      </c>
    </row>
    <row r="15" spans="1:6" x14ac:dyDescent="0.25">
      <c r="A15" s="29">
        <v>2000</v>
      </c>
      <c r="B15" s="21">
        <v>-0.46300000000000002</v>
      </c>
      <c r="C15" s="21">
        <v>0.27500000000000002</v>
      </c>
      <c r="D15" s="21">
        <v>0.128</v>
      </c>
      <c r="E15" s="21">
        <v>0.314</v>
      </c>
      <c r="F15" s="21">
        <v>0.153</v>
      </c>
    </row>
    <row r="16" spans="1:6" x14ac:dyDescent="0.25">
      <c r="A16" s="29">
        <v>2001</v>
      </c>
      <c r="B16" s="21">
        <v>-0.38800000000000001</v>
      </c>
      <c r="C16" s="21">
        <v>0.27800000000000002</v>
      </c>
      <c r="D16" s="21">
        <v>0.157</v>
      </c>
      <c r="E16" s="21">
        <v>0.32900000000000001</v>
      </c>
      <c r="F16" s="21">
        <v>0.16400000000000001</v>
      </c>
    </row>
    <row r="17" spans="1:6" x14ac:dyDescent="0.25">
      <c r="A17" s="29">
        <v>2002</v>
      </c>
      <c r="B17" s="21">
        <v>-0.39100000000000001</v>
      </c>
      <c r="C17" s="21">
        <v>0.29699999999999999</v>
      </c>
      <c r="D17" s="21">
        <v>0.154</v>
      </c>
      <c r="E17" s="21">
        <v>0.32800000000000001</v>
      </c>
      <c r="F17" s="21">
        <v>0.192</v>
      </c>
    </row>
    <row r="18" spans="1:6" x14ac:dyDescent="0.25">
      <c r="A18" s="29">
        <v>2003</v>
      </c>
      <c r="B18" s="21">
        <v>-0.38600000000000001</v>
      </c>
      <c r="C18" s="21">
        <v>0.25900000000000001</v>
      </c>
      <c r="D18" s="21">
        <v>0.14099999999999999</v>
      </c>
      <c r="E18" s="21">
        <v>0.499</v>
      </c>
      <c r="F18" s="21">
        <v>0.24099999999999999</v>
      </c>
    </row>
    <row r="19" spans="1:6" x14ac:dyDescent="0.25">
      <c r="A19" s="29">
        <v>2004</v>
      </c>
      <c r="B19" s="21">
        <v>-0.40500000000000003</v>
      </c>
      <c r="C19" s="21">
        <v>0.27700000000000002</v>
      </c>
      <c r="D19" s="21">
        <v>0.16300000000000001</v>
      </c>
      <c r="E19" s="21">
        <v>0.54200000000000004</v>
      </c>
      <c r="F19" s="21">
        <v>0.28699999999999998</v>
      </c>
    </row>
    <row r="20" spans="1:6" x14ac:dyDescent="0.25">
      <c r="A20" s="29">
        <v>2005</v>
      </c>
      <c r="B20" s="21">
        <v>-0.28899999999999998</v>
      </c>
      <c r="C20" s="21">
        <v>0.34799999999999998</v>
      </c>
      <c r="D20" s="21">
        <v>0.17100000000000001</v>
      </c>
      <c r="E20" s="21">
        <v>0.53400000000000003</v>
      </c>
      <c r="F20" s="21">
        <v>0.28599999999999998</v>
      </c>
    </row>
    <row r="21" spans="1:6" x14ac:dyDescent="0.25">
      <c r="A21" s="29">
        <v>2006</v>
      </c>
      <c r="B21" s="21">
        <v>-0.32200000000000001</v>
      </c>
      <c r="C21" s="21">
        <v>0.40699999999999997</v>
      </c>
      <c r="D21" s="21">
        <v>0.16200000000000001</v>
      </c>
      <c r="E21" s="21">
        <v>0.629</v>
      </c>
      <c r="F21" s="21">
        <v>0.30499999999999999</v>
      </c>
    </row>
    <row r="22" spans="1:6" x14ac:dyDescent="0.25">
      <c r="A22" s="29">
        <v>2007</v>
      </c>
      <c r="B22" s="21">
        <v>-0.315</v>
      </c>
      <c r="C22" s="21">
        <v>0.45400000000000001</v>
      </c>
      <c r="D22" s="21">
        <v>0.2</v>
      </c>
      <c r="E22" s="21">
        <v>0.81</v>
      </c>
      <c r="F22" s="21">
        <v>0.311</v>
      </c>
    </row>
    <row r="23" spans="1:6" x14ac:dyDescent="0.25">
      <c r="A23" s="29">
        <v>2008</v>
      </c>
      <c r="B23" s="21">
        <v>-0.39200000000000002</v>
      </c>
      <c r="C23" s="21">
        <v>0.45600000000000002</v>
      </c>
      <c r="D23" s="21">
        <v>0.214</v>
      </c>
      <c r="E23" s="21">
        <v>0.90200000000000002</v>
      </c>
      <c r="F23" s="21">
        <v>0.32600000000000001</v>
      </c>
    </row>
    <row r="24" spans="1:6" x14ac:dyDescent="0.25">
      <c r="A24" s="29">
        <v>2009</v>
      </c>
      <c r="B24" s="21">
        <v>-0.41099999999999998</v>
      </c>
      <c r="C24" s="21">
        <v>0.53500000000000003</v>
      </c>
      <c r="D24" s="21">
        <v>0.16700000000000001</v>
      </c>
      <c r="E24" s="21">
        <v>0.89100000000000001</v>
      </c>
      <c r="F24" s="21">
        <v>0.33700000000000002</v>
      </c>
    </row>
    <row r="25" spans="1:6" x14ac:dyDescent="0.25">
      <c r="A25" s="29">
        <v>2010</v>
      </c>
      <c r="B25" s="21">
        <v>-0.45300000000000001</v>
      </c>
      <c r="C25" s="21">
        <v>0.51500000000000001</v>
      </c>
      <c r="D25" s="21">
        <v>0.17299999999999999</v>
      </c>
      <c r="E25" s="21">
        <v>0.82</v>
      </c>
      <c r="F25" s="21">
        <v>0.32500000000000001</v>
      </c>
    </row>
    <row r="26" spans="1:6" x14ac:dyDescent="0.25">
      <c r="A26" s="29">
        <v>2011</v>
      </c>
      <c r="B26" s="21">
        <v>-0.52200000000000002</v>
      </c>
      <c r="C26" s="21">
        <v>0.55500000000000005</v>
      </c>
      <c r="D26" s="21">
        <v>0.13700000000000001</v>
      </c>
      <c r="E26" s="21">
        <v>0.9</v>
      </c>
      <c r="F26" s="21">
        <v>0.33300000000000002</v>
      </c>
    </row>
    <row r="27" spans="1:6" x14ac:dyDescent="0.25">
      <c r="A27" s="29">
        <v>2012</v>
      </c>
      <c r="B27" s="21">
        <v>-0.50700000000000001</v>
      </c>
      <c r="C27" s="21">
        <v>0.62</v>
      </c>
      <c r="D27" s="21">
        <v>0.114</v>
      </c>
      <c r="E27" s="21">
        <v>0.74299999999999999</v>
      </c>
      <c r="F27" s="21">
        <v>0.32300000000000001</v>
      </c>
    </row>
    <row r="28" spans="1:6" x14ac:dyDescent="0.25">
      <c r="A28" s="29">
        <v>2013</v>
      </c>
      <c r="B28" s="21">
        <v>-0.51100000000000001</v>
      </c>
      <c r="C28" s="21">
        <v>0.70499999999999996</v>
      </c>
      <c r="D28" s="21">
        <v>5.3999999999999999E-2</v>
      </c>
      <c r="E28" s="21">
        <v>0.71799999999999997</v>
      </c>
      <c r="F28" s="21">
        <v>0.28199999999999997</v>
      </c>
    </row>
    <row r="29" spans="1:6" x14ac:dyDescent="0.25">
      <c r="A29" s="29">
        <v>2014</v>
      </c>
      <c r="B29" s="21">
        <v>-0.51400000000000001</v>
      </c>
      <c r="C29" s="21">
        <v>0.70799999999999996</v>
      </c>
      <c r="D29" s="21">
        <v>2.1000000000000001E-2</v>
      </c>
      <c r="E29" s="21">
        <v>0.72199999999999998</v>
      </c>
      <c r="F29" s="21">
        <v>0.26300000000000001</v>
      </c>
    </row>
    <row r="30" spans="1:6" x14ac:dyDescent="0.25">
      <c r="A30" s="29">
        <v>2015</v>
      </c>
      <c r="B30" s="21">
        <v>-0.56999999999999995</v>
      </c>
      <c r="C30" s="21">
        <v>0.81200000000000006</v>
      </c>
      <c r="D30" s="21">
        <v>-3.5000000000000003E-2</v>
      </c>
      <c r="E30" s="21">
        <v>0.91400000000000003</v>
      </c>
      <c r="F30" s="21">
        <v>0.313</v>
      </c>
    </row>
    <row r="31" spans="1:6" x14ac:dyDescent="0.25">
      <c r="A31" s="29">
        <v>2016</v>
      </c>
      <c r="B31" s="21">
        <v>-0.63800000000000001</v>
      </c>
      <c r="C31" s="21">
        <v>0.95699999999999996</v>
      </c>
      <c r="D31" s="21">
        <v>-5.2999999999999999E-2</v>
      </c>
      <c r="E31" s="21">
        <v>0.90100000000000002</v>
      </c>
      <c r="F31" s="21">
        <v>0.312</v>
      </c>
    </row>
    <row r="32" spans="1:6" x14ac:dyDescent="0.25">
      <c r="A32" s="29">
        <v>2017</v>
      </c>
      <c r="B32" s="21">
        <v>-0.65500000000000003</v>
      </c>
      <c r="C32" s="21">
        <v>0.98899999999999999</v>
      </c>
      <c r="D32" s="21">
        <v>-1.7000000000000001E-2</v>
      </c>
      <c r="E32" s="21">
        <v>0.81499999999999995</v>
      </c>
      <c r="F32" s="21">
        <v>0.33700000000000002</v>
      </c>
    </row>
    <row r="33" spans="1:6" x14ac:dyDescent="0.25">
      <c r="A33" s="29">
        <v>2018</v>
      </c>
      <c r="B33" s="21">
        <v>-0.60699999999999998</v>
      </c>
      <c r="C33" s="21">
        <v>1.2290000000000001</v>
      </c>
      <c r="D33" s="21">
        <v>-0.104</v>
      </c>
      <c r="E33" s="21">
        <v>0.77200000000000002</v>
      </c>
      <c r="F33" s="21">
        <v>0.28899999999999998</v>
      </c>
    </row>
    <row r="34" spans="1:6" x14ac:dyDescent="0.25">
      <c r="A34" s="29">
        <v>2019</v>
      </c>
      <c r="B34" s="21">
        <v>-0.67700000000000005</v>
      </c>
      <c r="C34" s="21">
        <v>1.349</v>
      </c>
      <c r="D34" s="21">
        <v>-0.129</v>
      </c>
      <c r="E34" s="21">
        <v>0.83899999999999997</v>
      </c>
      <c r="F34" s="21">
        <v>0.26300000000000001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4"/>
  <sheetViews>
    <sheetView workbookViewId="0">
      <pane xSplit="1" topLeftCell="R1" activePane="topRight" state="frozen"/>
      <selection pane="topRight" activeCell="AE8" sqref="AE8"/>
    </sheetView>
  </sheetViews>
  <sheetFormatPr defaultRowHeight="14.5" x14ac:dyDescent="0.35"/>
  <cols>
    <col min="1" max="1" width="59.81640625" bestFit="1" customWidth="1"/>
    <col min="2" max="30" width="11.1796875" bestFit="1" customWidth="1"/>
    <col min="31" max="31" width="11.1796875" customWidth="1"/>
    <col min="32" max="32" width="22.81640625" customWidth="1"/>
  </cols>
  <sheetData>
    <row r="1" spans="1:32" ht="15.5" x14ac:dyDescent="0.35">
      <c r="A1" s="40" t="str">
        <f>Contents!A15</f>
        <v>Data Table 1: National Direct Emissions by Economic Sector, 1990 to 2019</v>
      </c>
    </row>
    <row r="2" spans="1:32" ht="16.5" x14ac:dyDescent="0.45">
      <c r="A2" t="s">
        <v>106</v>
      </c>
    </row>
    <row r="4" spans="1:32" ht="23" x14ac:dyDescent="0.35">
      <c r="A4" s="13" t="s">
        <v>57</v>
      </c>
      <c r="B4" s="15" t="s">
        <v>0</v>
      </c>
      <c r="C4" s="15" t="s">
        <v>1</v>
      </c>
      <c r="D4" s="15" t="s">
        <v>2</v>
      </c>
      <c r="E4" s="15" t="s">
        <v>3</v>
      </c>
      <c r="F4" s="15" t="s">
        <v>4</v>
      </c>
      <c r="G4" s="15" t="s">
        <v>5</v>
      </c>
      <c r="H4" s="15" t="s">
        <v>6</v>
      </c>
      <c r="I4" s="15" t="s">
        <v>7</v>
      </c>
      <c r="J4" s="15" t="s">
        <v>8</v>
      </c>
      <c r="K4" s="15" t="s">
        <v>9</v>
      </c>
      <c r="L4" s="15" t="s">
        <v>10</v>
      </c>
      <c r="M4" s="15" t="s">
        <v>11</v>
      </c>
      <c r="N4" s="15" t="s">
        <v>12</v>
      </c>
      <c r="O4" s="15" t="s">
        <v>13</v>
      </c>
      <c r="P4" s="15" t="s">
        <v>14</v>
      </c>
      <c r="Q4" s="15" t="s">
        <v>15</v>
      </c>
      <c r="R4" s="15" t="s">
        <v>16</v>
      </c>
      <c r="S4" s="15" t="s">
        <v>17</v>
      </c>
      <c r="T4" s="15" t="s">
        <v>18</v>
      </c>
      <c r="U4" s="15" t="s">
        <v>19</v>
      </c>
      <c r="V4" s="15" t="s">
        <v>20</v>
      </c>
      <c r="W4" s="15" t="s">
        <v>21</v>
      </c>
      <c r="X4" s="15" t="s">
        <v>22</v>
      </c>
      <c r="Y4" s="15" t="s">
        <v>23</v>
      </c>
      <c r="Z4" s="15" t="s">
        <v>24</v>
      </c>
      <c r="AA4" s="15" t="s">
        <v>25</v>
      </c>
      <c r="AB4" s="15" t="s">
        <v>26</v>
      </c>
      <c r="AC4" s="15" t="s">
        <v>27</v>
      </c>
      <c r="AD4" s="15" t="s">
        <v>28</v>
      </c>
      <c r="AE4" s="47" t="s">
        <v>113</v>
      </c>
      <c r="AF4" s="19" t="s">
        <v>88</v>
      </c>
    </row>
    <row r="5" spans="1:32" x14ac:dyDescent="0.35">
      <c r="A5" s="13"/>
      <c r="B5" s="64"/>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47"/>
      <c r="AF5" s="24" t="s">
        <v>89</v>
      </c>
    </row>
    <row r="6" spans="1:32" s="2" customFormat="1" x14ac:dyDescent="0.35">
      <c r="A6" s="14" t="s">
        <v>87</v>
      </c>
      <c r="B6" s="17">
        <v>629638.27099999995</v>
      </c>
      <c r="C6" s="17">
        <v>614678.772</v>
      </c>
      <c r="D6" s="17">
        <v>551215.31400000001</v>
      </c>
      <c r="E6" s="17">
        <v>529861.40099999995</v>
      </c>
      <c r="F6" s="17">
        <v>528506.93099999998</v>
      </c>
      <c r="G6" s="17">
        <v>508078.87400000001</v>
      </c>
      <c r="H6" s="17">
        <v>509425.68900000001</v>
      </c>
      <c r="I6" s="17">
        <v>517850.24400000001</v>
      </c>
      <c r="J6" s="17">
        <v>517754.908</v>
      </c>
      <c r="K6" s="17">
        <v>533353.304</v>
      </c>
      <c r="L6" s="17">
        <v>555516.397</v>
      </c>
      <c r="M6" s="17">
        <v>586041.36600000004</v>
      </c>
      <c r="N6" s="17">
        <v>579585.81999999995</v>
      </c>
      <c r="O6" s="17">
        <v>592333.01500000001</v>
      </c>
      <c r="P6" s="17">
        <v>594224.826</v>
      </c>
      <c r="Q6" s="17">
        <v>624216.43000000005</v>
      </c>
      <c r="R6" s="17">
        <v>624867.77599999995</v>
      </c>
      <c r="S6" s="17">
        <v>644740.97499999998</v>
      </c>
      <c r="T6" s="17">
        <v>630487.72100000002</v>
      </c>
      <c r="U6" s="17">
        <v>630671.88</v>
      </c>
      <c r="V6" s="17">
        <v>611893.58600000001</v>
      </c>
      <c r="W6" s="17">
        <v>584389.05700000003</v>
      </c>
      <c r="X6" s="17">
        <v>571954.44499999995</v>
      </c>
      <c r="Y6" s="17">
        <v>559067.28799999994</v>
      </c>
      <c r="Z6" s="17">
        <v>547042.18299999996</v>
      </c>
      <c r="AA6" s="17">
        <v>544841.63100000005</v>
      </c>
      <c r="AB6" s="17">
        <v>530039.98100000003</v>
      </c>
      <c r="AC6" s="17">
        <v>526691.33200000005</v>
      </c>
      <c r="AD6" s="17">
        <v>538430.04399999999</v>
      </c>
      <c r="AE6" s="17">
        <v>529297.701</v>
      </c>
      <c r="AF6" s="23">
        <v>-0.152</v>
      </c>
    </row>
    <row r="7" spans="1:32" s="2" customFormat="1" x14ac:dyDescent="0.35">
      <c r="A7" s="14" t="s">
        <v>90</v>
      </c>
      <c r="B7" s="17">
        <v>291776.52600000001</v>
      </c>
      <c r="C7" s="17">
        <v>271671.272</v>
      </c>
      <c r="D7" s="17">
        <v>202922.109</v>
      </c>
      <c r="E7" s="17">
        <v>183559.951</v>
      </c>
      <c r="F7" s="17">
        <v>173731.96299999999</v>
      </c>
      <c r="G7" s="17">
        <v>148670.38099999999</v>
      </c>
      <c r="H7" s="17">
        <v>150970.33799999999</v>
      </c>
      <c r="I7" s="17">
        <v>158627.93</v>
      </c>
      <c r="J7" s="17">
        <v>143541.87400000001</v>
      </c>
      <c r="K7" s="17">
        <v>152410.274</v>
      </c>
      <c r="L7" s="17">
        <v>155424.07999999999</v>
      </c>
      <c r="M7" s="17">
        <v>177507.32</v>
      </c>
      <c r="N7" s="17">
        <v>176976.12299999999</v>
      </c>
      <c r="O7" s="17">
        <v>177722.22399999999</v>
      </c>
      <c r="P7" s="17">
        <v>172140.80900000001</v>
      </c>
      <c r="Q7" s="17">
        <v>206446.01699999999</v>
      </c>
      <c r="R7" s="17">
        <v>196736.95199999999</v>
      </c>
      <c r="S7" s="17">
        <v>198686.603</v>
      </c>
      <c r="T7" s="17">
        <v>176205.905</v>
      </c>
      <c r="U7" s="17">
        <v>170736.69899999999</v>
      </c>
      <c r="V7" s="17">
        <v>158609.473</v>
      </c>
      <c r="W7" s="17">
        <v>138520.54300000001</v>
      </c>
      <c r="X7" s="17">
        <v>142743.42000000001</v>
      </c>
      <c r="Y7" s="17">
        <v>141757.25399999999</v>
      </c>
      <c r="Z7" s="17">
        <v>140697.27499999999</v>
      </c>
      <c r="AA7" s="17">
        <v>124306.454</v>
      </c>
      <c r="AB7" s="17">
        <v>104759.882</v>
      </c>
      <c r="AC7" s="17">
        <v>99438.638999999996</v>
      </c>
      <c r="AD7" s="17">
        <v>113878.742</v>
      </c>
      <c r="AE7" s="17">
        <v>93226.678</v>
      </c>
      <c r="AF7" s="23">
        <v>-0.54800000000000004</v>
      </c>
    </row>
    <row r="8" spans="1:32" x14ac:dyDescent="0.35">
      <c r="A8" s="16" t="s">
        <v>81</v>
      </c>
      <c r="B8" s="18">
        <v>290558.38400000002</v>
      </c>
      <c r="C8" s="18">
        <v>270499.54599999997</v>
      </c>
      <c r="D8" s="18">
        <v>201721.712</v>
      </c>
      <c r="E8" s="18">
        <v>182303.345</v>
      </c>
      <c r="F8" s="18">
        <v>172409.01300000001</v>
      </c>
      <c r="G8" s="18">
        <v>147321.503</v>
      </c>
      <c r="H8" s="18">
        <v>149605.193</v>
      </c>
      <c r="I8" s="18">
        <v>157088.967</v>
      </c>
      <c r="J8" s="18">
        <v>141974.674</v>
      </c>
      <c r="K8" s="18">
        <v>150808.81599999999</v>
      </c>
      <c r="L8" s="18">
        <v>153781.796</v>
      </c>
      <c r="M8" s="18">
        <v>175421.98499999999</v>
      </c>
      <c r="N8" s="18">
        <v>174967.23</v>
      </c>
      <c r="O8" s="18">
        <v>175498.98499999999</v>
      </c>
      <c r="P8" s="18">
        <v>169901.111</v>
      </c>
      <c r="Q8" s="18">
        <v>204032.95300000001</v>
      </c>
      <c r="R8" s="18">
        <v>194518.973</v>
      </c>
      <c r="S8" s="18">
        <v>196457.258</v>
      </c>
      <c r="T8" s="18">
        <v>173954.478</v>
      </c>
      <c r="U8" s="18">
        <v>168490.62599999999</v>
      </c>
      <c r="V8" s="18">
        <v>156317.834</v>
      </c>
      <c r="W8" s="18">
        <v>136159.50700000001</v>
      </c>
      <c r="X8" s="18">
        <v>140333.36499999999</v>
      </c>
      <c r="Y8" s="18">
        <v>139221.446</v>
      </c>
      <c r="Z8" s="18">
        <v>138062.27100000001</v>
      </c>
      <c r="AA8" s="18">
        <v>121513.202</v>
      </c>
      <c r="AB8" s="18">
        <v>101903.81299999999</v>
      </c>
      <c r="AC8" s="18">
        <v>96536.664999999994</v>
      </c>
      <c r="AD8" s="18">
        <v>111129.469</v>
      </c>
      <c r="AE8" s="18">
        <v>90988.975999999995</v>
      </c>
      <c r="AF8" s="23">
        <v>-0.55400000000000005</v>
      </c>
    </row>
    <row r="9" spans="1:32" x14ac:dyDescent="0.35">
      <c r="A9" s="16" t="s">
        <v>82</v>
      </c>
      <c r="B9" s="18">
        <v>178.124</v>
      </c>
      <c r="C9" s="18">
        <v>180.06899999999999</v>
      </c>
      <c r="D9" s="18">
        <v>186.09100000000001</v>
      </c>
      <c r="E9" s="18">
        <v>193.15100000000001</v>
      </c>
      <c r="F9" s="18">
        <v>202.47399999999999</v>
      </c>
      <c r="G9" s="18">
        <v>206.262</v>
      </c>
      <c r="H9" s="18">
        <v>207.65899999999999</v>
      </c>
      <c r="I9" s="18">
        <v>216.13399999999999</v>
      </c>
      <c r="J9" s="18">
        <v>222.893</v>
      </c>
      <c r="K9" s="18">
        <v>233.01599999999999</v>
      </c>
      <c r="L9" s="18">
        <v>243.322</v>
      </c>
      <c r="M9" s="18">
        <v>296.88799999999998</v>
      </c>
      <c r="N9" s="18">
        <v>303.19499999999999</v>
      </c>
      <c r="O9" s="18">
        <v>333.798</v>
      </c>
      <c r="P9" s="18">
        <v>336.584</v>
      </c>
      <c r="Q9" s="18">
        <v>352.38200000000001</v>
      </c>
      <c r="R9" s="18">
        <v>338.863</v>
      </c>
      <c r="S9" s="18">
        <v>330.53</v>
      </c>
      <c r="T9" s="18">
        <v>335.89400000000001</v>
      </c>
      <c r="U9" s="18">
        <v>337.726</v>
      </c>
      <c r="V9" s="18">
        <v>346.94099999999997</v>
      </c>
      <c r="W9" s="18">
        <v>350.38</v>
      </c>
      <c r="X9" s="18">
        <v>362.16800000000001</v>
      </c>
      <c r="Y9" s="18">
        <v>365.77199999999999</v>
      </c>
      <c r="Z9" s="18">
        <v>362.63499999999999</v>
      </c>
      <c r="AA9" s="18">
        <v>388.13400000000001</v>
      </c>
      <c r="AB9" s="18">
        <v>413.57900000000001</v>
      </c>
      <c r="AC9" s="18">
        <v>437.714</v>
      </c>
      <c r="AD9" s="18">
        <v>447.22</v>
      </c>
      <c r="AE9" s="18">
        <v>396.94799999999998</v>
      </c>
      <c r="AF9" s="23">
        <v>0.126</v>
      </c>
    </row>
    <row r="10" spans="1:32" x14ac:dyDescent="0.35">
      <c r="A10" s="16" t="s">
        <v>83</v>
      </c>
      <c r="B10" s="18">
        <v>739.05100000000004</v>
      </c>
      <c r="C10" s="18">
        <v>688.98099999999999</v>
      </c>
      <c r="D10" s="18">
        <v>707.15</v>
      </c>
      <c r="E10" s="18">
        <v>746.61199999999997</v>
      </c>
      <c r="F10" s="18">
        <v>792.89800000000002</v>
      </c>
      <c r="G10" s="18">
        <v>805.92100000000005</v>
      </c>
      <c r="H10" s="18">
        <v>819.74199999999996</v>
      </c>
      <c r="I10" s="18">
        <v>971.58600000000001</v>
      </c>
      <c r="J10" s="18">
        <v>985.13699999999994</v>
      </c>
      <c r="K10" s="18">
        <v>997.49900000000002</v>
      </c>
      <c r="L10" s="18">
        <v>1016.208</v>
      </c>
      <c r="M10" s="18">
        <v>1324.0909999999999</v>
      </c>
      <c r="N10" s="18">
        <v>1234.595</v>
      </c>
      <c r="O10" s="18">
        <v>1367.404</v>
      </c>
      <c r="P10" s="18">
        <v>1380.2059999999999</v>
      </c>
      <c r="Q10" s="18">
        <v>1510.5150000000001</v>
      </c>
      <c r="R10" s="18">
        <v>1357.1780000000001</v>
      </c>
      <c r="S10" s="18">
        <v>1393.9349999999999</v>
      </c>
      <c r="T10" s="18">
        <v>1405.153</v>
      </c>
      <c r="U10" s="18">
        <v>1399.614</v>
      </c>
      <c r="V10" s="18">
        <v>1423.9739999999999</v>
      </c>
      <c r="W10" s="18">
        <v>1487.61</v>
      </c>
      <c r="X10" s="18">
        <v>1515.914</v>
      </c>
      <c r="Y10" s="18">
        <v>1630.1379999999999</v>
      </c>
      <c r="Z10" s="18">
        <v>1736.1559999999999</v>
      </c>
      <c r="AA10" s="18">
        <v>1838.992</v>
      </c>
      <c r="AB10" s="18">
        <v>1844.0989999999999</v>
      </c>
      <c r="AC10" s="18">
        <v>1823.329</v>
      </c>
      <c r="AD10" s="18">
        <v>1656.81</v>
      </c>
      <c r="AE10" s="18">
        <v>1278.8920000000001</v>
      </c>
      <c r="AF10" s="23">
        <v>-0.153</v>
      </c>
    </row>
    <row r="11" spans="1:32" x14ac:dyDescent="0.35">
      <c r="A11" s="16" t="s">
        <v>84</v>
      </c>
      <c r="B11" s="18">
        <v>163.09299999999999</v>
      </c>
      <c r="C11" s="18">
        <v>164.09800000000001</v>
      </c>
      <c r="D11" s="18">
        <v>166.72900000000001</v>
      </c>
      <c r="E11" s="18">
        <v>172.41900000000001</v>
      </c>
      <c r="F11" s="18">
        <v>178.72499999999999</v>
      </c>
      <c r="G11" s="18">
        <v>184.08</v>
      </c>
      <c r="H11" s="18">
        <v>184.697</v>
      </c>
      <c r="I11" s="18">
        <v>192.626</v>
      </c>
      <c r="J11" s="18">
        <v>197.28299999999999</v>
      </c>
      <c r="K11" s="18">
        <v>204.19800000000001</v>
      </c>
      <c r="L11" s="18">
        <v>211.136</v>
      </c>
      <c r="M11" s="18">
        <v>259.07</v>
      </c>
      <c r="N11" s="18">
        <v>263.03300000000002</v>
      </c>
      <c r="O11" s="18">
        <v>292.95299999999997</v>
      </c>
      <c r="P11" s="18">
        <v>293.464</v>
      </c>
      <c r="Q11" s="18">
        <v>309.47699999999998</v>
      </c>
      <c r="R11" s="18">
        <v>292.89499999999998</v>
      </c>
      <c r="S11" s="18">
        <v>282.87400000000002</v>
      </c>
      <c r="T11" s="18">
        <v>286.10500000000002</v>
      </c>
      <c r="U11" s="18">
        <v>285.13799999999998</v>
      </c>
      <c r="V11" s="18">
        <v>292.18099999999998</v>
      </c>
      <c r="W11" s="18">
        <v>293.54599999999999</v>
      </c>
      <c r="X11" s="18">
        <v>298.78899999999999</v>
      </c>
      <c r="Y11" s="18">
        <v>303.44400000000002</v>
      </c>
      <c r="Z11" s="18">
        <v>301.279</v>
      </c>
      <c r="AA11" s="18">
        <v>318.851</v>
      </c>
      <c r="AB11" s="18">
        <v>337.80399999999997</v>
      </c>
      <c r="AC11" s="18">
        <v>362.79199999999997</v>
      </c>
      <c r="AD11" s="18">
        <v>365.32600000000002</v>
      </c>
      <c r="AE11" s="18">
        <v>316.34699999999998</v>
      </c>
      <c r="AF11" s="23">
        <v>2.1999999999999999E-2</v>
      </c>
    </row>
    <row r="12" spans="1:32" x14ac:dyDescent="0.35">
      <c r="A12" s="16" t="s">
        <v>85</v>
      </c>
      <c r="B12" s="18">
        <v>137.874</v>
      </c>
      <c r="C12" s="18">
        <v>138.57900000000001</v>
      </c>
      <c r="D12" s="18">
        <v>140.42699999999999</v>
      </c>
      <c r="E12" s="18">
        <v>144.42400000000001</v>
      </c>
      <c r="F12" s="18">
        <v>148.85300000000001</v>
      </c>
      <c r="G12" s="18">
        <v>152.61500000000001</v>
      </c>
      <c r="H12" s="18">
        <v>153.048</v>
      </c>
      <c r="I12" s="18">
        <v>158.61699999999999</v>
      </c>
      <c r="J12" s="18">
        <v>161.88800000000001</v>
      </c>
      <c r="K12" s="18">
        <v>166.745</v>
      </c>
      <c r="L12" s="18">
        <v>171.61799999999999</v>
      </c>
      <c r="M12" s="18">
        <v>205.286</v>
      </c>
      <c r="N12" s="18">
        <v>208.06899999999999</v>
      </c>
      <c r="O12" s="18">
        <v>229.08500000000001</v>
      </c>
      <c r="P12" s="18">
        <v>229.44399999999999</v>
      </c>
      <c r="Q12" s="18">
        <v>240.691</v>
      </c>
      <c r="R12" s="18">
        <v>229.04400000000001</v>
      </c>
      <c r="S12" s="18">
        <v>222.005</v>
      </c>
      <c r="T12" s="18">
        <v>224.27500000000001</v>
      </c>
      <c r="U12" s="18">
        <v>223.595</v>
      </c>
      <c r="V12" s="18">
        <v>228.542</v>
      </c>
      <c r="W12" s="18">
        <v>229.501</v>
      </c>
      <c r="X12" s="18">
        <v>233.18299999999999</v>
      </c>
      <c r="Y12" s="18">
        <v>236.453</v>
      </c>
      <c r="Z12" s="18">
        <v>234.93299999999999</v>
      </c>
      <c r="AA12" s="18">
        <v>247.27500000000001</v>
      </c>
      <c r="AB12" s="18">
        <v>260.58699999999999</v>
      </c>
      <c r="AC12" s="18">
        <v>278.13799999999998</v>
      </c>
      <c r="AD12" s="18">
        <v>279.91800000000001</v>
      </c>
      <c r="AE12" s="18">
        <v>245.51599999999999</v>
      </c>
      <c r="AF12" s="23">
        <v>0.02</v>
      </c>
    </row>
    <row r="13" spans="1:32" s="2" customFormat="1" ht="23" x14ac:dyDescent="0.35">
      <c r="A13" s="22" t="s">
        <v>93</v>
      </c>
      <c r="B13" s="17">
        <v>-14109.924999999999</v>
      </c>
      <c r="C13" s="17">
        <v>-7103.0020000000004</v>
      </c>
      <c r="D13" s="17">
        <v>-15141.319</v>
      </c>
      <c r="E13" s="17">
        <v>-19420.223000000002</v>
      </c>
      <c r="F13" s="17">
        <v>-7750.73</v>
      </c>
      <c r="G13" s="17">
        <v>-12317.433999999999</v>
      </c>
      <c r="H13" s="17">
        <v>-17966.699000000001</v>
      </c>
      <c r="I13" s="17">
        <v>-21053.093000000001</v>
      </c>
      <c r="J13" s="17">
        <v>-16283.117</v>
      </c>
      <c r="K13" s="17">
        <v>-16355.275</v>
      </c>
      <c r="L13" s="17">
        <v>-13501.885</v>
      </c>
      <c r="M13" s="17">
        <v>-10574.838</v>
      </c>
      <c r="N13" s="17">
        <v>-20385.952000000001</v>
      </c>
      <c r="O13" s="17">
        <v>-17436.508000000002</v>
      </c>
      <c r="P13" s="17">
        <v>-22477.634999999998</v>
      </c>
      <c r="Q13" s="17">
        <v>-29479.35</v>
      </c>
      <c r="R13" s="17">
        <v>-29294.973000000002</v>
      </c>
      <c r="S13" s="17">
        <v>-29250.143</v>
      </c>
      <c r="T13" s="17">
        <v>-30271.415000000001</v>
      </c>
      <c r="U13" s="17">
        <v>-23907.85</v>
      </c>
      <c r="V13" s="17">
        <v>-24061.521000000001</v>
      </c>
      <c r="W13" s="17">
        <v>-31863.201000000001</v>
      </c>
      <c r="X13" s="17">
        <v>-37705.1</v>
      </c>
      <c r="Y13" s="17">
        <v>-37541.025000000001</v>
      </c>
      <c r="Z13" s="17">
        <v>-42692.133999999998</v>
      </c>
      <c r="AA13" s="17">
        <v>-44589.697</v>
      </c>
      <c r="AB13" s="17">
        <v>-46128.853999999999</v>
      </c>
      <c r="AC13" s="17">
        <v>-45549.159</v>
      </c>
      <c r="AD13" s="17">
        <v>-42839.006999999998</v>
      </c>
      <c r="AE13" s="17">
        <v>-36402</v>
      </c>
      <c r="AF13" s="23">
        <v>0.23499999999999999</v>
      </c>
    </row>
    <row r="14" spans="1:32" s="2" customFormat="1" x14ac:dyDescent="0.35">
      <c r="A14" s="14" t="s">
        <v>91</v>
      </c>
      <c r="B14" s="17">
        <v>46248.12</v>
      </c>
      <c r="C14" s="17">
        <v>46916.317999999999</v>
      </c>
      <c r="D14" s="17">
        <v>48982.52</v>
      </c>
      <c r="E14" s="17">
        <v>49706.472000000002</v>
      </c>
      <c r="F14" s="17">
        <v>47902.54</v>
      </c>
      <c r="G14" s="17">
        <v>50087.125</v>
      </c>
      <c r="H14" s="17">
        <v>51566.307000000001</v>
      </c>
      <c r="I14" s="17">
        <v>55206.158000000003</v>
      </c>
      <c r="J14" s="17">
        <v>57040.305999999997</v>
      </c>
      <c r="K14" s="17">
        <v>54806.947</v>
      </c>
      <c r="L14" s="17">
        <v>58531.069000000003</v>
      </c>
      <c r="M14" s="17">
        <v>58820.063000000002</v>
      </c>
      <c r="N14" s="17">
        <v>58790.283000000003</v>
      </c>
      <c r="O14" s="17">
        <v>56316.963000000003</v>
      </c>
      <c r="P14" s="17">
        <v>56937.754000000001</v>
      </c>
      <c r="Q14" s="17">
        <v>60098.837</v>
      </c>
      <c r="R14" s="17">
        <v>61069.148000000001</v>
      </c>
      <c r="S14" s="17">
        <v>63915.574000000001</v>
      </c>
      <c r="T14" s="17">
        <v>64232.870999999999</v>
      </c>
      <c r="U14" s="17">
        <v>66838.754000000001</v>
      </c>
      <c r="V14" s="17">
        <v>66134.876000000004</v>
      </c>
      <c r="W14" s="17">
        <v>67012.941000000006</v>
      </c>
      <c r="X14" s="17">
        <v>70154.095000000001</v>
      </c>
      <c r="Y14" s="17">
        <v>74048.592999999993</v>
      </c>
      <c r="Z14" s="17">
        <v>73066.896999999997</v>
      </c>
      <c r="AA14" s="17">
        <v>77537.604999999996</v>
      </c>
      <c r="AB14" s="17">
        <v>81910.798999999999</v>
      </c>
      <c r="AC14" s="17">
        <v>88328.591</v>
      </c>
      <c r="AD14" s="17">
        <v>94598.544999999998</v>
      </c>
      <c r="AE14" s="17">
        <v>99705.255000000005</v>
      </c>
      <c r="AF14" s="23">
        <v>0.65900000000000003</v>
      </c>
    </row>
    <row r="15" spans="1:32" s="2" customFormat="1" ht="14.15" customHeight="1" x14ac:dyDescent="0.35">
      <c r="A15" s="16" t="s">
        <v>33</v>
      </c>
      <c r="B15" s="53">
        <v>25625.334999999999</v>
      </c>
      <c r="C15" s="53">
        <v>26011.862000000001</v>
      </c>
      <c r="D15" s="53">
        <v>27175.419000000002</v>
      </c>
      <c r="E15" s="53">
        <v>27289.484</v>
      </c>
      <c r="F15" s="53">
        <v>25160.921999999999</v>
      </c>
      <c r="G15" s="53">
        <v>25214.474999999999</v>
      </c>
      <c r="H15" s="53">
        <v>25872.796999999999</v>
      </c>
      <c r="I15" s="53">
        <v>28806.564999999999</v>
      </c>
      <c r="J15" s="53">
        <v>30111.242999999999</v>
      </c>
      <c r="K15" s="53">
        <v>27927.472000000002</v>
      </c>
      <c r="L15" s="53">
        <v>30074.882000000001</v>
      </c>
      <c r="M15" s="53">
        <v>29728.659</v>
      </c>
      <c r="N15" s="53">
        <v>28923.171999999999</v>
      </c>
      <c r="O15" s="53">
        <v>30166.291000000001</v>
      </c>
      <c r="P15" s="53">
        <v>30956.011999999999</v>
      </c>
      <c r="Q15" s="53">
        <v>33929.695</v>
      </c>
      <c r="R15" s="53">
        <v>34242.466999999997</v>
      </c>
      <c r="S15" s="53">
        <v>36715.430999999997</v>
      </c>
      <c r="T15" s="53">
        <v>36330.485999999997</v>
      </c>
      <c r="U15" s="53">
        <v>35939.531999999999</v>
      </c>
      <c r="V15" s="53">
        <v>34928.076999999997</v>
      </c>
      <c r="W15" s="53">
        <v>35226.394999999997</v>
      </c>
      <c r="X15" s="53">
        <v>36297.506999999998</v>
      </c>
      <c r="Y15" s="53">
        <v>36944.328000000001</v>
      </c>
      <c r="Z15" s="53">
        <v>35126.017</v>
      </c>
      <c r="AA15" s="53">
        <v>37677.47</v>
      </c>
      <c r="AB15" s="53">
        <v>37974.356</v>
      </c>
      <c r="AC15" s="53">
        <v>37397.976000000002</v>
      </c>
      <c r="AD15" s="53">
        <v>38818.89</v>
      </c>
      <c r="AE15" s="53">
        <v>36605.161</v>
      </c>
      <c r="AF15" s="23">
        <v>7.9000000000000001E-2</v>
      </c>
    </row>
    <row r="16" spans="1:32" x14ac:dyDescent="0.35">
      <c r="A16" s="16" t="s">
        <v>34</v>
      </c>
      <c r="B16" s="53">
        <v>15498.108</v>
      </c>
      <c r="C16" s="53">
        <v>15865.487999999999</v>
      </c>
      <c r="D16" s="53">
        <v>16628.547999999999</v>
      </c>
      <c r="E16" s="53">
        <v>17073.847000000002</v>
      </c>
      <c r="F16" s="53">
        <v>17311.058000000001</v>
      </c>
      <c r="G16" s="53">
        <v>18982.447</v>
      </c>
      <c r="H16" s="53">
        <v>19288.727999999999</v>
      </c>
      <c r="I16" s="53">
        <v>19498.569</v>
      </c>
      <c r="J16" s="53">
        <v>20115.742999999999</v>
      </c>
      <c r="K16" s="53">
        <v>19735.332999999999</v>
      </c>
      <c r="L16" s="53">
        <v>21018.053</v>
      </c>
      <c r="M16" s="53">
        <v>21337.532999999999</v>
      </c>
      <c r="N16" s="53">
        <v>21377.8</v>
      </c>
      <c r="O16" s="53">
        <v>19196.702000000001</v>
      </c>
      <c r="P16" s="53">
        <v>19248.223000000002</v>
      </c>
      <c r="Q16" s="53">
        <v>19282.754000000001</v>
      </c>
      <c r="R16" s="53">
        <v>19955.163</v>
      </c>
      <c r="S16" s="53">
        <v>20056.819</v>
      </c>
      <c r="T16" s="53">
        <v>20298.339</v>
      </c>
      <c r="U16" s="53">
        <v>22095.002</v>
      </c>
      <c r="V16" s="53">
        <v>22747.186000000002</v>
      </c>
      <c r="W16" s="53">
        <v>22580.769</v>
      </c>
      <c r="X16" s="53">
        <v>23173.253000000001</v>
      </c>
      <c r="Y16" s="53">
        <v>25099.748</v>
      </c>
      <c r="Z16" s="53">
        <v>25705.440999999999</v>
      </c>
      <c r="AA16" s="53">
        <v>28385.534</v>
      </c>
      <c r="AB16" s="53">
        <v>32271.835999999999</v>
      </c>
      <c r="AC16" s="53">
        <v>38864.002999999997</v>
      </c>
      <c r="AD16" s="53">
        <v>43049.417999999998</v>
      </c>
      <c r="AE16" s="53">
        <v>50187.245999999999</v>
      </c>
      <c r="AF16" s="23">
        <v>1.603</v>
      </c>
    </row>
    <row r="17" spans="1:32" x14ac:dyDescent="0.35">
      <c r="A17" s="16" t="s">
        <v>35</v>
      </c>
      <c r="B17" s="53">
        <v>5124.6760000000004</v>
      </c>
      <c r="C17" s="53">
        <v>5038.9679999999998</v>
      </c>
      <c r="D17" s="53">
        <v>5178.5519999999997</v>
      </c>
      <c r="E17" s="53">
        <v>5343.1409999999996</v>
      </c>
      <c r="F17" s="53">
        <v>5430.5590000000002</v>
      </c>
      <c r="G17" s="53">
        <v>5890.2039999999997</v>
      </c>
      <c r="H17" s="53">
        <v>6404.7820000000002</v>
      </c>
      <c r="I17" s="53">
        <v>6901.0249999999996</v>
      </c>
      <c r="J17" s="53">
        <v>6813.32</v>
      </c>
      <c r="K17" s="53">
        <v>7144.1419999999998</v>
      </c>
      <c r="L17" s="53">
        <v>7438.134</v>
      </c>
      <c r="M17" s="53">
        <v>7753.8710000000001</v>
      </c>
      <c r="N17" s="53">
        <v>8489.3109999999997</v>
      </c>
      <c r="O17" s="53">
        <v>6953.97</v>
      </c>
      <c r="P17" s="53">
        <v>6733.5190000000002</v>
      </c>
      <c r="Q17" s="53">
        <v>6886.3879999999999</v>
      </c>
      <c r="R17" s="53">
        <v>6871.5190000000002</v>
      </c>
      <c r="S17" s="53">
        <v>7143.3239999999996</v>
      </c>
      <c r="T17" s="53">
        <v>7604.0460000000003</v>
      </c>
      <c r="U17" s="53">
        <v>8804.2199999999993</v>
      </c>
      <c r="V17" s="53">
        <v>8459.6139999999996</v>
      </c>
      <c r="W17" s="53">
        <v>9205.7780000000002</v>
      </c>
      <c r="X17" s="53">
        <v>10683.334999999999</v>
      </c>
      <c r="Y17" s="53">
        <v>12004.517</v>
      </c>
      <c r="Z17" s="53">
        <v>12235.439</v>
      </c>
      <c r="AA17" s="53">
        <v>11474.6</v>
      </c>
      <c r="AB17" s="53">
        <v>11664.606</v>
      </c>
      <c r="AC17" s="53">
        <v>12066.611999999999</v>
      </c>
      <c r="AD17" s="53">
        <v>12730.236999999999</v>
      </c>
      <c r="AE17" s="53">
        <v>12912.848</v>
      </c>
      <c r="AF17" s="23">
        <v>0.875</v>
      </c>
    </row>
    <row r="18" spans="1:32" s="2" customFormat="1" x14ac:dyDescent="0.35">
      <c r="A18" s="14" t="s">
        <v>92</v>
      </c>
      <c r="B18" s="17">
        <v>67348.883000000002</v>
      </c>
      <c r="C18" s="17">
        <v>67157.678</v>
      </c>
      <c r="D18" s="17">
        <v>67371.043000000005</v>
      </c>
      <c r="E18" s="17">
        <v>67724.542000000001</v>
      </c>
      <c r="F18" s="17">
        <v>67874.642000000007</v>
      </c>
      <c r="G18" s="17">
        <v>67679.725999999995</v>
      </c>
      <c r="H18" s="17">
        <v>65924.831000000006</v>
      </c>
      <c r="I18" s="17">
        <v>66618.660999999993</v>
      </c>
      <c r="J18" s="17">
        <v>67057.270999999993</v>
      </c>
      <c r="K18" s="17">
        <v>68397.251000000004</v>
      </c>
      <c r="L18" s="17">
        <v>67488.911999999997</v>
      </c>
      <c r="M18" s="17">
        <v>67462.290999999997</v>
      </c>
      <c r="N18" s="17">
        <v>67526.998000000007</v>
      </c>
      <c r="O18" s="17">
        <v>71911.120999999999</v>
      </c>
      <c r="P18" s="17">
        <v>73322.697</v>
      </c>
      <c r="Q18" s="17">
        <v>72471.404999999999</v>
      </c>
      <c r="R18" s="17">
        <v>71572.676000000007</v>
      </c>
      <c r="S18" s="17">
        <v>73965.410999999993</v>
      </c>
      <c r="T18" s="17">
        <v>75023.28</v>
      </c>
      <c r="U18" s="17">
        <v>68510.741999999998</v>
      </c>
      <c r="V18" s="17">
        <v>70623.641000000003</v>
      </c>
      <c r="W18" s="17">
        <v>71111.914999999994</v>
      </c>
      <c r="X18" s="17">
        <v>68738.096999999994</v>
      </c>
      <c r="Y18" s="17">
        <v>67588.691999999995</v>
      </c>
      <c r="Z18" s="17">
        <v>66199.941000000006</v>
      </c>
      <c r="AA18" s="17">
        <v>61816.269</v>
      </c>
      <c r="AB18" s="17">
        <v>59534.915000000001</v>
      </c>
      <c r="AC18" s="17">
        <v>58907.385999999999</v>
      </c>
      <c r="AD18" s="17">
        <v>59198.267999999996</v>
      </c>
      <c r="AE18" s="17">
        <v>58222.557000000001</v>
      </c>
      <c r="AF18" s="23">
        <v>-0.19700000000000001</v>
      </c>
    </row>
    <row r="19" spans="1:32" s="2" customFormat="1" x14ac:dyDescent="0.35">
      <c r="A19" s="16" t="s">
        <v>36</v>
      </c>
      <c r="B19" s="53">
        <v>5716.8389999999999</v>
      </c>
      <c r="C19" s="53">
        <v>5727.4380000000001</v>
      </c>
      <c r="D19" s="53">
        <v>5600.5360000000001</v>
      </c>
      <c r="E19" s="53">
        <v>5511.076</v>
      </c>
      <c r="F19" s="53">
        <v>5556.66</v>
      </c>
      <c r="G19" s="53">
        <v>5528.4030000000002</v>
      </c>
      <c r="H19" s="53">
        <v>5365.7269999999999</v>
      </c>
      <c r="I19" s="53">
        <v>5155.2569999999996</v>
      </c>
      <c r="J19" s="53">
        <v>5049.6090000000004</v>
      </c>
      <c r="K19" s="53">
        <v>4934.4679999999998</v>
      </c>
      <c r="L19" s="53">
        <v>4897.33</v>
      </c>
      <c r="M19" s="53">
        <v>4470.8810000000003</v>
      </c>
      <c r="N19" s="53">
        <v>4371.5680000000002</v>
      </c>
      <c r="O19" s="53">
        <v>5047.7820000000002</v>
      </c>
      <c r="P19" s="53">
        <v>4783.4930000000004</v>
      </c>
      <c r="Q19" s="53">
        <v>5242.7669999999998</v>
      </c>
      <c r="R19" s="53">
        <v>5136.7209999999995</v>
      </c>
      <c r="S19" s="53">
        <v>4855.6620000000003</v>
      </c>
      <c r="T19" s="53">
        <v>4917.5439999999999</v>
      </c>
      <c r="U19" s="53">
        <v>4871.7669999999998</v>
      </c>
      <c r="V19" s="53">
        <v>4713.6989999999996</v>
      </c>
      <c r="W19" s="53">
        <v>4822.951</v>
      </c>
      <c r="X19" s="53">
        <v>4575.451</v>
      </c>
      <c r="Y19" s="53">
        <v>4665.8410000000003</v>
      </c>
      <c r="Z19" s="53">
        <v>4538.5029999999997</v>
      </c>
      <c r="AA19" s="53">
        <v>4263.348</v>
      </c>
      <c r="AB19" s="53">
        <v>4614.96</v>
      </c>
      <c r="AC19" s="53">
        <v>4174.4120000000003</v>
      </c>
      <c r="AD19" s="53">
        <v>4130.2849999999999</v>
      </c>
      <c r="AE19" s="53">
        <v>3909.2649999999999</v>
      </c>
      <c r="AF19" s="23">
        <v>-0.254</v>
      </c>
    </row>
    <row r="20" spans="1:32" x14ac:dyDescent="0.35">
      <c r="A20" s="16" t="s">
        <v>37</v>
      </c>
      <c r="B20" s="53">
        <v>529.01099999999997</v>
      </c>
      <c r="C20" s="53">
        <v>502.14</v>
      </c>
      <c r="D20" s="53">
        <v>486.27600000000001</v>
      </c>
      <c r="E20" s="53">
        <v>519.79999999999995</v>
      </c>
      <c r="F20" s="53">
        <v>532.30200000000002</v>
      </c>
      <c r="G20" s="53">
        <v>565.86800000000005</v>
      </c>
      <c r="H20" s="53">
        <v>524.88900000000001</v>
      </c>
      <c r="I20" s="53">
        <v>517.97199999999998</v>
      </c>
      <c r="J20" s="53">
        <v>503.69299999999998</v>
      </c>
      <c r="K20" s="53">
        <v>475.30799999999999</v>
      </c>
      <c r="L20" s="53">
        <v>463.36200000000002</v>
      </c>
      <c r="M20" s="53">
        <v>463.25</v>
      </c>
      <c r="N20" s="53">
        <v>468.61099999999999</v>
      </c>
      <c r="O20" s="53">
        <v>464.51600000000002</v>
      </c>
      <c r="P20" s="53">
        <v>441.34399999999999</v>
      </c>
      <c r="Q20" s="53">
        <v>488.928</v>
      </c>
      <c r="R20" s="53">
        <v>477.70600000000002</v>
      </c>
      <c r="S20" s="53">
        <v>473.65899999999999</v>
      </c>
      <c r="T20" s="53">
        <v>451.00200000000001</v>
      </c>
      <c r="U20" s="53">
        <v>405.01299999999998</v>
      </c>
      <c r="V20" s="53">
        <v>381.91300000000001</v>
      </c>
      <c r="W20" s="53">
        <v>388.11399999999998</v>
      </c>
      <c r="X20" s="53">
        <v>390.18599999999998</v>
      </c>
      <c r="Y20" s="53">
        <v>389.68099999999998</v>
      </c>
      <c r="Z20" s="53">
        <v>385.80599999999998</v>
      </c>
      <c r="AA20" s="53">
        <v>366.98899999999998</v>
      </c>
      <c r="AB20" s="53">
        <v>373.459</v>
      </c>
      <c r="AC20" s="53">
        <v>375.47</v>
      </c>
      <c r="AD20" s="53">
        <v>398.56299999999999</v>
      </c>
      <c r="AE20" s="53">
        <v>374.678</v>
      </c>
      <c r="AF20" s="23">
        <v>-0.23400000000000001</v>
      </c>
    </row>
    <row r="21" spans="1:32" x14ac:dyDescent="0.35">
      <c r="A21" s="16" t="s">
        <v>38</v>
      </c>
      <c r="B21" s="53">
        <v>1360.318</v>
      </c>
      <c r="C21" s="53">
        <v>1223.095</v>
      </c>
      <c r="D21" s="53">
        <v>1240.7260000000001</v>
      </c>
      <c r="E21" s="53">
        <v>1432.2550000000001</v>
      </c>
      <c r="F21" s="53">
        <v>1377.402</v>
      </c>
      <c r="G21" s="53">
        <v>1413.4010000000001</v>
      </c>
      <c r="H21" s="53">
        <v>1388.019</v>
      </c>
      <c r="I21" s="53">
        <v>1468.3589999999999</v>
      </c>
      <c r="J21" s="53">
        <v>1378.1010000000001</v>
      </c>
      <c r="K21" s="53">
        <v>1574.0229999999999</v>
      </c>
      <c r="L21" s="53">
        <v>1547.527</v>
      </c>
      <c r="M21" s="53">
        <v>1558.2670000000001</v>
      </c>
      <c r="N21" s="53">
        <v>1561.1389999999999</v>
      </c>
      <c r="O21" s="53">
        <v>1616.819</v>
      </c>
      <c r="P21" s="53">
        <v>1728.789</v>
      </c>
      <c r="Q21" s="53">
        <v>1883.0329999999999</v>
      </c>
      <c r="R21" s="53">
        <v>1887.6469999999999</v>
      </c>
      <c r="S21" s="53">
        <v>1832.886</v>
      </c>
      <c r="T21" s="53">
        <v>1854.0930000000001</v>
      </c>
      <c r="U21" s="53">
        <v>1518.924</v>
      </c>
      <c r="V21" s="53">
        <v>1490.6120000000001</v>
      </c>
      <c r="W21" s="53">
        <v>1335.2860000000001</v>
      </c>
      <c r="X21" s="53">
        <v>1197.0640000000001</v>
      </c>
      <c r="Y21" s="53">
        <v>1288.7260000000001</v>
      </c>
      <c r="Z21" s="53">
        <v>1155.9010000000001</v>
      </c>
      <c r="AA21" s="53">
        <v>1158.009</v>
      </c>
      <c r="AB21" s="53">
        <v>1149.259</v>
      </c>
      <c r="AC21" s="53">
        <v>1163.8119999999999</v>
      </c>
      <c r="AD21" s="53">
        <v>1179.7070000000001</v>
      </c>
      <c r="AE21" s="53">
        <v>1143.653</v>
      </c>
      <c r="AF21" s="23">
        <v>-0.39300000000000002</v>
      </c>
    </row>
    <row r="22" spans="1:32" x14ac:dyDescent="0.35">
      <c r="A22" s="16" t="s">
        <v>39</v>
      </c>
      <c r="B22" s="53">
        <v>9184.8889999999992</v>
      </c>
      <c r="C22" s="53">
        <v>9988.2749999999996</v>
      </c>
      <c r="D22" s="53">
        <v>10060.978999999999</v>
      </c>
      <c r="E22" s="53">
        <v>10145.391</v>
      </c>
      <c r="F22" s="53">
        <v>9244.9359999999997</v>
      </c>
      <c r="G22" s="53">
        <v>8938.6550000000007</v>
      </c>
      <c r="H22" s="53">
        <v>8088.8069999999998</v>
      </c>
      <c r="I22" s="53">
        <v>9283.7189999999991</v>
      </c>
      <c r="J22" s="53">
        <v>8644.3029999999999</v>
      </c>
      <c r="K22" s="53">
        <v>9595.0939999999991</v>
      </c>
      <c r="L22" s="53">
        <v>8398.5879999999997</v>
      </c>
      <c r="M22" s="53">
        <v>8297.768</v>
      </c>
      <c r="N22" s="53">
        <v>8201.3320000000003</v>
      </c>
      <c r="O22" s="53">
        <v>9283.8179999999993</v>
      </c>
      <c r="P22" s="53">
        <v>8815.7019999999993</v>
      </c>
      <c r="Q22" s="53">
        <v>7972.1040000000003</v>
      </c>
      <c r="R22" s="53">
        <v>7666.7160000000003</v>
      </c>
      <c r="S22" s="53">
        <v>8367.9760000000006</v>
      </c>
      <c r="T22" s="53">
        <v>8278.6579999999994</v>
      </c>
      <c r="U22" s="53">
        <v>7892.9139999999998</v>
      </c>
      <c r="V22" s="53">
        <v>8428.1460000000006</v>
      </c>
      <c r="W22" s="53">
        <v>8521.4539999999997</v>
      </c>
      <c r="X22" s="53">
        <v>8591.74</v>
      </c>
      <c r="Y22" s="53">
        <v>8514.2209999999995</v>
      </c>
      <c r="Z22" s="53">
        <v>8045.5240000000003</v>
      </c>
      <c r="AA22" s="53">
        <v>6496.2619999999997</v>
      </c>
      <c r="AB22" s="53">
        <v>5179.335</v>
      </c>
      <c r="AC22" s="53">
        <v>5319.1940000000004</v>
      </c>
      <c r="AD22" s="53">
        <v>5092.1369999999997</v>
      </c>
      <c r="AE22" s="53">
        <v>4931.2169999999996</v>
      </c>
      <c r="AF22" s="23">
        <v>-0.38100000000000001</v>
      </c>
    </row>
    <row r="23" spans="1:32" x14ac:dyDescent="0.35">
      <c r="A23" s="16" t="s">
        <v>40</v>
      </c>
      <c r="B23" s="53">
        <v>8608.9779999999992</v>
      </c>
      <c r="C23" s="53">
        <v>8686.2489999999998</v>
      </c>
      <c r="D23" s="53">
        <v>8608.0439999999999</v>
      </c>
      <c r="E23" s="53">
        <v>9554.2800000000007</v>
      </c>
      <c r="F23" s="53">
        <v>8902.6440000000002</v>
      </c>
      <c r="G23" s="53">
        <v>9125.09</v>
      </c>
      <c r="H23" s="53">
        <v>8829.3670000000002</v>
      </c>
      <c r="I23" s="53">
        <v>8451.7739999999994</v>
      </c>
      <c r="J23" s="53">
        <v>9317.6010000000006</v>
      </c>
      <c r="K23" s="53">
        <v>8993.2240000000002</v>
      </c>
      <c r="L23" s="53">
        <v>9529.1440000000002</v>
      </c>
      <c r="M23" s="53">
        <v>10672.53</v>
      </c>
      <c r="N23" s="53">
        <v>10536.492</v>
      </c>
      <c r="O23" s="53">
        <v>11241.171</v>
      </c>
      <c r="P23" s="53">
        <v>12123.091</v>
      </c>
      <c r="Q23" s="53">
        <v>12126.727999999999</v>
      </c>
      <c r="R23" s="53">
        <v>12576.897999999999</v>
      </c>
      <c r="S23" s="53">
        <v>12959.642</v>
      </c>
      <c r="T23" s="53">
        <v>13309.308999999999</v>
      </c>
      <c r="U23" s="53">
        <v>13048.987999999999</v>
      </c>
      <c r="V23" s="53">
        <v>13849.197</v>
      </c>
      <c r="W23" s="53">
        <v>14008.772999999999</v>
      </c>
      <c r="X23" s="53">
        <v>14121.058999999999</v>
      </c>
      <c r="Y23" s="53">
        <v>12994.325000000001</v>
      </c>
      <c r="Z23" s="53">
        <v>12816.913</v>
      </c>
      <c r="AA23" s="53">
        <v>12754.231</v>
      </c>
      <c r="AB23" s="53">
        <v>11781.895</v>
      </c>
      <c r="AC23" s="53">
        <v>11395.053</v>
      </c>
      <c r="AD23" s="53">
        <v>11876.178</v>
      </c>
      <c r="AE23" s="53">
        <v>12297.865</v>
      </c>
      <c r="AF23" s="23">
        <v>1.4E-2</v>
      </c>
    </row>
    <row r="24" spans="1:32" x14ac:dyDescent="0.35">
      <c r="A24" s="16" t="s">
        <v>41</v>
      </c>
      <c r="B24" s="53">
        <v>10017.65</v>
      </c>
      <c r="C24" s="53">
        <v>9231.5079999999998</v>
      </c>
      <c r="D24" s="53">
        <v>8825.268</v>
      </c>
      <c r="E24" s="53">
        <v>9028.5139999999992</v>
      </c>
      <c r="F24" s="53">
        <v>9891.8189999999995</v>
      </c>
      <c r="G24" s="53">
        <v>9900.8760000000002</v>
      </c>
      <c r="H24" s="53">
        <v>9509.3809999999994</v>
      </c>
      <c r="I24" s="53">
        <v>9637.8950000000004</v>
      </c>
      <c r="J24" s="53">
        <v>10133.725</v>
      </c>
      <c r="K24" s="53">
        <v>10428.504000000001</v>
      </c>
      <c r="L24" s="53">
        <v>10285.460999999999</v>
      </c>
      <c r="M24" s="53">
        <v>10782.643</v>
      </c>
      <c r="N24" s="53">
        <v>10847.532999999999</v>
      </c>
      <c r="O24" s="53">
        <v>11948.483</v>
      </c>
      <c r="P24" s="53">
        <v>11968.254999999999</v>
      </c>
      <c r="Q24" s="53">
        <v>11844.825999999999</v>
      </c>
      <c r="R24" s="53">
        <v>11873.627</v>
      </c>
      <c r="S24" s="53">
        <v>12722.752</v>
      </c>
      <c r="T24" s="53">
        <v>12839.72</v>
      </c>
      <c r="U24" s="53">
        <v>12006.058999999999</v>
      </c>
      <c r="V24" s="53">
        <v>11849.151</v>
      </c>
      <c r="W24" s="53">
        <v>12145.924000000001</v>
      </c>
      <c r="X24" s="53">
        <v>11670.142</v>
      </c>
      <c r="Y24" s="53">
        <v>11153.427</v>
      </c>
      <c r="Z24" s="53">
        <v>10845.657999999999</v>
      </c>
      <c r="AA24" s="53">
        <v>10732.243</v>
      </c>
      <c r="AB24" s="53">
        <v>10381.207</v>
      </c>
      <c r="AC24" s="53">
        <v>10080.879999999999</v>
      </c>
      <c r="AD24" s="53">
        <v>10000.344999999999</v>
      </c>
      <c r="AE24" s="53">
        <v>9914.5149999999994</v>
      </c>
      <c r="AF24" s="23">
        <v>-0.16300000000000001</v>
      </c>
    </row>
    <row r="25" spans="1:32" x14ac:dyDescent="0.35">
      <c r="A25" s="16" t="s">
        <v>42</v>
      </c>
      <c r="B25" s="53">
        <v>30673.102999999999</v>
      </c>
      <c r="C25" s="53">
        <v>30582.223000000002</v>
      </c>
      <c r="D25" s="53">
        <v>31369.521000000001</v>
      </c>
      <c r="E25" s="53">
        <v>30354.752</v>
      </c>
      <c r="F25" s="53">
        <v>31179.188999999998</v>
      </c>
      <c r="G25" s="53">
        <v>31020.806</v>
      </c>
      <c r="H25" s="53">
        <v>31024.913</v>
      </c>
      <c r="I25" s="53">
        <v>30925.960999999999</v>
      </c>
      <c r="J25" s="53">
        <v>30863.593000000001</v>
      </c>
      <c r="K25" s="53">
        <v>31194.182000000001</v>
      </c>
      <c r="L25" s="53">
        <v>31202.763999999999</v>
      </c>
      <c r="M25" s="53">
        <v>30159.748</v>
      </c>
      <c r="N25" s="53">
        <v>30483.323</v>
      </c>
      <c r="O25" s="53">
        <v>31170.512999999999</v>
      </c>
      <c r="P25" s="53">
        <v>32312.350999999999</v>
      </c>
      <c r="Q25" s="53">
        <v>31719.868999999999</v>
      </c>
      <c r="R25" s="53">
        <v>30828.764999999999</v>
      </c>
      <c r="S25" s="53">
        <v>31591.809000000001</v>
      </c>
      <c r="T25" s="53">
        <v>32167.366999999998</v>
      </c>
      <c r="U25" s="53">
        <v>27561.248</v>
      </c>
      <c r="V25" s="53">
        <v>28728.752</v>
      </c>
      <c r="W25" s="53">
        <v>28639.125</v>
      </c>
      <c r="X25" s="53">
        <v>26967.293000000001</v>
      </c>
      <c r="Y25" s="53">
        <v>27272.993999999999</v>
      </c>
      <c r="Z25" s="53">
        <v>27198.465</v>
      </c>
      <c r="AA25" s="53">
        <v>24903.080999999998</v>
      </c>
      <c r="AB25" s="53">
        <v>24958.743999999999</v>
      </c>
      <c r="AC25" s="53">
        <v>25152.706999999999</v>
      </c>
      <c r="AD25" s="53">
        <v>25405.182000000001</v>
      </c>
      <c r="AE25" s="53">
        <v>24643.007000000001</v>
      </c>
      <c r="AF25" s="23">
        <v>-0.223</v>
      </c>
    </row>
    <row r="26" spans="1:32" x14ac:dyDescent="0.35">
      <c r="A26" s="16" t="s">
        <v>43</v>
      </c>
      <c r="B26" s="53">
        <v>622.11199999999997</v>
      </c>
      <c r="C26" s="53">
        <v>598.47699999999998</v>
      </c>
      <c r="D26" s="53">
        <v>568.80899999999997</v>
      </c>
      <c r="E26" s="53">
        <v>565.64800000000002</v>
      </c>
      <c r="F26" s="53">
        <v>564.63900000000001</v>
      </c>
      <c r="G26" s="53">
        <v>562.07799999999997</v>
      </c>
      <c r="H26" s="53">
        <v>562.005</v>
      </c>
      <c r="I26" s="53">
        <v>559.83299999999997</v>
      </c>
      <c r="J26" s="53">
        <v>551.63199999999995</v>
      </c>
      <c r="K26" s="53">
        <v>575.28499999999997</v>
      </c>
      <c r="L26" s="53">
        <v>558.68200000000002</v>
      </c>
      <c r="M26" s="53">
        <v>527.31399999999996</v>
      </c>
      <c r="N26" s="53">
        <v>532.05600000000004</v>
      </c>
      <c r="O26" s="53">
        <v>549.98800000000006</v>
      </c>
      <c r="P26" s="53">
        <v>556.30999999999995</v>
      </c>
      <c r="Q26" s="53">
        <v>583.11300000000006</v>
      </c>
      <c r="R26" s="53">
        <v>556.87300000000005</v>
      </c>
      <c r="S26" s="53">
        <v>574.74900000000002</v>
      </c>
      <c r="T26" s="53">
        <v>605.96</v>
      </c>
      <c r="U26" s="53">
        <v>603.49599999999998</v>
      </c>
      <c r="V26" s="53">
        <v>614.56399999999996</v>
      </c>
      <c r="W26" s="53">
        <v>643.44500000000005</v>
      </c>
      <c r="X26" s="53">
        <v>645.84799999999996</v>
      </c>
      <c r="Y26" s="53">
        <v>719.14800000000002</v>
      </c>
      <c r="Z26" s="53">
        <v>680.25699999999995</v>
      </c>
      <c r="AA26" s="53">
        <v>654.59100000000001</v>
      </c>
      <c r="AB26" s="53">
        <v>638.41300000000001</v>
      </c>
      <c r="AC26" s="53">
        <v>757.53499999999997</v>
      </c>
      <c r="AD26" s="53">
        <v>717.97699999999998</v>
      </c>
      <c r="AE26" s="53">
        <v>666.29499999999996</v>
      </c>
      <c r="AF26" s="23">
        <v>0.14299999999999999</v>
      </c>
    </row>
    <row r="27" spans="1:32" x14ac:dyDescent="0.35">
      <c r="A27" s="16" t="s">
        <v>44</v>
      </c>
      <c r="B27" s="53">
        <v>611.63900000000001</v>
      </c>
      <c r="C27" s="53">
        <v>594.16700000000003</v>
      </c>
      <c r="D27" s="53">
        <v>591.72400000000005</v>
      </c>
      <c r="E27" s="53">
        <v>593.22500000000002</v>
      </c>
      <c r="F27" s="53">
        <v>599.83699999999999</v>
      </c>
      <c r="G27" s="53">
        <v>598.68799999999999</v>
      </c>
      <c r="H27" s="53">
        <v>605.31399999999996</v>
      </c>
      <c r="I27" s="53">
        <v>590.94200000000001</v>
      </c>
      <c r="J27" s="53">
        <v>587.56700000000001</v>
      </c>
      <c r="K27" s="53">
        <v>598.33799999999997</v>
      </c>
      <c r="L27" s="53">
        <v>577.20299999999997</v>
      </c>
      <c r="M27" s="53">
        <v>501.39400000000001</v>
      </c>
      <c r="N27" s="53">
        <v>496.30700000000002</v>
      </c>
      <c r="O27" s="53">
        <v>494.02499999999998</v>
      </c>
      <c r="P27" s="53">
        <v>499.69099999999997</v>
      </c>
      <c r="Q27" s="53">
        <v>517.42399999999998</v>
      </c>
      <c r="R27" s="53">
        <v>474.02800000000002</v>
      </c>
      <c r="S27" s="53">
        <v>497.41500000000002</v>
      </c>
      <c r="T27" s="53">
        <v>510.26799999999997</v>
      </c>
      <c r="U27" s="53">
        <v>566.27599999999995</v>
      </c>
      <c r="V27" s="53">
        <v>530.02200000000005</v>
      </c>
      <c r="W27" s="53">
        <v>560.51800000000003</v>
      </c>
      <c r="X27" s="53">
        <v>534.18399999999997</v>
      </c>
      <c r="Y27" s="53">
        <v>555.20799999999997</v>
      </c>
      <c r="Z27" s="53">
        <v>498.31700000000001</v>
      </c>
      <c r="AA27" s="53">
        <v>454.31700000000001</v>
      </c>
      <c r="AB27" s="53">
        <v>424.58699999999999</v>
      </c>
      <c r="AC27" s="53">
        <v>450.29</v>
      </c>
      <c r="AD27" s="53">
        <v>360.52800000000002</v>
      </c>
      <c r="AE27" s="53">
        <v>308.32799999999997</v>
      </c>
      <c r="AF27" s="23">
        <v>-0.40400000000000003</v>
      </c>
    </row>
    <row r="28" spans="1:32" x14ac:dyDescent="0.35">
      <c r="A28" s="16" t="s">
        <v>45</v>
      </c>
      <c r="B28" s="53">
        <v>24.343</v>
      </c>
      <c r="C28" s="53">
        <v>24.106000000000002</v>
      </c>
      <c r="D28" s="53">
        <v>19.158999999999999</v>
      </c>
      <c r="E28" s="53">
        <v>19.602</v>
      </c>
      <c r="F28" s="53">
        <v>25.213000000000001</v>
      </c>
      <c r="G28" s="53">
        <v>25.861000000000001</v>
      </c>
      <c r="H28" s="53">
        <v>26.408999999999999</v>
      </c>
      <c r="I28" s="53">
        <v>26.949000000000002</v>
      </c>
      <c r="J28" s="53">
        <v>27.446999999999999</v>
      </c>
      <c r="K28" s="53">
        <v>28.824000000000002</v>
      </c>
      <c r="L28" s="53">
        <v>28.853000000000002</v>
      </c>
      <c r="M28" s="53">
        <v>28.495999999999999</v>
      </c>
      <c r="N28" s="53">
        <v>28.638000000000002</v>
      </c>
      <c r="O28" s="53">
        <v>94.004999999999995</v>
      </c>
      <c r="P28" s="53">
        <v>93.671000000000006</v>
      </c>
      <c r="Q28" s="53">
        <v>92.613</v>
      </c>
      <c r="R28" s="53">
        <v>93.694000000000003</v>
      </c>
      <c r="S28" s="53">
        <v>88.861999999999995</v>
      </c>
      <c r="T28" s="53">
        <v>89.356999999999999</v>
      </c>
      <c r="U28" s="53">
        <v>36.055999999999997</v>
      </c>
      <c r="V28" s="53">
        <v>37.585999999999999</v>
      </c>
      <c r="W28" s="53">
        <v>46.323999999999998</v>
      </c>
      <c r="X28" s="53">
        <v>45.13</v>
      </c>
      <c r="Y28" s="53">
        <v>35.121000000000002</v>
      </c>
      <c r="Z28" s="53">
        <v>34.597000000000001</v>
      </c>
      <c r="AA28" s="53">
        <v>33.198</v>
      </c>
      <c r="AB28" s="53">
        <v>33.057000000000002</v>
      </c>
      <c r="AC28" s="53">
        <v>38.033000000000001</v>
      </c>
      <c r="AD28" s="53">
        <v>37.365000000000002</v>
      </c>
      <c r="AE28" s="53">
        <v>33.735999999999997</v>
      </c>
      <c r="AF28" s="23">
        <v>-0.63600000000000001</v>
      </c>
    </row>
    <row r="29" spans="1:32" s="2" customFormat="1" x14ac:dyDescent="0.35">
      <c r="A29" s="14" t="s">
        <v>94</v>
      </c>
      <c r="B29" s="17">
        <v>150558.25</v>
      </c>
      <c r="C29" s="17">
        <v>152057.22399999999</v>
      </c>
      <c r="D29" s="17">
        <v>155423.52299999999</v>
      </c>
      <c r="E29" s="17">
        <v>154726.51500000001</v>
      </c>
      <c r="F29" s="17">
        <v>154718.47200000001</v>
      </c>
      <c r="G29" s="17">
        <v>160877.902</v>
      </c>
      <c r="H29" s="17">
        <v>163096.34599999999</v>
      </c>
      <c r="I29" s="17">
        <v>168312.10399999999</v>
      </c>
      <c r="J29" s="17">
        <v>179423.82500000001</v>
      </c>
      <c r="K29" s="17">
        <v>185604.22700000001</v>
      </c>
      <c r="L29" s="17">
        <v>188933.046</v>
      </c>
      <c r="M29" s="17">
        <v>195996.63699999999</v>
      </c>
      <c r="N29" s="17">
        <v>197463.47200000001</v>
      </c>
      <c r="O29" s="17">
        <v>198442.584</v>
      </c>
      <c r="P29" s="17">
        <v>206353.837</v>
      </c>
      <c r="Q29" s="17">
        <v>207695.13399999999</v>
      </c>
      <c r="R29" s="17">
        <v>212003.79399999999</v>
      </c>
      <c r="S29" s="17">
        <v>214713.93100000001</v>
      </c>
      <c r="T29" s="17">
        <v>217237.23800000001</v>
      </c>
      <c r="U29" s="17">
        <v>222006.51</v>
      </c>
      <c r="V29" s="17">
        <v>216684.26500000001</v>
      </c>
      <c r="W29" s="17">
        <v>209199.103</v>
      </c>
      <c r="X29" s="17">
        <v>207922.049</v>
      </c>
      <c r="Y29" s="17">
        <v>194500.96599999999</v>
      </c>
      <c r="Z29" s="17">
        <v>188140.58499999999</v>
      </c>
      <c r="AA29" s="17">
        <v>195892.18700000001</v>
      </c>
      <c r="AB29" s="17">
        <v>201858.758</v>
      </c>
      <c r="AC29" s="17">
        <v>196615.02100000001</v>
      </c>
      <c r="AD29" s="17">
        <v>190533.93299999999</v>
      </c>
      <c r="AE29" s="17">
        <v>186628.70600000001</v>
      </c>
      <c r="AF29" s="23">
        <v>-0.10100000000000001</v>
      </c>
    </row>
    <row r="30" spans="1:32" s="2" customFormat="1" x14ac:dyDescent="0.35">
      <c r="A30" s="16" t="s">
        <v>62</v>
      </c>
      <c r="B30" s="53">
        <v>125064.921</v>
      </c>
      <c r="C30" s="53">
        <v>127042.086</v>
      </c>
      <c r="D30" s="53">
        <v>129891.757</v>
      </c>
      <c r="E30" s="53">
        <v>130744.664</v>
      </c>
      <c r="F30" s="53">
        <v>132246.05900000001</v>
      </c>
      <c r="G30" s="53">
        <v>137732.859</v>
      </c>
      <c r="H30" s="53">
        <v>142387.93100000001</v>
      </c>
      <c r="I30" s="53">
        <v>147355.50599999999</v>
      </c>
      <c r="J30" s="53">
        <v>159832.43700000001</v>
      </c>
      <c r="K30" s="53">
        <v>166078.45300000001</v>
      </c>
      <c r="L30" s="53">
        <v>169581.34599999999</v>
      </c>
      <c r="M30" s="53">
        <v>176555.37299999999</v>
      </c>
      <c r="N30" s="53">
        <v>177797.217</v>
      </c>
      <c r="O30" s="53">
        <v>179847.69099999999</v>
      </c>
      <c r="P30" s="53">
        <v>188153.739</v>
      </c>
      <c r="Q30" s="53">
        <v>189664.98699999999</v>
      </c>
      <c r="R30" s="53">
        <v>194076.351</v>
      </c>
      <c r="S30" s="53">
        <v>196791.826</v>
      </c>
      <c r="T30" s="53">
        <v>198550.53899999999</v>
      </c>
      <c r="U30" s="53">
        <v>203387.68900000001</v>
      </c>
      <c r="V30" s="53">
        <v>197186.91399999999</v>
      </c>
      <c r="W30" s="53">
        <v>190256.69500000001</v>
      </c>
      <c r="X30" s="53">
        <v>190993.505</v>
      </c>
      <c r="Y30" s="53">
        <v>178732.98300000001</v>
      </c>
      <c r="Z30" s="53">
        <v>172519.22200000001</v>
      </c>
      <c r="AA30" s="53">
        <v>180532.247</v>
      </c>
      <c r="AB30" s="53">
        <v>185767.872</v>
      </c>
      <c r="AC30" s="53">
        <v>180827.557</v>
      </c>
      <c r="AD30" s="53">
        <v>174779.15700000001</v>
      </c>
      <c r="AE30" s="53">
        <v>170648.13099999999</v>
      </c>
      <c r="AF30" s="23">
        <v>-0.1</v>
      </c>
    </row>
    <row r="31" spans="1:32" x14ac:dyDescent="0.35">
      <c r="A31" s="16" t="s">
        <v>63</v>
      </c>
      <c r="B31" s="53">
        <v>5275.5339999999997</v>
      </c>
      <c r="C31" s="53">
        <v>4310.9189999999999</v>
      </c>
      <c r="D31" s="53">
        <v>4535.1459999999997</v>
      </c>
      <c r="E31" s="53">
        <v>3532.373</v>
      </c>
      <c r="F31" s="53">
        <v>3391.5039999999999</v>
      </c>
      <c r="G31" s="53">
        <v>3943.4549999999999</v>
      </c>
      <c r="H31" s="53">
        <v>3160.6860000000001</v>
      </c>
      <c r="I31" s="53">
        <v>3505.335</v>
      </c>
      <c r="J31" s="53">
        <v>2919.123</v>
      </c>
      <c r="K31" s="53">
        <v>2654.9459999999999</v>
      </c>
      <c r="L31" s="53">
        <v>3048.636</v>
      </c>
      <c r="M31" s="53">
        <v>3024.634</v>
      </c>
      <c r="N31" s="53">
        <v>3085.058</v>
      </c>
      <c r="O31" s="53">
        <v>3079.817</v>
      </c>
      <c r="P31" s="53">
        <v>3143.5250000000001</v>
      </c>
      <c r="Q31" s="53">
        <v>3156.306</v>
      </c>
      <c r="R31" s="53">
        <v>3184.5920000000001</v>
      </c>
      <c r="S31" s="53">
        <v>2848.5619999999999</v>
      </c>
      <c r="T31" s="53">
        <v>3102.8130000000001</v>
      </c>
      <c r="U31" s="53">
        <v>3014.6320000000001</v>
      </c>
      <c r="V31" s="53">
        <v>3045.0819999999999</v>
      </c>
      <c r="W31" s="53">
        <v>2775.9589999999998</v>
      </c>
      <c r="X31" s="53">
        <v>2929.1689999999999</v>
      </c>
      <c r="Y31" s="53">
        <v>2775.239</v>
      </c>
      <c r="Z31" s="53">
        <v>2515.59</v>
      </c>
      <c r="AA31" s="53">
        <v>2472.8519999999999</v>
      </c>
      <c r="AB31" s="53">
        <v>2764.5329999999999</v>
      </c>
      <c r="AC31" s="53">
        <v>2378.9879999999998</v>
      </c>
      <c r="AD31" s="53">
        <v>2334.0079999999998</v>
      </c>
      <c r="AE31" s="53">
        <v>2337.7469999999998</v>
      </c>
      <c r="AF31" s="23">
        <v>-0.25900000000000001</v>
      </c>
    </row>
    <row r="32" spans="1:32" x14ac:dyDescent="0.35">
      <c r="A32" s="16" t="s">
        <v>64</v>
      </c>
      <c r="B32" s="53">
        <v>2842.43</v>
      </c>
      <c r="C32" s="53">
        <v>3358.5010000000002</v>
      </c>
      <c r="D32" s="53">
        <v>3818.1419999999998</v>
      </c>
      <c r="E32" s="53">
        <v>3304.9639999999999</v>
      </c>
      <c r="F32" s="53">
        <v>2575.2600000000002</v>
      </c>
      <c r="G32" s="53">
        <v>2538.7510000000002</v>
      </c>
      <c r="H32" s="53">
        <v>2474.7640000000001</v>
      </c>
      <c r="I32" s="53">
        <v>2529.9760000000001</v>
      </c>
      <c r="J32" s="53">
        <v>2507.06</v>
      </c>
      <c r="K32" s="53">
        <v>2542.7530000000002</v>
      </c>
      <c r="L32" s="53">
        <v>2124.4949999999999</v>
      </c>
      <c r="M32" s="53">
        <v>2197.5920000000001</v>
      </c>
      <c r="N32" s="53">
        <v>2171.7139999999999</v>
      </c>
      <c r="O32" s="53">
        <v>2142.6689999999999</v>
      </c>
      <c r="P32" s="53">
        <v>2175.6579999999999</v>
      </c>
      <c r="Q32" s="53">
        <v>2197.0630000000001</v>
      </c>
      <c r="R32" s="53">
        <v>2316.125</v>
      </c>
      <c r="S32" s="53">
        <v>2316.259</v>
      </c>
      <c r="T32" s="53">
        <v>2373.1799999999998</v>
      </c>
      <c r="U32" s="53">
        <v>2410.1280000000002</v>
      </c>
      <c r="V32" s="53">
        <v>2885.9070000000002</v>
      </c>
      <c r="W32" s="53">
        <v>3062.69</v>
      </c>
      <c r="X32" s="53">
        <v>2238.895</v>
      </c>
      <c r="Y32" s="53">
        <v>2136.703</v>
      </c>
      <c r="Z32" s="53">
        <v>2302.4259999999999</v>
      </c>
      <c r="AA32" s="53">
        <v>2548.509</v>
      </c>
      <c r="AB32" s="53">
        <v>2552.1709999999998</v>
      </c>
      <c r="AC32" s="53">
        <v>2408.5549999999998</v>
      </c>
      <c r="AD32" s="53">
        <v>2447.0450000000001</v>
      </c>
      <c r="AE32" s="53">
        <v>2449.096</v>
      </c>
      <c r="AF32" s="23">
        <v>0.115</v>
      </c>
    </row>
    <row r="33" spans="1:32" x14ac:dyDescent="0.35">
      <c r="A33" s="16" t="s">
        <v>65</v>
      </c>
      <c r="B33" s="53">
        <v>17375.365000000002</v>
      </c>
      <c r="C33" s="53">
        <v>17345.717000000001</v>
      </c>
      <c r="D33" s="53">
        <v>17178.477999999999</v>
      </c>
      <c r="E33" s="53">
        <v>17144.513999999999</v>
      </c>
      <c r="F33" s="53">
        <v>16505.648000000001</v>
      </c>
      <c r="G33" s="53">
        <v>16662.838</v>
      </c>
      <c r="H33" s="53">
        <v>15072.966</v>
      </c>
      <c r="I33" s="53">
        <v>14921.287</v>
      </c>
      <c r="J33" s="53">
        <v>14165.204</v>
      </c>
      <c r="K33" s="53">
        <v>14328.074000000001</v>
      </c>
      <c r="L33" s="53">
        <v>14178.569</v>
      </c>
      <c r="M33" s="53">
        <v>14219.039000000001</v>
      </c>
      <c r="N33" s="53">
        <v>14409.484</v>
      </c>
      <c r="O33" s="53">
        <v>13372.406999999999</v>
      </c>
      <c r="P33" s="53">
        <v>12880.914000000001</v>
      </c>
      <c r="Q33" s="53">
        <v>12676.778</v>
      </c>
      <c r="R33" s="53">
        <v>12426.726000000001</v>
      </c>
      <c r="S33" s="53">
        <v>12757.285</v>
      </c>
      <c r="T33" s="53">
        <v>13210.705</v>
      </c>
      <c r="U33" s="53">
        <v>13194.061</v>
      </c>
      <c r="V33" s="53">
        <v>13566.361999999999</v>
      </c>
      <c r="W33" s="53">
        <v>13103.759</v>
      </c>
      <c r="X33" s="53">
        <v>11760.48</v>
      </c>
      <c r="Y33" s="53">
        <v>10856.040999999999</v>
      </c>
      <c r="Z33" s="53">
        <v>10803.346</v>
      </c>
      <c r="AA33" s="53">
        <v>10338.578</v>
      </c>
      <c r="AB33" s="53">
        <v>10774.182000000001</v>
      </c>
      <c r="AC33" s="53">
        <v>10999.921</v>
      </c>
      <c r="AD33" s="53">
        <v>10973.722</v>
      </c>
      <c r="AE33" s="53">
        <v>11193.732</v>
      </c>
      <c r="AF33" s="23">
        <v>-0.11700000000000001</v>
      </c>
    </row>
    <row r="34" spans="1:32" s="2" customFormat="1" x14ac:dyDescent="0.35">
      <c r="A34" s="14" t="s">
        <v>95</v>
      </c>
      <c r="B34" s="17">
        <v>10259.754000000001</v>
      </c>
      <c r="C34" s="17">
        <v>9305.9310000000005</v>
      </c>
      <c r="D34" s="17">
        <v>8824.8909999999996</v>
      </c>
      <c r="E34" s="17">
        <v>8350.5920000000006</v>
      </c>
      <c r="F34" s="17">
        <v>8452.875</v>
      </c>
      <c r="G34" s="17">
        <v>8079.0690000000004</v>
      </c>
      <c r="H34" s="17">
        <v>7961.8230000000003</v>
      </c>
      <c r="I34" s="17">
        <v>8183.59</v>
      </c>
      <c r="J34" s="17">
        <v>8082.3090000000002</v>
      </c>
      <c r="K34" s="17">
        <v>8495.7749999999996</v>
      </c>
      <c r="L34" s="17">
        <v>8518.009</v>
      </c>
      <c r="M34" s="17">
        <v>8147.1120000000001</v>
      </c>
      <c r="N34" s="17">
        <v>8025.3969999999999</v>
      </c>
      <c r="O34" s="17">
        <v>8293.1409999999996</v>
      </c>
      <c r="P34" s="17">
        <v>8757.5239999999994</v>
      </c>
      <c r="Q34" s="17">
        <v>9400.3349999999991</v>
      </c>
      <c r="R34" s="17">
        <v>9378.5360000000001</v>
      </c>
      <c r="S34" s="17">
        <v>9252.5619999999999</v>
      </c>
      <c r="T34" s="17">
        <v>9280.8160000000007</v>
      </c>
      <c r="U34" s="17">
        <v>8810.7019999999993</v>
      </c>
      <c r="V34" s="17">
        <v>8862.3250000000007</v>
      </c>
      <c r="W34" s="17">
        <v>8724.9500000000007</v>
      </c>
      <c r="X34" s="17">
        <v>8564.4750000000004</v>
      </c>
      <c r="Y34" s="17">
        <v>8933.6769999999997</v>
      </c>
      <c r="Z34" s="17">
        <v>9090.3539999999994</v>
      </c>
      <c r="AA34" s="17">
        <v>9214.2970000000005</v>
      </c>
      <c r="AB34" s="17">
        <v>9744.7099999999991</v>
      </c>
      <c r="AC34" s="17">
        <v>9878.42</v>
      </c>
      <c r="AD34" s="17">
        <v>9921.8770000000004</v>
      </c>
      <c r="AE34" s="17">
        <v>10039.259</v>
      </c>
      <c r="AF34" s="23">
        <v>6.8000000000000005E-2</v>
      </c>
    </row>
    <row r="35" spans="1:32" s="2" customFormat="1" x14ac:dyDescent="0.35">
      <c r="A35" s="16" t="s">
        <v>66</v>
      </c>
      <c r="B35" s="53">
        <v>975.58799999999997</v>
      </c>
      <c r="C35" s="53">
        <v>926.98299999999995</v>
      </c>
      <c r="D35" s="53">
        <v>924.01199999999994</v>
      </c>
      <c r="E35" s="53">
        <v>931.10400000000004</v>
      </c>
      <c r="F35" s="53">
        <v>938.42499999999995</v>
      </c>
      <c r="G35" s="53">
        <v>952.678</v>
      </c>
      <c r="H35" s="53">
        <v>961.02499999999998</v>
      </c>
      <c r="I35" s="53">
        <v>965.625</v>
      </c>
      <c r="J35" s="53">
        <v>979.48500000000001</v>
      </c>
      <c r="K35" s="53">
        <v>1082.6990000000001</v>
      </c>
      <c r="L35" s="53">
        <v>1053.827</v>
      </c>
      <c r="M35" s="53">
        <v>1011.528</v>
      </c>
      <c r="N35" s="53">
        <v>997.07799999999997</v>
      </c>
      <c r="O35" s="53">
        <v>1035.375</v>
      </c>
      <c r="P35" s="53">
        <v>1067.2339999999999</v>
      </c>
      <c r="Q35" s="53">
        <v>1025.4860000000001</v>
      </c>
      <c r="R35" s="53">
        <v>1052.9110000000001</v>
      </c>
      <c r="S35" s="53">
        <v>1083.7850000000001</v>
      </c>
      <c r="T35" s="53">
        <v>1098.537</v>
      </c>
      <c r="U35" s="53">
        <v>1090.45</v>
      </c>
      <c r="V35" s="53">
        <v>1069.607</v>
      </c>
      <c r="W35" s="53">
        <v>1137.8520000000001</v>
      </c>
      <c r="X35" s="53">
        <v>1128.9349999999999</v>
      </c>
      <c r="Y35" s="53">
        <v>1212.2159999999999</v>
      </c>
      <c r="Z35" s="53">
        <v>1218.6590000000001</v>
      </c>
      <c r="AA35" s="53">
        <v>1179.4590000000001</v>
      </c>
      <c r="AB35" s="53">
        <v>1324.7809999999999</v>
      </c>
      <c r="AC35" s="53">
        <v>1336.7170000000001</v>
      </c>
      <c r="AD35" s="53">
        <v>1350.365</v>
      </c>
      <c r="AE35" s="53">
        <v>1430.8440000000001</v>
      </c>
      <c r="AF35" s="23">
        <v>0.39500000000000002</v>
      </c>
    </row>
    <row r="36" spans="1:32" x14ac:dyDescent="0.35">
      <c r="A36" s="16" t="s">
        <v>67</v>
      </c>
      <c r="B36" s="53">
        <v>902.78899999999999</v>
      </c>
      <c r="C36" s="53">
        <v>843.32600000000002</v>
      </c>
      <c r="D36" s="53">
        <v>835.99699999999996</v>
      </c>
      <c r="E36" s="53">
        <v>839.43200000000002</v>
      </c>
      <c r="F36" s="53">
        <v>844.82799999999997</v>
      </c>
      <c r="G36" s="53">
        <v>858.62900000000002</v>
      </c>
      <c r="H36" s="53">
        <v>868.57100000000003</v>
      </c>
      <c r="I36" s="53">
        <v>878.303</v>
      </c>
      <c r="J36" s="53">
        <v>896.27200000000005</v>
      </c>
      <c r="K36" s="53">
        <v>942.37599999999998</v>
      </c>
      <c r="L36" s="53">
        <v>932.34699999999998</v>
      </c>
      <c r="M36" s="53">
        <v>911.03499999999997</v>
      </c>
      <c r="N36" s="53">
        <v>917.98099999999999</v>
      </c>
      <c r="O36" s="53">
        <v>917.899</v>
      </c>
      <c r="P36" s="53">
        <v>953.42100000000005</v>
      </c>
      <c r="Q36" s="53">
        <v>994.42700000000002</v>
      </c>
      <c r="R36" s="53">
        <v>991.86599999999999</v>
      </c>
      <c r="S36" s="53">
        <v>1036.193</v>
      </c>
      <c r="T36" s="53">
        <v>1058.625</v>
      </c>
      <c r="U36" s="53">
        <v>1075.694</v>
      </c>
      <c r="V36" s="53">
        <v>1111.8140000000001</v>
      </c>
      <c r="W36" s="53">
        <v>1160.6579999999999</v>
      </c>
      <c r="X36" s="53">
        <v>1185.2729999999999</v>
      </c>
      <c r="Y36" s="53">
        <v>1266.3900000000001</v>
      </c>
      <c r="Z36" s="53">
        <v>1337.63</v>
      </c>
      <c r="AA36" s="53">
        <v>1466.681</v>
      </c>
      <c r="AB36" s="53">
        <v>1567.7080000000001</v>
      </c>
      <c r="AC36" s="53">
        <v>1629.116</v>
      </c>
      <c r="AD36" s="53">
        <v>1683.5319999999999</v>
      </c>
      <c r="AE36" s="53">
        <v>1762.7470000000001</v>
      </c>
      <c r="AF36" s="23">
        <v>0.77300000000000002</v>
      </c>
    </row>
    <row r="37" spans="1:32" x14ac:dyDescent="0.35">
      <c r="A37" s="16" t="s">
        <v>68</v>
      </c>
      <c r="B37" s="53">
        <v>8381.3770000000004</v>
      </c>
      <c r="C37" s="53">
        <v>7535.6210000000001</v>
      </c>
      <c r="D37" s="53">
        <v>7064.8819999999996</v>
      </c>
      <c r="E37" s="53">
        <v>6580.0559999999996</v>
      </c>
      <c r="F37" s="53">
        <v>6669.6229999999996</v>
      </c>
      <c r="G37" s="53">
        <v>6267.7619999999997</v>
      </c>
      <c r="H37" s="53">
        <v>6132.2269999999999</v>
      </c>
      <c r="I37" s="53">
        <v>6339.6629999999996</v>
      </c>
      <c r="J37" s="53">
        <v>6206.5529999999999</v>
      </c>
      <c r="K37" s="53">
        <v>6470.7</v>
      </c>
      <c r="L37" s="53">
        <v>6531.835</v>
      </c>
      <c r="M37" s="53">
        <v>6224.549</v>
      </c>
      <c r="N37" s="53">
        <v>6110.3370000000004</v>
      </c>
      <c r="O37" s="53">
        <v>6339.8670000000002</v>
      </c>
      <c r="P37" s="53">
        <v>6736.87</v>
      </c>
      <c r="Q37" s="53">
        <v>7380.4219999999996</v>
      </c>
      <c r="R37" s="53">
        <v>7333.76</v>
      </c>
      <c r="S37" s="53">
        <v>7132.5839999999998</v>
      </c>
      <c r="T37" s="53">
        <v>7123.6549999999997</v>
      </c>
      <c r="U37" s="53">
        <v>6644.558</v>
      </c>
      <c r="V37" s="53">
        <v>6680.9040000000005</v>
      </c>
      <c r="W37" s="53">
        <v>6426.4390000000003</v>
      </c>
      <c r="X37" s="53">
        <v>6250.268</v>
      </c>
      <c r="Y37" s="53">
        <v>6455.0720000000001</v>
      </c>
      <c r="Z37" s="53">
        <v>6534.0649999999996</v>
      </c>
      <c r="AA37" s="53">
        <v>6568.1559999999999</v>
      </c>
      <c r="AB37" s="53">
        <v>6852.2209999999995</v>
      </c>
      <c r="AC37" s="53">
        <v>6912.5870000000004</v>
      </c>
      <c r="AD37" s="53">
        <v>6887.98</v>
      </c>
      <c r="AE37" s="53">
        <v>6845.6679999999997</v>
      </c>
      <c r="AF37" s="23">
        <v>-7.1999999999999995E-2</v>
      </c>
    </row>
    <row r="38" spans="1:32" s="2" customFormat="1" x14ac:dyDescent="0.35">
      <c r="A38" s="14" t="s">
        <v>96</v>
      </c>
      <c r="B38" s="17">
        <v>14345.742</v>
      </c>
      <c r="C38" s="17">
        <v>11867.120999999999</v>
      </c>
      <c r="D38" s="17">
        <v>18927.280999999999</v>
      </c>
      <c r="E38" s="17">
        <v>19859.72</v>
      </c>
      <c r="F38" s="17">
        <v>17351.437999999998</v>
      </c>
      <c r="G38" s="17">
        <v>15614.519</v>
      </c>
      <c r="H38" s="17">
        <v>16693.942999999999</v>
      </c>
      <c r="I38" s="17">
        <v>9772.3549999999996</v>
      </c>
      <c r="J38" s="17">
        <v>6841.6390000000001</v>
      </c>
      <c r="K38" s="17">
        <v>8483.2669999999998</v>
      </c>
      <c r="L38" s="17">
        <v>16717.04</v>
      </c>
      <c r="M38" s="17">
        <v>14446.384</v>
      </c>
      <c r="N38" s="17">
        <v>15414.444</v>
      </c>
      <c r="O38" s="17">
        <v>18597.874</v>
      </c>
      <c r="P38" s="17">
        <v>17982.701000000001</v>
      </c>
      <c r="Q38" s="17">
        <v>15163.928</v>
      </c>
      <c r="R38" s="17">
        <v>19484.787</v>
      </c>
      <c r="S38" s="17">
        <v>27713.113000000001</v>
      </c>
      <c r="T38" s="17">
        <v>32125.999</v>
      </c>
      <c r="U38" s="17">
        <v>30216.213</v>
      </c>
      <c r="V38" s="17">
        <v>26343.842000000001</v>
      </c>
      <c r="W38" s="17">
        <v>30799.022000000001</v>
      </c>
      <c r="X38" s="17">
        <v>20182.623</v>
      </c>
      <c r="Y38" s="17">
        <v>18247.901000000002</v>
      </c>
      <c r="Z38" s="17">
        <v>19621.983</v>
      </c>
      <c r="AA38" s="17">
        <v>25124.932000000001</v>
      </c>
      <c r="AB38" s="17">
        <v>22243.062000000002</v>
      </c>
      <c r="AC38" s="17">
        <v>21427.924999999999</v>
      </c>
      <c r="AD38" s="17">
        <v>14500.832</v>
      </c>
      <c r="AE38" s="17">
        <v>18792.581999999999</v>
      </c>
      <c r="AF38" s="23">
        <v>0.23899999999999999</v>
      </c>
    </row>
    <row r="39" spans="1:32" s="2" customFormat="1" x14ac:dyDescent="0.35">
      <c r="A39" s="16" t="s">
        <v>69</v>
      </c>
      <c r="B39" s="53">
        <v>305.74799999999999</v>
      </c>
      <c r="C39" s="53">
        <v>314.58499999999998</v>
      </c>
      <c r="D39" s="53">
        <v>327.09300000000002</v>
      </c>
      <c r="E39" s="53">
        <v>336.18799999999999</v>
      </c>
      <c r="F39" s="53">
        <v>346.66399999999999</v>
      </c>
      <c r="G39" s="53">
        <v>362.01100000000002</v>
      </c>
      <c r="H39" s="53">
        <v>373.48899999999998</v>
      </c>
      <c r="I39" s="53">
        <v>385.459</v>
      </c>
      <c r="J39" s="53">
        <v>399.17399999999998</v>
      </c>
      <c r="K39" s="53">
        <v>417.71699999999998</v>
      </c>
      <c r="L39" s="53">
        <v>434.16899999999998</v>
      </c>
      <c r="M39" s="53">
        <v>438.71600000000001</v>
      </c>
      <c r="N39" s="53">
        <v>481.661</v>
      </c>
      <c r="O39" s="53">
        <v>468.32600000000002</v>
      </c>
      <c r="P39" s="53">
        <v>588.447</v>
      </c>
      <c r="Q39" s="53">
        <v>684.06899999999996</v>
      </c>
      <c r="R39" s="53">
        <v>789.71699999999998</v>
      </c>
      <c r="S39" s="53">
        <v>832.4</v>
      </c>
      <c r="T39" s="53">
        <v>887.34900000000005</v>
      </c>
      <c r="U39" s="53">
        <v>893.46199999999999</v>
      </c>
      <c r="V39" s="53">
        <v>896.91300000000001</v>
      </c>
      <c r="W39" s="53">
        <v>1001.972</v>
      </c>
      <c r="X39" s="53">
        <v>1027.367</v>
      </c>
      <c r="Y39" s="53">
        <v>1001.673</v>
      </c>
      <c r="Z39" s="53">
        <v>1004.314</v>
      </c>
      <c r="AA39" s="53">
        <v>1052.933</v>
      </c>
      <c r="AB39" s="53">
        <v>1084.9290000000001</v>
      </c>
      <c r="AC39" s="53">
        <v>1195.518</v>
      </c>
      <c r="AD39" s="53">
        <v>1160.943</v>
      </c>
      <c r="AE39" s="53">
        <v>1078.135</v>
      </c>
      <c r="AF39" s="23">
        <v>0.57599999999999996</v>
      </c>
    </row>
    <row r="40" spans="1:32" x14ac:dyDescent="0.35">
      <c r="A40" s="16" t="s">
        <v>70</v>
      </c>
      <c r="B40" s="53">
        <v>428.52100000000002</v>
      </c>
      <c r="C40" s="53">
        <v>422.22300000000001</v>
      </c>
      <c r="D40" s="53">
        <v>433.50700000000001</v>
      </c>
      <c r="E40" s="53">
        <v>450.58800000000002</v>
      </c>
      <c r="F40" s="53">
        <v>465.52699999999999</v>
      </c>
      <c r="G40" s="53">
        <v>494.78</v>
      </c>
      <c r="H40" s="53">
        <v>518.50599999999997</v>
      </c>
      <c r="I40" s="53">
        <v>538.96799999999996</v>
      </c>
      <c r="J40" s="53">
        <v>563.99</v>
      </c>
      <c r="K40" s="53">
        <v>637.87199999999996</v>
      </c>
      <c r="L40" s="53">
        <v>642.13599999999997</v>
      </c>
      <c r="M40" s="53">
        <v>619.94500000000005</v>
      </c>
      <c r="N40" s="53">
        <v>633.46</v>
      </c>
      <c r="O40" s="53">
        <v>642.81299999999999</v>
      </c>
      <c r="P40" s="53">
        <v>651.97500000000002</v>
      </c>
      <c r="Q40" s="53">
        <v>737.81100000000004</v>
      </c>
      <c r="R40" s="53">
        <v>736.899</v>
      </c>
      <c r="S40" s="53">
        <v>765.928</v>
      </c>
      <c r="T40" s="53">
        <v>754.88</v>
      </c>
      <c r="U40" s="53">
        <v>798.255</v>
      </c>
      <c r="V40" s="53">
        <v>808.7</v>
      </c>
      <c r="W40" s="53">
        <v>852.85599999999999</v>
      </c>
      <c r="X40" s="53">
        <v>905.14800000000002</v>
      </c>
      <c r="Y40" s="53">
        <v>899.59699999999998</v>
      </c>
      <c r="Z40" s="53">
        <v>918.35699999999997</v>
      </c>
      <c r="AA40" s="53">
        <v>995.97299999999996</v>
      </c>
      <c r="AB40" s="53">
        <v>1017.9930000000001</v>
      </c>
      <c r="AC40" s="53">
        <v>1005.138</v>
      </c>
      <c r="AD40" s="53">
        <v>1063.5350000000001</v>
      </c>
      <c r="AE40" s="53">
        <v>1065.2339999999999</v>
      </c>
      <c r="AF40" s="23">
        <v>0.44400000000000001</v>
      </c>
    </row>
    <row r="41" spans="1:32" x14ac:dyDescent="0.35">
      <c r="A41" s="16" t="s">
        <v>71</v>
      </c>
      <c r="B41" s="53">
        <v>557.96299999999997</v>
      </c>
      <c r="C41" s="53">
        <v>510.99299999999999</v>
      </c>
      <c r="D41" s="53">
        <v>445.233</v>
      </c>
      <c r="E41" s="53">
        <v>244.28800000000001</v>
      </c>
      <c r="F41" s="53">
        <v>67.010000000000005</v>
      </c>
      <c r="G41" s="53">
        <v>-56.706000000000003</v>
      </c>
      <c r="H41" s="53">
        <v>51.68</v>
      </c>
      <c r="I41" s="53">
        <v>58.502000000000002</v>
      </c>
      <c r="J41" s="53">
        <v>-78.027000000000001</v>
      </c>
      <c r="K41" s="53">
        <v>-108.449</v>
      </c>
      <c r="L41" s="53">
        <v>-222.852</v>
      </c>
      <c r="M41" s="53">
        <v>-518.57100000000003</v>
      </c>
      <c r="N41" s="53">
        <v>-517.48800000000006</v>
      </c>
      <c r="O41" s="53">
        <v>-727.06200000000001</v>
      </c>
      <c r="P41" s="53">
        <v>-993.26800000000003</v>
      </c>
      <c r="Q41" s="53">
        <v>-847.17600000000004</v>
      </c>
      <c r="R41" s="53">
        <v>-489.07600000000002</v>
      </c>
      <c r="S41" s="53">
        <v>-396.27300000000002</v>
      </c>
      <c r="T41" s="53">
        <v>-470.77100000000002</v>
      </c>
      <c r="U41" s="53">
        <v>-410.73500000000001</v>
      </c>
      <c r="V41" s="53">
        <v>-516.98800000000006</v>
      </c>
      <c r="W41" s="53">
        <v>-687.03300000000002</v>
      </c>
      <c r="X41" s="53">
        <v>-1173.7919999999999</v>
      </c>
      <c r="Y41" s="53">
        <v>-1237.4649999999999</v>
      </c>
      <c r="Z41" s="53">
        <v>-1179.4449999999999</v>
      </c>
      <c r="AA41" s="53">
        <v>-1228.7429999999999</v>
      </c>
      <c r="AB41" s="53">
        <v>-1560.6020000000001</v>
      </c>
      <c r="AC41" s="53">
        <v>-1500.6310000000001</v>
      </c>
      <c r="AD41" s="53">
        <v>-1428.5820000000001</v>
      </c>
      <c r="AE41" s="53">
        <v>-1152.2619999999999</v>
      </c>
      <c r="AF41" s="23">
        <v>0.36</v>
      </c>
    </row>
    <row r="42" spans="1:32" x14ac:dyDescent="0.35">
      <c r="A42" s="16" t="s">
        <v>72</v>
      </c>
      <c r="B42" s="53">
        <v>427.589</v>
      </c>
      <c r="C42" s="53">
        <v>420.88400000000001</v>
      </c>
      <c r="D42" s="53">
        <v>431.27499999999998</v>
      </c>
      <c r="E42" s="53">
        <v>447.32400000000001</v>
      </c>
      <c r="F42" s="53">
        <v>461.67599999999999</v>
      </c>
      <c r="G42" s="53">
        <v>487.28199999999998</v>
      </c>
      <c r="H42" s="53">
        <v>507.23599999999999</v>
      </c>
      <c r="I42" s="53">
        <v>523.48699999999997</v>
      </c>
      <c r="J42" s="53">
        <v>542.54899999999998</v>
      </c>
      <c r="K42" s="53">
        <v>607.27800000000002</v>
      </c>
      <c r="L42" s="53">
        <v>606.07899999999995</v>
      </c>
      <c r="M42" s="53">
        <v>581.12400000000002</v>
      </c>
      <c r="N42" s="53">
        <v>582.53300000000002</v>
      </c>
      <c r="O42" s="53">
        <v>574.80799999999999</v>
      </c>
      <c r="P42" s="53">
        <v>580.88800000000003</v>
      </c>
      <c r="Q42" s="53">
        <v>644.97500000000002</v>
      </c>
      <c r="R42" s="53">
        <v>652.69600000000003</v>
      </c>
      <c r="S42" s="53">
        <v>669.59799999999996</v>
      </c>
      <c r="T42" s="53">
        <v>657.39599999999996</v>
      </c>
      <c r="U42" s="53">
        <v>674.62400000000002</v>
      </c>
      <c r="V42" s="53">
        <v>685.13499999999999</v>
      </c>
      <c r="W42" s="53">
        <v>688.54899999999998</v>
      </c>
      <c r="X42" s="53">
        <v>738.97199999999998</v>
      </c>
      <c r="Y42" s="53">
        <v>726.18499999999995</v>
      </c>
      <c r="Z42" s="53">
        <v>733.07100000000003</v>
      </c>
      <c r="AA42" s="53">
        <v>791.81200000000001</v>
      </c>
      <c r="AB42" s="53">
        <v>806.72199999999998</v>
      </c>
      <c r="AC42" s="53">
        <v>797.36199999999997</v>
      </c>
      <c r="AD42" s="53">
        <v>852.70699999999999</v>
      </c>
      <c r="AE42" s="53">
        <v>818.24199999999996</v>
      </c>
      <c r="AF42" s="23">
        <v>0.26900000000000002</v>
      </c>
    </row>
    <row r="43" spans="1:32" x14ac:dyDescent="0.35">
      <c r="A43" s="16" t="s">
        <v>73</v>
      </c>
      <c r="B43" s="53">
        <v>1516.921</v>
      </c>
      <c r="C43" s="53">
        <v>1503.922</v>
      </c>
      <c r="D43" s="53">
        <v>1542.4169999999999</v>
      </c>
      <c r="E43" s="53">
        <v>1581.8119999999999</v>
      </c>
      <c r="F43" s="53">
        <v>1603.3810000000001</v>
      </c>
      <c r="G43" s="53">
        <v>1693.4690000000001</v>
      </c>
      <c r="H43" s="53">
        <v>1752.155</v>
      </c>
      <c r="I43" s="53">
        <v>1811.249</v>
      </c>
      <c r="J43" s="53">
        <v>1907.249</v>
      </c>
      <c r="K43" s="53">
        <v>2231.252</v>
      </c>
      <c r="L43" s="53">
        <v>2285.9119999999998</v>
      </c>
      <c r="M43" s="53">
        <v>2253.0729999999999</v>
      </c>
      <c r="N43" s="53">
        <v>2367.8409999999999</v>
      </c>
      <c r="O43" s="53">
        <v>2522.7489999999998</v>
      </c>
      <c r="P43" s="53">
        <v>2625.1309999999999</v>
      </c>
      <c r="Q43" s="53">
        <v>3022.1370000000002</v>
      </c>
      <c r="R43" s="53">
        <v>2938.1149999999998</v>
      </c>
      <c r="S43" s="53">
        <v>3151.3609999999999</v>
      </c>
      <c r="T43" s="53">
        <v>3197.91</v>
      </c>
      <c r="U43" s="53">
        <v>3611.904</v>
      </c>
      <c r="V43" s="53">
        <v>3567.93</v>
      </c>
      <c r="W43" s="53">
        <v>3894.1179999999999</v>
      </c>
      <c r="X43" s="53">
        <v>3707.6390000000001</v>
      </c>
      <c r="Y43" s="53">
        <v>4141.34</v>
      </c>
      <c r="Z43" s="53">
        <v>4166.8869999999997</v>
      </c>
      <c r="AA43" s="53">
        <v>4416.7079999999996</v>
      </c>
      <c r="AB43" s="53">
        <v>4382.1350000000002</v>
      </c>
      <c r="AC43" s="53">
        <v>4499.915</v>
      </c>
      <c r="AD43" s="53">
        <v>4428.0630000000001</v>
      </c>
      <c r="AE43" s="53">
        <v>4753.9809999999998</v>
      </c>
      <c r="AF43" s="23">
        <v>0.57299999999999995</v>
      </c>
    </row>
    <row r="44" spans="1:32" x14ac:dyDescent="0.35">
      <c r="A44" s="16" t="s">
        <v>74</v>
      </c>
      <c r="B44" s="53">
        <v>2249.5970000000002</v>
      </c>
      <c r="C44" s="53">
        <v>2263.558</v>
      </c>
      <c r="D44" s="53">
        <v>2287.837</v>
      </c>
      <c r="E44" s="53">
        <v>2293.6990000000001</v>
      </c>
      <c r="F44" s="53">
        <v>2286.3960000000002</v>
      </c>
      <c r="G44" s="53">
        <v>2386.7820000000002</v>
      </c>
      <c r="H44" s="53">
        <v>2439.2730000000001</v>
      </c>
      <c r="I44" s="53">
        <v>2437.0970000000002</v>
      </c>
      <c r="J44" s="53">
        <v>2496.3209999999999</v>
      </c>
      <c r="K44" s="53">
        <v>2647.7829999999999</v>
      </c>
      <c r="L44" s="53">
        <v>2731.2710000000002</v>
      </c>
      <c r="M44" s="53">
        <v>2548.5549999999998</v>
      </c>
      <c r="N44" s="53">
        <v>2545.393</v>
      </c>
      <c r="O44" s="53">
        <v>2609.962</v>
      </c>
      <c r="P44" s="53">
        <v>2533.7530000000002</v>
      </c>
      <c r="Q44" s="53">
        <v>2522.2930000000001</v>
      </c>
      <c r="R44" s="53">
        <v>2470.1260000000002</v>
      </c>
      <c r="S44" s="53">
        <v>2513.9810000000002</v>
      </c>
      <c r="T44" s="53">
        <v>2501.163</v>
      </c>
      <c r="U44" s="53">
        <v>2690.018</v>
      </c>
      <c r="V44" s="53">
        <v>2736.4340000000002</v>
      </c>
      <c r="W44" s="53">
        <v>2863.73</v>
      </c>
      <c r="X44" s="53">
        <v>2735.93</v>
      </c>
      <c r="Y44" s="53">
        <v>2926.701</v>
      </c>
      <c r="Z44" s="53">
        <v>3178.8139999999999</v>
      </c>
      <c r="AA44" s="53">
        <v>3290.971</v>
      </c>
      <c r="AB44" s="53">
        <v>3339.2849999999999</v>
      </c>
      <c r="AC44" s="53">
        <v>3369.7759999999998</v>
      </c>
      <c r="AD44" s="53">
        <v>3341.7640000000001</v>
      </c>
      <c r="AE44" s="53">
        <v>3333.3270000000002</v>
      </c>
      <c r="AF44" s="23">
        <v>0.32200000000000001</v>
      </c>
    </row>
    <row r="45" spans="1:32" x14ac:dyDescent="0.35">
      <c r="A45" s="16" t="s">
        <v>75</v>
      </c>
      <c r="B45" s="53">
        <v>520.59199999999998</v>
      </c>
      <c r="C45" s="53">
        <v>510.15600000000001</v>
      </c>
      <c r="D45" s="53">
        <v>527.18399999999997</v>
      </c>
      <c r="E45" s="53">
        <v>557.44200000000001</v>
      </c>
      <c r="F45" s="53">
        <v>587.65499999999997</v>
      </c>
      <c r="G45" s="53">
        <v>637.375</v>
      </c>
      <c r="H45" s="53">
        <v>682.87</v>
      </c>
      <c r="I45" s="53">
        <v>730.44600000000003</v>
      </c>
      <c r="J45" s="53">
        <v>778.67100000000005</v>
      </c>
      <c r="K45" s="53">
        <v>883.80200000000002</v>
      </c>
      <c r="L45" s="53">
        <v>900.07500000000005</v>
      </c>
      <c r="M45" s="53">
        <v>892.67399999999998</v>
      </c>
      <c r="N45" s="53">
        <v>922.52200000000005</v>
      </c>
      <c r="O45" s="53">
        <v>1008.827</v>
      </c>
      <c r="P45" s="53">
        <v>1030.9359999999999</v>
      </c>
      <c r="Q45" s="53">
        <v>1145.249</v>
      </c>
      <c r="R45" s="53">
        <v>1147.1389999999999</v>
      </c>
      <c r="S45" s="53">
        <v>1210.0899999999999</v>
      </c>
      <c r="T45" s="53">
        <v>1322.1220000000001</v>
      </c>
      <c r="U45" s="53">
        <v>1408.556</v>
      </c>
      <c r="V45" s="53">
        <v>1347.4649999999999</v>
      </c>
      <c r="W45" s="53">
        <v>1517.4280000000001</v>
      </c>
      <c r="X45" s="53">
        <v>1589.6759999999999</v>
      </c>
      <c r="Y45" s="53">
        <v>1511.528</v>
      </c>
      <c r="Z45" s="53">
        <v>1643.73</v>
      </c>
      <c r="AA45" s="53">
        <v>1658.0650000000001</v>
      </c>
      <c r="AB45" s="53">
        <v>1695.21</v>
      </c>
      <c r="AC45" s="53">
        <v>1751.82</v>
      </c>
      <c r="AD45" s="53">
        <v>1798.4380000000001</v>
      </c>
      <c r="AE45" s="53">
        <v>1889.8810000000001</v>
      </c>
      <c r="AF45" s="23">
        <v>0.65</v>
      </c>
    </row>
    <row r="46" spans="1:32" x14ac:dyDescent="0.35">
      <c r="A46" s="16" t="s">
        <v>76</v>
      </c>
      <c r="B46" s="53">
        <v>8338.8119999999999</v>
      </c>
      <c r="C46" s="53">
        <v>5920.8010000000004</v>
      </c>
      <c r="D46" s="53">
        <v>12932.735000000001</v>
      </c>
      <c r="E46" s="53">
        <v>13948.379000000001</v>
      </c>
      <c r="F46" s="53">
        <v>11533.13</v>
      </c>
      <c r="G46" s="53">
        <v>9609.5259999999998</v>
      </c>
      <c r="H46" s="53">
        <v>10368.734</v>
      </c>
      <c r="I46" s="53">
        <v>3287.1460000000002</v>
      </c>
      <c r="J46" s="53">
        <v>231.71199999999999</v>
      </c>
      <c r="K46" s="53">
        <v>1166.0119999999999</v>
      </c>
      <c r="L46" s="53">
        <v>9340.2489999999998</v>
      </c>
      <c r="M46" s="53">
        <v>7630.8680000000004</v>
      </c>
      <c r="N46" s="53">
        <v>8398.5220000000008</v>
      </c>
      <c r="O46" s="53">
        <v>11497.450999999999</v>
      </c>
      <c r="P46" s="53">
        <v>10964.839</v>
      </c>
      <c r="Q46" s="53">
        <v>7254.57</v>
      </c>
      <c r="R46" s="53">
        <v>11239.171</v>
      </c>
      <c r="S46" s="53">
        <v>18966.027999999998</v>
      </c>
      <c r="T46" s="53">
        <v>23275.949000000001</v>
      </c>
      <c r="U46" s="53">
        <v>20550.129000000001</v>
      </c>
      <c r="V46" s="53">
        <v>16818.253000000001</v>
      </c>
      <c r="W46" s="53">
        <v>20667.401000000002</v>
      </c>
      <c r="X46" s="53">
        <v>10651.683000000001</v>
      </c>
      <c r="Y46" s="53">
        <v>8278.3420000000006</v>
      </c>
      <c r="Z46" s="53">
        <v>9156.2549999999992</v>
      </c>
      <c r="AA46" s="53">
        <v>14147.213</v>
      </c>
      <c r="AB46" s="53">
        <v>11477.39</v>
      </c>
      <c r="AC46" s="53">
        <v>10309.027</v>
      </c>
      <c r="AD46" s="53">
        <v>3283.9630000000002</v>
      </c>
      <c r="AE46" s="53">
        <v>7006.0429999999997</v>
      </c>
      <c r="AF46" s="23">
        <v>-3.4000000000000002E-2</v>
      </c>
    </row>
    <row r="47" spans="1:32" s="2" customFormat="1" x14ac:dyDescent="0.35">
      <c r="A47" s="14" t="s">
        <v>97</v>
      </c>
      <c r="B47" s="17">
        <v>13413.547</v>
      </c>
      <c r="C47" s="17">
        <v>13551.293</v>
      </c>
      <c r="D47" s="17">
        <v>14040.689</v>
      </c>
      <c r="E47" s="17">
        <v>14437.215</v>
      </c>
      <c r="F47" s="17">
        <v>14942.838</v>
      </c>
      <c r="G47" s="17">
        <v>16699.808000000001</v>
      </c>
      <c r="H47" s="17">
        <v>17881.772000000001</v>
      </c>
      <c r="I47" s="17">
        <v>18849.260999999999</v>
      </c>
      <c r="J47" s="17">
        <v>18566.291000000001</v>
      </c>
      <c r="K47" s="17">
        <v>19085.686000000002</v>
      </c>
      <c r="L47" s="17">
        <v>19608.018</v>
      </c>
      <c r="M47" s="17">
        <v>19942.305</v>
      </c>
      <c r="N47" s="17">
        <v>19783.118999999999</v>
      </c>
      <c r="O47" s="17">
        <v>20460.348999999998</v>
      </c>
      <c r="P47" s="17">
        <v>21504.554</v>
      </c>
      <c r="Q47" s="17">
        <v>22625.807000000001</v>
      </c>
      <c r="R47" s="17">
        <v>23414.409</v>
      </c>
      <c r="S47" s="17">
        <v>24920.446</v>
      </c>
      <c r="T47" s="17">
        <v>25468.207999999999</v>
      </c>
      <c r="U47" s="17">
        <v>26245.183000000001</v>
      </c>
      <c r="V47" s="17">
        <v>27154.161</v>
      </c>
      <c r="W47" s="17">
        <v>28468.697</v>
      </c>
      <c r="X47" s="17">
        <v>29122.893</v>
      </c>
      <c r="Y47" s="17">
        <v>29536.064999999999</v>
      </c>
      <c r="Z47" s="17">
        <v>29263.053</v>
      </c>
      <c r="AA47" s="17">
        <v>30537.866999999998</v>
      </c>
      <c r="AB47" s="17">
        <v>31307.899000000001</v>
      </c>
      <c r="AC47" s="17">
        <v>31659.315999999999</v>
      </c>
      <c r="AD47" s="17">
        <v>32673.561000000002</v>
      </c>
      <c r="AE47" s="17">
        <v>33614.896000000001</v>
      </c>
      <c r="AF47" s="23">
        <v>0.48599999999999999</v>
      </c>
    </row>
    <row r="48" spans="1:32" s="2" customFormat="1" x14ac:dyDescent="0.35">
      <c r="A48" s="16" t="s">
        <v>77</v>
      </c>
      <c r="B48" s="53">
        <v>5170.1270000000004</v>
      </c>
      <c r="C48" s="53">
        <v>5012.3029999999999</v>
      </c>
      <c r="D48" s="53">
        <v>5198.2049999999999</v>
      </c>
      <c r="E48" s="53">
        <v>5564.0950000000003</v>
      </c>
      <c r="F48" s="53">
        <v>5947.0249999999996</v>
      </c>
      <c r="G48" s="53">
        <v>6491.0990000000002</v>
      </c>
      <c r="H48" s="53">
        <v>6994.1419999999998</v>
      </c>
      <c r="I48" s="53">
        <v>7522.6120000000001</v>
      </c>
      <c r="J48" s="53">
        <v>7995.7120000000004</v>
      </c>
      <c r="K48" s="53">
        <v>8679.6919999999991</v>
      </c>
      <c r="L48" s="53">
        <v>8822.4719999999998</v>
      </c>
      <c r="M48" s="53">
        <v>8676.4390000000003</v>
      </c>
      <c r="N48" s="53">
        <v>8891.9240000000009</v>
      </c>
      <c r="O48" s="53">
        <v>9520.0969999999998</v>
      </c>
      <c r="P48" s="53">
        <v>9943.9539999999997</v>
      </c>
      <c r="Q48" s="53">
        <v>10249.584000000001</v>
      </c>
      <c r="R48" s="53">
        <v>10721.217000000001</v>
      </c>
      <c r="S48" s="53">
        <v>11317.581</v>
      </c>
      <c r="T48" s="53">
        <v>11520.644</v>
      </c>
      <c r="U48" s="53">
        <v>11994.109</v>
      </c>
      <c r="V48" s="53">
        <v>12642.902</v>
      </c>
      <c r="W48" s="53">
        <v>13192.813</v>
      </c>
      <c r="X48" s="53">
        <v>13561.04</v>
      </c>
      <c r="Y48" s="53">
        <v>13190.141</v>
      </c>
      <c r="Z48" s="53">
        <v>13325.941999999999</v>
      </c>
      <c r="AA48" s="53">
        <v>13592.267</v>
      </c>
      <c r="AB48" s="53">
        <v>14055.406000000001</v>
      </c>
      <c r="AC48" s="53">
        <v>14186.383</v>
      </c>
      <c r="AD48" s="53">
        <v>14115.156999999999</v>
      </c>
      <c r="AE48" s="53">
        <v>14693.985000000001</v>
      </c>
      <c r="AF48" s="23">
        <v>0.434</v>
      </c>
    </row>
    <row r="49" spans="1:35" x14ac:dyDescent="0.35">
      <c r="A49" s="16" t="s">
        <v>78</v>
      </c>
      <c r="B49" s="53">
        <v>1937.991</v>
      </c>
      <c r="C49" s="53">
        <v>1936.4670000000001</v>
      </c>
      <c r="D49" s="53">
        <v>1876.547</v>
      </c>
      <c r="E49" s="53">
        <v>1846.5719999999999</v>
      </c>
      <c r="F49" s="53">
        <v>1791.683</v>
      </c>
      <c r="G49" s="53">
        <v>1736.328</v>
      </c>
      <c r="H49" s="53">
        <v>1740.873</v>
      </c>
      <c r="I49" s="53">
        <v>1749.501</v>
      </c>
      <c r="J49" s="53">
        <v>1747.318</v>
      </c>
      <c r="K49" s="53">
        <v>1750.68</v>
      </c>
      <c r="L49" s="53">
        <v>1747.57</v>
      </c>
      <c r="M49" s="53">
        <v>1663.9159999999999</v>
      </c>
      <c r="N49" s="53">
        <v>1748.18</v>
      </c>
      <c r="O49" s="53">
        <v>1828.771</v>
      </c>
      <c r="P49" s="53">
        <v>2029.046</v>
      </c>
      <c r="Q49" s="53">
        <v>2112.5520000000001</v>
      </c>
      <c r="R49" s="53">
        <v>2120.732</v>
      </c>
      <c r="S49" s="53">
        <v>2166.7759999999998</v>
      </c>
      <c r="T49" s="53">
        <v>2584.6590000000001</v>
      </c>
      <c r="U49" s="53">
        <v>2685.9290000000001</v>
      </c>
      <c r="V49" s="53">
        <v>2654.5169999999998</v>
      </c>
      <c r="W49" s="53">
        <v>2738.0349999999999</v>
      </c>
      <c r="X49" s="53">
        <v>3031.1390000000001</v>
      </c>
      <c r="Y49" s="53">
        <v>3260.4029999999998</v>
      </c>
      <c r="Z49" s="53">
        <v>3344.623</v>
      </c>
      <c r="AA49" s="53">
        <v>3614.2020000000002</v>
      </c>
      <c r="AB49" s="53">
        <v>3725.7510000000002</v>
      </c>
      <c r="AC49" s="53">
        <v>3890.2979999999998</v>
      </c>
      <c r="AD49" s="53">
        <v>3984.585</v>
      </c>
      <c r="AE49" s="53">
        <v>4059.6689999999999</v>
      </c>
      <c r="AF49" s="23">
        <v>0.92200000000000004</v>
      </c>
    </row>
    <row r="50" spans="1:35" x14ac:dyDescent="0.35">
      <c r="A50" s="16" t="s">
        <v>79</v>
      </c>
      <c r="B50" s="53">
        <v>2623.3789999999999</v>
      </c>
      <c r="C50" s="53">
        <v>3256.3820000000001</v>
      </c>
      <c r="D50" s="53">
        <v>3531.759</v>
      </c>
      <c r="E50" s="53">
        <v>3704.0619999999999</v>
      </c>
      <c r="F50" s="53">
        <v>3927.03</v>
      </c>
      <c r="G50" s="53">
        <v>4626.5950000000003</v>
      </c>
      <c r="H50" s="53">
        <v>5077.8360000000002</v>
      </c>
      <c r="I50" s="53">
        <v>5418.8230000000003</v>
      </c>
      <c r="J50" s="53">
        <v>4916.2740000000003</v>
      </c>
      <c r="K50" s="53">
        <v>4761.0349999999999</v>
      </c>
      <c r="L50" s="53">
        <v>4949.317</v>
      </c>
      <c r="M50" s="53">
        <v>5496.8729999999996</v>
      </c>
      <c r="N50" s="53">
        <v>4941.5309999999999</v>
      </c>
      <c r="O50" s="53">
        <v>4720.4470000000001</v>
      </c>
      <c r="P50" s="53">
        <v>4942.5690000000004</v>
      </c>
      <c r="Q50" s="53">
        <v>5373.4129999999996</v>
      </c>
      <c r="R50" s="53">
        <v>5651.5619999999999</v>
      </c>
      <c r="S50" s="53">
        <v>6126.3339999999998</v>
      </c>
      <c r="T50" s="53">
        <v>6635.0739999999996</v>
      </c>
      <c r="U50" s="53">
        <v>6667.6080000000002</v>
      </c>
      <c r="V50" s="53">
        <v>6781.72</v>
      </c>
      <c r="W50" s="53">
        <v>7607.1130000000003</v>
      </c>
      <c r="X50" s="53">
        <v>7942.8779999999997</v>
      </c>
      <c r="Y50" s="53">
        <v>8428.5380000000005</v>
      </c>
      <c r="Z50" s="53">
        <v>8522.7260000000006</v>
      </c>
      <c r="AA50" s="53">
        <v>8550.7510000000002</v>
      </c>
      <c r="AB50" s="53">
        <v>8752.2109999999993</v>
      </c>
      <c r="AC50" s="53">
        <v>8796.5339999999997</v>
      </c>
      <c r="AD50" s="53">
        <v>9096.6810000000005</v>
      </c>
      <c r="AE50" s="53">
        <v>8470.4220000000005</v>
      </c>
      <c r="AF50" s="23">
        <v>0.57599999999999996</v>
      </c>
      <c r="AI50" s="20"/>
    </row>
    <row r="51" spans="1:35" x14ac:dyDescent="0.35">
      <c r="A51" s="16" t="s">
        <v>80</v>
      </c>
      <c r="B51" s="53">
        <v>3682.049</v>
      </c>
      <c r="C51" s="53">
        <v>3346.14</v>
      </c>
      <c r="D51" s="53">
        <v>3434.1790000000001</v>
      </c>
      <c r="E51" s="53">
        <v>3322.4859999999999</v>
      </c>
      <c r="F51" s="53">
        <v>3277.1010000000001</v>
      </c>
      <c r="G51" s="53">
        <v>3845.7860000000001</v>
      </c>
      <c r="H51" s="53">
        <v>4068.9209999999998</v>
      </c>
      <c r="I51" s="53">
        <v>4158.3249999999998</v>
      </c>
      <c r="J51" s="53">
        <v>3906.9870000000001</v>
      </c>
      <c r="K51" s="53">
        <v>3894.279</v>
      </c>
      <c r="L51" s="53">
        <v>4088.66</v>
      </c>
      <c r="M51" s="53">
        <v>4105.0780000000004</v>
      </c>
      <c r="N51" s="53">
        <v>4201.4830000000002</v>
      </c>
      <c r="O51" s="53">
        <v>4391.0339999999997</v>
      </c>
      <c r="P51" s="53">
        <v>4588.9849999999997</v>
      </c>
      <c r="Q51" s="53">
        <v>4890.2569999999996</v>
      </c>
      <c r="R51" s="53">
        <v>4920.8980000000001</v>
      </c>
      <c r="S51" s="53">
        <v>5309.7550000000001</v>
      </c>
      <c r="T51" s="53">
        <v>4727.8310000000001</v>
      </c>
      <c r="U51" s="53">
        <v>4897.5370000000003</v>
      </c>
      <c r="V51" s="53">
        <v>5075.0219999999999</v>
      </c>
      <c r="W51" s="53">
        <v>4930.7370000000001</v>
      </c>
      <c r="X51" s="53">
        <v>4587.8360000000002</v>
      </c>
      <c r="Y51" s="53">
        <v>4656.9840000000004</v>
      </c>
      <c r="Z51" s="53">
        <v>4069.7620000000002</v>
      </c>
      <c r="AA51" s="53">
        <v>4780.6469999999999</v>
      </c>
      <c r="AB51" s="53">
        <v>4774.5309999999999</v>
      </c>
      <c r="AC51" s="53">
        <v>4786.1000000000004</v>
      </c>
      <c r="AD51" s="53">
        <v>5477.1379999999999</v>
      </c>
      <c r="AE51" s="53">
        <v>6390.8190000000004</v>
      </c>
      <c r="AF51" s="23">
        <v>0.307</v>
      </c>
    </row>
    <row r="52" spans="1:35" s="2" customFormat="1" x14ac:dyDescent="0.35">
      <c r="A52" s="14" t="s">
        <v>98</v>
      </c>
      <c r="B52" s="17">
        <v>49797.374000000003</v>
      </c>
      <c r="C52" s="17">
        <v>49254.936999999998</v>
      </c>
      <c r="D52" s="17">
        <v>49864.576999999997</v>
      </c>
      <c r="E52" s="17">
        <v>50916.616000000002</v>
      </c>
      <c r="F52" s="17">
        <v>51282.892999999996</v>
      </c>
      <c r="G52" s="17">
        <v>52687.779000000002</v>
      </c>
      <c r="H52" s="17">
        <v>53297.029000000002</v>
      </c>
      <c r="I52" s="17">
        <v>53333.277000000002</v>
      </c>
      <c r="J52" s="17">
        <v>53484.510999999999</v>
      </c>
      <c r="K52" s="17">
        <v>52425.152999999998</v>
      </c>
      <c r="L52" s="17">
        <v>53798.108999999997</v>
      </c>
      <c r="M52" s="17">
        <v>54294.091999999997</v>
      </c>
      <c r="N52" s="17">
        <v>55991.936000000002</v>
      </c>
      <c r="O52" s="17">
        <v>58025.267</v>
      </c>
      <c r="P52" s="17">
        <v>59702.586000000003</v>
      </c>
      <c r="Q52" s="17">
        <v>59794.317999999999</v>
      </c>
      <c r="R52" s="17">
        <v>60502.447</v>
      </c>
      <c r="S52" s="17">
        <v>60823.478000000003</v>
      </c>
      <c r="T52" s="17">
        <v>61184.82</v>
      </c>
      <c r="U52" s="17">
        <v>61214.925999999999</v>
      </c>
      <c r="V52" s="17">
        <v>61542.523000000001</v>
      </c>
      <c r="W52" s="17">
        <v>62415.087</v>
      </c>
      <c r="X52" s="17">
        <v>62231.892999999996</v>
      </c>
      <c r="Y52" s="17">
        <v>61995.165000000001</v>
      </c>
      <c r="Z52" s="17">
        <v>63654.23</v>
      </c>
      <c r="AA52" s="17">
        <v>65001.716</v>
      </c>
      <c r="AB52" s="17">
        <v>64808.81</v>
      </c>
      <c r="AC52" s="17">
        <v>65985.192999999999</v>
      </c>
      <c r="AD52" s="17">
        <v>65963.293000000005</v>
      </c>
      <c r="AE52" s="17">
        <v>65469.767999999996</v>
      </c>
      <c r="AF52" s="23">
        <v>9.5000000000000001E-2</v>
      </c>
    </row>
    <row r="53" spans="1:35" s="2" customFormat="1" x14ac:dyDescent="0.35">
      <c r="A53" s="16" t="s">
        <v>100</v>
      </c>
      <c r="B53" s="53">
        <v>9582.6440000000002</v>
      </c>
      <c r="C53" s="53">
        <v>9605.3760000000002</v>
      </c>
      <c r="D53" s="53">
        <v>9868.1849999999995</v>
      </c>
      <c r="E53" s="53">
        <v>10089.564</v>
      </c>
      <c r="F53" s="53">
        <v>9781.1630000000005</v>
      </c>
      <c r="G53" s="53">
        <v>10044.704</v>
      </c>
      <c r="H53" s="53">
        <v>10205.547</v>
      </c>
      <c r="I53" s="53">
        <v>10155.754999999999</v>
      </c>
      <c r="J53" s="53">
        <v>10079.045</v>
      </c>
      <c r="K53" s="53">
        <v>9887.2639999999992</v>
      </c>
      <c r="L53" s="53">
        <v>10051.191999999999</v>
      </c>
      <c r="M53" s="53">
        <v>10227.174999999999</v>
      </c>
      <c r="N53" s="53">
        <v>10203.745999999999</v>
      </c>
      <c r="O53" s="53">
        <v>10374.923000000001</v>
      </c>
      <c r="P53" s="53">
        <v>10395.734</v>
      </c>
      <c r="Q53" s="53">
        <v>10557.226000000001</v>
      </c>
      <c r="R53" s="53">
        <v>10907.169</v>
      </c>
      <c r="S53" s="53">
        <v>11039.955</v>
      </c>
      <c r="T53" s="53">
        <v>11327.366</v>
      </c>
      <c r="U53" s="53">
        <v>11653.091</v>
      </c>
      <c r="V53" s="53">
        <v>11815.235000000001</v>
      </c>
      <c r="W53" s="53">
        <v>12081.522000000001</v>
      </c>
      <c r="X53" s="53">
        <v>12202.736000000001</v>
      </c>
      <c r="Y53" s="53">
        <v>12455.303</v>
      </c>
      <c r="Z53" s="53">
        <v>12802.459000000001</v>
      </c>
      <c r="AA53" s="53">
        <v>13028.772000000001</v>
      </c>
      <c r="AB53" s="53">
        <v>13342.655000000001</v>
      </c>
      <c r="AC53" s="53">
        <v>13213.152</v>
      </c>
      <c r="AD53" s="53">
        <v>13381.189</v>
      </c>
      <c r="AE53" s="53">
        <v>13747.539000000001</v>
      </c>
      <c r="AF53" s="23">
        <v>0.30199999999999999</v>
      </c>
    </row>
    <row r="54" spans="1:35" x14ac:dyDescent="0.35">
      <c r="A54" s="16" t="s">
        <v>99</v>
      </c>
      <c r="B54" s="53">
        <v>40214.730000000003</v>
      </c>
      <c r="C54" s="53">
        <v>39649.561000000002</v>
      </c>
      <c r="D54" s="53">
        <v>39996.392</v>
      </c>
      <c r="E54" s="53">
        <v>40827.050999999999</v>
      </c>
      <c r="F54" s="53">
        <v>41501.730000000003</v>
      </c>
      <c r="G54" s="53">
        <v>42643.074999999997</v>
      </c>
      <c r="H54" s="53">
        <v>43091.482000000004</v>
      </c>
      <c r="I54" s="53">
        <v>43177.523000000001</v>
      </c>
      <c r="J54" s="53">
        <v>43405.466</v>
      </c>
      <c r="K54" s="53">
        <v>42537.887999999999</v>
      </c>
      <c r="L54" s="53">
        <v>43746.915999999997</v>
      </c>
      <c r="M54" s="53">
        <v>44066.915999999997</v>
      </c>
      <c r="N54" s="53">
        <v>45788.19</v>
      </c>
      <c r="O54" s="53">
        <v>47650.343999999997</v>
      </c>
      <c r="P54" s="53">
        <v>49306.851000000002</v>
      </c>
      <c r="Q54" s="53">
        <v>49237.091999999997</v>
      </c>
      <c r="R54" s="53">
        <v>49595.277999999998</v>
      </c>
      <c r="S54" s="53">
        <v>49783.523000000001</v>
      </c>
      <c r="T54" s="53">
        <v>49857.453999999998</v>
      </c>
      <c r="U54" s="53">
        <v>49561.834999999999</v>
      </c>
      <c r="V54" s="53">
        <v>49727.288</v>
      </c>
      <c r="W54" s="53">
        <v>50333.565000000002</v>
      </c>
      <c r="X54" s="53">
        <v>50029.156999999999</v>
      </c>
      <c r="Y54" s="53">
        <v>49539.862000000001</v>
      </c>
      <c r="Z54" s="53">
        <v>50851.771000000001</v>
      </c>
      <c r="AA54" s="53">
        <v>51972.945</v>
      </c>
      <c r="AB54" s="53">
        <v>51466.154999999999</v>
      </c>
      <c r="AC54" s="53">
        <v>52772.040999999997</v>
      </c>
      <c r="AD54" s="53">
        <v>52582.103999999999</v>
      </c>
      <c r="AE54" s="53">
        <v>51722.228999999999</v>
      </c>
      <c r="AF54" s="23">
        <v>0.05</v>
      </c>
    </row>
  </sheetData>
  <mergeCells count="1">
    <mergeCell ref="B5:AD5"/>
  </mergeCells>
  <dataValidations count="1">
    <dataValidation allowBlank="1" showInputMessage="1" showErrorMessage="1" sqref="A1"/>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db9bed2e36e4a93af574aeb444da63e xmlns="a36bd50b-1532-4c22-b385-5c082c960938">
      <Terms xmlns="http://schemas.microsoft.com/office/infopath/2007/PartnerControls">
        <TermInfo xmlns="http://schemas.microsoft.com/office/infopath/2007/PartnerControls">
          <TermName xmlns="http://schemas.microsoft.com/office/infopath/2007/PartnerControls">NIBES</TermName>
          <TermId xmlns="http://schemas.microsoft.com/office/infopath/2007/PartnerControls">68ce07a2-01e4-4557-886c-7bc24192d4a0</TermId>
        </TermInfo>
      </Terms>
    </adb9bed2e36e4a93af574aeb444da63e>
    <n99e4c9942c6404eb103464a00e6097b xmlns="a36bd50b-1532-4c22-b385-5c082c960938">
      <Terms xmlns="http://schemas.microsoft.com/office/infopath/2007/PartnerControls">
        <TermInfo xmlns="http://schemas.microsoft.com/office/infopath/2007/PartnerControls">
          <TermName xmlns="http://schemas.microsoft.com/office/infopath/2007/PartnerControls">2021</TermName>
          <TermId xmlns="http://schemas.microsoft.com/office/infopath/2007/PartnerControls">712d5b50-1b62-44de-9d3e-74234783b265</TermId>
        </TermInfo>
      </Terms>
    </n99e4c9942c6404eb103464a00e6097b>
    <pe2555c81638466f9eb614edb9ecde52 xmlns="a36bd50b-1532-4c22-b385-5c082c960938">
      <Terms xmlns="http://schemas.microsoft.com/office/infopath/2007/PartnerControls">
        <TermInfo xmlns="http://schemas.microsoft.com/office/infopath/2007/PartnerControls">
          <TermName xmlns="http://schemas.microsoft.com/office/infopath/2007/PartnerControls">Analysis</TermName>
          <TermId xmlns="http://schemas.microsoft.com/office/infopath/2007/PartnerControls">48c54089-4c01-49cb-b266-0173afb66157</TermId>
        </TermInfo>
      </Terms>
    </pe2555c81638466f9eb614edb9ecde52>
    <aa25a1a23adf4c92a153145de6afe324 xmlns="a36bd50b-1532-4c22-b385-5c082c960938">
      <Terms xmlns="http://schemas.microsoft.com/office/infopath/2007/PartnerControls">
        <TermInfo xmlns="http://schemas.microsoft.com/office/infopath/2007/PartnerControls">
          <TermName xmlns="http://schemas.microsoft.com/office/infopath/2007/PartnerControls">OFFICIAL:Sensitive</TermName>
          <TermId xmlns="http://schemas.microsoft.com/office/infopath/2007/PartnerControls">11f6fb0b-52ce-4109-8f7f-521b2a62f692</TermId>
        </TermInfo>
      </Terms>
    </aa25a1a23adf4c92a153145de6afe324>
    <g7bcb40ba23249a78edca7d43a67c1c9 xmlns="a36bd50b-1532-4c22-b385-5c082c960938">
      <Terms xmlns="http://schemas.microsoft.com/office/infopath/2007/PartnerControls"/>
    </g7bcb40ba23249a78edca7d43a67c1c9>
    <TaxCatchAll xmlns="a36bd50b-1532-4c22-b385-5c082c960938">
      <Value>776</Value>
      <Value>26</Value>
      <Value>81</Value>
      <Value>1169</Value>
      <Value>1274</Value>
    </TaxCatchAll>
    <Comments xmlns="http://schemas.microsoft.com/sharepoint/v3">Hardcoded</Comments>
    <dda5f9ba198b4d32811e63843ea27095 xmlns="8c4c6479-bb6a-4263-8159-fbb0afc5d491">
      <Terms xmlns="http://schemas.microsoft.com/office/infopath/2007/PartnerControls">
        <TermInfo xmlns="http://schemas.microsoft.com/office/infopath/2007/PartnerControls">
          <TermName xmlns="http://schemas.microsoft.com/office/infopath/2007/PartnerControls">2021_19</TermName>
          <TermId xmlns="http://schemas.microsoft.com/office/infopath/2007/PartnerControls">1d95a637-a1a1-452b-8bf8-cf0baa9edc96</TermId>
        </TermInfo>
      </Terms>
    </dda5f9ba198b4d32811e63843ea27095>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15" ma:contentTypeDescription="Create a new document." ma:contentTypeScope="" ma:versionID="a939df547d668bd7b22dc68426f23070">
  <xsd:schema xmlns:xsd="http://www.w3.org/2001/XMLSchema" xmlns:xs="http://www.w3.org/2001/XMLSchema" xmlns:p="http://schemas.microsoft.com/office/2006/metadata/properties" xmlns:ns1="http://schemas.microsoft.com/sharepoint/v3" xmlns:ns2="a36bd50b-1532-4c22-b385-5c082c960938" xmlns:ns3="8c4c6479-bb6a-4263-8159-fbb0afc5d491" targetNamespace="http://schemas.microsoft.com/office/2006/metadata/properties" ma:root="true" ma:fieldsID="176a4afdc00583c9bec37462bafea276" ns1:_="" ns2:_="" ns3:_="">
    <xsd:import namespace="http://schemas.microsoft.com/sharepoint/v3"/>
    <xsd:import namespace="a36bd50b-1532-4c22-b385-5c082c960938"/>
    <xsd:import namespace="8c4c6479-bb6a-4263-8159-fbb0afc5d491"/>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dda5f9ba198b4d32811e63843ea27095"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0fbe3fec-c611-4c3e-9ea6-f54bcd1bbf7a}" ma:internalName="TaxCatchAll" ma:showField="CatchAllData" ma:web="8c4c6479-bb6a-4263-8159-fbb0afc5d491">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ea9d8bf4-53b1-4391-9742-58425172aa62"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c4c6479-bb6a-4263-8159-fbb0afc5d491" elementFormDefault="qualified">
    <xsd:import namespace="http://schemas.microsoft.com/office/2006/documentManagement/types"/>
    <xsd:import namespace="http://schemas.microsoft.com/office/infopath/2007/PartnerControls"/>
    <xsd:element name="dda5f9ba198b4d32811e63843ea27095" ma:index="24" nillable="true" ma:taxonomy="true" ma:internalName="dda5f9ba198b4d32811e63843ea27095" ma:taxonomyFieldName="DocHub_GreenhouseReportingYear" ma:displayName="Reporting Year" ma:indexed="true" ma:default="" ma:fieldId="{dda5f9ba-198b-4d32-811e-63843ea27095}" ma:sspId="fb0313f7-9433-48c0-866e-9e0bbee59a50" ma:termSetId="d62a1f5b-c600-4556-8a63-0fb9575e4585" ma:anchorId="00000000-0000-0000-0000-000000000000" ma:open="false" ma:isKeyword="fals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4209FA5C-64E7-4539-B3DC-3E95022CABAF}">
  <ds:schemaRefs>
    <ds:schemaRef ds:uri="http://schemas.microsoft.com/sharepoint/v3/contenttype/forms"/>
  </ds:schemaRefs>
</ds:datastoreItem>
</file>

<file path=customXml/itemProps2.xml><?xml version="1.0" encoding="utf-8"?>
<ds:datastoreItem xmlns:ds="http://schemas.openxmlformats.org/officeDocument/2006/customXml" ds:itemID="{9E36B6F9-7397-4ACD-B515-D3E7D9ABF088}">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8c4c6479-bb6a-4263-8159-fbb0afc5d491"/>
    <ds:schemaRef ds:uri="a36bd50b-1532-4c22-b385-5c082c960938"/>
    <ds:schemaRef ds:uri="http://schemas.microsoft.com/office/2006/documentManagement/types"/>
    <ds:schemaRef ds:uri="http://schemas.microsoft.com/sharepoint/v3"/>
    <ds:schemaRef ds:uri="http://www.w3.org/XML/1998/namespace"/>
  </ds:schemaRefs>
</ds:datastoreItem>
</file>

<file path=customXml/itemProps3.xml><?xml version="1.0" encoding="utf-8"?>
<ds:datastoreItem xmlns:ds="http://schemas.openxmlformats.org/officeDocument/2006/customXml" ds:itemID="{F0902FDD-6FC4-4B68-8C77-A976CAAD7F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8c4c6479-bb6a-4263-8159-fbb0afc5d4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132DE23-8761-4DAE-AF73-AE14DE18660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Figure 1</vt:lpstr>
      <vt:lpstr>Figure 2</vt:lpstr>
      <vt:lpstr>Figure 3</vt:lpstr>
      <vt:lpstr>Figure 4</vt:lpstr>
      <vt:lpstr>Figure 5</vt:lpstr>
      <vt:lpstr>Figure 6</vt:lpstr>
      <vt:lpstr>Figure 7</vt:lpstr>
      <vt:lpstr>Data Table 1</vt:lpstr>
      <vt:lpstr>Data Table 2</vt:lpstr>
      <vt:lpstr>Data Table 3</vt:lpstr>
      <vt:lpstr>Data Table 4</vt:lpstr>
      <vt:lpstr>Data Table 5</vt:lpstr>
      <vt:lpstr>Data Table 6</vt:lpstr>
      <vt:lpstr>Data Table 7</vt:lpstr>
      <vt:lpstr>Data Table 8</vt:lpstr>
      <vt:lpstr>Data Table 9</vt:lpstr>
      <vt:lpstr>Data Table 10</vt:lpstr>
    </vt:vector>
  </TitlesOfParts>
  <Company>Department of Industry, Innovation and Science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McPherson, Nicola</dc:creator>
  <cp:lastModifiedBy>Sophie Francis</cp:lastModifiedBy>
  <dcterms:created xsi:type="dcterms:W3CDTF">2020-05-02T05:15:06Z</dcterms:created>
  <dcterms:modified xsi:type="dcterms:W3CDTF">2021-04-18T21:52:31Z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0x010100896D55852D93604AA440876A3B15BB43</vt:lpwstr>
  </property>
  <property fmtid="{D5CDD505-2E9C-101B-9397-08002B2CF9AE}" pid="3" name="DocHub_Year">
    <vt:lpwstr>1169;#2021|712d5b50-1b62-44de-9d3e-74234783b265</vt:lpwstr>
  </property>
  <property fmtid="{D5CDD505-2E9C-101B-9397-08002B2CF9AE}" pid="4" name="DocHub_DocumentType">
    <vt:lpwstr>81;#Analysis|48c54089-4c01-49cb-b266-0173afb66157</vt:lpwstr>
  </property>
  <property fmtid="{D5CDD505-2E9C-101B-9397-08002B2CF9AE}" pid="5" name="DocHub_SecurityClassification">
    <vt:lpwstr>26;#OFFICIAL:Sensitive|11f6fb0b-52ce-4109-8f7f-521b2a62f692</vt:lpwstr>
  </property>
  <property fmtid="{D5CDD505-2E9C-101B-9397-08002B2CF9AE}" pid="6" name="DocHub_GreenhouseReportingPeriod">
    <vt:lpwstr/>
  </property>
  <property fmtid="{D5CDD505-2E9C-101B-9397-08002B2CF9AE}" pid="7" name="DocHub_Keywords">
    <vt:lpwstr>1274;#NIBES|68ce07a2-01e4-4557-886c-7bc24192d4a0</vt:lpwstr>
  </property>
  <property fmtid="{D5CDD505-2E9C-101B-9397-08002B2CF9AE}" pid="8" name="DocHub_WorkActivity">
    <vt:lpwstr/>
  </property>
  <property fmtid="{D5CDD505-2E9C-101B-9397-08002B2CF9AE}" pid="9" name="DocHub_GreenhouseReportingYear">
    <vt:lpwstr>776;#2021_19|1d95a637-a1a1-452b-8bf8-cf0baa9edc96</vt:lpwstr>
  </property>
</Properties>
</file>