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 activeTab="3"/>
  </bookViews>
  <sheets>
    <sheet name="嘉实沪港深" sheetId="1" r:id="rId1"/>
    <sheet name="东方红产业升级" sheetId="2" r:id="rId2"/>
    <sheet name="东方红中国优势" sheetId="3" r:id="rId3"/>
    <sheet name="红利机会" sheetId="4" r:id="rId4"/>
    <sheet name="上证50AH" sheetId="5" r:id="rId5"/>
  </sheets>
  <calcPr calcId="144525"/>
</workbook>
</file>

<file path=xl/sharedStrings.xml><?xml version="1.0" encoding="utf-8"?>
<sst xmlns="http://schemas.openxmlformats.org/spreadsheetml/2006/main" count="7">
  <si>
    <t>第一周</t>
  </si>
  <si>
    <t>第二周</t>
  </si>
  <si>
    <t>期末总资产</t>
  </si>
  <si>
    <t>每月收益率</t>
  </si>
  <si>
    <t>年化收益率</t>
  </si>
  <si>
    <t>总投入资产</t>
  </si>
  <si>
    <t>实际收益率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</si>
</sst>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0" fillId="1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0" borderId="8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21" borderId="4" applyNumberFormat="0" applyAlignment="0" applyProtection="0">
      <alignment vertical="center"/>
    </xf>
    <xf numFmtId="0" fontId="19" fillId="21" borderId="2" applyNumberFormat="0" applyAlignment="0" applyProtection="0">
      <alignment vertical="center"/>
    </xf>
    <xf numFmtId="0" fontId="16" fillId="26" borderId="6" applyNumberFormat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10" fontId="0" fillId="0" borderId="0" xfId="11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6" sqref="B6"/>
    </sheetView>
  </sheetViews>
  <sheetFormatPr defaultColWidth="9" defaultRowHeight="13.5" outlineLevelRow="6" outlineLevelCol="1"/>
  <cols>
    <col min="1" max="2" width="23.25" customWidth="1"/>
  </cols>
  <sheetData>
    <row r="1" spans="1:2">
      <c r="A1" t="s">
        <v>0</v>
      </c>
      <c r="B1">
        <v>-4000</v>
      </c>
    </row>
    <row r="2" spans="1:2">
      <c r="A2" t="s">
        <v>1</v>
      </c>
      <c r="B2">
        <v>-2000</v>
      </c>
    </row>
    <row r="3" spans="1:2">
      <c r="A3" t="s">
        <v>2</v>
      </c>
      <c r="B3">
        <v>4000</v>
      </c>
    </row>
    <row r="4" spans="1:2">
      <c r="A4" t="s">
        <v>3</v>
      </c>
      <c r="B4" s="1">
        <f>IRR(B1:B3)</f>
        <v>-0.219223593595585</v>
      </c>
    </row>
    <row r="5" spans="1:2">
      <c r="A5" t="s">
        <v>4</v>
      </c>
      <c r="B5" s="2">
        <f>(1+B4)^52-1</f>
        <v>-0.999997421379522</v>
      </c>
    </row>
    <row r="6" spans="1:2">
      <c r="A6" t="s">
        <v>5</v>
      </c>
      <c r="B6">
        <f>ABS(SUM(B1:B2))</f>
        <v>6000</v>
      </c>
    </row>
    <row r="7" spans="1:2">
      <c r="A7" t="s">
        <v>6</v>
      </c>
      <c r="B7" s="2">
        <f>(B3-ABS(B6))/ABS(B6)</f>
        <v>-0.333333333333333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22" sqref="B22"/>
    </sheetView>
  </sheetViews>
  <sheetFormatPr defaultColWidth="9" defaultRowHeight="13.5" outlineLevelRow="6" outlineLevelCol="1"/>
  <cols>
    <col min="1" max="1" width="21.875" customWidth="1"/>
    <col min="2" max="2" width="28.5" customWidth="1"/>
  </cols>
  <sheetData>
    <row r="1" spans="1:2">
      <c r="A1" t="s">
        <v>0</v>
      </c>
      <c r="B1">
        <v>-5057</v>
      </c>
    </row>
    <row r="2" spans="1:2">
      <c r="A2" t="s">
        <v>1</v>
      </c>
      <c r="B2">
        <v>-2000</v>
      </c>
    </row>
    <row r="3" spans="1:2">
      <c r="A3" t="s">
        <v>2</v>
      </c>
      <c r="B3">
        <v>5057</v>
      </c>
    </row>
    <row r="4" spans="1:2">
      <c r="A4" t="s">
        <v>3</v>
      </c>
      <c r="B4" s="1">
        <f>IRR(B1:B3)</f>
        <v>-0.178381504307062</v>
      </c>
    </row>
    <row r="5" spans="1:2">
      <c r="A5" t="s">
        <v>4</v>
      </c>
      <c r="B5" s="2">
        <f>(1+B4)^52-1</f>
        <v>-0.999963453080562</v>
      </c>
    </row>
    <row r="6" spans="1:2">
      <c r="A6" t="s">
        <v>5</v>
      </c>
      <c r="B6">
        <f>ABS(SUM(B1:B2))</f>
        <v>7057</v>
      </c>
    </row>
    <row r="7" spans="1:2">
      <c r="A7" t="s">
        <v>6</v>
      </c>
      <c r="B7" s="2">
        <f>(B3-ABS(B6))/ABS(B6)</f>
        <v>-0.283406546691229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28" sqref="B28"/>
    </sheetView>
  </sheetViews>
  <sheetFormatPr defaultColWidth="9" defaultRowHeight="13.5" outlineLevelRow="6" outlineLevelCol="1"/>
  <cols>
    <col min="1" max="1" width="22.375" customWidth="1"/>
    <col min="2" max="2" width="23.25" customWidth="1"/>
  </cols>
  <sheetData>
    <row r="1" spans="1:2">
      <c r="A1" t="s">
        <v>0</v>
      </c>
      <c r="B1">
        <v>-4978.41</v>
      </c>
    </row>
    <row r="2" spans="1:2">
      <c r="A2" t="s">
        <v>1</v>
      </c>
      <c r="B2">
        <v>-2000</v>
      </c>
    </row>
    <row r="3" spans="1:2">
      <c r="A3" t="s">
        <v>2</v>
      </c>
      <c r="B3">
        <v>4978.41</v>
      </c>
    </row>
    <row r="4" spans="1:2">
      <c r="A4" t="s">
        <v>3</v>
      </c>
      <c r="B4" s="1">
        <f>IRR(B1:B3)</f>
        <v>-0.180892987496174</v>
      </c>
    </row>
    <row r="5" spans="1:2">
      <c r="A5" t="s">
        <v>4</v>
      </c>
      <c r="B5" s="2">
        <f>(1+B4)^52-1</f>
        <v>-0.999968831673213</v>
      </c>
    </row>
    <row r="6" spans="1:2">
      <c r="A6" t="s">
        <v>5</v>
      </c>
      <c r="B6">
        <f>ABS(SUM(B1:B2))</f>
        <v>6978.41</v>
      </c>
    </row>
    <row r="7" spans="1:2">
      <c r="A7" t="s">
        <v>6</v>
      </c>
      <c r="B7" s="2">
        <f>(B3-ABS(B6))/ABS(B6)</f>
        <v>-0.28659823656105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tabSelected="1" workbookViewId="0">
      <selection activeCell="B32" sqref="B32"/>
    </sheetView>
  </sheetViews>
  <sheetFormatPr defaultColWidth="9" defaultRowHeight="13.5" outlineLevelRow="6" outlineLevelCol="1"/>
  <cols>
    <col min="1" max="1" width="21.625" customWidth="1"/>
    <col min="2" max="2" width="45.25" customWidth="1"/>
  </cols>
  <sheetData>
    <row r="1" spans="1:2">
      <c r="A1" t="s">
        <v>0</v>
      </c>
      <c r="B1">
        <v>-1483.82</v>
      </c>
    </row>
    <row r="2" spans="1:2">
      <c r="A2" t="s">
        <v>1</v>
      </c>
      <c r="B2">
        <v>-1000</v>
      </c>
    </row>
    <row r="3" spans="1:2">
      <c r="A3" t="s">
        <v>2</v>
      </c>
      <c r="B3">
        <v>1483.82</v>
      </c>
    </row>
    <row r="4" spans="1:2">
      <c r="A4" t="s">
        <v>3</v>
      </c>
      <c r="B4" s="1">
        <f>IRR(B1:B3)</f>
        <v>-0.281720495708011</v>
      </c>
    </row>
    <row r="5" spans="1:2">
      <c r="A5" t="s">
        <v>4</v>
      </c>
      <c r="B5" s="2">
        <f>(1+B4)^52-1</f>
        <v>-0.99999996632864</v>
      </c>
    </row>
    <row r="6" spans="1:2">
      <c r="A6" t="s">
        <v>5</v>
      </c>
      <c r="B6">
        <f>ABS(SUM(B1:B2))</f>
        <v>2483.82</v>
      </c>
    </row>
    <row r="7" spans="1:2">
      <c r="A7" t="s">
        <v>6</v>
      </c>
      <c r="B7" s="2">
        <f>(B3-ABS(B6))/ABS(B6)</f>
        <v>-0.402605663856479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6" sqref="B6"/>
    </sheetView>
  </sheetViews>
  <sheetFormatPr defaultColWidth="9" defaultRowHeight="13.5" outlineLevelRow="6" outlineLevelCol="1"/>
  <cols>
    <col min="1" max="1" width="17" customWidth="1"/>
    <col min="2" max="2" width="30.875" customWidth="1"/>
  </cols>
  <sheetData>
    <row r="1" spans="1:2">
      <c r="A1" t="s">
        <v>0</v>
      </c>
      <c r="B1">
        <v>-1504.25</v>
      </c>
    </row>
    <row r="2" spans="1:2">
      <c r="A2" t="s">
        <v>1</v>
      </c>
      <c r="B2">
        <v>-1000</v>
      </c>
    </row>
    <row r="3" spans="1:2">
      <c r="A3" t="s">
        <v>2</v>
      </c>
      <c r="B3">
        <v>1504.25</v>
      </c>
    </row>
    <row r="4" spans="1:2">
      <c r="A4" t="s">
        <v>3</v>
      </c>
      <c r="B4" s="1">
        <f>IRR(B1:B3)</f>
        <v>-0.278596440861304</v>
      </c>
    </row>
    <row r="5" spans="1:2">
      <c r="A5" t="s">
        <v>4</v>
      </c>
      <c r="B5" s="2">
        <f>(1+B4)^52-1</f>
        <v>-0.999999957804067</v>
      </c>
    </row>
    <row r="6" spans="1:2">
      <c r="A6" t="s">
        <v>5</v>
      </c>
      <c r="B6">
        <f>ABS(SUM(B1:B2))</f>
        <v>2504.25</v>
      </c>
    </row>
    <row r="7" spans="1:2">
      <c r="A7" t="s">
        <v>6</v>
      </c>
      <c r="B7" s="2">
        <f>(B3-ABS(B6))/ABS(B6)</f>
        <v>-0.399321154038135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嘉实沪港深</vt:lpstr>
      <vt:lpstr>东方红产业升级</vt:lpstr>
      <vt:lpstr>东方红中国优势</vt:lpstr>
      <vt:lpstr>红利机会</vt:lpstr>
      <vt:lpstr>上证50AH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2018-02-23T02:07:00Z</dcterms:created>
  <dcterms:modified xsi:type="dcterms:W3CDTF">2018-03-05T02:28:50Z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