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5"/>
  </bookViews>
  <sheets>
    <sheet name="嘉实沪港深" sheetId="1" r:id="rId1"/>
    <sheet name="东方红产业升级" sheetId="2" r:id="rId2"/>
    <sheet name="东方红中国优势" sheetId="3" r:id="rId3"/>
    <sheet name="红利机会" sheetId="4" r:id="rId4"/>
    <sheet name="上证50AH" sheetId="5" r:id="rId5"/>
    <sheet name="中证低波动500" sheetId="6" r:id="rId6"/>
  </sheets>
  <calcPr calcId="144525"/>
</workbook>
</file>

<file path=xl/sharedStrings.xml><?xml version="1.0" encoding="utf-8"?>
<sst xmlns="http://schemas.openxmlformats.org/spreadsheetml/2006/main" count="11">
  <si>
    <t>第一周</t>
  </si>
  <si>
    <t>第二周</t>
  </si>
  <si>
    <t>第三周</t>
  </si>
  <si>
    <t>第四周</t>
  </si>
  <si>
    <t>第5周</t>
  </si>
  <si>
    <t>期末总资产</t>
  </si>
  <si>
    <t>每月收益率</t>
  </si>
  <si>
    <t>年化收益率</t>
  </si>
  <si>
    <t>总投入资产</t>
  </si>
  <si>
    <t>实际收益率</t>
  </si>
  <si>
    <t>第五周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</si>
</sst>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1" borderId="1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19" sqref="B19"/>
    </sheetView>
  </sheetViews>
  <sheetFormatPr defaultColWidth="9" defaultRowHeight="13.5" outlineLevelCol="1"/>
  <cols>
    <col min="1" max="2" width="23.25" customWidth="1"/>
  </cols>
  <sheetData>
    <row r="1" spans="1:2">
      <c r="A1" t="s">
        <v>0</v>
      </c>
      <c r="B1">
        <v>-4000</v>
      </c>
    </row>
    <row r="2" spans="1:2">
      <c r="A2" t="s">
        <v>1</v>
      </c>
      <c r="B2">
        <v>-2000</v>
      </c>
    </row>
    <row r="3" spans="1:2">
      <c r="A3" t="s">
        <v>2</v>
      </c>
      <c r="B3">
        <v>-2000</v>
      </c>
    </row>
    <row r="4" spans="1:2">
      <c r="A4" t="s">
        <v>3</v>
      </c>
      <c r="B4">
        <v>-2000</v>
      </c>
    </row>
    <row r="5" spans="1:2">
      <c r="A5" t="s">
        <v>4</v>
      </c>
      <c r="B5">
        <v>-5000</v>
      </c>
    </row>
    <row r="6" spans="1:2">
      <c r="A6" t="s">
        <v>5</v>
      </c>
      <c r="B6">
        <v>14412.61</v>
      </c>
    </row>
    <row r="7" spans="1:2">
      <c r="A7" t="s">
        <v>6</v>
      </c>
      <c r="B7" s="1">
        <f>IRR(B1:B6)</f>
        <v>-0.0139277843868315</v>
      </c>
    </row>
    <row r="8" spans="1:2">
      <c r="A8" t="s">
        <v>7</v>
      </c>
      <c r="B8" s="2">
        <f>(1+B7)^52-1</f>
        <v>-0.517770759778115</v>
      </c>
    </row>
    <row r="9" spans="1:2">
      <c r="A9" t="s">
        <v>8</v>
      </c>
      <c r="B9">
        <f>ABS(SUM(B1:B5))</f>
        <v>15000</v>
      </c>
    </row>
    <row r="10" spans="1:2">
      <c r="A10" t="s">
        <v>9</v>
      </c>
      <c r="B10" s="2">
        <f>(B6-ABS(B9))/ABS(B9)</f>
        <v>-0.0391593333333333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20" sqref="B20"/>
    </sheetView>
  </sheetViews>
  <sheetFormatPr defaultColWidth="9" defaultRowHeight="13.5" outlineLevelCol="1"/>
  <cols>
    <col min="1" max="1" width="21.875" customWidth="1"/>
    <col min="2" max="2" width="28.5" customWidth="1"/>
  </cols>
  <sheetData>
    <row r="1" spans="1:2">
      <c r="A1" t="s">
        <v>0</v>
      </c>
      <c r="B1">
        <v>-5057</v>
      </c>
    </row>
    <row r="2" spans="1:2">
      <c r="A2" t="s">
        <v>1</v>
      </c>
      <c r="B2">
        <v>-2000</v>
      </c>
    </row>
    <row r="3" spans="1:2">
      <c r="A3" t="s">
        <v>2</v>
      </c>
      <c r="B3">
        <v>-3000</v>
      </c>
    </row>
    <row r="4" spans="1:2">
      <c r="A4" t="s">
        <v>3</v>
      </c>
      <c r="B4">
        <v>-3000</v>
      </c>
    </row>
    <row r="5" spans="1:2">
      <c r="A5" t="s">
        <v>4</v>
      </c>
      <c r="B5">
        <v>-5000</v>
      </c>
    </row>
    <row r="6" spans="1:2">
      <c r="A6" t="s">
        <v>5</v>
      </c>
      <c r="B6">
        <v>17523.2</v>
      </c>
    </row>
    <row r="7" spans="1:2">
      <c r="A7" t="s">
        <v>6</v>
      </c>
      <c r="B7" s="1">
        <f>IRR(B1:B6)</f>
        <v>-0.0101611131846053</v>
      </c>
    </row>
    <row r="8" spans="1:2">
      <c r="A8" t="s">
        <v>7</v>
      </c>
      <c r="B8" s="2">
        <f>(1+B7)^52-1</f>
        <v>-0.412030770808804</v>
      </c>
    </row>
    <row r="9" spans="1:2">
      <c r="A9" t="s">
        <v>8</v>
      </c>
      <c r="B9">
        <f>ABS(SUM(B1:B5))</f>
        <v>18057</v>
      </c>
    </row>
    <row r="10" spans="1:2">
      <c r="A10" t="s">
        <v>9</v>
      </c>
      <c r="B10" s="2">
        <f>(B6-ABS(B9))/ABS(B9)</f>
        <v>-0.0295619427368887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E36" sqref="E36"/>
    </sheetView>
  </sheetViews>
  <sheetFormatPr defaultColWidth="9" defaultRowHeight="13.5" outlineLevelCol="1"/>
  <cols>
    <col min="1" max="1" width="22.375" customWidth="1"/>
    <col min="2" max="2" width="23.25" customWidth="1"/>
  </cols>
  <sheetData>
    <row r="1" spans="1:2">
      <c r="A1" t="s">
        <v>0</v>
      </c>
      <c r="B1">
        <v>-4978.41</v>
      </c>
    </row>
    <row r="2" spans="1:2">
      <c r="A2" t="s">
        <v>1</v>
      </c>
      <c r="B2">
        <v>-2000</v>
      </c>
    </row>
    <row r="3" spans="1:2">
      <c r="A3" t="s">
        <v>2</v>
      </c>
      <c r="B3">
        <v>-3000</v>
      </c>
    </row>
    <row r="4" spans="1:2">
      <c r="A4" t="s">
        <v>3</v>
      </c>
      <c r="B4">
        <v>-3000</v>
      </c>
    </row>
    <row r="5" spans="1:2">
      <c r="A5" t="s">
        <v>4</v>
      </c>
      <c r="B5">
        <v>-5000</v>
      </c>
    </row>
    <row r="6" spans="1:2">
      <c r="A6" t="s">
        <v>5</v>
      </c>
      <c r="B6">
        <v>17575.56</v>
      </c>
    </row>
    <row r="7" spans="1:2">
      <c r="A7" t="s">
        <v>6</v>
      </c>
      <c r="B7" s="1">
        <f>IRR(B1:B6)</f>
        <v>-0.00769861336832989</v>
      </c>
    </row>
    <row r="8" spans="1:2">
      <c r="A8" t="s">
        <v>7</v>
      </c>
      <c r="B8" s="2">
        <f>(1+B7)^52-1</f>
        <v>-0.330936854161112</v>
      </c>
    </row>
    <row r="9" spans="1:2">
      <c r="A9" t="s">
        <v>8</v>
      </c>
      <c r="B9">
        <f>ABS(SUM(B1:B5))</f>
        <v>17978.41</v>
      </c>
    </row>
    <row r="10" spans="1:2">
      <c r="A10" t="s">
        <v>9</v>
      </c>
      <c r="B10" s="2">
        <f>(B6-ABS(B9))/ABS(B9)</f>
        <v>-0.0224074320254126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5" sqref="B5"/>
    </sheetView>
  </sheetViews>
  <sheetFormatPr defaultColWidth="9" defaultRowHeight="13.5" outlineLevelCol="1"/>
  <cols>
    <col min="1" max="1" width="21.625" customWidth="1"/>
    <col min="2" max="2" width="45.25" customWidth="1"/>
  </cols>
  <sheetData>
    <row r="1" spans="1:2">
      <c r="A1" t="s">
        <v>0</v>
      </c>
      <c r="B1">
        <v>-1483.82</v>
      </c>
    </row>
    <row r="2" spans="1:2">
      <c r="A2" t="s">
        <v>1</v>
      </c>
      <c r="B2">
        <v>-1000</v>
      </c>
    </row>
    <row r="3" spans="1:2">
      <c r="A3" t="s">
        <v>2</v>
      </c>
      <c r="B3">
        <v>-1000</v>
      </c>
    </row>
    <row r="4" spans="1:2">
      <c r="A4" t="s">
        <v>3</v>
      </c>
      <c r="B4">
        <v>-932.25</v>
      </c>
    </row>
    <row r="5" spans="1:2">
      <c r="A5" t="s">
        <v>10</v>
      </c>
      <c r="B5">
        <v>-1200</v>
      </c>
    </row>
    <row r="6" spans="1:2">
      <c r="A6" t="s">
        <v>5</v>
      </c>
      <c r="B6">
        <v>5420.45</v>
      </c>
    </row>
    <row r="7" spans="1:2">
      <c r="A7" t="s">
        <v>6</v>
      </c>
      <c r="B7" s="1">
        <f>IRR(B1:B6)</f>
        <v>-0.0113702773913616</v>
      </c>
    </row>
    <row r="8" spans="1:2">
      <c r="A8" t="s">
        <v>7</v>
      </c>
      <c r="B8" s="2">
        <f>(1+B7)^52-1</f>
        <v>-0.448239656217054</v>
      </c>
    </row>
    <row r="9" spans="1:2">
      <c r="A9" t="s">
        <v>8</v>
      </c>
      <c r="B9">
        <f>ABS(SUM(B1:B5))</f>
        <v>5616.07</v>
      </c>
    </row>
    <row r="10" spans="1:2">
      <c r="A10" t="s">
        <v>9</v>
      </c>
      <c r="B10" s="2">
        <f>(B6-ABS(B9))/ABS(B9)</f>
        <v>-0.0348321869207471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16" sqref="B16"/>
    </sheetView>
  </sheetViews>
  <sheetFormatPr defaultColWidth="9" defaultRowHeight="13.5" outlineLevelRow="7" outlineLevelCol="1"/>
  <cols>
    <col min="1" max="1" width="17" customWidth="1"/>
    <col min="2" max="2" width="30.875" customWidth="1"/>
  </cols>
  <sheetData>
    <row r="1" spans="1:2">
      <c r="A1" t="s">
        <v>0</v>
      </c>
      <c r="B1">
        <v>-1504.25</v>
      </c>
    </row>
    <row r="2" spans="1:2">
      <c r="A2" t="s">
        <v>1</v>
      </c>
      <c r="B2">
        <v>-1000</v>
      </c>
    </row>
    <row r="3" spans="1:2">
      <c r="A3" t="s">
        <v>2</v>
      </c>
      <c r="B3">
        <v>-1000</v>
      </c>
    </row>
    <row r="4" spans="1:2">
      <c r="A4" t="s">
        <v>5</v>
      </c>
      <c r="B4">
        <v>3489.59</v>
      </c>
    </row>
    <row r="5" spans="1:2">
      <c r="A5" t="s">
        <v>6</v>
      </c>
      <c r="B5" s="1">
        <f>IRR(B1:B4)</f>
        <v>-0.00195414998838461</v>
      </c>
    </row>
    <row r="6" spans="1:2">
      <c r="A6" t="s">
        <v>7</v>
      </c>
      <c r="B6" s="2">
        <f>(1+B5)^52-1</f>
        <v>-0.0967132426087902</v>
      </c>
    </row>
    <row r="7" spans="1:2">
      <c r="A7" t="s">
        <v>8</v>
      </c>
      <c r="B7">
        <f>ABS(SUM(B1:B3))</f>
        <v>3504.25</v>
      </c>
    </row>
    <row r="8" spans="1:2">
      <c r="A8" t="s">
        <v>9</v>
      </c>
      <c r="B8" s="2">
        <f>(B4-ABS(B7))/ABS(B7)</f>
        <v>-0.0041834914746379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21" sqref="B21"/>
    </sheetView>
  </sheetViews>
  <sheetFormatPr defaultColWidth="9" defaultRowHeight="13.5" outlineLevelRow="7" outlineLevelCol="1"/>
  <cols>
    <col min="1" max="1" width="30.125" customWidth="1"/>
    <col min="2" max="2" width="47.5" customWidth="1"/>
  </cols>
  <sheetData>
    <row r="1" spans="1:2">
      <c r="A1" t="s">
        <v>0</v>
      </c>
      <c r="B1">
        <v>-1484.12</v>
      </c>
    </row>
    <row r="2" spans="1:2">
      <c r="A2" t="s">
        <v>1</v>
      </c>
      <c r="B2">
        <v>-1000</v>
      </c>
    </row>
    <row r="3" spans="1:2">
      <c r="A3" t="s">
        <v>2</v>
      </c>
      <c r="B3">
        <v>-2000</v>
      </c>
    </row>
    <row r="4" spans="1:2">
      <c r="A4" t="s">
        <v>5</v>
      </c>
      <c r="B4">
        <v>4370.92</v>
      </c>
    </row>
    <row r="5" spans="1:2">
      <c r="A5" t="s">
        <v>6</v>
      </c>
      <c r="B5" s="1">
        <f>IRR(B1:B4)</f>
        <v>-0.013510014698105</v>
      </c>
    </row>
    <row r="6" spans="1:2">
      <c r="A6" t="s">
        <v>7</v>
      </c>
      <c r="B6" s="2">
        <f>(1+B5)^52-1</f>
        <v>-0.507031241199025</v>
      </c>
    </row>
    <row r="7" spans="1:2">
      <c r="A7" t="s">
        <v>8</v>
      </c>
      <c r="B7">
        <f>ABS(SUM(B1:B3))</f>
        <v>4484.12</v>
      </c>
    </row>
    <row r="8" spans="1:2">
      <c r="A8" t="s">
        <v>9</v>
      </c>
      <c r="B8" s="2">
        <f>(B4-ABS(B7))/ABS(B7)</f>
        <v>-0.0252446410889985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嘉实沪港深</vt:lpstr>
      <vt:lpstr>东方红产业升级</vt:lpstr>
      <vt:lpstr>东方红中国优势</vt:lpstr>
      <vt:lpstr>红利机会</vt:lpstr>
      <vt:lpstr>上证50AH</vt:lpstr>
      <vt:lpstr>中证低波动500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2018-02-23T02:07:00Z</dcterms:created>
  <dcterms:modified xsi:type="dcterms:W3CDTF">2018-03-27T05:42:26Z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