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黑帮_国内\exceldata\excel\all\"/>
    </mc:Choice>
  </mc:AlternateContent>
  <bookViews>
    <workbookView xWindow="0" yWindow="0" windowWidth="32700" windowHeight="15276" tabRatio="572" activeTab="3"/>
  </bookViews>
  <sheets>
    <sheet name="怪物表" sheetId="4" r:id="rId1"/>
    <sheet name="怪物组表" sheetId="11" r:id="rId2"/>
    <sheet name="关卡怪物组" sheetId="14" r:id="rId3"/>
    <sheet name="试炼怪物组" sheetId="15" r:id="rId4"/>
  </sheets>
  <calcPr calcId="152511"/>
</workbook>
</file>

<file path=xl/calcChain.xml><?xml version="1.0" encoding="utf-8"?>
<calcChain xmlns="http://schemas.openxmlformats.org/spreadsheetml/2006/main">
  <c r="A7" i="4" l="1"/>
  <c r="B7" i="4"/>
  <c r="A8" i="4"/>
  <c r="B8" i="4"/>
  <c r="A9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F39" i="4"/>
  <c r="B40" i="4"/>
  <c r="F40" i="4"/>
  <c r="B41" i="4"/>
  <c r="F41" i="4"/>
  <c r="B42" i="4"/>
  <c r="F42" i="4"/>
  <c r="B43" i="4"/>
  <c r="F43" i="4"/>
  <c r="B44" i="4"/>
  <c r="F44" i="4"/>
  <c r="B45" i="4"/>
  <c r="F45" i="4"/>
  <c r="B46" i="4"/>
  <c r="F46" i="4"/>
  <c r="B47" i="4"/>
  <c r="F47" i="4"/>
  <c r="B48" i="4"/>
  <c r="F48" i="4"/>
  <c r="B49" i="4"/>
  <c r="F49" i="4"/>
  <c r="B50" i="4"/>
  <c r="F50" i="4"/>
  <c r="B51" i="4"/>
  <c r="F51" i="4"/>
  <c r="B52" i="4"/>
  <c r="F52" i="4"/>
  <c r="B53" i="4"/>
  <c r="F53" i="4"/>
  <c r="B54" i="4"/>
  <c r="F54" i="4"/>
  <c r="B55" i="4"/>
  <c r="F55" i="4"/>
  <c r="B56" i="4"/>
  <c r="F56" i="4"/>
  <c r="B57" i="4"/>
  <c r="F57" i="4"/>
  <c r="B58" i="4"/>
  <c r="F58" i="4"/>
  <c r="B59" i="4"/>
  <c r="F59" i="4"/>
  <c r="B60" i="4"/>
  <c r="F60" i="4"/>
  <c r="B61" i="4"/>
  <c r="F61" i="4"/>
  <c r="B62" i="4"/>
  <c r="F62" i="4"/>
  <c r="B63" i="4"/>
  <c r="F63" i="4"/>
  <c r="B64" i="4"/>
  <c r="F64" i="4"/>
  <c r="B65" i="4"/>
  <c r="F65" i="4"/>
  <c r="B66" i="4"/>
  <c r="F66" i="4"/>
  <c r="B67" i="4"/>
  <c r="F67" i="4"/>
  <c r="B68" i="4"/>
  <c r="F68" i="4"/>
  <c r="B69" i="4"/>
  <c r="F69" i="4"/>
  <c r="B70" i="4"/>
  <c r="F70" i="4"/>
  <c r="B71" i="4"/>
  <c r="F71" i="4"/>
  <c r="B72" i="4"/>
  <c r="F72" i="4"/>
  <c r="B73" i="4"/>
  <c r="F73" i="4"/>
  <c r="B74" i="4"/>
  <c r="F74" i="4"/>
  <c r="B75" i="4"/>
  <c r="F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D7" i="15"/>
  <c r="D8" i="15"/>
  <c r="D9" i="15"/>
  <c r="D10" i="15"/>
  <c r="F10" i="15"/>
  <c r="F13" i="15" s="1"/>
  <c r="F16" i="15" s="1"/>
  <c r="F19" i="15" s="1"/>
  <c r="F22" i="15" s="1"/>
  <c r="F25" i="15" s="1"/>
  <c r="F28" i="15" s="1"/>
  <c r="F31" i="15" s="1"/>
  <c r="F34" i="15" s="1"/>
  <c r="F37" i="15" s="1"/>
  <c r="F40" i="15" s="1"/>
  <c r="F43" i="15" s="1"/>
  <c r="F46" i="15" s="1"/>
  <c r="F49" i="15" s="1"/>
  <c r="F52" i="15" s="1"/>
  <c r="F55" i="15" s="1"/>
  <c r="F58" i="15" s="1"/>
  <c r="F61" i="15" s="1"/>
  <c r="F64" i="15" s="1"/>
  <c r="F67" i="15" s="1"/>
  <c r="F70" i="15" s="1"/>
  <c r="F73" i="15" s="1"/>
  <c r="F76" i="15" s="1"/>
  <c r="F79" i="15" s="1"/>
  <c r="F82" i="15" s="1"/>
  <c r="F85" i="15" s="1"/>
  <c r="F88" i="15" s="1"/>
  <c r="F91" i="15" s="1"/>
  <c r="F94" i="15" s="1"/>
  <c r="F97" i="15" s="1"/>
  <c r="F100" i="15" s="1"/>
  <c r="F103" i="15" s="1"/>
  <c r="F106" i="15" s="1"/>
  <c r="F109" i="15" s="1"/>
  <c r="F112" i="15" s="1"/>
  <c r="D11" i="15"/>
  <c r="F11" i="15"/>
  <c r="F14" i="15" s="1"/>
  <c r="F17" i="15" s="1"/>
  <c r="F20" i="15" s="1"/>
  <c r="F23" i="15" s="1"/>
  <c r="F26" i="15" s="1"/>
  <c r="F29" i="15" s="1"/>
  <c r="F32" i="15" s="1"/>
  <c r="F35" i="15" s="1"/>
  <c r="F38" i="15" s="1"/>
  <c r="F41" i="15" s="1"/>
  <c r="F44" i="15" s="1"/>
  <c r="F47" i="15" s="1"/>
  <c r="F50" i="15" s="1"/>
  <c r="F53" i="15" s="1"/>
  <c r="F56" i="15" s="1"/>
  <c r="F59" i="15" s="1"/>
  <c r="F62" i="15" s="1"/>
  <c r="F65" i="15" s="1"/>
  <c r="F68" i="15" s="1"/>
  <c r="F71" i="15" s="1"/>
  <c r="F74" i="15" s="1"/>
  <c r="F77" i="15" s="1"/>
  <c r="F80" i="15" s="1"/>
  <c r="F83" i="15" s="1"/>
  <c r="F86" i="15" s="1"/>
  <c r="F89" i="15" s="1"/>
  <c r="F92" i="15" s="1"/>
  <c r="F95" i="15" s="1"/>
  <c r="F98" i="15" s="1"/>
  <c r="F101" i="15" s="1"/>
  <c r="F104" i="15" s="1"/>
  <c r="F107" i="15" s="1"/>
  <c r="F110" i="15" s="1"/>
  <c r="F113" i="15" s="1"/>
  <c r="D12" i="15"/>
  <c r="F12" i="15"/>
  <c r="F15" i="15" s="1"/>
  <c r="F18" i="15" s="1"/>
  <c r="F21" i="15" s="1"/>
  <c r="F24" i="15" s="1"/>
  <c r="F27" i="15" s="1"/>
  <c r="F30" i="15" s="1"/>
  <c r="F33" i="15" s="1"/>
  <c r="F36" i="15" s="1"/>
  <c r="F39" i="15" s="1"/>
  <c r="F42" i="15" s="1"/>
  <c r="F45" i="15" s="1"/>
  <c r="F48" i="15" s="1"/>
  <c r="F51" i="15" s="1"/>
  <c r="F54" i="15" s="1"/>
  <c r="F57" i="15" s="1"/>
  <c r="F60" i="15" s="1"/>
  <c r="F63" i="15" s="1"/>
  <c r="F66" i="15" s="1"/>
  <c r="F69" i="15" s="1"/>
  <c r="F72" i="15" s="1"/>
  <c r="F75" i="15" s="1"/>
  <c r="F78" i="15" s="1"/>
  <c r="F81" i="15" s="1"/>
  <c r="F84" i="15" s="1"/>
  <c r="F87" i="15" s="1"/>
  <c r="F90" i="15" s="1"/>
  <c r="F93" i="15" s="1"/>
  <c r="F96" i="15" s="1"/>
  <c r="F99" i="15" s="1"/>
  <c r="F102" i="15" s="1"/>
  <c r="F105" i="15" s="1"/>
  <c r="F108" i="15" s="1"/>
  <c r="F111" i="15" s="1"/>
  <c r="F114" i="15" s="1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</calcChain>
</file>

<file path=xl/sharedStrings.xml><?xml version="1.0" encoding="utf-8"?>
<sst xmlns="http://schemas.openxmlformats.org/spreadsheetml/2006/main" count="1729" uniqueCount="750">
  <si>
    <t>填写备注</t>
  </si>
  <si>
    <t>ID</t>
  </si>
  <si>
    <t>ch_key</t>
  </si>
  <si>
    <t>monster名字</t>
  </si>
  <si>
    <t>怪物成长公式</t>
  </si>
  <si>
    <t>英雄ID</t>
  </si>
  <si>
    <t>故事背景</t>
  </si>
  <si>
    <t>是否免疫眩晕和减怒气</t>
  </si>
  <si>
    <t>减怒气抵抗等级</t>
  </si>
  <si>
    <t>额外怒气</t>
  </si>
  <si>
    <t>最大生命</t>
  </si>
  <si>
    <t>攻击</t>
  </si>
  <si>
    <t>防御</t>
  </si>
  <si>
    <t>暴击</t>
  </si>
  <si>
    <t>抗暴</t>
  </si>
  <si>
    <t>命中</t>
  </si>
  <si>
    <t>闪避</t>
  </si>
  <si>
    <t>MonsterData</t>
  </si>
  <si>
    <t>id</t>
  </si>
  <si>
    <t>name</t>
  </si>
  <si>
    <t>monster_grow</t>
  </si>
  <si>
    <t>hero_id</t>
  </si>
  <si>
    <t>is_immune</t>
  </si>
  <si>
    <t>reduce_anger_level</t>
  </si>
  <si>
    <t>add_anger</t>
  </si>
  <si>
    <t>max_hp_pct</t>
  </si>
  <si>
    <t>att_pct</t>
  </si>
  <si>
    <t>def_pct</t>
  </si>
  <si>
    <t>crit_pct</t>
  </si>
  <si>
    <t>crit_def_pct</t>
  </si>
  <si>
    <t>hit_pct</t>
  </si>
  <si>
    <t>miss_pct</t>
  </si>
  <si>
    <t>string</t>
  </si>
  <si>
    <t>int</t>
  </si>
  <si>
    <t>bool</t>
  </si>
  <si>
    <t>float</t>
  </si>
  <si>
    <t>此行是逻辑规则</t>
  </si>
  <si>
    <t>$key</t>
  </si>
  <si>
    <t>ref(GrowData)</t>
  </si>
  <si>
    <t>ref(HeroData)</t>
  </si>
  <si>
    <t>D-13</t>
  </si>
  <si>
    <t>赫利奥</t>
  </si>
  <si>
    <t>怪物成长</t>
  </si>
  <si>
    <t>我有1个有趣的灵魂</t>
  </si>
  <si>
    <t>茱迪</t>
  </si>
  <si>
    <t>米娅</t>
  </si>
  <si>
    <t>凯瑟琳</t>
  </si>
  <si>
    <t>我有2个有趣的灵魂</t>
  </si>
  <si>
    <t>亨利</t>
  </si>
  <si>
    <t>我有3个有趣的灵魂</t>
  </si>
  <si>
    <t>杰克</t>
  </si>
  <si>
    <t>赫克托</t>
  </si>
  <si>
    <t>我有4个有趣的灵魂</t>
  </si>
  <si>
    <t>代号：六</t>
  </si>
  <si>
    <t>我有5个有趣的灵魂</t>
  </si>
  <si>
    <t>Sakura</t>
  </si>
  <si>
    <t>我有6个有趣的灵魂</t>
  </si>
  <si>
    <t>新手杰克</t>
  </si>
  <si>
    <t>新手亨利</t>
  </si>
  <si>
    <t>D-132</t>
  </si>
  <si>
    <t>茱迪2</t>
  </si>
  <si>
    <t>亨利2</t>
  </si>
  <si>
    <t>杰克2</t>
  </si>
  <si>
    <t>凯瑟琳2</t>
  </si>
  <si>
    <t>Sakura2</t>
  </si>
  <si>
    <t>黑手党斧手</t>
  </si>
  <si>
    <t>路易斯</t>
  </si>
  <si>
    <t>我有一堆有趣的灵魂</t>
  </si>
  <si>
    <t>黑手党枪手</t>
  </si>
  <si>
    <t>山口平胜</t>
  </si>
  <si>
    <t>黑手党斧蓝1</t>
  </si>
  <si>
    <t>黑手党斧蓝</t>
  </si>
  <si>
    <t>黑手党枪蓝</t>
  </si>
  <si>
    <t>黑手党斧紫</t>
  </si>
  <si>
    <t>黑手党枪紫</t>
  </si>
  <si>
    <t>黑手党斧防</t>
  </si>
  <si>
    <t>黑手党枪攻</t>
  </si>
  <si>
    <t>黑手党斧血</t>
  </si>
  <si>
    <t>D-13攻</t>
  </si>
  <si>
    <t>赫里奥</t>
  </si>
  <si>
    <t>茱迪攻</t>
  </si>
  <si>
    <t>亨利攻</t>
  </si>
  <si>
    <t>杰克防</t>
  </si>
  <si>
    <t>凯瑟琳攻</t>
  </si>
  <si>
    <t>Sakura攻</t>
  </si>
  <si>
    <t>新手斧手</t>
  </si>
  <si>
    <t>新手枪手</t>
  </si>
  <si>
    <t>大卫</t>
  </si>
  <si>
    <t>柯尔特</t>
  </si>
  <si>
    <t>亚当</t>
  </si>
  <si>
    <t>维克托</t>
  </si>
  <si>
    <t>戴维</t>
  </si>
  <si>
    <t>威廉</t>
  </si>
  <si>
    <t>琼斯</t>
  </si>
  <si>
    <t>阿尔法</t>
  </si>
  <si>
    <t>伊万</t>
  </si>
  <si>
    <t>克里斯</t>
  </si>
  <si>
    <t>道格拉斯</t>
  </si>
  <si>
    <t>麦迪</t>
  </si>
  <si>
    <t>约翰</t>
  </si>
  <si>
    <t>扎西罗</t>
  </si>
  <si>
    <t>艾伦</t>
  </si>
  <si>
    <t>卡尔</t>
  </si>
  <si>
    <t>毒蝎</t>
  </si>
  <si>
    <t>杰森</t>
  </si>
  <si>
    <t>拉尔夫</t>
  </si>
  <si>
    <t>朱可夫</t>
  </si>
  <si>
    <t>巴赫</t>
  </si>
  <si>
    <t>但丁</t>
  </si>
  <si>
    <t>远藤银次</t>
  </si>
  <si>
    <t>鬼宗</t>
  </si>
  <si>
    <t>龙王</t>
  </si>
  <si>
    <t>阿龙</t>
  </si>
  <si>
    <t>李龙</t>
  </si>
  <si>
    <t>叶莲</t>
  </si>
  <si>
    <t>肖恩</t>
  </si>
  <si>
    <t>卡萨</t>
  </si>
  <si>
    <t>嘉米</t>
  </si>
  <si>
    <t>黑蛇</t>
  </si>
  <si>
    <t>梵</t>
  </si>
  <si>
    <t>迪让</t>
  </si>
  <si>
    <t>萨米特</t>
  </si>
  <si>
    <t>蜘蛛</t>
  </si>
  <si>
    <t>LE</t>
  </si>
  <si>
    <t>送葬者</t>
  </si>
  <si>
    <t>收割者</t>
  </si>
  <si>
    <t>安德鲁</t>
  </si>
  <si>
    <t>布莱尼亚克</t>
  </si>
  <si>
    <t>保罗</t>
  </si>
  <si>
    <t>链锯</t>
  </si>
  <si>
    <t>梅尔</t>
  </si>
  <si>
    <t>比尔</t>
  </si>
  <si>
    <t>罗杰</t>
  </si>
  <si>
    <t>萨拉</t>
  </si>
  <si>
    <t>乔治</t>
  </si>
  <si>
    <t>乔瑟夫</t>
  </si>
  <si>
    <t>没用了</t>
  </si>
  <si>
    <t>汤姆叛军</t>
  </si>
  <si>
    <t>汤姆</t>
  </si>
  <si>
    <t>路易斯叛军</t>
  </si>
  <si>
    <t>琼斯叛军</t>
  </si>
  <si>
    <t>阿尔法叛军</t>
  </si>
  <si>
    <t>亚当叛军</t>
  </si>
  <si>
    <t>王朝挑战用</t>
  </si>
  <si>
    <t>汤姆守卫</t>
  </si>
  <si>
    <t>宫崎龙井守卫</t>
  </si>
  <si>
    <t>亚伯守卫</t>
  </si>
  <si>
    <t>亚伯</t>
  </si>
  <si>
    <t>路易斯守卫</t>
  </si>
  <si>
    <t>山口平胜守卫</t>
  </si>
  <si>
    <t>特蕾莎</t>
  </si>
  <si>
    <t>欧文</t>
  </si>
  <si>
    <t>霍尔</t>
  </si>
  <si>
    <t>剃刀</t>
  </si>
  <si>
    <t>韩朴仁</t>
  </si>
  <si>
    <t>贝蒂</t>
  </si>
  <si>
    <t>试炼用</t>
  </si>
  <si>
    <t>冲锋枪</t>
  </si>
  <si>
    <t>冲锋守卫</t>
  </si>
  <si>
    <t>水管</t>
  </si>
  <si>
    <t>铁管守卫</t>
  </si>
  <si>
    <t>手枪</t>
  </si>
  <si>
    <t>手枪守卫</t>
  </si>
  <si>
    <t>棍子</t>
  </si>
  <si>
    <t>持棍守卫</t>
  </si>
  <si>
    <t>斧头</t>
  </si>
  <si>
    <t>持斧守卫</t>
  </si>
  <si>
    <t>步枪</t>
  </si>
  <si>
    <t>步枪守卫</t>
  </si>
  <si>
    <t>丹尼尔</t>
  </si>
  <si>
    <t>犯人</t>
  </si>
  <si>
    <t>玛丽</t>
  </si>
  <si>
    <t>克尔顿</t>
  </si>
  <si>
    <t>卡米拉</t>
  </si>
  <si>
    <t>布兰迪</t>
  </si>
  <si>
    <t>莉莲</t>
  </si>
  <si>
    <t>兰斯</t>
  </si>
  <si>
    <t>露西</t>
  </si>
  <si>
    <t>罗根</t>
  </si>
  <si>
    <t>诺玛</t>
  </si>
  <si>
    <t>查尔斯</t>
  </si>
  <si>
    <t>特工</t>
  </si>
  <si>
    <t>汤姆特工</t>
  </si>
  <si>
    <t>亚伯特工</t>
  </si>
  <si>
    <t>Sakura特工</t>
  </si>
  <si>
    <t>卡尔特工</t>
  </si>
  <si>
    <t>毒蝎特工</t>
  </si>
  <si>
    <t>肖恩特工</t>
  </si>
  <si>
    <t>卡萨特工</t>
  </si>
  <si>
    <t>琼斯特工</t>
  </si>
  <si>
    <t>阿尔法特工</t>
  </si>
  <si>
    <t>亚当特工</t>
  </si>
  <si>
    <t>地狱帮</t>
  </si>
  <si>
    <t>地狱帮头目</t>
  </si>
  <si>
    <t>新手对话怪物组</t>
  </si>
  <si>
    <t>关卡对战怪物组</t>
  </si>
  <si>
    <t>西街帮打手-枪</t>
  </si>
  <si>
    <t>西街帮打手</t>
  </si>
  <si>
    <t>西街帮打手-棍</t>
  </si>
  <si>
    <t>弗兰克手下-枪</t>
  </si>
  <si>
    <t>弗兰克手下</t>
  </si>
  <si>
    <t>弗兰克手下-斧</t>
  </si>
  <si>
    <t>弗兰克手下-棍</t>
  </si>
  <si>
    <t>宫崎龙井</t>
  </si>
  <si>
    <t>刀锋</t>
  </si>
  <si>
    <t>刀锋同伴</t>
  </si>
  <si>
    <t>刀锋手下</t>
  </si>
  <si>
    <t>地狱帮头目1</t>
  </si>
  <si>
    <t>地狱帮头目2</t>
  </si>
  <si>
    <t>地狱帮帮众</t>
  </si>
  <si>
    <t>地狱帮帮众-枪</t>
  </si>
  <si>
    <t>地狱帮帮众-斧</t>
  </si>
  <si>
    <t>地狱帮头目3</t>
  </si>
  <si>
    <t>琼恩</t>
  </si>
  <si>
    <t>战斧帮众</t>
  </si>
  <si>
    <t>帮派叛徒</t>
  </si>
  <si>
    <t>杀手女</t>
  </si>
  <si>
    <t>杀手</t>
  </si>
  <si>
    <t>剃刀帮众</t>
  </si>
  <si>
    <t>黑手党帮众</t>
  </si>
  <si>
    <t>山口组-影组</t>
  </si>
  <si>
    <t>影组武士</t>
  </si>
  <si>
    <t>山口组-月组</t>
  </si>
  <si>
    <t>月组武士</t>
  </si>
  <si>
    <t>山口组-星组</t>
  </si>
  <si>
    <t>星组特工</t>
  </si>
  <si>
    <t>战斧头目</t>
  </si>
  <si>
    <t>诺德</t>
  </si>
  <si>
    <t>托马斯手下</t>
  </si>
  <si>
    <t>死兆会帮众</t>
  </si>
  <si>
    <r>
      <t>位置1-6</t>
    </r>
    <r>
      <rPr>
        <sz val="12"/>
        <color indexed="10"/>
        <rFont val="宋体"/>
        <family val="3"/>
        <charset val="134"/>
      </rPr>
      <t>注意不重复</t>
    </r>
  </si>
  <si>
    <t>monsterID</t>
  </si>
  <si>
    <t>monster列表</t>
  </si>
  <si>
    <t>位置列表</t>
  </si>
  <si>
    <t>怪物等级</t>
  </si>
  <si>
    <r>
      <t>Monster</t>
    </r>
    <r>
      <rPr>
        <sz val="11"/>
        <color indexed="8"/>
        <rFont val="宋体"/>
        <family val="3"/>
        <charset val="134"/>
      </rPr>
      <t>Group</t>
    </r>
    <r>
      <rPr>
        <sz val="11"/>
        <color indexed="8"/>
        <rFont val="宋体"/>
        <family val="3"/>
        <charset val="134"/>
      </rPr>
      <t>Data</t>
    </r>
  </si>
  <si>
    <t>monster_list</t>
  </si>
  <si>
    <r>
      <t>pos</t>
    </r>
    <r>
      <rPr>
        <sz val="11"/>
        <color indexed="8"/>
        <rFont val="宋体"/>
        <family val="3"/>
        <charset val="134"/>
      </rPr>
      <t>_list</t>
    </r>
  </si>
  <si>
    <t>level</t>
  </si>
  <si>
    <t>string_list</t>
  </si>
  <si>
    <t>int_list</t>
  </si>
  <si>
    <t>ref(MonsterData)</t>
  </si>
  <si>
    <t>size(monster_list)</t>
  </si>
  <si>
    <t>合击位置前方</t>
  </si>
  <si>
    <t>怪物组1</t>
  </si>
  <si>
    <t>D-13//茱迪</t>
  </si>
  <si>
    <t>1//2</t>
  </si>
  <si>
    <t>合击位置后方</t>
  </si>
  <si>
    <t>怪物组2</t>
  </si>
  <si>
    <t>4//5</t>
  </si>
  <si>
    <t>三人前方</t>
  </si>
  <si>
    <t>怪物组3</t>
  </si>
  <si>
    <t>亨利//D-13//杰克</t>
  </si>
  <si>
    <r>
      <t>1//2</t>
    </r>
    <r>
      <rPr>
        <sz val="11"/>
        <color indexed="8"/>
        <rFont val="宋体"/>
        <family val="3"/>
        <charset val="134"/>
      </rPr>
      <t>//3</t>
    </r>
  </si>
  <si>
    <t>三人后方</t>
  </si>
  <si>
    <t>怪物组4</t>
  </si>
  <si>
    <t>亨利//茱迪//杰克</t>
  </si>
  <si>
    <t>4//5//6</t>
  </si>
  <si>
    <t>六人1</t>
  </si>
  <si>
    <t>怪物组5</t>
  </si>
  <si>
    <t>亨利//D-13//杰克//亨利//茱迪//杰克</t>
  </si>
  <si>
    <t>1//2//3//4//5//6</t>
  </si>
  <si>
    <t>六人2</t>
  </si>
  <si>
    <t>怪物组6</t>
  </si>
  <si>
    <t>测试怪物组1</t>
  </si>
  <si>
    <t>怪物组7</t>
  </si>
  <si>
    <t>1//2//3</t>
  </si>
  <si>
    <t>测试怪物组2</t>
  </si>
  <si>
    <t>怪物组8</t>
  </si>
  <si>
    <t>关卡1怪物组</t>
  </si>
  <si>
    <t>怪物组9</t>
  </si>
  <si>
    <t>亨利//杰克</t>
  </si>
  <si>
    <t>关卡2怪物组</t>
  </si>
  <si>
    <t>怪物组10</t>
  </si>
  <si>
    <t>亨利//凯瑟琳//杰克</t>
  </si>
  <si>
    <r>
      <t>4//5</t>
    </r>
    <r>
      <rPr>
        <sz val="11"/>
        <color indexed="8"/>
        <rFont val="宋体"/>
        <family val="3"/>
        <charset val="134"/>
      </rPr>
      <t>//6</t>
    </r>
  </si>
  <si>
    <t>关卡3怪物组</t>
  </si>
  <si>
    <t>怪物组11</t>
  </si>
  <si>
    <t>亨利//Sakura//杰克</t>
  </si>
  <si>
    <t>关卡4怪物组</t>
  </si>
  <si>
    <t>怪物组12</t>
  </si>
  <si>
    <t>亨利//Sakura//亨利//凯瑟琳</t>
  </si>
  <si>
    <t>1//2//3//5</t>
  </si>
  <si>
    <t>关卡5怪物组</t>
  </si>
  <si>
    <t>怪物组13</t>
  </si>
  <si>
    <t>杰克//凯瑟琳//杰克</t>
  </si>
  <si>
    <t>关卡6怪物组</t>
  </si>
  <si>
    <t>怪物组14</t>
  </si>
  <si>
    <t>亨利//凯瑟琳//杰克//Sakura</t>
  </si>
  <si>
    <t>1//2//3//4</t>
  </si>
  <si>
    <t>关卡7怪物组</t>
  </si>
  <si>
    <t>怪物组15</t>
  </si>
  <si>
    <t>关卡8怪物组</t>
  </si>
  <si>
    <t>怪物组16</t>
  </si>
  <si>
    <t>凯瑟琳//Sakura//杰克</t>
  </si>
  <si>
    <t>关卡9怪物组</t>
  </si>
  <si>
    <t>怪物组17</t>
  </si>
  <si>
    <t>关卡10怪物组</t>
  </si>
  <si>
    <t>怪物组18</t>
  </si>
  <si>
    <t>亨利//凯瑟琳//亨利//Sakura</t>
  </si>
  <si>
    <t>关卡11怪物组</t>
  </si>
  <si>
    <t>怪物组19</t>
  </si>
  <si>
    <t>杰克//Sakura//杰克</t>
  </si>
  <si>
    <t>关卡12怪物组</t>
  </si>
  <si>
    <t>怪物组20</t>
  </si>
  <si>
    <t>亨利//Sakura//杰克//亨利//凯瑟琳//杰克</t>
  </si>
  <si>
    <t>关卡13怪物组</t>
  </si>
  <si>
    <t>怪物组21</t>
  </si>
  <si>
    <t>凯瑟琳//Sakura</t>
  </si>
  <si>
    <t>关卡14怪物组</t>
  </si>
  <si>
    <t>怪物组22</t>
  </si>
  <si>
    <t>Sakura//凯瑟琳//杰克</t>
  </si>
  <si>
    <t>关卡15怪物组</t>
  </si>
  <si>
    <t>怪物组23</t>
  </si>
  <si>
    <t>关卡16怪物组</t>
  </si>
  <si>
    <t>怪物组24</t>
  </si>
  <si>
    <t>关卡17怪物组</t>
  </si>
  <si>
    <t>怪物组25</t>
  </si>
  <si>
    <t>关卡18怪物组</t>
  </si>
  <si>
    <t>怪物组26</t>
  </si>
  <si>
    <t>亨利//凯瑟琳//杰克//亨利//Sakura//杰克</t>
  </si>
  <si>
    <t>关卡19怪物组</t>
  </si>
  <si>
    <t>怪物组27</t>
  </si>
  <si>
    <t>亨利//凯瑟琳//杰克//杰克//Sakura//亨利</t>
  </si>
  <si>
    <t>关卡20怪物组</t>
  </si>
  <si>
    <t>怪物组28</t>
  </si>
  <si>
    <t>杰克//凯瑟琳//杰克//亨利//Sakura//杰克</t>
  </si>
  <si>
    <t>超强怪物组</t>
  </si>
  <si>
    <t>王朝怪物组</t>
  </si>
  <si>
    <t>叛军怪物组（没用了）</t>
  </si>
  <si>
    <t>叛军怪物组</t>
  </si>
  <si>
    <t>新手战斗—我方1</t>
  </si>
  <si>
    <t>新手组1</t>
  </si>
  <si>
    <t>新手亨利//新手杰克</t>
  </si>
  <si>
    <t>新手战斗—敌人1</t>
  </si>
  <si>
    <t>新手组2</t>
  </si>
  <si>
    <r>
      <t>棍子//冲锋枪//棍子//步枪</t>
    </r>
    <r>
      <rPr>
        <sz val="11"/>
        <color indexed="8"/>
        <rFont val="宋体"/>
        <family val="3"/>
        <charset val="134"/>
      </rPr>
      <t>//路易斯</t>
    </r>
    <r>
      <rPr>
        <sz val="11"/>
        <color indexed="8"/>
        <rFont val="宋体"/>
        <family val="3"/>
        <charset val="134"/>
      </rPr>
      <t>//步枪</t>
    </r>
  </si>
  <si>
    <r>
      <t>1//</t>
    </r>
    <r>
      <rPr>
        <sz val="11"/>
        <color indexed="8"/>
        <rFont val="宋体"/>
        <family val="3"/>
        <charset val="134"/>
      </rPr>
      <t>2//</t>
    </r>
    <r>
      <rPr>
        <sz val="11"/>
        <color indexed="8"/>
        <rFont val="宋体"/>
        <family val="3"/>
        <charset val="134"/>
      </rPr>
      <t>3//4//5//6</t>
    </r>
  </si>
  <si>
    <t>王朝守卫1</t>
  </si>
  <si>
    <t>王朝守卫组1</t>
  </si>
  <si>
    <t>汤姆守卫//汤姆守卫//汤姆守卫//汤姆守卫//汤姆守卫//汤姆守卫</t>
  </si>
  <si>
    <t>王朝守卫2</t>
  </si>
  <si>
    <t>王朝守卫组2</t>
  </si>
  <si>
    <t>宫崎龙井守卫//宫崎龙井守卫//宫崎龙井守卫//宫崎龙井守卫//宫崎龙井守卫//宫崎龙井守卫</t>
  </si>
  <si>
    <t>王朝守卫3</t>
  </si>
  <si>
    <t>王朝守卫组3</t>
  </si>
  <si>
    <t>路易斯守卫//路易斯守卫//路易斯守卫//路易斯守卫//路易斯守卫//路易斯守卫</t>
  </si>
  <si>
    <t>王朝守卫4</t>
  </si>
  <si>
    <t>王朝守卫组4</t>
  </si>
  <si>
    <t>山口平胜守卫//山口平胜守卫//山口平胜守卫//山口平胜守卫//山口平胜守卫//山口平胜守卫</t>
  </si>
  <si>
    <t>叛军本服boss组</t>
  </si>
  <si>
    <t>叛军本服组</t>
  </si>
  <si>
    <t>汤姆叛军//汤姆叛军//汤姆叛军//汤姆叛军//琼斯叛军//汤姆叛军</t>
  </si>
  <si>
    <t>叛军跨服boss组</t>
  </si>
  <si>
    <t>叛军跨服组</t>
  </si>
  <si>
    <t>路易斯叛军//路易斯叛军//路易斯叛军//路易斯叛军//亚当叛军//路易斯叛军</t>
  </si>
  <si>
    <t>美国紫将</t>
  </si>
  <si>
    <t>美国黑帮1</t>
  </si>
  <si>
    <t>特蕾莎//琼斯</t>
  </si>
  <si>
    <t>美国黑帮2</t>
  </si>
  <si>
    <t>琼斯//特蕾莎//亨利//杰克</t>
  </si>
  <si>
    <t>美国橙紫</t>
  </si>
  <si>
    <t>美国黑帮3</t>
  </si>
  <si>
    <t>凯瑟琳//Sakura//亨利//杰克//琼斯//特蕾莎</t>
  </si>
  <si>
    <t>美国最强</t>
  </si>
  <si>
    <t>美国黑帮4</t>
  </si>
  <si>
    <t>戴维//大卫//亚当//威廉//凯瑟琳//Sakura</t>
  </si>
  <si>
    <t>美国红橙紫1</t>
  </si>
  <si>
    <t>美国黑帮5</t>
  </si>
  <si>
    <t>亚当//威廉//凯瑟琳//Sakura//亨利//杰克</t>
  </si>
  <si>
    <t>美国红橙紫2</t>
  </si>
  <si>
    <t>美国黑帮6</t>
  </si>
  <si>
    <t>大卫//戴维//凯瑟琳//Sakura//琼斯//特蕾莎</t>
  </si>
  <si>
    <t>欧洲紫将</t>
  </si>
  <si>
    <t>欧洲黑帮1</t>
  </si>
  <si>
    <t>伊万//欧文//卡尔//巴赫//但丁//麦迪</t>
  </si>
  <si>
    <t>欧洲橙紫</t>
  </si>
  <si>
    <t>欧洲黑帮2</t>
  </si>
  <si>
    <t>艾伦//克里斯//伊万//欧文//卡尔//巴赫</t>
  </si>
  <si>
    <t>欧洲最强</t>
  </si>
  <si>
    <t>欧洲黑帮3</t>
  </si>
  <si>
    <t>扎西罗//拉尔夫//霍尔//杰森//艾伦//克里斯</t>
  </si>
  <si>
    <t>欧洲红橙紫1</t>
  </si>
  <si>
    <t>欧洲黑帮4</t>
  </si>
  <si>
    <t>拉尔夫//扎西罗//艾伦//克里斯//伊万//欧文</t>
  </si>
  <si>
    <t>欧洲红橙紫2</t>
  </si>
  <si>
    <t>欧洲黑帮5</t>
  </si>
  <si>
    <t>霍尔//杰森//艾伦//克里斯//卡尔//巴赫</t>
  </si>
  <si>
    <t>其他洲最强</t>
  </si>
  <si>
    <t>其他洲黑帮1</t>
  </si>
  <si>
    <t>鬼宗//嘉米//送葬者//黑蛇//远藤银次//肖恩</t>
  </si>
  <si>
    <t>其他洲红橙紫1</t>
  </si>
  <si>
    <t>其他洲黑帮2</t>
  </si>
  <si>
    <t>送葬者//黑蛇//远藤银次//肖恩//萨米特//迪让</t>
  </si>
  <si>
    <t>其他洲红橙紫2</t>
  </si>
  <si>
    <t>其他洲黑帮3</t>
  </si>
  <si>
    <t>嘉米//鬼宗//远藤银次//肖恩//萨米特//迪让</t>
  </si>
  <si>
    <t>其他州橙紫</t>
  </si>
  <si>
    <t>其他洲黑帮4</t>
  </si>
  <si>
    <t>远藤银次//肖恩//萨米特//迪让//叶莲//阿龙</t>
  </si>
  <si>
    <t>其他州紫</t>
  </si>
  <si>
    <t>其他洲黑帮5</t>
  </si>
  <si>
    <t>萨米特//迪让//叶莲//阿龙//梵//LE</t>
  </si>
  <si>
    <t>其他最强</t>
  </si>
  <si>
    <t>其他势力1</t>
  </si>
  <si>
    <t>D-13//乔治//罗杰//约翰//保罗//梅尔</t>
  </si>
  <si>
    <t>其他红橙紫1</t>
  </si>
  <si>
    <t>其他势力2</t>
  </si>
  <si>
    <t>罗杰//约翰//保罗//梅尔//比尔//乔瑟夫</t>
  </si>
  <si>
    <t>其他红橙紫2</t>
  </si>
  <si>
    <t>其他势力3</t>
  </si>
  <si>
    <t>乔治//D-13//保罗//梅尔//比尔//乔瑟夫</t>
  </si>
  <si>
    <t>其他橙紫</t>
  </si>
  <si>
    <t>其他势力4</t>
  </si>
  <si>
    <t>保罗//梅尔//比尔//乔瑟夫//韩朴仁//安德鲁</t>
  </si>
  <si>
    <t>其他紫</t>
  </si>
  <si>
    <t>其他势力5</t>
  </si>
  <si>
    <t>比尔//乔瑟夫//韩朴仁//安德鲁//贝蒂//萨拉</t>
  </si>
  <si>
    <t>普通特工</t>
  </si>
  <si>
    <t>Sakura特工组</t>
  </si>
  <si>
    <t>汤姆特工//汤姆特工//汤姆特工//亚伯特工//Sakura特工//亚伯特工</t>
  </si>
  <si>
    <t>卡尔特工组</t>
  </si>
  <si>
    <t>汤姆特工//汤姆特工//汤姆特工//亚伯特工//卡尔特工//亚伯特工</t>
  </si>
  <si>
    <t>肖恩特工组</t>
  </si>
  <si>
    <t>汤姆特工//汤姆特工//汤姆特工//亚伯特工//肖恩特工//亚伯特工</t>
  </si>
  <si>
    <t>特工boss</t>
  </si>
  <si>
    <t>琼斯特工组</t>
  </si>
  <si>
    <t>汤姆特工//汤姆特工//汤姆特工//亚伯特工//琼斯特工//亚伯特工</t>
  </si>
  <si>
    <t>亚当特工组</t>
  </si>
  <si>
    <t>主要头目对应怪物组里的第几个，不填为第一个</t>
  </si>
  <si>
    <t>main_monster_index</t>
  </si>
  <si>
    <t>关卡混混1</t>
  </si>
  <si>
    <t>关卡混混2</t>
  </si>
  <si>
    <t>黑手党斧蓝//黑手党枪蓝</t>
  </si>
  <si>
    <r>
      <t>1</t>
    </r>
    <r>
      <rPr>
        <sz val="12"/>
        <rFont val="宋体"/>
        <charset val="134"/>
      </rPr>
      <t>//2</t>
    </r>
  </si>
  <si>
    <t>关卡混混3</t>
  </si>
  <si>
    <t>黑手党斧紫//黑手党斧紫//黑手党斧紫//黑手党枪紫</t>
  </si>
  <si>
    <t>关卡混混4</t>
  </si>
  <si>
    <t>黑手党斧紫//黑手党斧紫//黑手党斧紫//黑手党枪紫//黑手党枪紫//黑手党枪紫</t>
  </si>
  <si>
    <t>关卡混混5</t>
  </si>
  <si>
    <t>黑手党斧防//黑手党斧防//黑手党斧防//黑手党枪紫//黑手党枪紫//黑手党枪紫</t>
  </si>
  <si>
    <t>关卡混混6</t>
  </si>
  <si>
    <t>黑手党斧防//黑手党斧防//黑手党斧防//黑手党枪攻//黑手党枪攻//黑手党枪攻</t>
  </si>
  <si>
    <r>
      <t>1</t>
    </r>
    <r>
      <rPr>
        <sz val="12"/>
        <rFont val="宋体"/>
        <charset val="134"/>
      </rPr>
      <t>//2//3//4//5//6</t>
    </r>
  </si>
  <si>
    <t>关卡混混7</t>
  </si>
  <si>
    <t>关卡混混8</t>
  </si>
  <si>
    <t>关卡混混9</t>
  </si>
  <si>
    <t>关卡混混10</t>
  </si>
  <si>
    <t>关卡混混11</t>
  </si>
  <si>
    <t>关卡混混12</t>
  </si>
  <si>
    <t>关卡混混13</t>
  </si>
  <si>
    <t>关卡头目1</t>
  </si>
  <si>
    <t>黑手党斧蓝//亨利攻//黑手党斧蓝</t>
  </si>
  <si>
    <r>
      <t>1</t>
    </r>
    <r>
      <rPr>
        <sz val="12"/>
        <rFont val="宋体"/>
        <charset val="134"/>
      </rPr>
      <t>//2//3</t>
    </r>
  </si>
  <si>
    <t>关卡头目2</t>
  </si>
  <si>
    <t>黑手党枪蓝//黑手党枪蓝//黑手党枪蓝//黑手党枪紫//Sakura攻//黑手党枪紫</t>
  </si>
  <si>
    <t>关卡头目3</t>
  </si>
  <si>
    <t>黑手党斧紫//黑手党斧紫//黑手党斧紫//黑手党斧紫//安德鲁//黑手党斧紫</t>
  </si>
  <si>
    <t>关卡头目4</t>
  </si>
  <si>
    <t>黑手党斧血//黑手党斧血//黑手党斧血//黑手党斧血//凯瑟琳攻//黑手党斧血</t>
  </si>
  <si>
    <t>关卡头目5</t>
  </si>
  <si>
    <t>黑手党斧血//黑手党斧血//黑手党斧血//黑手党斧血//D-13攻//黑手党斧血</t>
  </si>
  <si>
    <t>犯人1</t>
  </si>
  <si>
    <t>玛丽//棍子//棍子//棍子//棍子//棍子</t>
  </si>
  <si>
    <t>5//1//2//3//4//6</t>
  </si>
  <si>
    <t>犯人2</t>
  </si>
  <si>
    <t>克尔顿//特蕾莎//水管//水管//水管//水管</t>
  </si>
  <si>
    <t>5//2//1//3//4//6</t>
  </si>
  <si>
    <t>犯人3</t>
  </si>
  <si>
    <t>卡米拉//琼斯//战斧帮众//战斧帮众//战斧帮众//战斧帮众</t>
  </si>
  <si>
    <t>犯人4</t>
  </si>
  <si>
    <t>布兰迪//伊万//战斧帮众//战斧帮众//战斧帮众//战斧帮众</t>
  </si>
  <si>
    <t>犯人5</t>
  </si>
  <si>
    <t>莉莲//欧文//剃刀帮众//剃刀帮众//剃刀帮众//剃刀帮众</t>
  </si>
  <si>
    <t>犯人6</t>
  </si>
  <si>
    <t>犯人7</t>
  </si>
  <si>
    <t>露西//凯瑟琳//Sakura//亨利//杰克//步枪</t>
  </si>
  <si>
    <t>犯人8</t>
  </si>
  <si>
    <t>罗根//乔瑟夫//凯瑟琳//Sakura//亨利//杰克</t>
  </si>
  <si>
    <t>犯人9</t>
  </si>
  <si>
    <t>犯人10</t>
  </si>
  <si>
    <t>拉尔夫//迪让//叶莲//阿龙//梵//LE</t>
  </si>
  <si>
    <t>剧情关卡</t>
  </si>
  <si>
    <r>
      <t>关卡2</t>
    </r>
    <r>
      <rPr>
        <sz val="12"/>
        <rFont val="宋体"/>
        <charset val="134"/>
      </rPr>
      <t>怪物组</t>
    </r>
  </si>
  <si>
    <t>山口平胜//西街帮打手-枪//西街帮打手-枪//西街帮打手-枪//西街帮打手-棍//西街帮打手-棍</t>
  </si>
  <si>
    <t>弗兰克手下-棍//弗兰克手下-斧//弗兰克手下-棍//弗兰克手下-枪//Sakura攻//弗兰克手下-枪</t>
  </si>
  <si>
    <t>关卡25怪物组</t>
  </si>
  <si>
    <t>刀锋同伴//刀锋手下//刀锋手下//刀锋手下</t>
  </si>
  <si>
    <t>5//1//2//3</t>
  </si>
  <si>
    <t>关卡30怪物组</t>
  </si>
  <si>
    <t>地狱帮头目1//地狱帮帮众//地狱帮帮众//地狱帮帮众//地狱帮帮众-斧//地狱帮帮众-斧</t>
  </si>
  <si>
    <t>关卡35怪物组</t>
  </si>
  <si>
    <t>地狱帮头目2//地狱帮帮众//地狱帮帮众-斧//地狱帮帮众//地狱帮帮众-枪//地狱帮帮众-枪</t>
  </si>
  <si>
    <t>关卡40怪物组</t>
  </si>
  <si>
    <t>关卡45怪物组</t>
  </si>
  <si>
    <t>地狱帮头目1//地狱帮帮众-枪//地狱帮帮众//地狱帮帮众-枪//地狱帮帮众-斧//地狱帮帮众-斧</t>
  </si>
  <si>
    <t>关卡50怪物组</t>
  </si>
  <si>
    <t>地狱帮头目1//地狱帮帮众//地狱帮帮众//地狱帮帮众</t>
  </si>
  <si>
    <t>关卡55怪物组</t>
  </si>
  <si>
    <t>地狱帮头目1//地狱帮帮众-枪//地狱帮帮众-枪//地狱帮帮众-枪//地狱帮帮众-斧//地狱帮帮众-斧</t>
  </si>
  <si>
    <t>关卡65怪物组</t>
  </si>
  <si>
    <t>地狱帮头目3//手枪//地狱帮帮众//步枪//地狱帮帮众//地狱帮帮众-斧</t>
  </si>
  <si>
    <t>关卡70怪物组</t>
  </si>
  <si>
    <t>地狱帮头目3//步枪//地狱帮帮众-斧//棍子//地狱帮帮众//地狱帮帮众</t>
  </si>
  <si>
    <t>关卡75怪物组</t>
  </si>
  <si>
    <t>地狱帮头目3//地狱帮帮众//地狱帮帮众-斧//地狱帮帮众-枪//手枪//水管</t>
  </si>
  <si>
    <t>关卡80怪物组</t>
  </si>
  <si>
    <t>琼恩//地狱帮帮众//地狱帮帮众//地狱帮帮众//地狱帮头目3//地狱帮帮众-枪</t>
  </si>
  <si>
    <t>关卡85怪物组</t>
  </si>
  <si>
    <t>D-13攻//棍子//棍子//棍子//斧头//斧头</t>
  </si>
  <si>
    <t>关卡90怪物组</t>
  </si>
  <si>
    <t>Sakura//步枪//步枪//步枪//水管//水管</t>
  </si>
  <si>
    <t>关卡95怪物组</t>
  </si>
  <si>
    <t>安德鲁//手枪//手枪//手枪//步枪//步枪</t>
  </si>
  <si>
    <t>关卡105怪物组</t>
  </si>
  <si>
    <t>D-13攻//冲锋枪//棍子//冲锋枪//手枪//步枪</t>
  </si>
  <si>
    <t>关卡110怪物组</t>
  </si>
  <si>
    <t>Sakura//水管//步枪//冲锋枪//手枪//斧头</t>
  </si>
  <si>
    <t>关卡115怪物组</t>
  </si>
  <si>
    <t>安德鲁//棍子//棍子//冲锋枪//手枪//步枪</t>
  </si>
  <si>
    <t>关卡120怪物组</t>
  </si>
  <si>
    <t>凯瑟琳//冲锋枪//棍子//冲锋枪//手枪//手枪</t>
  </si>
  <si>
    <t>关卡125怪物组</t>
  </si>
  <si>
    <t>帮派叛徒//战斧帮众//战斧帮众//战斧帮众//战斧帮众//战斧帮众</t>
  </si>
  <si>
    <t>关卡130怪物组</t>
  </si>
  <si>
    <t>Sakura//斧头//步枪//冲锋枪//斧头//棍子</t>
  </si>
  <si>
    <t>关卡135怪物组</t>
  </si>
  <si>
    <t>安德鲁//冲锋枪//冲锋枪//冲锋枪//步枪//步枪</t>
  </si>
  <si>
    <t>关卡140怪物组</t>
  </si>
  <si>
    <t>凯瑟琳//水管//棍子//水管//步枪//冲锋枪</t>
  </si>
  <si>
    <t>关卡145怪物组</t>
  </si>
  <si>
    <t>D-13攻//步枪//步枪//步枪</t>
  </si>
  <si>
    <t>关卡150怪物组</t>
  </si>
  <si>
    <r>
      <t>Sakura//水管</t>
    </r>
    <r>
      <rPr>
        <sz val="12"/>
        <rFont val="宋体"/>
        <charset val="134"/>
      </rPr>
      <t>/</t>
    </r>
    <r>
      <rPr>
        <sz val="12"/>
        <rFont val="宋体"/>
        <charset val="134"/>
      </rPr>
      <t>/水管//水管</t>
    </r>
  </si>
  <si>
    <t>关卡155怪物组</t>
  </si>
  <si>
    <t>安德鲁//冲锋枪//冲锋枪//冲锋枪</t>
  </si>
  <si>
    <t>关卡160怪物组</t>
  </si>
  <si>
    <t>关卡165怪物组</t>
  </si>
  <si>
    <t>克里斯//战斧帮众//战斧帮众//战斧帮众</t>
  </si>
  <si>
    <t>关卡170怪物组</t>
  </si>
  <si>
    <t>欧文//剃刀帮众//剃刀帮众//剃刀帮众</t>
  </si>
  <si>
    <t>关卡175怪物组</t>
  </si>
  <si>
    <t>伊万//战斧帮众//战斧帮众//战斧帮众</t>
  </si>
  <si>
    <t>关卡180怪物组</t>
  </si>
  <si>
    <t>艾伦//剃刀帮众//剃刀帮众//剃刀帮众</t>
  </si>
  <si>
    <t>关卡185怪物组</t>
  </si>
  <si>
    <t>欧文//剃刀帮众//剃刀帮众//剃刀帮众//剃刀帮众//剃刀帮众</t>
  </si>
  <si>
    <t>关卡190怪物组</t>
  </si>
  <si>
    <t>克里斯//战斧帮众//战斧帮众//战斧帮众//战斧帮众//战斧帮众</t>
  </si>
  <si>
    <t>关卡195怪物组</t>
  </si>
  <si>
    <t>艾伦//剃刀帮众//剃刀帮众//剃刀帮众//剃刀帮众//剃刀帮众</t>
  </si>
  <si>
    <r>
      <t>关卡2</t>
    </r>
    <r>
      <rPr>
        <sz val="12"/>
        <rFont val="宋体"/>
        <charset val="134"/>
      </rPr>
      <t>05</t>
    </r>
    <r>
      <rPr>
        <sz val="12"/>
        <rFont val="宋体"/>
        <charset val="134"/>
      </rPr>
      <t>怪物组</t>
    </r>
  </si>
  <si>
    <r>
      <t>D-13攻//冲锋枪//冲锋枪//冲锋枪</t>
    </r>
    <r>
      <rPr>
        <sz val="12"/>
        <rFont val="宋体"/>
        <charset val="134"/>
      </rPr>
      <t>//斧头//斧头</t>
    </r>
  </si>
  <si>
    <r>
      <t>5//1//2//3</t>
    </r>
    <r>
      <rPr>
        <sz val="12"/>
        <rFont val="宋体"/>
        <charset val="134"/>
      </rPr>
      <t>//4//6</t>
    </r>
  </si>
  <si>
    <t>关卡210怪物组</t>
  </si>
  <si>
    <t>乔瑟夫//手枪//手枪//冲锋枪//步枪//斧头</t>
  </si>
  <si>
    <t>关卡215怪物组</t>
  </si>
  <si>
    <t>麦迪//黑手党帮众//黑手党帮众//黑手党帮众//黑手党帮众//黑手党帮众</t>
  </si>
  <si>
    <t>关卡220怪物组</t>
  </si>
  <si>
    <t>关卡225怪物组</t>
  </si>
  <si>
    <t>凯瑟琳//斧头//棍子//斧头//步枪//冲锋枪</t>
  </si>
  <si>
    <t>关卡230怪物组</t>
  </si>
  <si>
    <t>关卡235怪物组</t>
  </si>
  <si>
    <t>关卡240怪物组</t>
  </si>
  <si>
    <t>关卡245怪物组</t>
  </si>
  <si>
    <t>远藤银次//山口组-影组//山口组-影组//山口组-影组//山口组-影组//山口组-影组</t>
  </si>
  <si>
    <t>关卡250怪物组</t>
  </si>
  <si>
    <t>远藤银次//山口组-月组//山口组-月组//山口组-月组//山口组-月组//山口组-月组</t>
  </si>
  <si>
    <t>关卡255怪物组</t>
  </si>
  <si>
    <t>鬼宗//山口组-星组//山口组-星组//山口组-星组//山口组-星组//山口组-星组</t>
  </si>
  <si>
    <t>关卡260怪物组</t>
  </si>
  <si>
    <t>关卡265怪物组</t>
  </si>
  <si>
    <t>贝蒂//棍子//棍子//棍子//冲锋枪//冲锋枪</t>
  </si>
  <si>
    <t>关卡270怪物组</t>
  </si>
  <si>
    <t>Sakura//步枪//棍子//步枪//冲锋枪//冲锋枪</t>
  </si>
  <si>
    <t>关卡275怪物组</t>
  </si>
  <si>
    <t>关卡280怪物组</t>
  </si>
  <si>
    <t>关卡285怪物组</t>
  </si>
  <si>
    <t>关卡290怪物组</t>
  </si>
  <si>
    <t>关卡295怪物组</t>
  </si>
  <si>
    <t>关卡305怪物组</t>
  </si>
  <si>
    <r>
      <t>关卡3</t>
    </r>
    <r>
      <rPr>
        <sz val="12"/>
        <rFont val="宋体"/>
        <charset val="134"/>
      </rPr>
      <t>10</t>
    </r>
    <r>
      <rPr>
        <sz val="12"/>
        <rFont val="宋体"/>
        <charset val="134"/>
      </rPr>
      <t>怪物组</t>
    </r>
  </si>
  <si>
    <t>关卡315怪物组</t>
  </si>
  <si>
    <t>关卡320怪物组</t>
  </si>
  <si>
    <t>战斧头目//战斧帮众//战斧帮众//战斧帮众//战斧帮众//战斧帮众</t>
  </si>
  <si>
    <t>关卡325怪物组</t>
  </si>
  <si>
    <t>关卡330怪物组</t>
  </si>
  <si>
    <r>
      <t>伊万//战斧帮众</t>
    </r>
    <r>
      <rPr>
        <sz val="12"/>
        <rFont val="宋体"/>
        <charset val="134"/>
      </rPr>
      <t>//</t>
    </r>
    <r>
      <rPr>
        <sz val="12"/>
        <rFont val="宋体"/>
        <charset val="134"/>
      </rPr>
      <t>战斧头目</t>
    </r>
    <r>
      <rPr>
        <sz val="12"/>
        <rFont val="宋体"/>
        <charset val="134"/>
      </rPr>
      <t>//</t>
    </r>
    <r>
      <rPr>
        <sz val="12"/>
        <rFont val="宋体"/>
        <charset val="134"/>
      </rPr>
      <t>战斧帮众//战斧帮众//战斧帮众</t>
    </r>
  </si>
  <si>
    <t>关卡335怪物组</t>
  </si>
  <si>
    <r>
      <t>伊万//战斧帮众//</t>
    </r>
    <r>
      <rPr>
        <sz val="12"/>
        <rFont val="宋体"/>
        <charset val="134"/>
      </rPr>
      <t>战斧帮众</t>
    </r>
    <r>
      <rPr>
        <sz val="12"/>
        <rFont val="宋体"/>
        <charset val="134"/>
      </rPr>
      <t>//</t>
    </r>
    <r>
      <rPr>
        <sz val="12"/>
        <rFont val="宋体"/>
        <charset val="134"/>
      </rPr>
      <t>战斧帮众</t>
    </r>
    <r>
      <rPr>
        <sz val="12"/>
        <rFont val="宋体"/>
        <charset val="134"/>
      </rPr>
      <t>/</t>
    </r>
    <r>
      <rPr>
        <sz val="12"/>
        <rFont val="宋体"/>
        <charset val="134"/>
      </rPr>
      <t>/克里斯//战斧头目</t>
    </r>
  </si>
  <si>
    <t>关卡340怪物组</t>
  </si>
  <si>
    <t>关卡345怪物组</t>
  </si>
  <si>
    <t>D-13攻//步枪//冲锋枪//手枪//斧头//棍子</t>
  </si>
  <si>
    <t>关卡350怪物组</t>
  </si>
  <si>
    <t>琼斯//步枪//冲锋枪//手枪//斧头//棍子</t>
  </si>
  <si>
    <t>关卡355怪物组</t>
  </si>
  <si>
    <t>威廉//棍子//棍子//棍子//步枪//步枪</t>
  </si>
  <si>
    <t>关卡360怪物组</t>
  </si>
  <si>
    <t>诺德//麦迪</t>
  </si>
  <si>
    <t>关卡365怪物组</t>
  </si>
  <si>
    <t>关卡370怪物组</t>
  </si>
  <si>
    <t>关卡375怪物组</t>
  </si>
  <si>
    <t>关卡380怪物组</t>
  </si>
  <si>
    <t>关卡385怪物组</t>
  </si>
  <si>
    <t>威廉//死兆会帮众//琼斯//死兆会帮众//死兆会帮众//死兆会帮众</t>
  </si>
  <si>
    <t>关卡390怪物组</t>
  </si>
  <si>
    <t>D-13攻//乔瑟夫</t>
  </si>
  <si>
    <t>关卡395怪物组</t>
  </si>
  <si>
    <t>试炼1</t>
  </si>
  <si>
    <t>试炼2</t>
  </si>
  <si>
    <t>试炼3</t>
  </si>
  <si>
    <t>试炼4</t>
  </si>
  <si>
    <t>试炼5</t>
  </si>
  <si>
    <t>试炼6</t>
  </si>
  <si>
    <t>试炼7</t>
  </si>
  <si>
    <t>试炼8</t>
  </si>
  <si>
    <t>试炼9</t>
  </si>
  <si>
    <t>试炼10</t>
  </si>
  <si>
    <t>试炼11</t>
  </si>
  <si>
    <t>试炼12</t>
  </si>
  <si>
    <t>试炼13</t>
  </si>
  <si>
    <t>试炼14</t>
  </si>
  <si>
    <t>试炼15</t>
  </si>
  <si>
    <t>试炼16</t>
  </si>
  <si>
    <t>试炼17</t>
  </si>
  <si>
    <t>试炼18</t>
  </si>
  <si>
    <t>试炼19</t>
  </si>
  <si>
    <t>试炼20</t>
  </si>
  <si>
    <t>试炼21</t>
  </si>
  <si>
    <t>试炼22</t>
  </si>
  <si>
    <t>试炼23</t>
  </si>
  <si>
    <t>试炼24</t>
  </si>
  <si>
    <t>试炼25</t>
  </si>
  <si>
    <t>试炼26</t>
  </si>
  <si>
    <t>试炼27</t>
  </si>
  <si>
    <t>试炼28</t>
  </si>
  <si>
    <t>试炼29</t>
  </si>
  <si>
    <t>试炼30</t>
  </si>
  <si>
    <t>试炼31</t>
  </si>
  <si>
    <t>试炼32</t>
  </si>
  <si>
    <t>试炼33</t>
  </si>
  <si>
    <t>试炼34</t>
  </si>
  <si>
    <t>试炼35</t>
  </si>
  <si>
    <t>试炼36</t>
  </si>
  <si>
    <t>试炼37</t>
  </si>
  <si>
    <t>试炼38</t>
  </si>
  <si>
    <t>试炼39</t>
  </si>
  <si>
    <t>试炼40</t>
  </si>
  <si>
    <t>试炼41</t>
  </si>
  <si>
    <t>试炼42</t>
  </si>
  <si>
    <t>试炼43</t>
  </si>
  <si>
    <t>试炼44</t>
  </si>
  <si>
    <t>试炼45</t>
  </si>
  <si>
    <t>试炼46</t>
  </si>
  <si>
    <t>试炼47</t>
  </si>
  <si>
    <t>试炼48</t>
  </si>
  <si>
    <t>试炼49</t>
  </si>
  <si>
    <t>试炼50</t>
  </si>
  <si>
    <t>试炼51</t>
  </si>
  <si>
    <t>试炼52</t>
  </si>
  <si>
    <t>试炼53</t>
  </si>
  <si>
    <t>试炼54</t>
  </si>
  <si>
    <t>试炼55</t>
  </si>
  <si>
    <t>试炼56</t>
  </si>
  <si>
    <t>试炼57</t>
  </si>
  <si>
    <t>试炼58</t>
  </si>
  <si>
    <t>试炼59</t>
  </si>
  <si>
    <t>凯瑟琳//Sakura//亨利//杰克//棍子//斧头</t>
  </si>
  <si>
    <t>试炼60</t>
  </si>
  <si>
    <t>伊万//欧文//卡尔//巴赫//棍子//斧头</t>
  </si>
  <si>
    <t>试炼61</t>
  </si>
  <si>
    <t>萨米特//迪让//叶莲//阿龙//棍子//斧头</t>
  </si>
  <si>
    <t>试炼62</t>
  </si>
  <si>
    <t>比尔//乔瑟夫//韩朴仁//安德鲁//棍子//斧头</t>
  </si>
  <si>
    <t>试炼63</t>
  </si>
  <si>
    <t>亚当//威廉//凯瑟琳//Sakura//棍子//斧头</t>
  </si>
  <si>
    <t>试炼64</t>
  </si>
  <si>
    <t>艾伦//克里斯//伊万//欧文//棍子//斧头</t>
  </si>
  <si>
    <t>试炼65</t>
  </si>
  <si>
    <t>远藤银次//肖恩//萨米特//迪让//棍子//斧头</t>
  </si>
  <si>
    <t>试炼66</t>
  </si>
  <si>
    <t>保罗//梅尔//比尔//乔瑟夫//棍子//斧头</t>
  </si>
  <si>
    <t>试炼67</t>
  </si>
  <si>
    <t>凯瑟琳//Sakura//亨利//杰克//水管//手枪</t>
  </si>
  <si>
    <t>试炼68</t>
  </si>
  <si>
    <t>伊万//欧文//卡尔//巴赫//水管//手枪</t>
  </si>
  <si>
    <t>试炼69</t>
  </si>
  <si>
    <t>萨米特//迪让//叶莲//阿龙//水管//手枪</t>
  </si>
  <si>
    <t>试炼70</t>
  </si>
  <si>
    <t>比尔//乔瑟夫//韩朴仁//安德鲁//水管//手枪</t>
  </si>
  <si>
    <t>试炼71</t>
  </si>
  <si>
    <t>亚当//威廉//凯瑟琳//Sakura//水管//手枪</t>
  </si>
  <si>
    <t>试炼72</t>
  </si>
  <si>
    <t>艾伦//克里斯//伊万//欧文//水管//手枪</t>
  </si>
  <si>
    <t>试炼73</t>
  </si>
  <si>
    <t>远藤银次//肖恩//萨米特//迪让//水管//手枪</t>
  </si>
  <si>
    <t>试炼74</t>
  </si>
  <si>
    <t>保罗//梅尔//比尔//乔瑟夫//水管//手枪</t>
  </si>
  <si>
    <t>试炼75</t>
  </si>
  <si>
    <t>凯瑟琳//Sakura//亨利//杰克//步枪//冲锋枪</t>
  </si>
  <si>
    <t>试炼76</t>
  </si>
  <si>
    <t>伊万//欧文//卡尔//巴赫//步枪//冲锋枪</t>
  </si>
  <si>
    <t>试炼77</t>
  </si>
  <si>
    <t>萨米特//迪让//叶莲//阿龙//步枪//冲锋枪</t>
  </si>
  <si>
    <t>试炼78</t>
  </si>
  <si>
    <t>比尔//乔瑟夫//韩朴仁//安德鲁//步枪//冲锋枪</t>
  </si>
  <si>
    <t>试炼79</t>
  </si>
  <si>
    <t>亚当//威廉//凯瑟琳//Sakura//步枪//冲锋枪</t>
  </si>
  <si>
    <t>试炼80</t>
  </si>
  <si>
    <t>艾伦//克里斯//伊万//欧文//步枪//冲锋枪</t>
  </si>
  <si>
    <t>试炼81</t>
  </si>
  <si>
    <t>远藤银次//肖恩//萨米特//迪让//步枪//冲锋枪</t>
  </si>
  <si>
    <t>试炼82</t>
  </si>
  <si>
    <t>保罗//梅尔//比尔//乔瑟夫//步枪//冲锋枪</t>
  </si>
  <si>
    <t>试炼83</t>
  </si>
  <si>
    <t>大卫//戴维//凯瑟琳//Sakura//亨利//杰克</t>
  </si>
  <si>
    <t>试炼84</t>
  </si>
  <si>
    <t>试炼85</t>
  </si>
  <si>
    <t>鬼宗//嘉米//远藤银次//肖恩//萨米特//迪让</t>
  </si>
  <si>
    <t>试炼86</t>
  </si>
  <si>
    <t>D-13//乔治//保罗//梅尔//比尔//乔瑟夫</t>
  </si>
  <si>
    <t>试炼87</t>
  </si>
  <si>
    <t>亚当//威廉//凯瑟琳//Sakura//琼斯//特蕾莎</t>
  </si>
  <si>
    <t>试炼88</t>
  </si>
  <si>
    <t>试炼89</t>
  </si>
  <si>
    <t>送葬者//黑蛇//远藤银次//肖恩//叶莲//阿龙</t>
  </si>
  <si>
    <t>试炼90</t>
  </si>
  <si>
    <t>罗杰//约翰//保罗//梅尔//韩朴仁//安德鲁</t>
  </si>
  <si>
    <t>试炼91</t>
  </si>
  <si>
    <t>大卫//戴维//亚当//威廉//凯瑟琳//Sakura</t>
  </si>
  <si>
    <t>试炼92</t>
  </si>
  <si>
    <t>拉尔夫//扎西罗//霍尔//杰森//艾伦//克里斯</t>
  </si>
  <si>
    <t>试炼93</t>
  </si>
  <si>
    <t>试炼94</t>
  </si>
  <si>
    <t>试炼95</t>
  </si>
  <si>
    <t>试炼96</t>
  </si>
  <si>
    <t>试炼97</t>
  </si>
  <si>
    <t>试炼98</t>
  </si>
  <si>
    <t>试炼99</t>
  </si>
  <si>
    <t>试炼100</t>
  </si>
  <si>
    <t>试炼101</t>
  </si>
  <si>
    <t>试炼102</t>
  </si>
  <si>
    <t>试炼103</t>
  </si>
  <si>
    <t>试炼104</t>
  </si>
  <si>
    <t>试炼105</t>
  </si>
  <si>
    <t>试炼106</t>
  </si>
  <si>
    <t>试炼107</t>
  </si>
  <si>
    <t>试炼108</t>
  </si>
  <si>
    <r>
      <t>s</t>
    </r>
    <r>
      <rPr>
        <b/>
        <sz val="11"/>
        <color indexed="8"/>
        <rFont val="宋体"/>
        <family val="3"/>
        <charset val="134"/>
      </rPr>
      <t>tory</t>
    </r>
  </si>
  <si>
    <r>
      <t>s</t>
    </r>
    <r>
      <rPr>
        <b/>
        <sz val="11"/>
        <color indexed="8"/>
        <rFont val="宋体"/>
        <family val="3"/>
        <charset val="134"/>
      </rPr>
      <t>tring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</si>
</sst>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2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0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6" fillId="2" borderId="1">
      <alignment horizontal="center" vertical="center"/>
    </xf>
    <xf numFmtId="0" fontId="3" fillId="0" borderId="0">
      <alignment vertical="center"/>
    </xf>
    <xf numFmtId="0" fontId="7" fillId="0" borderId="0"/>
    <xf numFmtId="0" fontId="7" fillId="0" borderId="0"/>
    <xf numFmtId="49" fontId="4" fillId="0" borderId="1" applyFill="0">
      <alignment horizontal="center" vertical="center" shrinkToFit="1"/>
    </xf>
    <xf numFmtId="0" fontId="3" fillId="0" borderId="2" applyNumberFormat="0" applyFill="0">
      <alignment vertical="center" shrinkToFit="1"/>
    </xf>
    <xf numFmtId="0" fontId="10" fillId="5" borderId="1">
      <alignment horizontal="center" vertical="center"/>
    </xf>
    <xf numFmtId="0" fontId="9" fillId="0" borderId="0"/>
  </cellStyleXfs>
  <cellXfs count="40">
    <xf numFmtId="0" fontId="0" fillId="0" borderId="0" xfId="0"/>
    <xf numFmtId="0" fontId="7" fillId="4" borderId="1" xfId="3" applyFill="1" applyBorder="1" applyAlignment="1"/>
    <xf numFmtId="0" fontId="7" fillId="4" borderId="1" xfId="3" applyFont="1" applyFill="1" applyBorder="1" applyAlignment="1"/>
    <xf numFmtId="0" fontId="0" fillId="0" borderId="1" xfId="0" applyBorder="1" applyAlignment="1">
      <alignment shrinkToFit="1"/>
    </xf>
    <xf numFmtId="0" fontId="7" fillId="6" borderId="1" xfId="3" applyFill="1" applyBorder="1" applyAlignment="1">
      <alignment shrinkToFit="1"/>
    </xf>
    <xf numFmtId="0" fontId="0" fillId="0" borderId="1" xfId="0" applyFont="1" applyBorder="1" applyAlignment="1">
      <alignment shrinkToFit="1"/>
    </xf>
    <xf numFmtId="0" fontId="0" fillId="7" borderId="0" xfId="0" applyFill="1"/>
    <xf numFmtId="0" fontId="0" fillId="0" borderId="0" xfId="0" applyFont="1"/>
    <xf numFmtId="0" fontId="7" fillId="0" borderId="0" xfId="3" applyAlignment="1"/>
    <xf numFmtId="0" fontId="0" fillId="0" borderId="1" xfId="0" applyBorder="1"/>
    <xf numFmtId="0" fontId="0" fillId="0" borderId="3" xfId="0" applyFont="1" applyFill="1" applyBorder="1" applyAlignment="1">
      <alignment shrinkToFit="1"/>
    </xf>
    <xf numFmtId="0" fontId="0" fillId="7" borderId="0" xfId="0" applyFont="1" applyFill="1"/>
    <xf numFmtId="0" fontId="0" fillId="0" borderId="3" xfId="0" applyFill="1" applyBorder="1" applyAlignment="1">
      <alignment shrinkToFit="1"/>
    </xf>
    <xf numFmtId="0" fontId="7" fillId="3" borderId="1" xfId="3" applyFill="1" applyBorder="1" applyAlignment="1">
      <alignment wrapText="1"/>
    </xf>
    <xf numFmtId="0" fontId="7" fillId="3" borderId="1" xfId="3" applyFill="1" applyBorder="1" applyAlignment="1"/>
    <xf numFmtId="0" fontId="0" fillId="0" borderId="0" xfId="0" applyFont="1" applyFill="1" applyBorder="1" applyAlignment="1">
      <alignment shrinkToFit="1"/>
    </xf>
    <xf numFmtId="0" fontId="7" fillId="0" borderId="1" xfId="3" applyBorder="1" applyAlignment="1">
      <alignment horizontal="left"/>
    </xf>
    <xf numFmtId="0" fontId="7" fillId="0" borderId="1" xfId="3" applyFont="1" applyBorder="1" applyAlignment="1">
      <alignment horizontal="left"/>
    </xf>
    <xf numFmtId="0" fontId="7" fillId="0" borderId="3" xfId="3" applyFont="1" applyFill="1" applyBorder="1" applyAlignment="1">
      <alignment horizontal="left"/>
    </xf>
    <xf numFmtId="0" fontId="7" fillId="0" borderId="3" xfId="3" applyFill="1" applyBorder="1" applyAlignment="1">
      <alignment horizontal="left"/>
    </xf>
    <xf numFmtId="0" fontId="7" fillId="0" borderId="1" xfId="3" applyFill="1" applyBorder="1" applyAlignment="1">
      <alignment horizontal="left"/>
    </xf>
    <xf numFmtId="0" fontId="1" fillId="0" borderId="1" xfId="3" applyFont="1" applyBorder="1" applyAlignment="1">
      <alignment horizontal="left"/>
    </xf>
    <xf numFmtId="0" fontId="0" fillId="0" borderId="0" xfId="0" applyFont="1" applyFill="1" applyBorder="1"/>
    <xf numFmtId="0" fontId="7" fillId="0" borderId="0" xfId="3"/>
    <xf numFmtId="0" fontId="7" fillId="0" borderId="1" xfId="3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11" fillId="6" borderId="1" xfId="0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/>
    </xf>
    <xf numFmtId="0" fontId="7" fillId="0" borderId="4" xfId="3" applyFill="1" applyBorder="1" applyAlignment="1">
      <alignment horizontal="left"/>
    </xf>
    <xf numFmtId="0" fontId="7" fillId="8" borderId="1" xfId="3" applyFill="1" applyBorder="1" applyAlignment="1">
      <alignment horizontal="left"/>
    </xf>
    <xf numFmtId="0" fontId="0" fillId="0" borderId="0" xfId="0" applyFill="1" applyBorder="1"/>
    <xf numFmtId="0" fontId="7" fillId="0" borderId="5" xfId="3" applyFill="1" applyBorder="1" applyAlignment="1">
      <alignment horizontal="left"/>
    </xf>
    <xf numFmtId="0" fontId="7" fillId="0" borderId="0" xfId="3" applyFill="1" applyBorder="1" applyAlignment="1">
      <alignment horizontal="left"/>
    </xf>
    <xf numFmtId="0" fontId="7" fillId="0" borderId="5" xfId="3" applyFont="1" applyFill="1" applyBorder="1" applyAlignment="1">
      <alignment horizontal="left"/>
    </xf>
    <xf numFmtId="0" fontId="7" fillId="0" borderId="0" xfId="3" applyFont="1" applyFill="1" applyBorder="1" applyAlignment="1">
      <alignment horizontal="left"/>
    </xf>
    <xf numFmtId="0" fontId="0" fillId="7" borderId="0" xfId="0" applyFont="1" applyFill="1" applyBorder="1"/>
    <xf numFmtId="0" fontId="11" fillId="7" borderId="0" xfId="0" applyFont="1" applyFill="1" applyBorder="1" applyAlignment="1">
      <alignment horizontal="left" vertical="center"/>
    </xf>
    <xf numFmtId="0" fontId="7" fillId="7" borderId="3" xfId="3" applyFont="1" applyFill="1" applyBorder="1" applyAlignment="1">
      <alignment horizontal="left"/>
    </xf>
    <xf numFmtId="0" fontId="8" fillId="4" borderId="1" xfId="3" applyFont="1" applyFill="1" applyBorder="1" applyAlignment="1"/>
  </cellXfs>
  <cellStyles count="9">
    <cellStyle name="1表头" xfId="5"/>
    <cellStyle name="2填表文本" xfId="6"/>
    <cellStyle name="表头" xfId="7"/>
    <cellStyle name="常规" xfId="0" builtinId="0"/>
    <cellStyle name="常规 2" xfId="4"/>
    <cellStyle name="常规 3" xfId="8"/>
    <cellStyle name="常规 4" xfId="3"/>
    <cellStyle name="常规 5" xfId="2"/>
    <cellStyle name="普通数值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2"/>
  <sheetViews>
    <sheetView workbookViewId="0">
      <pane xSplit="1" ySplit="6" topLeftCell="E7" activePane="bottomRight" state="frozen"/>
      <selection pane="topRight"/>
      <selection pane="bottomLeft"/>
      <selection pane="bottomRight" activeCell="H15" sqref="H15"/>
    </sheetView>
  </sheetViews>
  <sheetFormatPr defaultColWidth="9" defaultRowHeight="15.6"/>
  <cols>
    <col min="1" max="1" width="15.8984375" bestFit="1" customWidth="1"/>
    <col min="2" max="2" width="5.3984375" bestFit="1" customWidth="1"/>
    <col min="3" max="3" width="14.796875" bestFit="1" customWidth="1"/>
    <col min="4" max="4" width="12.3984375" bestFit="1" customWidth="1"/>
    <col min="5" max="6" width="14.796875" bestFit="1" customWidth="1"/>
    <col min="7" max="7" width="18.296875" bestFit="1" customWidth="1"/>
    <col min="8" max="8" width="21.296875" bestFit="1" customWidth="1"/>
    <col min="9" max="9" width="20.19921875" bestFit="1" customWidth="1"/>
    <col min="10" max="10" width="10.3984375" bestFit="1" customWidth="1"/>
    <col min="11" max="11" width="11.5" bestFit="1" customWidth="1"/>
    <col min="12" max="13" width="8.3984375" bestFit="1" customWidth="1"/>
    <col min="14" max="14" width="9.3984375" bestFit="1" customWidth="1"/>
    <col min="15" max="15" width="13.69921875" bestFit="1" customWidth="1"/>
    <col min="16" max="16" width="8.3984375" bestFit="1" customWidth="1"/>
    <col min="17" max="17" width="9.3984375" bestFit="1" customWidth="1"/>
  </cols>
  <sheetData>
    <row r="2" spans="1:17">
      <c r="A2" s="23"/>
      <c r="B2" s="8"/>
      <c r="C2" s="8"/>
      <c r="D2" s="8"/>
      <c r="E2" s="8"/>
      <c r="F2" s="8"/>
    </row>
    <row r="3" spans="1:17">
      <c r="A3" s="39" t="s">
        <v>0</v>
      </c>
      <c r="B3" s="39" t="s">
        <v>1</v>
      </c>
      <c r="C3" s="39" t="s">
        <v>2</v>
      </c>
      <c r="D3" s="39" t="s">
        <v>3</v>
      </c>
      <c r="E3" s="39" t="s">
        <v>4</v>
      </c>
      <c r="F3" s="39" t="s">
        <v>5</v>
      </c>
      <c r="G3" s="39" t="s">
        <v>6</v>
      </c>
      <c r="H3" s="39" t="s">
        <v>7</v>
      </c>
      <c r="I3" s="39" t="s">
        <v>8</v>
      </c>
      <c r="J3" s="39" t="s">
        <v>9</v>
      </c>
      <c r="K3" s="39" t="s">
        <v>10</v>
      </c>
      <c r="L3" s="39" t="s">
        <v>11</v>
      </c>
      <c r="M3" s="39" t="s">
        <v>12</v>
      </c>
      <c r="N3" s="39" t="s">
        <v>13</v>
      </c>
      <c r="O3" s="39" t="s">
        <v>14</v>
      </c>
      <c r="P3" s="39" t="s">
        <v>15</v>
      </c>
      <c r="Q3" s="39" t="s">
        <v>16</v>
      </c>
    </row>
    <row r="4" spans="1:17">
      <c r="A4" s="39" t="s">
        <v>17</v>
      </c>
      <c r="B4" s="39" t="s">
        <v>18</v>
      </c>
      <c r="C4" s="39" t="s">
        <v>2</v>
      </c>
      <c r="D4" s="39" t="s">
        <v>19</v>
      </c>
      <c r="E4" s="39" t="s">
        <v>20</v>
      </c>
      <c r="F4" s="39" t="s">
        <v>21</v>
      </c>
      <c r="G4" s="39" t="s">
        <v>748</v>
      </c>
      <c r="H4" s="39" t="s">
        <v>22</v>
      </c>
      <c r="I4" s="39" t="s">
        <v>23</v>
      </c>
      <c r="J4" s="39" t="s">
        <v>24</v>
      </c>
      <c r="K4" s="39" t="s">
        <v>25</v>
      </c>
      <c r="L4" s="39" t="s">
        <v>26</v>
      </c>
      <c r="M4" s="39" t="s">
        <v>27</v>
      </c>
      <c r="N4" s="39" t="s">
        <v>28</v>
      </c>
      <c r="O4" s="39" t="s">
        <v>29</v>
      </c>
      <c r="P4" s="39" t="s">
        <v>30</v>
      </c>
      <c r="Q4" s="39" t="s">
        <v>31</v>
      </c>
    </row>
    <row r="5" spans="1:17">
      <c r="A5" s="39" t="s">
        <v>32</v>
      </c>
      <c r="B5" s="39" t="s">
        <v>33</v>
      </c>
      <c r="C5" s="39" t="s">
        <v>32</v>
      </c>
      <c r="D5" s="39" t="s">
        <v>32</v>
      </c>
      <c r="E5" s="39" t="s">
        <v>32</v>
      </c>
      <c r="F5" s="39" t="s">
        <v>32</v>
      </c>
      <c r="G5" s="39" t="s">
        <v>749</v>
      </c>
      <c r="H5" s="39" t="s">
        <v>34</v>
      </c>
      <c r="I5" s="39" t="s">
        <v>33</v>
      </c>
      <c r="J5" s="39" t="s">
        <v>33</v>
      </c>
      <c r="K5" s="39" t="s">
        <v>35</v>
      </c>
      <c r="L5" s="39" t="s">
        <v>35</v>
      </c>
      <c r="M5" s="39" t="s">
        <v>35</v>
      </c>
      <c r="N5" s="39" t="s">
        <v>35</v>
      </c>
      <c r="O5" s="39" t="s">
        <v>35</v>
      </c>
      <c r="P5" s="39" t="s">
        <v>35</v>
      </c>
      <c r="Q5" s="39" t="s">
        <v>35</v>
      </c>
    </row>
    <row r="6" spans="1:17">
      <c r="A6" s="39" t="s">
        <v>36</v>
      </c>
      <c r="B6" s="39" t="s">
        <v>37</v>
      </c>
      <c r="C6" s="39"/>
      <c r="D6" s="39"/>
      <c r="E6" s="39" t="s">
        <v>38</v>
      </c>
      <c r="F6" s="39" t="s">
        <v>39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17">
      <c r="A7" s="16">
        <f>COUNTIF($C$7:$C$75,C7)</f>
        <v>1</v>
      </c>
      <c r="B7" s="16">
        <f t="shared" ref="B7:B70" si="0">(ROW()-6)</f>
        <v>1</v>
      </c>
      <c r="C7" s="16" t="s">
        <v>40</v>
      </c>
      <c r="D7" s="16" t="s">
        <v>41</v>
      </c>
      <c r="E7" s="27" t="s">
        <v>42</v>
      </c>
      <c r="F7" s="16" t="s">
        <v>40</v>
      </c>
      <c r="G7" s="17" t="s">
        <v>43</v>
      </c>
      <c r="H7" s="17"/>
      <c r="I7" s="17"/>
      <c r="J7" s="17"/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>
      <c r="A8" s="16">
        <f>COUNTIF(C8:C76,C8)</f>
        <v>1</v>
      </c>
      <c r="B8" s="16">
        <f t="shared" si="0"/>
        <v>2</v>
      </c>
      <c r="C8" s="16" t="s">
        <v>44</v>
      </c>
      <c r="D8" s="16" t="s">
        <v>45</v>
      </c>
      <c r="E8" s="27" t="s">
        <v>42</v>
      </c>
      <c r="F8" s="16" t="s">
        <v>46</v>
      </c>
      <c r="G8" s="17" t="s">
        <v>47</v>
      </c>
      <c r="H8" s="17"/>
      <c r="I8" s="17"/>
      <c r="J8" s="17"/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17">
      <c r="A9" s="16">
        <f>COUNTIF(C9:C77,C9)</f>
        <v>1</v>
      </c>
      <c r="B9" s="16">
        <f t="shared" si="0"/>
        <v>3</v>
      </c>
      <c r="C9" s="24" t="s">
        <v>48</v>
      </c>
      <c r="D9" s="24" t="s">
        <v>48</v>
      </c>
      <c r="E9" s="27" t="s">
        <v>42</v>
      </c>
      <c r="F9" s="24" t="s">
        <v>48</v>
      </c>
      <c r="G9" s="17" t="s">
        <v>49</v>
      </c>
      <c r="H9" s="17"/>
      <c r="I9" s="17"/>
      <c r="J9" s="17"/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>
      <c r="A10" s="16"/>
      <c r="B10" s="16">
        <f t="shared" si="0"/>
        <v>4</v>
      </c>
      <c r="C10" s="16" t="s">
        <v>50</v>
      </c>
      <c r="D10" s="16" t="s">
        <v>51</v>
      </c>
      <c r="E10" s="27" t="s">
        <v>42</v>
      </c>
      <c r="F10" s="16" t="s">
        <v>50</v>
      </c>
      <c r="G10" s="17" t="s">
        <v>52</v>
      </c>
      <c r="H10" s="17"/>
      <c r="I10" s="17"/>
      <c r="J10" s="17"/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>
      <c r="A11" s="16"/>
      <c r="B11" s="16">
        <f t="shared" si="0"/>
        <v>5</v>
      </c>
      <c r="C11" s="16" t="s">
        <v>46</v>
      </c>
      <c r="D11" s="16" t="s">
        <v>53</v>
      </c>
      <c r="E11" s="27" t="s">
        <v>42</v>
      </c>
      <c r="F11" s="16" t="s">
        <v>46</v>
      </c>
      <c r="G11" s="17" t="s">
        <v>54</v>
      </c>
      <c r="H11" s="17"/>
      <c r="I11" s="17"/>
      <c r="J11" s="17"/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7">
      <c r="A12" s="16"/>
      <c r="B12" s="16">
        <f t="shared" si="0"/>
        <v>6</v>
      </c>
      <c r="C12" s="25" t="s">
        <v>55</v>
      </c>
      <c r="D12" s="25" t="s">
        <v>55</v>
      </c>
      <c r="E12" s="27" t="s">
        <v>42</v>
      </c>
      <c r="F12" s="25" t="s">
        <v>55</v>
      </c>
      <c r="G12" s="17" t="s">
        <v>56</v>
      </c>
      <c r="H12" s="17"/>
      <c r="I12" s="17"/>
      <c r="J12" s="17"/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>
      <c r="A13" s="16"/>
      <c r="B13" s="16">
        <f t="shared" si="0"/>
        <v>7</v>
      </c>
      <c r="C13" s="16" t="s">
        <v>57</v>
      </c>
      <c r="D13" s="16" t="s">
        <v>51</v>
      </c>
      <c r="E13" s="27" t="s">
        <v>42</v>
      </c>
      <c r="F13" s="16" t="s">
        <v>50</v>
      </c>
      <c r="G13" s="17" t="s">
        <v>43</v>
      </c>
      <c r="H13" s="17"/>
      <c r="I13" s="17"/>
      <c r="J13" s="17"/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>
      <c r="A14" s="16"/>
      <c r="B14" s="16">
        <f t="shared" si="0"/>
        <v>8</v>
      </c>
      <c r="C14" s="16" t="s">
        <v>58</v>
      </c>
      <c r="D14" s="16" t="s">
        <v>48</v>
      </c>
      <c r="E14" s="27" t="s">
        <v>42</v>
      </c>
      <c r="F14" s="16" t="s">
        <v>48</v>
      </c>
      <c r="G14" s="17" t="s">
        <v>47</v>
      </c>
      <c r="H14" s="17"/>
      <c r="I14" s="17"/>
      <c r="J14" s="17"/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7">
      <c r="A15" s="16"/>
      <c r="B15" s="16">
        <f t="shared" si="0"/>
        <v>9</v>
      </c>
      <c r="C15" s="16" t="s">
        <v>59</v>
      </c>
      <c r="D15" s="16" t="s">
        <v>41</v>
      </c>
      <c r="E15" s="27" t="s">
        <v>42</v>
      </c>
      <c r="F15" s="16" t="s">
        <v>40</v>
      </c>
      <c r="G15" s="17" t="s">
        <v>43</v>
      </c>
      <c r="H15" s="17"/>
      <c r="I15" s="17"/>
      <c r="J15" s="17"/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</row>
    <row r="16" spans="1:17">
      <c r="A16" s="16"/>
      <c r="B16" s="16">
        <f t="shared" si="0"/>
        <v>10</v>
      </c>
      <c r="C16" s="16" t="s">
        <v>60</v>
      </c>
      <c r="D16" s="16" t="s">
        <v>45</v>
      </c>
      <c r="E16" s="27" t="s">
        <v>42</v>
      </c>
      <c r="F16" s="16" t="s">
        <v>46</v>
      </c>
      <c r="G16" s="17" t="s">
        <v>47</v>
      </c>
      <c r="H16" s="17"/>
      <c r="I16" s="17"/>
      <c r="J16" s="17"/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</row>
    <row r="17" spans="1:17">
      <c r="A17" s="16"/>
      <c r="B17" s="16">
        <f t="shared" si="0"/>
        <v>11</v>
      </c>
      <c r="C17" s="24" t="s">
        <v>61</v>
      </c>
      <c r="D17" s="24" t="s">
        <v>48</v>
      </c>
      <c r="E17" s="27" t="s">
        <v>42</v>
      </c>
      <c r="F17" s="24" t="s">
        <v>48</v>
      </c>
      <c r="G17" s="17" t="s">
        <v>49</v>
      </c>
      <c r="H17" s="17"/>
      <c r="I17" s="17"/>
      <c r="J17" s="17"/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>
      <c r="A18" s="16"/>
      <c r="B18" s="16">
        <f t="shared" si="0"/>
        <v>12</v>
      </c>
      <c r="C18" s="16" t="s">
        <v>62</v>
      </c>
      <c r="D18" s="16" t="s">
        <v>51</v>
      </c>
      <c r="E18" s="27" t="s">
        <v>42</v>
      </c>
      <c r="F18" s="16" t="s">
        <v>50</v>
      </c>
      <c r="G18" s="17" t="s">
        <v>52</v>
      </c>
      <c r="H18" s="17"/>
      <c r="I18" s="17"/>
      <c r="J18" s="17"/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17">
      <c r="A19" s="16"/>
      <c r="B19" s="16">
        <f t="shared" si="0"/>
        <v>13</v>
      </c>
      <c r="C19" s="16" t="s">
        <v>63</v>
      </c>
      <c r="D19" s="16" t="s">
        <v>53</v>
      </c>
      <c r="E19" s="27" t="s">
        <v>42</v>
      </c>
      <c r="F19" s="16" t="s">
        <v>46</v>
      </c>
      <c r="G19" s="17" t="s">
        <v>54</v>
      </c>
      <c r="H19" s="17"/>
      <c r="I19" s="17"/>
      <c r="J19" s="17"/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</row>
    <row r="20" spans="1:17">
      <c r="A20" s="16"/>
      <c r="B20" s="16">
        <f t="shared" si="0"/>
        <v>14</v>
      </c>
      <c r="C20" s="26" t="s">
        <v>64</v>
      </c>
      <c r="D20" s="26" t="s">
        <v>55</v>
      </c>
      <c r="E20" s="27" t="s">
        <v>42</v>
      </c>
      <c r="F20" s="25" t="s">
        <v>55</v>
      </c>
      <c r="G20" s="17" t="s">
        <v>56</v>
      </c>
      <c r="H20" s="17"/>
      <c r="I20" s="17"/>
      <c r="J20" s="17"/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17">
      <c r="A21" s="16"/>
      <c r="B21" s="16">
        <f t="shared" si="0"/>
        <v>15</v>
      </c>
      <c r="C21" s="20" t="s">
        <v>65</v>
      </c>
      <c r="D21" s="20" t="s">
        <v>65</v>
      </c>
      <c r="E21" s="27" t="s">
        <v>42</v>
      </c>
      <c r="F21" s="20" t="s">
        <v>66</v>
      </c>
      <c r="G21" s="28" t="s">
        <v>67</v>
      </c>
      <c r="H21" s="28"/>
      <c r="I21" s="28"/>
      <c r="J21" s="28"/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</row>
    <row r="22" spans="1:17">
      <c r="A22" s="16"/>
      <c r="B22" s="16">
        <f t="shared" si="0"/>
        <v>16</v>
      </c>
      <c r="C22" s="20" t="s">
        <v>68</v>
      </c>
      <c r="D22" s="20" t="s">
        <v>68</v>
      </c>
      <c r="E22" s="27" t="s">
        <v>42</v>
      </c>
      <c r="F22" s="20" t="s">
        <v>69</v>
      </c>
      <c r="G22" s="28" t="s">
        <v>67</v>
      </c>
      <c r="H22" s="28"/>
      <c r="I22" s="28"/>
      <c r="J22" s="28"/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17">
      <c r="A23" s="16"/>
      <c r="B23" s="16">
        <f t="shared" si="0"/>
        <v>17</v>
      </c>
      <c r="C23" s="19" t="s">
        <v>70</v>
      </c>
      <c r="D23" s="20" t="s">
        <v>65</v>
      </c>
      <c r="E23" s="27" t="s">
        <v>42</v>
      </c>
      <c r="F23" s="29" t="s">
        <v>66</v>
      </c>
      <c r="G23" s="28" t="s">
        <v>67</v>
      </c>
      <c r="H23" s="28"/>
      <c r="I23" s="28"/>
      <c r="J23" s="28"/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</row>
    <row r="24" spans="1:17">
      <c r="A24" s="16"/>
      <c r="B24" s="16">
        <f t="shared" si="0"/>
        <v>18</v>
      </c>
      <c r="C24" s="19" t="s">
        <v>71</v>
      </c>
      <c r="D24" s="20" t="s">
        <v>65</v>
      </c>
      <c r="E24" s="27" t="s">
        <v>42</v>
      </c>
      <c r="F24" s="29" t="s">
        <v>66</v>
      </c>
      <c r="G24" s="28" t="s">
        <v>67</v>
      </c>
      <c r="H24" s="28"/>
      <c r="I24" s="28"/>
      <c r="J24" s="28"/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</row>
    <row r="25" spans="1:17">
      <c r="A25" s="16"/>
      <c r="B25" s="16">
        <f t="shared" si="0"/>
        <v>19</v>
      </c>
      <c r="C25" s="19" t="s">
        <v>72</v>
      </c>
      <c r="D25" s="20" t="s">
        <v>68</v>
      </c>
      <c r="E25" s="27" t="s">
        <v>42</v>
      </c>
      <c r="F25" s="29" t="s">
        <v>69</v>
      </c>
      <c r="G25" s="28" t="s">
        <v>67</v>
      </c>
      <c r="H25" s="28"/>
      <c r="I25" s="28"/>
      <c r="J25" s="28"/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1:17">
      <c r="A26" s="16"/>
      <c r="B26" s="16">
        <f t="shared" si="0"/>
        <v>20</v>
      </c>
      <c r="C26" s="19" t="s">
        <v>73</v>
      </c>
      <c r="D26" s="20" t="s">
        <v>65</v>
      </c>
      <c r="E26" s="27" t="s">
        <v>42</v>
      </c>
      <c r="F26" s="29" t="s">
        <v>66</v>
      </c>
      <c r="G26" s="28" t="s">
        <v>67</v>
      </c>
      <c r="H26" s="28"/>
      <c r="I26" s="28"/>
      <c r="J26" s="28"/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</row>
    <row r="27" spans="1:17">
      <c r="A27" s="16"/>
      <c r="B27" s="16">
        <f t="shared" si="0"/>
        <v>21</v>
      </c>
      <c r="C27" s="19" t="s">
        <v>74</v>
      </c>
      <c r="D27" s="20" t="s">
        <v>68</v>
      </c>
      <c r="E27" s="27" t="s">
        <v>42</v>
      </c>
      <c r="F27" s="29" t="s">
        <v>69</v>
      </c>
      <c r="G27" s="28" t="s">
        <v>67</v>
      </c>
      <c r="H27" s="28"/>
      <c r="I27" s="28"/>
      <c r="J27" s="28"/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</row>
    <row r="28" spans="1:17">
      <c r="A28" s="16"/>
      <c r="B28" s="16">
        <f t="shared" si="0"/>
        <v>22</v>
      </c>
      <c r="C28" s="20" t="s">
        <v>75</v>
      </c>
      <c r="D28" s="20" t="s">
        <v>65</v>
      </c>
      <c r="E28" s="27" t="s">
        <v>42</v>
      </c>
      <c r="F28" s="20" t="s">
        <v>66</v>
      </c>
      <c r="G28" s="28" t="s">
        <v>67</v>
      </c>
      <c r="H28" s="28"/>
      <c r="I28" s="28"/>
      <c r="J28" s="28"/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</row>
    <row r="29" spans="1:17">
      <c r="A29" s="16"/>
      <c r="B29" s="16">
        <f t="shared" si="0"/>
        <v>23</v>
      </c>
      <c r="C29" s="20" t="s">
        <v>76</v>
      </c>
      <c r="D29" s="20" t="s">
        <v>68</v>
      </c>
      <c r="E29" s="27" t="s">
        <v>42</v>
      </c>
      <c r="F29" s="20" t="s">
        <v>69</v>
      </c>
      <c r="G29" s="28" t="s">
        <v>67</v>
      </c>
      <c r="H29" s="28"/>
      <c r="I29" s="28"/>
      <c r="J29" s="28"/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</row>
    <row r="30" spans="1:17">
      <c r="A30" s="16"/>
      <c r="B30" s="16">
        <f t="shared" si="0"/>
        <v>24</v>
      </c>
      <c r="C30" s="20" t="s">
        <v>77</v>
      </c>
      <c r="D30" s="20" t="s">
        <v>65</v>
      </c>
      <c r="E30" s="27" t="s">
        <v>42</v>
      </c>
      <c r="F30" s="20" t="s">
        <v>66</v>
      </c>
      <c r="G30" s="28" t="s">
        <v>67</v>
      </c>
      <c r="H30" s="28"/>
      <c r="I30" s="28"/>
      <c r="J30" s="28"/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</row>
    <row r="31" spans="1:17">
      <c r="A31" s="16"/>
      <c r="B31" s="16">
        <f t="shared" si="0"/>
        <v>25</v>
      </c>
      <c r="C31" s="16" t="s">
        <v>78</v>
      </c>
      <c r="D31" s="16" t="s">
        <v>79</v>
      </c>
      <c r="E31" s="27" t="s">
        <v>42</v>
      </c>
      <c r="F31" s="16" t="s">
        <v>40</v>
      </c>
      <c r="G31" s="17" t="s">
        <v>43</v>
      </c>
      <c r="H31" s="17"/>
      <c r="I31" s="17"/>
      <c r="J31" s="17"/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</row>
    <row r="32" spans="1:17">
      <c r="A32" s="16"/>
      <c r="B32" s="16">
        <f t="shared" si="0"/>
        <v>26</v>
      </c>
      <c r="C32" s="16" t="s">
        <v>80</v>
      </c>
      <c r="D32" s="16" t="s">
        <v>45</v>
      </c>
      <c r="E32" s="27" t="s">
        <v>42</v>
      </c>
      <c r="F32" s="16" t="s">
        <v>46</v>
      </c>
      <c r="G32" s="17" t="s">
        <v>47</v>
      </c>
      <c r="H32" s="17"/>
      <c r="I32" s="17"/>
      <c r="J32" s="17"/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</row>
    <row r="33" spans="1:17">
      <c r="A33" s="16"/>
      <c r="B33" s="16">
        <f t="shared" si="0"/>
        <v>27</v>
      </c>
      <c r="C33" s="24" t="s">
        <v>81</v>
      </c>
      <c r="D33" s="24" t="s">
        <v>48</v>
      </c>
      <c r="E33" s="27" t="s">
        <v>42</v>
      </c>
      <c r="F33" s="24" t="s">
        <v>48</v>
      </c>
      <c r="G33" s="17" t="s">
        <v>49</v>
      </c>
      <c r="H33" s="17"/>
      <c r="I33" s="17"/>
      <c r="J33" s="17"/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</row>
    <row r="34" spans="1:17">
      <c r="A34" s="16"/>
      <c r="B34" s="16">
        <f t="shared" si="0"/>
        <v>28</v>
      </c>
      <c r="C34" s="16" t="s">
        <v>82</v>
      </c>
      <c r="D34" s="16" t="s">
        <v>51</v>
      </c>
      <c r="E34" s="27" t="s">
        <v>42</v>
      </c>
      <c r="F34" s="16" t="s">
        <v>50</v>
      </c>
      <c r="G34" s="17" t="s">
        <v>52</v>
      </c>
      <c r="H34" s="17"/>
      <c r="I34" s="17"/>
      <c r="J34" s="17"/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</row>
    <row r="35" spans="1:17">
      <c r="A35" s="16"/>
      <c r="B35" s="16">
        <f t="shared" si="0"/>
        <v>29</v>
      </c>
      <c r="C35" s="16" t="s">
        <v>83</v>
      </c>
      <c r="D35" s="16" t="s">
        <v>53</v>
      </c>
      <c r="E35" s="27" t="s">
        <v>42</v>
      </c>
      <c r="F35" s="16" t="s">
        <v>46</v>
      </c>
      <c r="G35" s="17" t="s">
        <v>54</v>
      </c>
      <c r="H35" s="17"/>
      <c r="I35" s="17"/>
      <c r="J35" s="17"/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</row>
    <row r="36" spans="1:17">
      <c r="A36" s="16"/>
      <c r="B36" s="16">
        <f t="shared" si="0"/>
        <v>30</v>
      </c>
      <c r="C36" s="26" t="s">
        <v>84</v>
      </c>
      <c r="D36" s="25" t="s">
        <v>55</v>
      </c>
      <c r="E36" s="27" t="s">
        <v>42</v>
      </c>
      <c r="F36" s="25" t="s">
        <v>55</v>
      </c>
      <c r="G36" s="17" t="s">
        <v>56</v>
      </c>
      <c r="H36" s="17"/>
      <c r="I36" s="17"/>
      <c r="J36" s="17"/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</row>
    <row r="37" spans="1:17">
      <c r="A37" s="16"/>
      <c r="B37" s="16">
        <f t="shared" si="0"/>
        <v>31</v>
      </c>
      <c r="C37" s="20" t="s">
        <v>85</v>
      </c>
      <c r="D37" s="20" t="s">
        <v>65</v>
      </c>
      <c r="E37" s="27" t="s">
        <v>42</v>
      </c>
      <c r="F37" s="20" t="s">
        <v>66</v>
      </c>
      <c r="G37" s="28" t="s">
        <v>67</v>
      </c>
      <c r="H37" s="28"/>
      <c r="I37" s="28"/>
      <c r="J37" s="28"/>
      <c r="K37">
        <v>1</v>
      </c>
      <c r="L37">
        <v>3</v>
      </c>
      <c r="M37">
        <v>1</v>
      </c>
      <c r="N37">
        <v>1</v>
      </c>
      <c r="O37">
        <v>1</v>
      </c>
      <c r="P37">
        <v>1</v>
      </c>
      <c r="Q37">
        <v>1</v>
      </c>
    </row>
    <row r="38" spans="1:17">
      <c r="A38" s="16"/>
      <c r="B38" s="16">
        <f t="shared" si="0"/>
        <v>32</v>
      </c>
      <c r="C38" s="20" t="s">
        <v>86</v>
      </c>
      <c r="D38" s="20" t="s">
        <v>68</v>
      </c>
      <c r="E38" s="27" t="s">
        <v>42</v>
      </c>
      <c r="F38" s="20" t="s">
        <v>69</v>
      </c>
      <c r="G38" s="28" t="s">
        <v>67</v>
      </c>
      <c r="H38" s="28"/>
      <c r="I38" s="28"/>
      <c r="J38" s="28"/>
      <c r="K38">
        <v>1</v>
      </c>
      <c r="L38">
        <v>3</v>
      </c>
      <c r="M38">
        <v>1</v>
      </c>
      <c r="N38">
        <v>1</v>
      </c>
      <c r="O38">
        <v>1</v>
      </c>
      <c r="P38">
        <v>1</v>
      </c>
      <c r="Q38">
        <v>1</v>
      </c>
    </row>
    <row r="39" spans="1:17">
      <c r="A39" s="16"/>
      <c r="B39" s="16">
        <f t="shared" si="0"/>
        <v>33</v>
      </c>
      <c r="C39" s="19" t="s">
        <v>87</v>
      </c>
      <c r="D39" t="s">
        <v>88</v>
      </c>
      <c r="E39" s="27" t="s">
        <v>42</v>
      </c>
      <c r="F39" t="str">
        <f>C39</f>
        <v>大卫</v>
      </c>
      <c r="G39" s="28" t="s">
        <v>67</v>
      </c>
      <c r="H39" s="28"/>
      <c r="I39" s="28"/>
      <c r="J39" s="28"/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</row>
    <row r="40" spans="1:17">
      <c r="A40" s="16"/>
      <c r="B40" s="16">
        <f t="shared" si="0"/>
        <v>34</v>
      </c>
      <c r="C40" s="19" t="s">
        <v>89</v>
      </c>
      <c r="D40" t="s">
        <v>89</v>
      </c>
      <c r="E40" s="27" t="s">
        <v>42</v>
      </c>
      <c r="F40" t="str">
        <f t="shared" ref="F40:F75" si="1">C40</f>
        <v>亚当</v>
      </c>
      <c r="G40" s="28" t="s">
        <v>67</v>
      </c>
      <c r="H40" s="28"/>
      <c r="I40" s="28"/>
      <c r="J40" s="28"/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</row>
    <row r="41" spans="1:17">
      <c r="A41" s="16"/>
      <c r="B41" s="16">
        <f t="shared" si="0"/>
        <v>35</v>
      </c>
      <c r="C41" s="19" t="s">
        <v>90</v>
      </c>
      <c r="D41" t="s">
        <v>90</v>
      </c>
      <c r="E41" s="27" t="s">
        <v>42</v>
      </c>
      <c r="F41" t="str">
        <f t="shared" si="1"/>
        <v>维克托</v>
      </c>
      <c r="G41" s="28" t="s">
        <v>67</v>
      </c>
      <c r="H41" s="28"/>
      <c r="I41" s="28"/>
      <c r="J41" s="28"/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</row>
    <row r="42" spans="1:17">
      <c r="A42" s="16"/>
      <c r="B42" s="16">
        <f t="shared" si="0"/>
        <v>36</v>
      </c>
      <c r="C42" s="19" t="s">
        <v>91</v>
      </c>
      <c r="D42" t="s">
        <v>91</v>
      </c>
      <c r="E42" s="27" t="s">
        <v>42</v>
      </c>
      <c r="F42" t="str">
        <f t="shared" si="1"/>
        <v>戴维</v>
      </c>
      <c r="G42" s="28" t="s">
        <v>67</v>
      </c>
      <c r="H42" s="28"/>
      <c r="I42" s="28"/>
      <c r="J42" s="28"/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</row>
    <row r="43" spans="1:17">
      <c r="A43" s="16"/>
      <c r="B43" s="16">
        <f t="shared" si="0"/>
        <v>37</v>
      </c>
      <c r="C43" s="19" t="s">
        <v>92</v>
      </c>
      <c r="D43" t="s">
        <v>92</v>
      </c>
      <c r="E43" s="27" t="s">
        <v>42</v>
      </c>
      <c r="F43" t="str">
        <f t="shared" si="1"/>
        <v>威廉</v>
      </c>
      <c r="G43" s="28" t="s">
        <v>67</v>
      </c>
      <c r="H43" s="28"/>
      <c r="I43" s="28"/>
      <c r="J43" s="28"/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17">
      <c r="A44" s="16"/>
      <c r="B44" s="16">
        <f t="shared" si="0"/>
        <v>38</v>
      </c>
      <c r="C44" s="19" t="s">
        <v>93</v>
      </c>
      <c r="D44" t="s">
        <v>94</v>
      </c>
      <c r="E44" s="27" t="s">
        <v>42</v>
      </c>
      <c r="F44" t="str">
        <f t="shared" si="1"/>
        <v>琼斯</v>
      </c>
      <c r="G44" s="28" t="s">
        <v>67</v>
      </c>
      <c r="H44" s="28"/>
      <c r="I44" s="28"/>
      <c r="J44" s="28"/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</row>
    <row r="45" spans="1:17">
      <c r="A45" s="16"/>
      <c r="B45" s="16">
        <f t="shared" si="0"/>
        <v>39</v>
      </c>
      <c r="C45" s="19" t="s">
        <v>95</v>
      </c>
      <c r="D45" t="s">
        <v>95</v>
      </c>
      <c r="E45" s="27" t="s">
        <v>42</v>
      </c>
      <c r="F45" t="str">
        <f t="shared" si="1"/>
        <v>伊万</v>
      </c>
      <c r="G45" s="28" t="s">
        <v>67</v>
      </c>
      <c r="H45" s="28"/>
      <c r="I45" s="28"/>
      <c r="J45" s="28"/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</row>
    <row r="46" spans="1:17">
      <c r="A46" s="16"/>
      <c r="B46" s="16">
        <f t="shared" si="0"/>
        <v>40</v>
      </c>
      <c r="C46" s="19" t="s">
        <v>96</v>
      </c>
      <c r="D46" t="s">
        <v>97</v>
      </c>
      <c r="E46" s="27" t="s">
        <v>42</v>
      </c>
      <c r="F46" t="str">
        <f t="shared" si="1"/>
        <v>克里斯</v>
      </c>
      <c r="G46" s="28" t="s">
        <v>67</v>
      </c>
      <c r="H46" s="28"/>
      <c r="I46" s="28"/>
      <c r="J46" s="28"/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</row>
    <row r="47" spans="1:17">
      <c r="A47" s="16"/>
      <c r="B47" s="16">
        <f t="shared" si="0"/>
        <v>41</v>
      </c>
      <c r="C47" s="19" t="s">
        <v>98</v>
      </c>
      <c r="D47" t="s">
        <v>99</v>
      </c>
      <c r="E47" s="27" t="s">
        <v>42</v>
      </c>
      <c r="F47" t="str">
        <f t="shared" si="1"/>
        <v>麦迪</v>
      </c>
      <c r="G47" s="28" t="s">
        <v>67</v>
      </c>
      <c r="H47" s="28"/>
      <c r="I47" s="28"/>
      <c r="J47" s="28"/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</row>
    <row r="48" spans="1:17">
      <c r="A48" s="16"/>
      <c r="B48" s="16">
        <f t="shared" si="0"/>
        <v>42</v>
      </c>
      <c r="C48" s="19" t="s">
        <v>100</v>
      </c>
      <c r="D48" t="s">
        <v>100</v>
      </c>
      <c r="E48" s="27" t="s">
        <v>42</v>
      </c>
      <c r="F48" t="str">
        <f t="shared" si="1"/>
        <v>扎西罗</v>
      </c>
      <c r="G48" s="28" t="s">
        <v>67</v>
      </c>
      <c r="H48" s="28"/>
      <c r="I48" s="28"/>
      <c r="J48" s="28"/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</row>
    <row r="49" spans="1:17">
      <c r="A49" s="16"/>
      <c r="B49" s="16">
        <f t="shared" si="0"/>
        <v>43</v>
      </c>
      <c r="C49" s="19" t="s">
        <v>101</v>
      </c>
      <c r="D49" t="s">
        <v>101</v>
      </c>
      <c r="E49" s="27" t="s">
        <v>42</v>
      </c>
      <c r="F49" t="str">
        <f t="shared" si="1"/>
        <v>艾伦</v>
      </c>
      <c r="G49" s="28" t="s">
        <v>67</v>
      </c>
      <c r="H49" s="28"/>
      <c r="I49" s="28"/>
      <c r="J49" s="28"/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</row>
    <row r="50" spans="1:17">
      <c r="A50" s="16"/>
      <c r="B50" s="16">
        <f t="shared" si="0"/>
        <v>44</v>
      </c>
      <c r="C50" s="19" t="s">
        <v>102</v>
      </c>
      <c r="D50" t="s">
        <v>103</v>
      </c>
      <c r="E50" s="27" t="s">
        <v>42</v>
      </c>
      <c r="F50" t="str">
        <f t="shared" si="1"/>
        <v>卡尔</v>
      </c>
      <c r="G50" s="28" t="s">
        <v>67</v>
      </c>
      <c r="H50" s="28"/>
      <c r="I50" s="28"/>
      <c r="J50" s="28"/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</row>
    <row r="51" spans="1:17">
      <c r="A51" s="16"/>
      <c r="B51" s="16">
        <f t="shared" si="0"/>
        <v>45</v>
      </c>
      <c r="C51" s="19" t="s">
        <v>104</v>
      </c>
      <c r="D51" t="s">
        <v>104</v>
      </c>
      <c r="E51" s="27" t="s">
        <v>42</v>
      </c>
      <c r="F51" t="str">
        <f t="shared" si="1"/>
        <v>杰森</v>
      </c>
      <c r="G51" s="28" t="s">
        <v>67</v>
      </c>
      <c r="H51" s="28"/>
      <c r="I51" s="28"/>
      <c r="J51" s="28"/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</row>
    <row r="52" spans="1:17">
      <c r="A52" s="16"/>
      <c r="B52" s="16">
        <f t="shared" si="0"/>
        <v>46</v>
      </c>
      <c r="C52" s="19" t="s">
        <v>105</v>
      </c>
      <c r="D52" t="s">
        <v>106</v>
      </c>
      <c r="E52" s="27" t="s">
        <v>42</v>
      </c>
      <c r="F52" t="str">
        <f t="shared" si="1"/>
        <v>拉尔夫</v>
      </c>
      <c r="G52" s="28" t="s">
        <v>67</v>
      </c>
      <c r="H52" s="28"/>
      <c r="I52" s="28"/>
      <c r="J52" s="28"/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</row>
    <row r="53" spans="1:17">
      <c r="A53" s="16"/>
      <c r="B53" s="16">
        <f t="shared" si="0"/>
        <v>47</v>
      </c>
      <c r="C53" s="19" t="s">
        <v>107</v>
      </c>
      <c r="D53" t="s">
        <v>107</v>
      </c>
      <c r="E53" s="27" t="s">
        <v>42</v>
      </c>
      <c r="F53" t="str">
        <f t="shared" si="1"/>
        <v>巴赫</v>
      </c>
      <c r="G53" s="28" t="s">
        <v>67</v>
      </c>
      <c r="H53" s="28"/>
      <c r="I53" s="28"/>
      <c r="J53" s="28"/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</row>
    <row r="54" spans="1:17">
      <c r="A54" s="16"/>
      <c r="B54" s="16">
        <f t="shared" si="0"/>
        <v>48</v>
      </c>
      <c r="C54" s="19" t="s">
        <v>108</v>
      </c>
      <c r="D54" t="s">
        <v>108</v>
      </c>
      <c r="E54" s="27" t="s">
        <v>42</v>
      </c>
      <c r="F54" t="str">
        <f t="shared" si="1"/>
        <v>但丁</v>
      </c>
      <c r="G54" s="28" t="s">
        <v>67</v>
      </c>
      <c r="H54" s="28"/>
      <c r="I54" s="28"/>
      <c r="J54" s="28"/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</row>
    <row r="55" spans="1:17">
      <c r="A55" s="16"/>
      <c r="B55" s="16">
        <f t="shared" si="0"/>
        <v>49</v>
      </c>
      <c r="C55" s="19" t="s">
        <v>109</v>
      </c>
      <c r="D55" t="s">
        <v>109</v>
      </c>
      <c r="E55" s="27" t="s">
        <v>42</v>
      </c>
      <c r="F55" t="str">
        <f t="shared" si="1"/>
        <v>远藤银次</v>
      </c>
      <c r="G55" s="28" t="s">
        <v>67</v>
      </c>
      <c r="H55" s="28"/>
      <c r="I55" s="28"/>
      <c r="J55" s="28"/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</row>
    <row r="56" spans="1:17">
      <c r="A56" s="16"/>
      <c r="B56" s="16">
        <f t="shared" si="0"/>
        <v>50</v>
      </c>
      <c r="C56" s="19" t="s">
        <v>110</v>
      </c>
      <c r="D56" t="s">
        <v>111</v>
      </c>
      <c r="E56" s="27" t="s">
        <v>42</v>
      </c>
      <c r="F56" t="str">
        <f t="shared" si="1"/>
        <v>鬼宗</v>
      </c>
      <c r="G56" s="28" t="s">
        <v>67</v>
      </c>
      <c r="H56" s="28"/>
      <c r="I56" s="28"/>
      <c r="J56" s="28"/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</row>
    <row r="57" spans="1:17">
      <c r="A57" s="16"/>
      <c r="B57" s="16">
        <f t="shared" si="0"/>
        <v>51</v>
      </c>
      <c r="C57" s="19" t="s">
        <v>112</v>
      </c>
      <c r="D57" t="s">
        <v>113</v>
      </c>
      <c r="E57" s="27" t="s">
        <v>42</v>
      </c>
      <c r="F57" t="str">
        <f t="shared" si="1"/>
        <v>阿龙</v>
      </c>
      <c r="G57" s="28" t="s">
        <v>67</v>
      </c>
      <c r="H57" s="28"/>
      <c r="I57" s="28"/>
      <c r="J57" s="28"/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</row>
    <row r="58" spans="1:17">
      <c r="A58" s="16"/>
      <c r="B58" s="16">
        <f t="shared" si="0"/>
        <v>52</v>
      </c>
      <c r="C58" s="19" t="s">
        <v>114</v>
      </c>
      <c r="D58" t="s">
        <v>114</v>
      </c>
      <c r="E58" s="27" t="s">
        <v>42</v>
      </c>
      <c r="F58" t="str">
        <f t="shared" si="1"/>
        <v>叶莲</v>
      </c>
      <c r="G58" s="28" t="s">
        <v>67</v>
      </c>
      <c r="H58" s="28"/>
      <c r="I58" s="28"/>
      <c r="J58" s="28"/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</row>
    <row r="59" spans="1:17">
      <c r="A59" s="16"/>
      <c r="B59" s="16">
        <f t="shared" si="0"/>
        <v>53</v>
      </c>
      <c r="C59" s="19" t="s">
        <v>115</v>
      </c>
      <c r="D59" t="s">
        <v>116</v>
      </c>
      <c r="E59" s="27" t="s">
        <v>42</v>
      </c>
      <c r="F59" t="str">
        <f t="shared" si="1"/>
        <v>肖恩</v>
      </c>
      <c r="G59" s="28" t="s">
        <v>67</v>
      </c>
      <c r="H59" s="28"/>
      <c r="I59" s="28"/>
      <c r="J59" s="28"/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</row>
    <row r="60" spans="1:17">
      <c r="A60" s="16"/>
      <c r="B60" s="16">
        <f t="shared" si="0"/>
        <v>54</v>
      </c>
      <c r="C60" s="19" t="s">
        <v>117</v>
      </c>
      <c r="D60" t="s">
        <v>117</v>
      </c>
      <c r="E60" s="27" t="s">
        <v>42</v>
      </c>
      <c r="F60" t="str">
        <f t="shared" si="1"/>
        <v>嘉米</v>
      </c>
      <c r="G60" s="28" t="s">
        <v>67</v>
      </c>
      <c r="H60" s="28"/>
      <c r="I60" s="28"/>
      <c r="J60" s="28"/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</row>
    <row r="61" spans="1:17">
      <c r="A61" s="16"/>
      <c r="B61" s="16">
        <f t="shared" si="0"/>
        <v>55</v>
      </c>
      <c r="C61" s="19" t="s">
        <v>118</v>
      </c>
      <c r="D61" t="s">
        <v>118</v>
      </c>
      <c r="E61" s="27" t="s">
        <v>42</v>
      </c>
      <c r="F61" t="str">
        <f t="shared" si="1"/>
        <v>黑蛇</v>
      </c>
      <c r="G61" s="28" t="s">
        <v>67</v>
      </c>
      <c r="H61" s="28"/>
      <c r="I61" s="28"/>
      <c r="J61" s="28"/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</row>
    <row r="62" spans="1:17">
      <c r="A62" s="16"/>
      <c r="B62" s="16">
        <f t="shared" si="0"/>
        <v>56</v>
      </c>
      <c r="C62" s="19" t="s">
        <v>119</v>
      </c>
      <c r="D62" t="s">
        <v>119</v>
      </c>
      <c r="E62" s="27" t="s">
        <v>42</v>
      </c>
      <c r="F62" t="str">
        <f t="shared" si="1"/>
        <v>梵</v>
      </c>
      <c r="G62" s="28" t="s">
        <v>67</v>
      </c>
      <c r="H62" s="28"/>
      <c r="I62" s="28"/>
      <c r="J62" s="28"/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</row>
    <row r="63" spans="1:17">
      <c r="A63" s="16"/>
      <c r="B63" s="16">
        <f t="shared" si="0"/>
        <v>57</v>
      </c>
      <c r="C63" s="19" t="s">
        <v>120</v>
      </c>
      <c r="D63" t="s">
        <v>120</v>
      </c>
      <c r="E63" s="27" t="s">
        <v>42</v>
      </c>
      <c r="F63" t="str">
        <f t="shared" si="1"/>
        <v>迪让</v>
      </c>
      <c r="G63" s="28" t="s">
        <v>67</v>
      </c>
      <c r="H63" s="28"/>
      <c r="I63" s="28"/>
      <c r="J63" s="28"/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</row>
    <row r="64" spans="1:17">
      <c r="A64" s="16"/>
      <c r="B64" s="16">
        <f t="shared" si="0"/>
        <v>58</v>
      </c>
      <c r="C64" s="19" t="s">
        <v>121</v>
      </c>
      <c r="D64" t="s">
        <v>122</v>
      </c>
      <c r="E64" s="27" t="s">
        <v>42</v>
      </c>
      <c r="F64" t="str">
        <f t="shared" si="1"/>
        <v>萨米特</v>
      </c>
      <c r="G64" s="28" t="s">
        <v>67</v>
      </c>
      <c r="H64" s="28"/>
      <c r="I64" s="28"/>
      <c r="J64" s="28"/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</row>
    <row r="65" spans="1:17">
      <c r="A65" s="16"/>
      <c r="B65" s="16">
        <f t="shared" si="0"/>
        <v>59</v>
      </c>
      <c r="C65" s="19" t="s">
        <v>123</v>
      </c>
      <c r="D65" t="s">
        <v>123</v>
      </c>
      <c r="E65" s="27" t="s">
        <v>42</v>
      </c>
      <c r="F65" t="str">
        <f t="shared" si="1"/>
        <v>LE</v>
      </c>
      <c r="G65" s="28" t="s">
        <v>67</v>
      </c>
      <c r="H65" s="28"/>
      <c r="I65" s="28"/>
      <c r="J65" s="28"/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</row>
    <row r="66" spans="1:17">
      <c r="A66" s="16"/>
      <c r="B66" s="16">
        <f t="shared" si="0"/>
        <v>60</v>
      </c>
      <c r="C66" s="19" t="s">
        <v>124</v>
      </c>
      <c r="D66" t="s">
        <v>125</v>
      </c>
      <c r="E66" s="27" t="s">
        <v>42</v>
      </c>
      <c r="F66" t="str">
        <f t="shared" si="1"/>
        <v>送葬者</v>
      </c>
      <c r="G66" s="28" t="s">
        <v>67</v>
      </c>
      <c r="H66" s="28"/>
      <c r="I66" s="28"/>
      <c r="J66" s="28"/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</row>
    <row r="67" spans="1:17">
      <c r="A67" s="16"/>
      <c r="B67" s="16">
        <f t="shared" si="0"/>
        <v>61</v>
      </c>
      <c r="C67" s="19" t="s">
        <v>126</v>
      </c>
      <c r="D67" t="s">
        <v>127</v>
      </c>
      <c r="E67" s="27" t="s">
        <v>42</v>
      </c>
      <c r="F67" t="str">
        <f t="shared" si="1"/>
        <v>安德鲁</v>
      </c>
      <c r="G67" s="28" t="s">
        <v>67</v>
      </c>
      <c r="H67" s="28"/>
      <c r="I67" s="28"/>
      <c r="J67" s="28"/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</row>
    <row r="68" spans="1:17">
      <c r="A68" s="16"/>
      <c r="B68" s="16">
        <f t="shared" si="0"/>
        <v>62</v>
      </c>
      <c r="C68" s="19" t="s">
        <v>128</v>
      </c>
      <c r="D68" t="s">
        <v>128</v>
      </c>
      <c r="E68" s="27" t="s">
        <v>42</v>
      </c>
      <c r="F68" t="str">
        <f t="shared" si="1"/>
        <v>保罗</v>
      </c>
      <c r="G68" s="28" t="s">
        <v>67</v>
      </c>
      <c r="H68" s="28"/>
      <c r="I68" s="28"/>
      <c r="J68" s="28"/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</row>
    <row r="69" spans="1:17">
      <c r="A69" s="16"/>
      <c r="B69" s="16">
        <f t="shared" si="0"/>
        <v>63</v>
      </c>
      <c r="C69" s="19" t="s">
        <v>99</v>
      </c>
      <c r="D69" t="s">
        <v>129</v>
      </c>
      <c r="E69" s="27" t="s">
        <v>42</v>
      </c>
      <c r="F69" t="str">
        <f t="shared" si="1"/>
        <v>约翰</v>
      </c>
      <c r="G69" s="28" t="s">
        <v>67</v>
      </c>
      <c r="H69" s="28"/>
      <c r="I69" s="28"/>
      <c r="J69" s="28"/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</row>
    <row r="70" spans="1:17">
      <c r="A70" s="16"/>
      <c r="B70" s="16">
        <f t="shared" si="0"/>
        <v>64</v>
      </c>
      <c r="C70" s="19" t="s">
        <v>130</v>
      </c>
      <c r="D70" t="s">
        <v>130</v>
      </c>
      <c r="E70" s="27" t="s">
        <v>42</v>
      </c>
      <c r="F70" t="str">
        <f t="shared" si="1"/>
        <v>梅尔</v>
      </c>
      <c r="G70" s="28" t="s">
        <v>67</v>
      </c>
      <c r="H70" s="28"/>
      <c r="I70" s="28"/>
      <c r="J70" s="28"/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</row>
    <row r="71" spans="1:17">
      <c r="A71" s="16"/>
      <c r="B71" s="16">
        <f>(ROW()-6)</f>
        <v>65</v>
      </c>
      <c r="C71" s="19" t="s">
        <v>131</v>
      </c>
      <c r="D71" t="s">
        <v>131</v>
      </c>
      <c r="E71" s="27" t="s">
        <v>42</v>
      </c>
      <c r="F71" t="str">
        <f t="shared" si="1"/>
        <v>比尔</v>
      </c>
      <c r="G71" s="28" t="s">
        <v>67</v>
      </c>
      <c r="H71" s="28"/>
      <c r="I71" s="28"/>
      <c r="J71" s="28"/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</row>
    <row r="72" spans="1:17">
      <c r="A72" s="16"/>
      <c r="B72" s="16">
        <f>(ROW()-6)</f>
        <v>66</v>
      </c>
      <c r="C72" s="19" t="s">
        <v>132</v>
      </c>
      <c r="D72" t="s">
        <v>132</v>
      </c>
      <c r="E72" s="27" t="s">
        <v>42</v>
      </c>
      <c r="F72" t="str">
        <f t="shared" si="1"/>
        <v>罗杰</v>
      </c>
      <c r="G72" s="28" t="s">
        <v>67</v>
      </c>
      <c r="H72" s="28"/>
      <c r="I72" s="28"/>
      <c r="J72" s="28"/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</row>
    <row r="73" spans="1:17">
      <c r="A73" s="16"/>
      <c r="B73" s="16">
        <f>(ROW()-6)</f>
        <v>67</v>
      </c>
      <c r="C73" s="19" t="s">
        <v>133</v>
      </c>
      <c r="D73" t="s">
        <v>133</v>
      </c>
      <c r="E73" s="27" t="s">
        <v>42</v>
      </c>
      <c r="F73" t="str">
        <f t="shared" si="1"/>
        <v>萨拉</v>
      </c>
      <c r="G73" s="28" t="s">
        <v>67</v>
      </c>
      <c r="H73" s="28"/>
      <c r="I73" s="28"/>
      <c r="J73" s="28"/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</row>
    <row r="74" spans="1:17">
      <c r="A74" s="16"/>
      <c r="B74" s="16">
        <f>(ROW()-6)</f>
        <v>68</v>
      </c>
      <c r="C74" s="19" t="s">
        <v>134</v>
      </c>
      <c r="D74" t="s">
        <v>134</v>
      </c>
      <c r="E74" s="27" t="s">
        <v>42</v>
      </c>
      <c r="F74" t="str">
        <f t="shared" si="1"/>
        <v>乔治</v>
      </c>
      <c r="G74" s="28" t="s">
        <v>67</v>
      </c>
      <c r="H74" s="28"/>
      <c r="I74" s="28"/>
      <c r="J74" s="28"/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</row>
    <row r="75" spans="1:17">
      <c r="A75" s="16"/>
      <c r="B75" s="16">
        <f>(ROW()-6)</f>
        <v>69</v>
      </c>
      <c r="C75" s="19" t="s">
        <v>135</v>
      </c>
      <c r="D75" t="s">
        <v>135</v>
      </c>
      <c r="E75" s="27" t="s">
        <v>42</v>
      </c>
      <c r="F75" t="str">
        <f t="shared" si="1"/>
        <v>乔瑟夫</v>
      </c>
      <c r="G75" s="28" t="s">
        <v>67</v>
      </c>
      <c r="H75" s="28"/>
      <c r="I75" s="28"/>
      <c r="J75" s="28"/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</row>
    <row r="76" spans="1:17">
      <c r="A76" s="30" t="s">
        <v>136</v>
      </c>
      <c r="B76" s="16">
        <f t="shared" ref="B76:B111" si="2">(ROW()-6)</f>
        <v>70</v>
      </c>
      <c r="C76" s="19" t="s">
        <v>137</v>
      </c>
      <c r="D76" t="s">
        <v>137</v>
      </c>
      <c r="E76" s="27" t="s">
        <v>42</v>
      </c>
      <c r="F76" s="7" t="s">
        <v>138</v>
      </c>
      <c r="G76" s="28" t="s">
        <v>67</v>
      </c>
      <c r="H76" s="28"/>
      <c r="I76" s="28"/>
      <c r="J76" s="28"/>
      <c r="K76">
        <v>1</v>
      </c>
      <c r="L76">
        <v>1</v>
      </c>
      <c r="M76">
        <v>0</v>
      </c>
      <c r="N76">
        <v>1</v>
      </c>
      <c r="O76">
        <v>1</v>
      </c>
      <c r="P76">
        <v>1</v>
      </c>
      <c r="Q76">
        <v>1</v>
      </c>
    </row>
    <row r="77" spans="1:17">
      <c r="A77" s="30" t="s">
        <v>136</v>
      </c>
      <c r="B77" s="16">
        <f t="shared" si="2"/>
        <v>71</v>
      </c>
      <c r="C77" s="19" t="s">
        <v>139</v>
      </c>
      <c r="D77" s="31" t="s">
        <v>139</v>
      </c>
      <c r="E77" s="27" t="s">
        <v>42</v>
      </c>
      <c r="F77" s="7" t="s">
        <v>66</v>
      </c>
      <c r="G77" s="28" t="s">
        <v>67</v>
      </c>
      <c r="H77" s="28"/>
      <c r="I77" s="28"/>
      <c r="J77" s="28"/>
      <c r="K77">
        <v>1</v>
      </c>
      <c r="L77">
        <v>1</v>
      </c>
      <c r="M77">
        <v>0</v>
      </c>
      <c r="N77">
        <v>1</v>
      </c>
      <c r="O77">
        <v>1</v>
      </c>
      <c r="P77">
        <v>1</v>
      </c>
      <c r="Q77">
        <v>1</v>
      </c>
    </row>
    <row r="78" spans="1:17">
      <c r="A78" s="30" t="s">
        <v>136</v>
      </c>
      <c r="B78" s="16">
        <f t="shared" si="2"/>
        <v>72</v>
      </c>
      <c r="C78" s="19" t="s">
        <v>140</v>
      </c>
      <c r="D78" s="31" t="s">
        <v>141</v>
      </c>
      <c r="E78" s="27" t="s">
        <v>42</v>
      </c>
      <c r="F78" s="7" t="s">
        <v>93</v>
      </c>
      <c r="G78" s="28" t="s">
        <v>67</v>
      </c>
      <c r="H78" s="28"/>
      <c r="I78" s="28"/>
      <c r="J78" s="28"/>
      <c r="K78">
        <v>1</v>
      </c>
      <c r="L78">
        <v>1</v>
      </c>
      <c r="M78">
        <v>0</v>
      </c>
      <c r="N78">
        <v>1</v>
      </c>
      <c r="O78">
        <v>1</v>
      </c>
      <c r="P78">
        <v>1</v>
      </c>
      <c r="Q78">
        <v>1</v>
      </c>
    </row>
    <row r="79" spans="1:17">
      <c r="A79" s="30" t="s">
        <v>136</v>
      </c>
      <c r="B79" s="16">
        <f t="shared" si="2"/>
        <v>73</v>
      </c>
      <c r="C79" s="19" t="s">
        <v>142</v>
      </c>
      <c r="D79" s="31" t="s">
        <v>142</v>
      </c>
      <c r="E79" s="27" t="s">
        <v>42</v>
      </c>
      <c r="F79" s="19" t="s">
        <v>89</v>
      </c>
      <c r="G79" s="28" t="s">
        <v>67</v>
      </c>
      <c r="H79" s="28"/>
      <c r="I79" s="28"/>
      <c r="J79" s="28"/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1</v>
      </c>
    </row>
    <row r="80" spans="1:17">
      <c r="A80" s="7" t="s">
        <v>143</v>
      </c>
      <c r="B80" s="16">
        <f t="shared" si="2"/>
        <v>74</v>
      </c>
      <c r="C80" s="19" t="s">
        <v>144</v>
      </c>
      <c r="D80" s="19" t="s">
        <v>144</v>
      </c>
      <c r="E80" s="27" t="s">
        <v>42</v>
      </c>
      <c r="F80" s="7" t="s">
        <v>138</v>
      </c>
      <c r="G80" s="28" t="s">
        <v>67</v>
      </c>
      <c r="H80" s="28"/>
      <c r="I80" s="28"/>
      <c r="J80" s="28"/>
      <c r="K80">
        <v>1</v>
      </c>
      <c r="L80">
        <v>1</v>
      </c>
      <c r="M80">
        <v>0</v>
      </c>
      <c r="N80">
        <v>1</v>
      </c>
      <c r="O80">
        <v>1</v>
      </c>
      <c r="P80">
        <v>1</v>
      </c>
      <c r="Q80">
        <v>1</v>
      </c>
    </row>
    <row r="81" spans="1:17">
      <c r="A81" s="7" t="s">
        <v>143</v>
      </c>
      <c r="B81" s="16">
        <f t="shared" si="2"/>
        <v>75</v>
      </c>
      <c r="C81" s="19" t="s">
        <v>145</v>
      </c>
      <c r="D81" s="19" t="s">
        <v>146</v>
      </c>
      <c r="E81" s="27" t="s">
        <v>42</v>
      </c>
      <c r="F81" s="32" t="s">
        <v>147</v>
      </c>
      <c r="G81" s="28" t="s">
        <v>67</v>
      </c>
      <c r="H81" s="28"/>
      <c r="I81" s="28"/>
      <c r="J81" s="28"/>
      <c r="K81">
        <v>1</v>
      </c>
      <c r="L81">
        <v>1</v>
      </c>
      <c r="M81">
        <v>0</v>
      </c>
      <c r="N81">
        <v>1</v>
      </c>
      <c r="O81">
        <v>1</v>
      </c>
      <c r="P81">
        <v>1</v>
      </c>
      <c r="Q81">
        <v>1</v>
      </c>
    </row>
    <row r="82" spans="1:17">
      <c r="A82" s="7" t="s">
        <v>143</v>
      </c>
      <c r="B82" s="16">
        <f t="shared" si="2"/>
        <v>76</v>
      </c>
      <c r="C82" s="19" t="s">
        <v>148</v>
      </c>
      <c r="D82" s="19" t="s">
        <v>148</v>
      </c>
      <c r="E82" s="27" t="s">
        <v>42</v>
      </c>
      <c r="F82" s="7" t="s">
        <v>66</v>
      </c>
      <c r="G82" s="28" t="s">
        <v>67</v>
      </c>
      <c r="H82" s="28"/>
      <c r="I82" s="28"/>
      <c r="J82" s="28"/>
      <c r="K82">
        <v>1</v>
      </c>
      <c r="L82">
        <v>1</v>
      </c>
      <c r="M82">
        <v>0</v>
      </c>
      <c r="N82">
        <v>1</v>
      </c>
      <c r="O82">
        <v>1</v>
      </c>
      <c r="P82">
        <v>1</v>
      </c>
      <c r="Q82">
        <v>1</v>
      </c>
    </row>
    <row r="83" spans="1:17">
      <c r="A83" s="7" t="s">
        <v>143</v>
      </c>
      <c r="B83" s="16">
        <f t="shared" si="2"/>
        <v>77</v>
      </c>
      <c r="C83" s="20" t="s">
        <v>149</v>
      </c>
      <c r="D83" s="20" t="s">
        <v>149</v>
      </c>
      <c r="E83" s="27" t="s">
        <v>42</v>
      </c>
      <c r="F83" s="20" t="s">
        <v>69</v>
      </c>
      <c r="G83" s="28" t="s">
        <v>67</v>
      </c>
      <c r="H83" s="28"/>
      <c r="I83" s="28"/>
      <c r="J83" s="28"/>
      <c r="K83">
        <v>1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</row>
    <row r="84" spans="1:17">
      <c r="B84" s="16">
        <f t="shared" si="2"/>
        <v>78</v>
      </c>
      <c r="C84" s="19" t="s">
        <v>150</v>
      </c>
      <c r="D84" s="19" t="s">
        <v>150</v>
      </c>
      <c r="E84" s="27" t="s">
        <v>42</v>
      </c>
      <c r="F84" s="19" t="s">
        <v>150</v>
      </c>
      <c r="G84" s="28" t="s">
        <v>67</v>
      </c>
      <c r="H84" s="28"/>
      <c r="I84" s="28"/>
      <c r="J84" s="28"/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</row>
    <row r="85" spans="1:17">
      <c r="B85" s="16">
        <f t="shared" si="2"/>
        <v>79</v>
      </c>
      <c r="C85" s="19" t="s">
        <v>151</v>
      </c>
      <c r="D85" s="19" t="s">
        <v>151</v>
      </c>
      <c r="E85" s="27" t="s">
        <v>42</v>
      </c>
      <c r="F85" s="19" t="s">
        <v>151</v>
      </c>
      <c r="G85" s="28" t="s">
        <v>67</v>
      </c>
      <c r="H85" s="28"/>
      <c r="I85" s="28"/>
      <c r="J85" s="28"/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</row>
    <row r="86" spans="1:17">
      <c r="B86" s="16">
        <f t="shared" si="2"/>
        <v>80</v>
      </c>
      <c r="C86" s="19" t="s">
        <v>152</v>
      </c>
      <c r="D86" s="19" t="s">
        <v>153</v>
      </c>
      <c r="E86" s="27" t="s">
        <v>42</v>
      </c>
      <c r="F86" s="19" t="s">
        <v>152</v>
      </c>
      <c r="G86" s="28" t="s">
        <v>67</v>
      </c>
      <c r="H86" s="28"/>
      <c r="I86" s="28"/>
      <c r="J86" s="28"/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</row>
    <row r="87" spans="1:17">
      <c r="B87" s="16">
        <f t="shared" si="2"/>
        <v>81</v>
      </c>
      <c r="C87" t="s">
        <v>154</v>
      </c>
      <c r="D87" t="s">
        <v>154</v>
      </c>
      <c r="E87" s="27" t="s">
        <v>42</v>
      </c>
      <c r="F87" t="s">
        <v>154</v>
      </c>
      <c r="G87" s="28" t="s">
        <v>67</v>
      </c>
      <c r="H87" s="28"/>
      <c r="I87" s="28"/>
      <c r="J87" s="28"/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</row>
    <row r="88" spans="1:17">
      <c r="B88" s="16">
        <f t="shared" si="2"/>
        <v>82</v>
      </c>
      <c r="C88" s="32" t="s">
        <v>155</v>
      </c>
      <c r="D88" s="32" t="s">
        <v>155</v>
      </c>
      <c r="E88" s="27" t="s">
        <v>42</v>
      </c>
      <c r="F88" s="32" t="s">
        <v>155</v>
      </c>
      <c r="G88" s="28" t="s">
        <v>67</v>
      </c>
      <c r="H88" s="28"/>
      <c r="I88" s="28"/>
      <c r="J88" s="28"/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</row>
    <row r="89" spans="1:17">
      <c r="A89" s="7" t="s">
        <v>156</v>
      </c>
      <c r="B89" s="16">
        <f t="shared" si="2"/>
        <v>83</v>
      </c>
      <c r="C89" s="32" t="s">
        <v>157</v>
      </c>
      <c r="D89" s="33" t="s">
        <v>158</v>
      </c>
      <c r="E89" s="27" t="s">
        <v>42</v>
      </c>
      <c r="F89" s="32" t="s">
        <v>138</v>
      </c>
      <c r="G89" s="28" t="s">
        <v>67</v>
      </c>
      <c r="H89" s="28"/>
      <c r="I89" s="28"/>
      <c r="J89" s="28"/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</row>
    <row r="90" spans="1:17">
      <c r="A90" s="7" t="s">
        <v>156</v>
      </c>
      <c r="B90" s="16">
        <f t="shared" si="2"/>
        <v>84</v>
      </c>
      <c r="C90" s="34" t="s">
        <v>159</v>
      </c>
      <c r="D90" s="33" t="s">
        <v>160</v>
      </c>
      <c r="E90" s="27" t="s">
        <v>42</v>
      </c>
      <c r="F90" s="32" t="s">
        <v>147</v>
      </c>
      <c r="G90" s="28" t="s">
        <v>67</v>
      </c>
      <c r="H90" s="28"/>
      <c r="I90" s="28"/>
      <c r="J90" s="28"/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</row>
    <row r="91" spans="1:17">
      <c r="A91" s="7" t="s">
        <v>156</v>
      </c>
      <c r="B91" s="16">
        <f t="shared" si="2"/>
        <v>85</v>
      </c>
      <c r="C91" s="34" t="s">
        <v>161</v>
      </c>
      <c r="D91" s="33" t="s">
        <v>162</v>
      </c>
      <c r="E91" s="27" t="s">
        <v>42</v>
      </c>
      <c r="F91" s="20" t="s">
        <v>69</v>
      </c>
      <c r="G91" s="28" t="s">
        <v>67</v>
      </c>
      <c r="H91" s="28"/>
      <c r="I91" s="28"/>
      <c r="J91" s="28"/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</row>
    <row r="92" spans="1:17">
      <c r="A92" s="7" t="s">
        <v>156</v>
      </c>
      <c r="B92" s="16">
        <f t="shared" si="2"/>
        <v>86</v>
      </c>
      <c r="C92" s="34" t="s">
        <v>163</v>
      </c>
      <c r="D92" s="35" t="s">
        <v>164</v>
      </c>
      <c r="E92" s="27" t="s">
        <v>42</v>
      </c>
      <c r="F92" s="32" t="s">
        <v>147</v>
      </c>
      <c r="G92" s="28" t="s">
        <v>67</v>
      </c>
      <c r="H92" s="28"/>
      <c r="I92" s="28"/>
      <c r="J92" s="28"/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</row>
    <row r="93" spans="1:17">
      <c r="A93" s="7" t="s">
        <v>156</v>
      </c>
      <c r="B93" s="16">
        <f t="shared" si="2"/>
        <v>87</v>
      </c>
      <c r="C93" s="34" t="s">
        <v>165</v>
      </c>
      <c r="D93" s="35" t="s">
        <v>166</v>
      </c>
      <c r="E93" s="27" t="s">
        <v>42</v>
      </c>
      <c r="F93" s="7" t="s">
        <v>66</v>
      </c>
      <c r="G93" s="28" t="s">
        <v>67</v>
      </c>
      <c r="H93" s="28"/>
      <c r="I93" s="28"/>
      <c r="J93" s="28"/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</row>
    <row r="94" spans="1:17">
      <c r="A94" s="7" t="s">
        <v>156</v>
      </c>
      <c r="B94" s="16">
        <f t="shared" si="2"/>
        <v>88</v>
      </c>
      <c r="C94" s="34" t="s">
        <v>167</v>
      </c>
      <c r="D94" s="33" t="s">
        <v>168</v>
      </c>
      <c r="E94" s="27" t="s">
        <v>42</v>
      </c>
      <c r="F94" s="33" t="s">
        <v>169</v>
      </c>
      <c r="G94" s="28" t="s">
        <v>67</v>
      </c>
      <c r="H94" s="28"/>
      <c r="I94" s="28"/>
      <c r="J94" s="28"/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</row>
    <row r="95" spans="1:17">
      <c r="A95" s="7" t="s">
        <v>170</v>
      </c>
      <c r="B95" s="16">
        <f t="shared" si="2"/>
        <v>89</v>
      </c>
      <c r="C95" s="32" t="s">
        <v>171</v>
      </c>
      <c r="D95" s="32" t="s">
        <v>171</v>
      </c>
      <c r="E95" s="27" t="s">
        <v>42</v>
      </c>
      <c r="F95" s="16" t="s">
        <v>46</v>
      </c>
      <c r="G95" s="28" t="s">
        <v>67</v>
      </c>
      <c r="H95" s="28"/>
      <c r="I95" s="28"/>
      <c r="J95" s="28"/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</row>
    <row r="96" spans="1:17">
      <c r="A96" s="7" t="s">
        <v>170</v>
      </c>
      <c r="B96" s="16">
        <f t="shared" si="2"/>
        <v>90</v>
      </c>
      <c r="C96" s="32" t="s">
        <v>172</v>
      </c>
      <c r="D96" s="32" t="s">
        <v>172</v>
      </c>
      <c r="E96" s="27" t="s">
        <v>42</v>
      </c>
      <c r="F96" s="33" t="s">
        <v>93</v>
      </c>
      <c r="G96" s="28" t="s">
        <v>67</v>
      </c>
      <c r="H96" s="28"/>
      <c r="I96" s="28"/>
      <c r="J96" s="28"/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</row>
    <row r="97" spans="1:17">
      <c r="A97" s="7" t="s">
        <v>170</v>
      </c>
      <c r="B97" s="16">
        <f t="shared" si="2"/>
        <v>91</v>
      </c>
      <c r="C97" s="32" t="s">
        <v>173</v>
      </c>
      <c r="D97" s="32" t="s">
        <v>173</v>
      </c>
      <c r="E97" s="27" t="s">
        <v>42</v>
      </c>
      <c r="F97" s="33" t="s">
        <v>46</v>
      </c>
      <c r="G97" s="28" t="s">
        <v>67</v>
      </c>
      <c r="H97" s="28"/>
      <c r="I97" s="28"/>
      <c r="J97" s="28"/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</row>
    <row r="98" spans="1:17">
      <c r="A98" s="7" t="s">
        <v>170</v>
      </c>
      <c r="B98" s="16">
        <f t="shared" si="2"/>
        <v>92</v>
      </c>
      <c r="C98" s="32" t="s">
        <v>174</v>
      </c>
      <c r="D98" s="32" t="s">
        <v>174</v>
      </c>
      <c r="E98" s="27" t="s">
        <v>42</v>
      </c>
      <c r="F98" s="33" t="s">
        <v>87</v>
      </c>
      <c r="G98" s="28" t="s">
        <v>67</v>
      </c>
      <c r="H98" s="28"/>
      <c r="I98" s="28"/>
      <c r="J98" s="28"/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</row>
    <row r="99" spans="1:17">
      <c r="A99" s="7" t="s">
        <v>170</v>
      </c>
      <c r="B99" s="16">
        <f t="shared" si="2"/>
        <v>93</v>
      </c>
      <c r="C99" s="32" t="s">
        <v>175</v>
      </c>
      <c r="D99" s="32" t="s">
        <v>175</v>
      </c>
      <c r="E99" s="27" t="s">
        <v>42</v>
      </c>
      <c r="F99" s="33" t="s">
        <v>130</v>
      </c>
      <c r="G99" s="28" t="s">
        <v>67</v>
      </c>
      <c r="H99" s="28"/>
      <c r="I99" s="28"/>
      <c r="J99" s="28"/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</row>
    <row r="100" spans="1:17">
      <c r="A100" s="7" t="s">
        <v>170</v>
      </c>
      <c r="B100" s="16">
        <f t="shared" si="2"/>
        <v>94</v>
      </c>
      <c r="C100" s="32" t="s">
        <v>176</v>
      </c>
      <c r="D100" s="32" t="s">
        <v>176</v>
      </c>
      <c r="E100" s="27" t="s">
        <v>42</v>
      </c>
      <c r="F100" s="33" t="s">
        <v>98</v>
      </c>
      <c r="G100" s="28" t="s">
        <v>67</v>
      </c>
      <c r="H100" s="28"/>
      <c r="I100" s="28"/>
      <c r="J100" s="28"/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</row>
    <row r="101" spans="1:17">
      <c r="A101" s="7" t="s">
        <v>170</v>
      </c>
      <c r="B101" s="16">
        <f t="shared" si="2"/>
        <v>95</v>
      </c>
      <c r="C101" s="32" t="s">
        <v>177</v>
      </c>
      <c r="D101" s="32" t="s">
        <v>177</v>
      </c>
      <c r="E101" s="27" t="s">
        <v>42</v>
      </c>
      <c r="F101" s="35" t="s">
        <v>117</v>
      </c>
      <c r="G101" s="28" t="s">
        <v>67</v>
      </c>
      <c r="H101" s="28"/>
      <c r="I101" s="28"/>
      <c r="J101" s="28"/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</row>
    <row r="102" spans="1:17">
      <c r="A102" s="7" t="s">
        <v>170</v>
      </c>
      <c r="B102" s="16">
        <f t="shared" si="2"/>
        <v>96</v>
      </c>
      <c r="C102" s="32" t="s">
        <v>178</v>
      </c>
      <c r="D102" s="32" t="s">
        <v>178</v>
      </c>
      <c r="E102" s="27" t="s">
        <v>42</v>
      </c>
      <c r="F102" s="35" t="s">
        <v>131</v>
      </c>
      <c r="G102" s="28" t="s">
        <v>67</v>
      </c>
      <c r="H102" s="28"/>
      <c r="I102" s="28"/>
      <c r="J102" s="28"/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</row>
    <row r="103" spans="1:17">
      <c r="A103" s="7" t="s">
        <v>170</v>
      </c>
      <c r="B103" s="16">
        <f t="shared" si="2"/>
        <v>97</v>
      </c>
      <c r="C103" s="32" t="s">
        <v>179</v>
      </c>
      <c r="D103" s="32" t="s">
        <v>179</v>
      </c>
      <c r="E103" s="27" t="s">
        <v>42</v>
      </c>
      <c r="F103" s="35" t="s">
        <v>155</v>
      </c>
      <c r="G103" s="28" t="s">
        <v>67</v>
      </c>
      <c r="H103" s="28"/>
      <c r="I103" s="28"/>
      <c r="J103" s="28"/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</row>
    <row r="104" spans="1:17">
      <c r="A104" s="7" t="s">
        <v>170</v>
      </c>
      <c r="B104" s="16">
        <f t="shared" si="2"/>
        <v>98</v>
      </c>
      <c r="C104" s="32" t="s">
        <v>180</v>
      </c>
      <c r="D104" s="32" t="s">
        <v>180</v>
      </c>
      <c r="E104" s="27" t="s">
        <v>42</v>
      </c>
      <c r="F104" s="35" t="s">
        <v>105</v>
      </c>
      <c r="G104" s="28" t="s">
        <v>67</v>
      </c>
      <c r="H104" s="28"/>
      <c r="I104" s="28"/>
      <c r="J104" s="28"/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</row>
    <row r="105" spans="1:17">
      <c r="A105" s="7" t="s">
        <v>181</v>
      </c>
      <c r="B105" s="16">
        <f t="shared" si="2"/>
        <v>99</v>
      </c>
      <c r="C105" t="s">
        <v>182</v>
      </c>
      <c r="D105" s="32" t="s">
        <v>182</v>
      </c>
      <c r="E105" s="27" t="s">
        <v>42</v>
      </c>
      <c r="F105" t="s">
        <v>182</v>
      </c>
      <c r="G105" s="28" t="s">
        <v>67</v>
      </c>
      <c r="H105" s="28" t="b">
        <v>1</v>
      </c>
      <c r="I105" s="28"/>
      <c r="J105" s="28">
        <v>-2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</row>
    <row r="106" spans="1:17">
      <c r="A106" s="7" t="s">
        <v>181</v>
      </c>
      <c r="B106" s="16">
        <f t="shared" si="2"/>
        <v>100</v>
      </c>
      <c r="C106" t="s">
        <v>183</v>
      </c>
      <c r="D106" s="32" t="s">
        <v>183</v>
      </c>
      <c r="E106" s="27" t="s">
        <v>42</v>
      </c>
      <c r="F106" t="s">
        <v>183</v>
      </c>
      <c r="G106" s="28" t="s">
        <v>67</v>
      </c>
      <c r="H106" s="28" t="b">
        <v>1</v>
      </c>
      <c r="I106" s="28"/>
      <c r="J106" s="28">
        <v>-2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</row>
    <row r="107" spans="1:17">
      <c r="A107" s="7" t="s">
        <v>181</v>
      </c>
      <c r="B107" s="16">
        <f t="shared" si="2"/>
        <v>101</v>
      </c>
      <c r="C107" t="s">
        <v>184</v>
      </c>
      <c r="D107" t="s">
        <v>184</v>
      </c>
      <c r="E107" s="27" t="s">
        <v>42</v>
      </c>
      <c r="F107" t="s">
        <v>184</v>
      </c>
      <c r="G107" s="28" t="s">
        <v>67</v>
      </c>
      <c r="H107" s="28" t="b">
        <v>1</v>
      </c>
      <c r="I107" s="28"/>
      <c r="J107" s="28">
        <v>-2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</row>
    <row r="108" spans="1:17">
      <c r="A108" s="7" t="s">
        <v>181</v>
      </c>
      <c r="B108" s="16">
        <f t="shared" si="2"/>
        <v>102</v>
      </c>
      <c r="C108" t="s">
        <v>185</v>
      </c>
      <c r="D108" t="s">
        <v>186</v>
      </c>
      <c r="E108" s="27" t="s">
        <v>42</v>
      </c>
      <c r="F108" t="s">
        <v>185</v>
      </c>
      <c r="G108" s="28" t="s">
        <v>67</v>
      </c>
      <c r="H108" s="28" t="b">
        <v>1</v>
      </c>
      <c r="I108" s="28"/>
      <c r="J108" s="28">
        <v>-2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</row>
    <row r="109" spans="1:17">
      <c r="A109" s="7" t="s">
        <v>181</v>
      </c>
      <c r="B109" s="16">
        <f t="shared" si="2"/>
        <v>103</v>
      </c>
      <c r="C109" t="s">
        <v>187</v>
      </c>
      <c r="D109" t="s">
        <v>188</v>
      </c>
      <c r="E109" s="27" t="s">
        <v>42</v>
      </c>
      <c r="F109" t="s">
        <v>187</v>
      </c>
      <c r="G109" s="28" t="s">
        <v>67</v>
      </c>
      <c r="H109" s="28" t="b">
        <v>1</v>
      </c>
      <c r="I109" s="28"/>
      <c r="J109" s="28">
        <v>-2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</row>
    <row r="110" spans="1:17">
      <c r="A110" s="7" t="s">
        <v>181</v>
      </c>
      <c r="B110" s="16">
        <f t="shared" si="2"/>
        <v>104</v>
      </c>
      <c r="C110" t="s">
        <v>189</v>
      </c>
      <c r="D110" s="7" t="s">
        <v>190</v>
      </c>
      <c r="E110" s="27" t="s">
        <v>42</v>
      </c>
      <c r="F110" t="s">
        <v>189</v>
      </c>
      <c r="G110" s="28" t="s">
        <v>67</v>
      </c>
      <c r="H110" s="28" t="b">
        <v>1</v>
      </c>
      <c r="I110" s="28"/>
      <c r="J110" s="28">
        <v>-2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</row>
    <row r="111" spans="1:17">
      <c r="A111" s="7" t="s">
        <v>181</v>
      </c>
      <c r="B111" s="16">
        <f t="shared" si="2"/>
        <v>105</v>
      </c>
      <c r="C111" t="s">
        <v>191</v>
      </c>
      <c r="D111" s="7" t="s">
        <v>191</v>
      </c>
      <c r="E111" s="27" t="s">
        <v>42</v>
      </c>
      <c r="F111" t="s">
        <v>191</v>
      </c>
      <c r="G111" s="28" t="s">
        <v>67</v>
      </c>
      <c r="H111" s="28" t="b">
        <v>1</v>
      </c>
      <c r="I111" s="28"/>
      <c r="J111" s="28">
        <v>-2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</row>
    <row r="112" spans="1:17">
      <c r="A112" s="7" t="s">
        <v>192</v>
      </c>
      <c r="B112">
        <v>106</v>
      </c>
      <c r="C112" s="7" t="s">
        <v>193</v>
      </c>
      <c r="D112" s="7" t="s">
        <v>193</v>
      </c>
      <c r="E112" t="s">
        <v>42</v>
      </c>
      <c r="F112" s="7" t="s">
        <v>69</v>
      </c>
      <c r="G112" s="18" t="s">
        <v>67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</row>
    <row r="113" spans="1:17" s="6" customFormat="1">
      <c r="A113" s="11" t="s">
        <v>194</v>
      </c>
      <c r="B113" s="6">
        <v>107</v>
      </c>
      <c r="C113" s="36" t="s">
        <v>66</v>
      </c>
      <c r="D113" s="36" t="s">
        <v>66</v>
      </c>
      <c r="E113" s="37" t="s">
        <v>42</v>
      </c>
      <c r="F113" s="36" t="s">
        <v>66</v>
      </c>
      <c r="G113" s="38" t="s">
        <v>67</v>
      </c>
      <c r="K113" s="6">
        <v>1</v>
      </c>
      <c r="L113" s="6">
        <v>1</v>
      </c>
      <c r="M113" s="6">
        <v>1</v>
      </c>
      <c r="N113" s="6">
        <v>1</v>
      </c>
      <c r="O113" s="6">
        <v>1</v>
      </c>
      <c r="P113" s="6">
        <v>1</v>
      </c>
      <c r="Q113" s="6">
        <v>1</v>
      </c>
    </row>
    <row r="114" spans="1:17" s="6" customFormat="1">
      <c r="A114" s="36" t="s">
        <v>195</v>
      </c>
      <c r="B114" s="6">
        <v>108</v>
      </c>
      <c r="C114" s="11" t="s">
        <v>69</v>
      </c>
      <c r="D114" s="6" t="s">
        <v>69</v>
      </c>
      <c r="E114" s="37" t="s">
        <v>42</v>
      </c>
      <c r="F114" s="6" t="s">
        <v>69</v>
      </c>
      <c r="G114" s="38" t="s">
        <v>67</v>
      </c>
      <c r="K114" s="6">
        <v>1</v>
      </c>
      <c r="L114" s="6">
        <v>1</v>
      </c>
      <c r="M114" s="6">
        <v>1</v>
      </c>
      <c r="N114" s="6">
        <v>1</v>
      </c>
      <c r="O114" s="6">
        <v>1</v>
      </c>
      <c r="P114" s="6">
        <v>1</v>
      </c>
      <c r="Q114" s="6">
        <v>1</v>
      </c>
    </row>
    <row r="115" spans="1:17">
      <c r="B115">
        <v>109</v>
      </c>
      <c r="C115" s="22" t="s">
        <v>196</v>
      </c>
      <c r="D115" s="22" t="s">
        <v>197</v>
      </c>
      <c r="E115" s="7" t="s">
        <v>42</v>
      </c>
      <c r="F115" s="22" t="s">
        <v>169</v>
      </c>
      <c r="G115" s="18" t="s">
        <v>67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</row>
    <row r="116" spans="1:17">
      <c r="B116">
        <v>110</v>
      </c>
      <c r="C116" s="22" t="s">
        <v>198</v>
      </c>
      <c r="D116" s="22" t="s">
        <v>197</v>
      </c>
      <c r="E116" s="7" t="s">
        <v>42</v>
      </c>
      <c r="F116" s="22" t="s">
        <v>147</v>
      </c>
      <c r="G116" s="18" t="s">
        <v>67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</row>
    <row r="117" spans="1:17">
      <c r="B117">
        <v>111</v>
      </c>
      <c r="C117" s="22" t="s">
        <v>199</v>
      </c>
      <c r="D117" s="22" t="s">
        <v>200</v>
      </c>
      <c r="E117" s="7" t="s">
        <v>42</v>
      </c>
      <c r="F117" s="22" t="s">
        <v>169</v>
      </c>
      <c r="G117" s="18" t="s">
        <v>67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</row>
    <row r="118" spans="1:17">
      <c r="B118">
        <v>112</v>
      </c>
      <c r="C118" s="22" t="s">
        <v>201</v>
      </c>
      <c r="D118" s="22" t="s">
        <v>200</v>
      </c>
      <c r="E118" s="7" t="s">
        <v>42</v>
      </c>
      <c r="F118" s="7" t="s">
        <v>66</v>
      </c>
      <c r="G118" s="18" t="s">
        <v>67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</row>
    <row r="119" spans="1:17">
      <c r="B119">
        <v>113</v>
      </c>
      <c r="C119" s="22" t="s">
        <v>202</v>
      </c>
      <c r="D119" s="22" t="s">
        <v>200</v>
      </c>
      <c r="E119" s="7" t="s">
        <v>42</v>
      </c>
      <c r="F119" s="7" t="s">
        <v>147</v>
      </c>
      <c r="G119" s="18" t="s">
        <v>67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</row>
    <row r="120" spans="1:17">
      <c r="B120">
        <v>114</v>
      </c>
      <c r="C120" s="22" t="s">
        <v>203</v>
      </c>
      <c r="D120" s="22" t="s">
        <v>203</v>
      </c>
      <c r="E120" s="7" t="s">
        <v>42</v>
      </c>
      <c r="F120" s="7" t="s">
        <v>203</v>
      </c>
      <c r="G120" s="18" t="s">
        <v>67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</row>
    <row r="121" spans="1:17">
      <c r="B121">
        <v>115</v>
      </c>
      <c r="C121" s="22" t="s">
        <v>204</v>
      </c>
      <c r="D121" s="22" t="s">
        <v>204</v>
      </c>
      <c r="E121" s="7" t="s">
        <v>42</v>
      </c>
      <c r="F121" t="s">
        <v>152</v>
      </c>
      <c r="G121" s="18" t="s">
        <v>67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</row>
    <row r="122" spans="1:17">
      <c r="B122">
        <v>116</v>
      </c>
      <c r="C122" s="22" t="s">
        <v>205</v>
      </c>
      <c r="D122" s="22" t="s">
        <v>205</v>
      </c>
      <c r="E122" s="7" t="s">
        <v>42</v>
      </c>
      <c r="F122" s="7" t="s">
        <v>128</v>
      </c>
      <c r="G122" s="18" t="s">
        <v>67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</row>
    <row r="123" spans="1:17">
      <c r="B123">
        <v>117</v>
      </c>
      <c r="C123" s="22" t="s">
        <v>206</v>
      </c>
      <c r="D123" s="22" t="s">
        <v>206</v>
      </c>
      <c r="E123" s="7" t="s">
        <v>42</v>
      </c>
      <c r="F123" s="7" t="s">
        <v>69</v>
      </c>
      <c r="G123" s="18" t="s">
        <v>67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</row>
    <row r="124" spans="1:17">
      <c r="B124">
        <v>118</v>
      </c>
      <c r="C124" s="22" t="s">
        <v>207</v>
      </c>
      <c r="D124" s="22" t="s">
        <v>193</v>
      </c>
      <c r="E124" s="7" t="s">
        <v>42</v>
      </c>
      <c r="F124" s="7" t="s">
        <v>120</v>
      </c>
      <c r="G124" s="18" t="s">
        <v>67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</row>
    <row r="125" spans="1:17">
      <c r="B125">
        <v>119</v>
      </c>
      <c r="C125" s="22" t="s">
        <v>208</v>
      </c>
      <c r="D125" s="22" t="s">
        <v>193</v>
      </c>
      <c r="E125" s="7" t="s">
        <v>42</v>
      </c>
      <c r="F125" s="7" t="s">
        <v>119</v>
      </c>
      <c r="G125" s="18" t="s">
        <v>67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</row>
    <row r="126" spans="1:17">
      <c r="B126">
        <v>120</v>
      </c>
      <c r="C126" s="22" t="s">
        <v>209</v>
      </c>
      <c r="D126" s="22" t="s">
        <v>209</v>
      </c>
      <c r="E126" s="7" t="s">
        <v>42</v>
      </c>
      <c r="F126" s="7" t="s">
        <v>191</v>
      </c>
      <c r="G126" s="18" t="s">
        <v>67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</row>
    <row r="127" spans="1:17">
      <c r="B127">
        <v>121</v>
      </c>
      <c r="C127" s="22" t="s">
        <v>210</v>
      </c>
      <c r="D127" s="22" t="s">
        <v>209</v>
      </c>
      <c r="E127" s="7" t="s">
        <v>42</v>
      </c>
      <c r="F127" s="7" t="s">
        <v>169</v>
      </c>
      <c r="G127" s="18" t="s">
        <v>67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</row>
    <row r="128" spans="1:17">
      <c r="B128">
        <v>122</v>
      </c>
      <c r="C128" s="22" t="s">
        <v>211</v>
      </c>
      <c r="D128" s="22" t="s">
        <v>209</v>
      </c>
      <c r="E128" s="7" t="s">
        <v>42</v>
      </c>
      <c r="F128" s="7" t="s">
        <v>66</v>
      </c>
      <c r="G128" s="18" t="s">
        <v>67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</row>
    <row r="129" spans="2:17">
      <c r="B129">
        <v>123</v>
      </c>
      <c r="C129" s="22" t="s">
        <v>212</v>
      </c>
      <c r="D129" s="22" t="s">
        <v>193</v>
      </c>
      <c r="E129" s="7" t="s">
        <v>42</v>
      </c>
      <c r="F129" s="7" t="s">
        <v>128</v>
      </c>
      <c r="G129" s="18" t="s">
        <v>67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</row>
    <row r="130" spans="2:17">
      <c r="B130">
        <v>124</v>
      </c>
      <c r="C130" s="7" t="s">
        <v>213</v>
      </c>
      <c r="D130" s="7" t="s">
        <v>213</v>
      </c>
      <c r="E130" s="7" t="s">
        <v>42</v>
      </c>
      <c r="F130" s="7" t="s">
        <v>105</v>
      </c>
      <c r="G130" s="18" t="s">
        <v>67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</row>
    <row r="131" spans="2:17">
      <c r="B131">
        <v>125</v>
      </c>
      <c r="C131" s="7" t="s">
        <v>214</v>
      </c>
      <c r="D131" s="7" t="s">
        <v>214</v>
      </c>
      <c r="E131" s="7" t="s">
        <v>42</v>
      </c>
      <c r="F131" s="7" t="s">
        <v>187</v>
      </c>
      <c r="G131" s="18" t="s">
        <v>67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</row>
    <row r="132" spans="2:17">
      <c r="B132">
        <v>126</v>
      </c>
      <c r="C132" s="7" t="s">
        <v>215</v>
      </c>
      <c r="D132" s="7" t="s">
        <v>215</v>
      </c>
      <c r="E132" s="7" t="s">
        <v>42</v>
      </c>
      <c r="F132" s="7" t="s">
        <v>203</v>
      </c>
      <c r="G132" s="18" t="s">
        <v>67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</row>
    <row r="133" spans="2:17">
      <c r="B133">
        <v>127</v>
      </c>
      <c r="C133" s="7" t="s">
        <v>216</v>
      </c>
      <c r="D133" s="7" t="s">
        <v>217</v>
      </c>
      <c r="E133" s="7" t="s">
        <v>42</v>
      </c>
      <c r="F133" s="7" t="s">
        <v>114</v>
      </c>
      <c r="G133" s="18" t="s">
        <v>67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</row>
    <row r="134" spans="2:17">
      <c r="B134">
        <v>128</v>
      </c>
      <c r="C134" s="7" t="s">
        <v>218</v>
      </c>
      <c r="D134" s="7" t="s">
        <v>218</v>
      </c>
      <c r="E134" s="7" t="s">
        <v>42</v>
      </c>
      <c r="F134" s="7" t="s">
        <v>131</v>
      </c>
      <c r="G134" s="18" t="s">
        <v>67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</row>
    <row r="135" spans="2:17">
      <c r="B135">
        <v>129</v>
      </c>
      <c r="C135" s="7" t="s">
        <v>219</v>
      </c>
      <c r="D135" s="7" t="s">
        <v>219</v>
      </c>
      <c r="E135" s="7" t="s">
        <v>42</v>
      </c>
      <c r="F135" s="7" t="s">
        <v>203</v>
      </c>
      <c r="G135" s="18" t="s">
        <v>67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</row>
    <row r="136" spans="2:17">
      <c r="B136">
        <v>130</v>
      </c>
      <c r="C136" s="7" t="s">
        <v>220</v>
      </c>
      <c r="D136" s="7" t="s">
        <v>221</v>
      </c>
      <c r="E136" s="7" t="s">
        <v>42</v>
      </c>
      <c r="F136" s="7" t="s">
        <v>55</v>
      </c>
      <c r="G136" s="18" t="s">
        <v>67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</row>
    <row r="137" spans="2:17">
      <c r="B137">
        <v>131</v>
      </c>
      <c r="C137" s="7" t="s">
        <v>222</v>
      </c>
      <c r="D137" s="7" t="s">
        <v>223</v>
      </c>
      <c r="E137" s="7" t="s">
        <v>42</v>
      </c>
      <c r="F137" s="7" t="s">
        <v>109</v>
      </c>
      <c r="G137" s="18" t="s">
        <v>67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</row>
    <row r="138" spans="2:17">
      <c r="B138">
        <v>132</v>
      </c>
      <c r="C138" s="7" t="s">
        <v>224</v>
      </c>
      <c r="D138" s="7" t="s">
        <v>225</v>
      </c>
      <c r="E138" s="7" t="s">
        <v>42</v>
      </c>
      <c r="F138" t="s">
        <v>191</v>
      </c>
      <c r="G138" s="18" t="s">
        <v>67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</row>
    <row r="139" spans="2:17">
      <c r="B139">
        <v>133</v>
      </c>
      <c r="C139" s="7" t="s">
        <v>226</v>
      </c>
      <c r="D139" s="7" t="s">
        <v>226</v>
      </c>
      <c r="E139" s="7" t="s">
        <v>42</v>
      </c>
      <c r="F139" s="7" t="s">
        <v>132</v>
      </c>
      <c r="G139" s="18" t="s">
        <v>67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</row>
    <row r="140" spans="2:17">
      <c r="B140">
        <v>134</v>
      </c>
      <c r="C140" s="7" t="s">
        <v>227</v>
      </c>
      <c r="D140" s="7" t="s">
        <v>227</v>
      </c>
      <c r="E140" s="7" t="s">
        <v>42</v>
      </c>
      <c r="F140" s="7" t="s">
        <v>104</v>
      </c>
      <c r="G140" s="18" t="s">
        <v>67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</row>
    <row r="141" spans="2:17">
      <c r="B141">
        <v>135</v>
      </c>
      <c r="C141" s="7" t="s">
        <v>228</v>
      </c>
      <c r="D141" s="7" t="s">
        <v>228</v>
      </c>
      <c r="E141" s="7" t="s">
        <v>42</v>
      </c>
      <c r="F141" s="7" t="s">
        <v>107</v>
      </c>
      <c r="G141" s="18" t="s">
        <v>67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</row>
    <row r="142" spans="2:17">
      <c r="B142">
        <v>136</v>
      </c>
      <c r="C142" s="7" t="s">
        <v>229</v>
      </c>
      <c r="D142" s="7" t="s">
        <v>229</v>
      </c>
      <c r="E142" s="7" t="s">
        <v>42</v>
      </c>
      <c r="F142" s="7" t="s">
        <v>102</v>
      </c>
      <c r="G142" s="18" t="s">
        <v>67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71"/>
  <sheetViews>
    <sheetView workbookViewId="0">
      <selection activeCell="C8" sqref="C8"/>
    </sheetView>
  </sheetViews>
  <sheetFormatPr defaultColWidth="9.09765625" defaultRowHeight="15.6"/>
  <cols>
    <col min="1" max="1" width="20.19921875" bestFit="1" customWidth="1"/>
    <col min="2" max="2" width="9.5" bestFit="1" customWidth="1"/>
    <col min="3" max="3" width="13.69921875" bestFit="1" customWidth="1"/>
    <col min="4" max="4" width="80.8984375" bestFit="1" customWidth="1"/>
    <col min="5" max="5" width="19.09765625" bestFit="1" customWidth="1"/>
    <col min="6" max="6" width="8.59765625" bestFit="1" customWidth="1"/>
    <col min="256" max="256" width="16.296875" bestFit="1" customWidth="1"/>
  </cols>
  <sheetData>
    <row r="2" spans="1:6">
      <c r="E2" s="7" t="s">
        <v>230</v>
      </c>
      <c r="F2" s="8"/>
    </row>
    <row r="3" spans="1:6">
      <c r="A3" s="1" t="s">
        <v>0</v>
      </c>
      <c r="B3" s="1" t="s">
        <v>231</v>
      </c>
      <c r="C3" s="1" t="s">
        <v>2</v>
      </c>
      <c r="D3" s="2" t="s">
        <v>232</v>
      </c>
      <c r="E3" s="2" t="s">
        <v>233</v>
      </c>
      <c r="F3" s="1" t="s">
        <v>234</v>
      </c>
    </row>
    <row r="4" spans="1:6">
      <c r="A4" s="2" t="s">
        <v>235</v>
      </c>
      <c r="B4" s="1" t="s">
        <v>18</v>
      </c>
      <c r="C4" s="1" t="s">
        <v>2</v>
      </c>
      <c r="D4" s="2" t="s">
        <v>236</v>
      </c>
      <c r="E4" s="2" t="s">
        <v>237</v>
      </c>
      <c r="F4" s="1" t="s">
        <v>238</v>
      </c>
    </row>
    <row r="5" spans="1:6">
      <c r="A5" s="1" t="s">
        <v>32</v>
      </c>
      <c r="B5" s="1" t="s">
        <v>33</v>
      </c>
      <c r="C5" s="1" t="s">
        <v>32</v>
      </c>
      <c r="D5" s="1" t="s">
        <v>239</v>
      </c>
      <c r="E5" s="1" t="s">
        <v>240</v>
      </c>
      <c r="F5" s="1" t="s">
        <v>33</v>
      </c>
    </row>
    <row r="6" spans="1:6">
      <c r="A6" s="1" t="s">
        <v>36</v>
      </c>
      <c r="B6" s="1" t="s">
        <v>37</v>
      </c>
      <c r="C6" s="1"/>
      <c r="D6" s="1" t="s">
        <v>241</v>
      </c>
      <c r="E6" s="2" t="s">
        <v>242</v>
      </c>
      <c r="F6" s="1"/>
    </row>
    <row r="7" spans="1:6">
      <c r="A7" s="16" t="s">
        <v>243</v>
      </c>
      <c r="B7" s="16">
        <f t="shared" ref="B7:B70" si="0">(ROW()-6)</f>
        <v>1</v>
      </c>
      <c r="C7" s="17" t="s">
        <v>244</v>
      </c>
      <c r="D7" s="17" t="s">
        <v>245</v>
      </c>
      <c r="E7" s="17" t="s">
        <v>246</v>
      </c>
      <c r="F7" s="16">
        <v>1</v>
      </c>
    </row>
    <row r="8" spans="1:6">
      <c r="A8" s="16" t="s">
        <v>247</v>
      </c>
      <c r="B8" s="16">
        <f t="shared" si="0"/>
        <v>2</v>
      </c>
      <c r="C8" s="17" t="s">
        <v>248</v>
      </c>
      <c r="D8" s="17" t="s">
        <v>245</v>
      </c>
      <c r="E8" s="21" t="s">
        <v>249</v>
      </c>
      <c r="F8" s="16">
        <v>1</v>
      </c>
    </row>
    <row r="9" spans="1:6">
      <c r="A9" s="16" t="s">
        <v>250</v>
      </c>
      <c r="B9" s="16">
        <f t="shared" si="0"/>
        <v>3</v>
      </c>
      <c r="C9" s="17" t="s">
        <v>251</v>
      </c>
      <c r="D9" s="17" t="s">
        <v>252</v>
      </c>
      <c r="E9" s="17" t="s">
        <v>253</v>
      </c>
      <c r="F9" s="16">
        <v>1</v>
      </c>
    </row>
    <row r="10" spans="1:6">
      <c r="A10" s="16" t="s">
        <v>254</v>
      </c>
      <c r="B10" s="16">
        <f t="shared" si="0"/>
        <v>4</v>
      </c>
      <c r="C10" s="17" t="s">
        <v>255</v>
      </c>
      <c r="D10" s="17" t="s">
        <v>256</v>
      </c>
      <c r="E10" s="17" t="s">
        <v>257</v>
      </c>
      <c r="F10" s="16">
        <v>1</v>
      </c>
    </row>
    <row r="11" spans="1:6">
      <c r="A11" s="16" t="s">
        <v>258</v>
      </c>
      <c r="B11" s="16">
        <f t="shared" si="0"/>
        <v>5</v>
      </c>
      <c r="C11" s="17" t="s">
        <v>259</v>
      </c>
      <c r="D11" s="17" t="s">
        <v>260</v>
      </c>
      <c r="E11" s="17" t="s">
        <v>261</v>
      </c>
      <c r="F11" s="16">
        <v>1</v>
      </c>
    </row>
    <row r="12" spans="1:6">
      <c r="A12" s="16" t="s">
        <v>262</v>
      </c>
      <c r="B12" s="16">
        <f t="shared" si="0"/>
        <v>6</v>
      </c>
      <c r="C12" s="17" t="s">
        <v>263</v>
      </c>
      <c r="D12" s="17" t="s">
        <v>260</v>
      </c>
      <c r="E12" s="17" t="s">
        <v>261</v>
      </c>
      <c r="F12" s="16">
        <v>1</v>
      </c>
    </row>
    <row r="13" spans="1:6">
      <c r="A13" s="16" t="s">
        <v>264</v>
      </c>
      <c r="B13" s="16">
        <f t="shared" si="0"/>
        <v>7</v>
      </c>
      <c r="C13" s="17" t="s">
        <v>265</v>
      </c>
      <c r="D13" s="17" t="s">
        <v>256</v>
      </c>
      <c r="E13" s="17" t="s">
        <v>266</v>
      </c>
      <c r="F13" s="16">
        <v>1</v>
      </c>
    </row>
    <row r="14" spans="1:6">
      <c r="A14" s="16" t="s">
        <v>267</v>
      </c>
      <c r="B14" s="16">
        <f t="shared" si="0"/>
        <v>8</v>
      </c>
      <c r="C14" s="17" t="s">
        <v>268</v>
      </c>
      <c r="D14" s="17" t="s">
        <v>260</v>
      </c>
      <c r="E14" s="17" t="s">
        <v>261</v>
      </c>
      <c r="F14" s="16">
        <v>1</v>
      </c>
    </row>
    <row r="15" spans="1:6">
      <c r="A15" s="16" t="s">
        <v>269</v>
      </c>
      <c r="B15" s="16">
        <f t="shared" si="0"/>
        <v>9</v>
      </c>
      <c r="C15" s="17" t="s">
        <v>270</v>
      </c>
      <c r="D15" s="17" t="s">
        <v>271</v>
      </c>
      <c r="E15" s="17" t="s">
        <v>249</v>
      </c>
      <c r="F15" s="16">
        <v>1</v>
      </c>
    </row>
    <row r="16" spans="1:6">
      <c r="A16" s="16" t="s">
        <v>272</v>
      </c>
      <c r="B16" s="16">
        <f t="shared" si="0"/>
        <v>10</v>
      </c>
      <c r="C16" s="17" t="s">
        <v>273</v>
      </c>
      <c r="D16" s="17" t="s">
        <v>274</v>
      </c>
      <c r="E16" s="17" t="s">
        <v>275</v>
      </c>
      <c r="F16" s="16">
        <v>1</v>
      </c>
    </row>
    <row r="17" spans="1:6">
      <c r="A17" s="16" t="s">
        <v>276</v>
      </c>
      <c r="B17" s="16">
        <f t="shared" si="0"/>
        <v>11</v>
      </c>
      <c r="C17" s="17" t="s">
        <v>277</v>
      </c>
      <c r="D17" s="17" t="s">
        <v>278</v>
      </c>
      <c r="E17" s="17" t="s">
        <v>275</v>
      </c>
      <c r="F17" s="16">
        <v>1</v>
      </c>
    </row>
    <row r="18" spans="1:6">
      <c r="A18" s="16" t="s">
        <v>279</v>
      </c>
      <c r="B18" s="16">
        <f t="shared" si="0"/>
        <v>12</v>
      </c>
      <c r="C18" s="17" t="s">
        <v>280</v>
      </c>
      <c r="D18" s="17" t="s">
        <v>281</v>
      </c>
      <c r="E18" s="17" t="s">
        <v>282</v>
      </c>
      <c r="F18" s="16">
        <v>1</v>
      </c>
    </row>
    <row r="19" spans="1:6">
      <c r="A19" s="16" t="s">
        <v>283</v>
      </c>
      <c r="B19" s="16">
        <f t="shared" si="0"/>
        <v>13</v>
      </c>
      <c r="C19" s="17" t="s">
        <v>284</v>
      </c>
      <c r="D19" s="17" t="s">
        <v>285</v>
      </c>
      <c r="E19" s="17" t="s">
        <v>253</v>
      </c>
      <c r="F19" s="16">
        <v>1</v>
      </c>
    </row>
    <row r="20" spans="1:6">
      <c r="A20" s="16" t="s">
        <v>286</v>
      </c>
      <c r="B20" s="16">
        <f t="shared" si="0"/>
        <v>14</v>
      </c>
      <c r="C20" s="17" t="s">
        <v>287</v>
      </c>
      <c r="D20" s="17" t="s">
        <v>288</v>
      </c>
      <c r="E20" s="17" t="s">
        <v>289</v>
      </c>
      <c r="F20" s="16">
        <v>1</v>
      </c>
    </row>
    <row r="21" spans="1:6">
      <c r="A21" s="16" t="s">
        <v>290</v>
      </c>
      <c r="B21" s="16">
        <f t="shared" si="0"/>
        <v>15</v>
      </c>
      <c r="C21" s="17" t="s">
        <v>291</v>
      </c>
      <c r="D21" s="17" t="s">
        <v>271</v>
      </c>
      <c r="E21" s="17" t="s">
        <v>246</v>
      </c>
      <c r="F21" s="16">
        <v>1</v>
      </c>
    </row>
    <row r="22" spans="1:6">
      <c r="A22" s="16" t="s">
        <v>292</v>
      </c>
      <c r="B22" s="16">
        <f t="shared" si="0"/>
        <v>16</v>
      </c>
      <c r="C22" s="17" t="s">
        <v>293</v>
      </c>
      <c r="D22" s="17" t="s">
        <v>294</v>
      </c>
      <c r="E22" s="17" t="s">
        <v>253</v>
      </c>
      <c r="F22" s="16">
        <v>1</v>
      </c>
    </row>
    <row r="23" spans="1:6">
      <c r="A23" s="16" t="s">
        <v>295</v>
      </c>
      <c r="B23" s="16">
        <f t="shared" si="0"/>
        <v>17</v>
      </c>
      <c r="C23" s="17" t="s">
        <v>296</v>
      </c>
      <c r="D23" s="17" t="s">
        <v>274</v>
      </c>
      <c r="E23" s="17" t="s">
        <v>253</v>
      </c>
      <c r="F23" s="16">
        <v>1</v>
      </c>
    </row>
    <row r="24" spans="1:6">
      <c r="A24" s="16" t="s">
        <v>297</v>
      </c>
      <c r="B24" s="16">
        <f t="shared" si="0"/>
        <v>18</v>
      </c>
      <c r="C24" s="17" t="s">
        <v>298</v>
      </c>
      <c r="D24" s="17" t="s">
        <v>299</v>
      </c>
      <c r="E24" s="17" t="s">
        <v>282</v>
      </c>
      <c r="F24" s="16">
        <v>1</v>
      </c>
    </row>
    <row r="25" spans="1:6">
      <c r="A25" s="16" t="s">
        <v>300</v>
      </c>
      <c r="B25" s="16">
        <f t="shared" si="0"/>
        <v>19</v>
      </c>
      <c r="C25" s="17" t="s">
        <v>301</v>
      </c>
      <c r="D25" s="17" t="s">
        <v>302</v>
      </c>
      <c r="E25" s="17" t="s">
        <v>253</v>
      </c>
      <c r="F25" s="16">
        <v>1</v>
      </c>
    </row>
    <row r="26" spans="1:6">
      <c r="A26" s="16" t="s">
        <v>303</v>
      </c>
      <c r="B26" s="16">
        <f t="shared" si="0"/>
        <v>20</v>
      </c>
      <c r="C26" s="17" t="s">
        <v>304</v>
      </c>
      <c r="D26" s="17" t="s">
        <v>305</v>
      </c>
      <c r="E26" s="17" t="s">
        <v>261</v>
      </c>
      <c r="F26" s="16">
        <v>1</v>
      </c>
    </row>
    <row r="27" spans="1:6">
      <c r="A27" s="16" t="s">
        <v>306</v>
      </c>
      <c r="B27" s="16">
        <f t="shared" si="0"/>
        <v>21</v>
      </c>
      <c r="C27" s="17" t="s">
        <v>307</v>
      </c>
      <c r="D27" s="17" t="s">
        <v>308</v>
      </c>
      <c r="E27" s="17" t="s">
        <v>246</v>
      </c>
      <c r="F27" s="16">
        <v>1</v>
      </c>
    </row>
    <row r="28" spans="1:6">
      <c r="A28" s="16" t="s">
        <v>309</v>
      </c>
      <c r="B28" s="16">
        <f t="shared" si="0"/>
        <v>22</v>
      </c>
      <c r="C28" s="17" t="s">
        <v>310</v>
      </c>
      <c r="D28" s="17" t="s">
        <v>311</v>
      </c>
      <c r="E28" s="17" t="s">
        <v>253</v>
      </c>
      <c r="F28" s="16">
        <v>1</v>
      </c>
    </row>
    <row r="29" spans="1:6">
      <c r="A29" s="16" t="s">
        <v>312</v>
      </c>
      <c r="B29" s="16">
        <f t="shared" si="0"/>
        <v>23</v>
      </c>
      <c r="C29" s="17" t="s">
        <v>313</v>
      </c>
      <c r="D29" s="17" t="s">
        <v>274</v>
      </c>
      <c r="E29" s="17" t="s">
        <v>253</v>
      </c>
      <c r="F29" s="16">
        <v>1</v>
      </c>
    </row>
    <row r="30" spans="1:6">
      <c r="A30" s="16" t="s">
        <v>314</v>
      </c>
      <c r="B30" s="16">
        <f t="shared" si="0"/>
        <v>24</v>
      </c>
      <c r="C30" s="17" t="s">
        <v>315</v>
      </c>
      <c r="D30" s="17" t="s">
        <v>299</v>
      </c>
      <c r="E30" s="17" t="s">
        <v>282</v>
      </c>
      <c r="F30" s="16">
        <v>1</v>
      </c>
    </row>
    <row r="31" spans="1:6">
      <c r="A31" s="16" t="s">
        <v>316</v>
      </c>
      <c r="B31" s="16">
        <f t="shared" si="0"/>
        <v>25</v>
      </c>
      <c r="C31" s="17" t="s">
        <v>317</v>
      </c>
      <c r="D31" s="17" t="s">
        <v>274</v>
      </c>
      <c r="E31" s="17" t="s">
        <v>253</v>
      </c>
      <c r="F31" s="16">
        <v>1</v>
      </c>
    </row>
    <row r="32" spans="1:6">
      <c r="A32" s="16" t="s">
        <v>318</v>
      </c>
      <c r="B32" s="16">
        <f t="shared" si="0"/>
        <v>26</v>
      </c>
      <c r="C32" s="17" t="s">
        <v>319</v>
      </c>
      <c r="D32" s="17" t="s">
        <v>320</v>
      </c>
      <c r="E32" s="17" t="s">
        <v>261</v>
      </c>
      <c r="F32" s="16">
        <v>1</v>
      </c>
    </row>
    <row r="33" spans="1:256">
      <c r="A33" s="16" t="s">
        <v>321</v>
      </c>
      <c r="B33" s="16">
        <f t="shared" si="0"/>
        <v>27</v>
      </c>
      <c r="C33" s="17" t="s">
        <v>322</v>
      </c>
      <c r="D33" s="17" t="s">
        <v>323</v>
      </c>
      <c r="E33" s="17" t="s">
        <v>261</v>
      </c>
      <c r="F33" s="16">
        <v>1</v>
      </c>
    </row>
    <row r="34" spans="1:256">
      <c r="A34" s="16" t="s">
        <v>324</v>
      </c>
      <c r="B34" s="16">
        <f t="shared" si="0"/>
        <v>28</v>
      </c>
      <c r="C34" s="17" t="s">
        <v>325</v>
      </c>
      <c r="D34" s="17" t="s">
        <v>326</v>
      </c>
      <c r="E34" s="17" t="s">
        <v>261</v>
      </c>
      <c r="F34" s="16">
        <v>1</v>
      </c>
    </row>
    <row r="35" spans="1:256">
      <c r="A35" s="16" t="s">
        <v>327</v>
      </c>
      <c r="B35" s="16">
        <f t="shared" si="0"/>
        <v>29</v>
      </c>
      <c r="C35" s="17" t="s">
        <v>327</v>
      </c>
      <c r="D35" s="17" t="s">
        <v>260</v>
      </c>
      <c r="E35" s="17" t="s">
        <v>261</v>
      </c>
      <c r="F35" s="16">
        <v>1</v>
      </c>
    </row>
    <row r="36" spans="1:256">
      <c r="A36" s="16" t="s">
        <v>328</v>
      </c>
      <c r="B36" s="16">
        <f t="shared" si="0"/>
        <v>30</v>
      </c>
      <c r="C36" s="17" t="s">
        <v>328</v>
      </c>
      <c r="D36" s="17" t="s">
        <v>260</v>
      </c>
      <c r="E36" s="17" t="s">
        <v>261</v>
      </c>
      <c r="F36" s="16">
        <v>1</v>
      </c>
    </row>
    <row r="37" spans="1:256">
      <c r="A37" s="16" t="s">
        <v>329</v>
      </c>
      <c r="B37" s="16">
        <f t="shared" si="0"/>
        <v>31</v>
      </c>
      <c r="C37" s="17" t="s">
        <v>330</v>
      </c>
      <c r="D37" s="17" t="s">
        <v>288</v>
      </c>
      <c r="E37" s="17" t="s">
        <v>289</v>
      </c>
      <c r="F37" s="16">
        <v>1</v>
      </c>
    </row>
    <row r="38" spans="1:256">
      <c r="A38" s="17" t="s">
        <v>331</v>
      </c>
      <c r="B38" s="16">
        <f t="shared" si="0"/>
        <v>32</v>
      </c>
      <c r="C38" s="17" t="s">
        <v>332</v>
      </c>
      <c r="D38" s="17" t="s">
        <v>333</v>
      </c>
      <c r="E38" s="17" t="s">
        <v>246</v>
      </c>
      <c r="F38" s="16">
        <v>8</v>
      </c>
    </row>
    <row r="39" spans="1:256">
      <c r="A39" s="17" t="s">
        <v>334</v>
      </c>
      <c r="B39" s="16">
        <f t="shared" si="0"/>
        <v>33</v>
      </c>
      <c r="C39" s="17" t="s">
        <v>335</v>
      </c>
      <c r="D39" s="17" t="s">
        <v>336</v>
      </c>
      <c r="E39" s="17" t="s">
        <v>337</v>
      </c>
      <c r="F39" s="16">
        <v>1</v>
      </c>
    </row>
    <row r="40" spans="1:256">
      <c r="A40" s="18" t="s">
        <v>338</v>
      </c>
      <c r="B40" s="16">
        <f t="shared" si="0"/>
        <v>34</v>
      </c>
      <c r="C40" s="18" t="s">
        <v>339</v>
      </c>
      <c r="D40" s="18" t="s">
        <v>340</v>
      </c>
      <c r="E40" s="17" t="s">
        <v>261</v>
      </c>
      <c r="F40" s="16">
        <v>1</v>
      </c>
    </row>
    <row r="41" spans="1:256">
      <c r="A41" s="18" t="s">
        <v>341</v>
      </c>
      <c r="B41" s="16">
        <f t="shared" si="0"/>
        <v>35</v>
      </c>
      <c r="C41" s="18" t="s">
        <v>342</v>
      </c>
      <c r="D41" s="19" t="s">
        <v>343</v>
      </c>
      <c r="E41" s="17" t="s">
        <v>261</v>
      </c>
      <c r="F41" s="16">
        <v>1</v>
      </c>
    </row>
    <row r="42" spans="1:256">
      <c r="A42" s="18" t="s">
        <v>344</v>
      </c>
      <c r="B42" s="16">
        <f t="shared" si="0"/>
        <v>36</v>
      </c>
      <c r="C42" s="18" t="s">
        <v>345</v>
      </c>
      <c r="D42" s="19" t="s">
        <v>346</v>
      </c>
      <c r="E42" s="17" t="s">
        <v>261</v>
      </c>
      <c r="F42" s="16">
        <v>1</v>
      </c>
    </row>
    <row r="43" spans="1:256">
      <c r="A43" s="18" t="s">
        <v>347</v>
      </c>
      <c r="B43" s="16">
        <f t="shared" si="0"/>
        <v>37</v>
      </c>
      <c r="C43" s="18" t="s">
        <v>348</v>
      </c>
      <c r="D43" s="20" t="s">
        <v>349</v>
      </c>
      <c r="E43" s="17" t="s">
        <v>261</v>
      </c>
      <c r="F43" s="16">
        <v>1</v>
      </c>
    </row>
    <row r="44" spans="1:256">
      <c r="A44" s="18" t="s">
        <v>350</v>
      </c>
      <c r="B44" s="16">
        <f t="shared" si="0"/>
        <v>38</v>
      </c>
      <c r="C44" s="18" t="s">
        <v>351</v>
      </c>
      <c r="D44" s="19" t="s">
        <v>352</v>
      </c>
      <c r="E44" s="17" t="s">
        <v>261</v>
      </c>
      <c r="F44" s="16">
        <v>1</v>
      </c>
    </row>
    <row r="45" spans="1:256">
      <c r="A45" s="18" t="s">
        <v>353</v>
      </c>
      <c r="B45" s="16">
        <f t="shared" si="0"/>
        <v>39</v>
      </c>
      <c r="C45" s="18" t="s">
        <v>354</v>
      </c>
      <c r="D45" s="19" t="s">
        <v>355</v>
      </c>
      <c r="E45" s="17" t="s">
        <v>261</v>
      </c>
      <c r="F45" s="19">
        <v>1</v>
      </c>
      <c r="IV45" s="17" t="s">
        <v>261</v>
      </c>
    </row>
    <row r="46" spans="1:256">
      <c r="A46" s="18" t="s">
        <v>356</v>
      </c>
      <c r="B46" s="16">
        <f t="shared" si="0"/>
        <v>40</v>
      </c>
      <c r="C46" s="18" t="s">
        <v>357</v>
      </c>
      <c r="D46" s="7" t="s">
        <v>358</v>
      </c>
      <c r="E46" s="18" t="s">
        <v>246</v>
      </c>
      <c r="F46" s="19">
        <v>1</v>
      </c>
    </row>
    <row r="47" spans="1:256">
      <c r="A47" s="18" t="s">
        <v>356</v>
      </c>
      <c r="B47" s="16">
        <f t="shared" si="0"/>
        <v>41</v>
      </c>
      <c r="C47" s="18" t="s">
        <v>359</v>
      </c>
      <c r="D47" s="7" t="s">
        <v>360</v>
      </c>
      <c r="E47" s="18" t="s">
        <v>289</v>
      </c>
      <c r="F47" s="19">
        <v>1</v>
      </c>
    </row>
    <row r="48" spans="1:256">
      <c r="A48" s="18" t="s">
        <v>361</v>
      </c>
      <c r="B48" s="16">
        <f t="shared" si="0"/>
        <v>42</v>
      </c>
      <c r="C48" s="18" t="s">
        <v>362</v>
      </c>
      <c r="D48" s="7" t="s">
        <v>363</v>
      </c>
      <c r="E48" s="17" t="s">
        <v>261</v>
      </c>
      <c r="F48" s="19">
        <v>1</v>
      </c>
    </row>
    <row r="49" spans="1:6">
      <c r="A49" s="18" t="s">
        <v>364</v>
      </c>
      <c r="B49" s="16">
        <f t="shared" si="0"/>
        <v>43</v>
      </c>
      <c r="C49" s="18" t="s">
        <v>365</v>
      </c>
      <c r="D49" s="7" t="s">
        <v>366</v>
      </c>
      <c r="E49" s="17" t="s">
        <v>261</v>
      </c>
      <c r="F49" s="19">
        <v>1</v>
      </c>
    </row>
    <row r="50" spans="1:6">
      <c r="A50" s="18" t="s">
        <v>367</v>
      </c>
      <c r="B50" s="16">
        <f t="shared" si="0"/>
        <v>44</v>
      </c>
      <c r="C50" s="18" t="s">
        <v>368</v>
      </c>
      <c r="D50" s="7" t="s">
        <v>369</v>
      </c>
      <c r="E50" s="17" t="s">
        <v>261</v>
      </c>
      <c r="F50" s="19">
        <v>1</v>
      </c>
    </row>
    <row r="51" spans="1:6">
      <c r="A51" s="18" t="s">
        <v>370</v>
      </c>
      <c r="B51" s="16">
        <f t="shared" si="0"/>
        <v>45</v>
      </c>
      <c r="C51" s="18" t="s">
        <v>371</v>
      </c>
      <c r="D51" s="7" t="s">
        <v>372</v>
      </c>
      <c r="E51" s="17" t="s">
        <v>261</v>
      </c>
      <c r="F51" s="19">
        <v>1</v>
      </c>
    </row>
    <row r="52" spans="1:6">
      <c r="A52" s="18" t="s">
        <v>373</v>
      </c>
      <c r="B52" s="16">
        <f t="shared" si="0"/>
        <v>46</v>
      </c>
      <c r="C52" s="18" t="s">
        <v>374</v>
      </c>
      <c r="D52" s="7" t="s">
        <v>375</v>
      </c>
      <c r="E52" s="17" t="s">
        <v>261</v>
      </c>
      <c r="F52" s="19">
        <v>1</v>
      </c>
    </row>
    <row r="53" spans="1:6">
      <c r="A53" s="18" t="s">
        <v>376</v>
      </c>
      <c r="B53" s="16">
        <f t="shared" si="0"/>
        <v>47</v>
      </c>
      <c r="C53" s="18" t="s">
        <v>377</v>
      </c>
      <c r="D53" s="7" t="s">
        <v>378</v>
      </c>
      <c r="E53" s="17" t="s">
        <v>261</v>
      </c>
      <c r="F53" s="19">
        <v>1</v>
      </c>
    </row>
    <row r="54" spans="1:6">
      <c r="A54" s="18" t="s">
        <v>379</v>
      </c>
      <c r="B54" s="16">
        <f t="shared" si="0"/>
        <v>48</v>
      </c>
      <c r="C54" s="18" t="s">
        <v>380</v>
      </c>
      <c r="D54" s="7" t="s">
        <v>381</v>
      </c>
      <c r="E54" s="17" t="s">
        <v>261</v>
      </c>
      <c r="F54" s="19">
        <v>1</v>
      </c>
    </row>
    <row r="55" spans="1:6">
      <c r="A55" s="18" t="s">
        <v>382</v>
      </c>
      <c r="B55" s="16">
        <f t="shared" si="0"/>
        <v>49</v>
      </c>
      <c r="C55" s="18" t="s">
        <v>383</v>
      </c>
      <c r="D55" s="7" t="s">
        <v>384</v>
      </c>
      <c r="E55" s="17" t="s">
        <v>261</v>
      </c>
      <c r="F55" s="19">
        <v>1</v>
      </c>
    </row>
    <row r="56" spans="1:6">
      <c r="A56" s="18" t="s">
        <v>385</v>
      </c>
      <c r="B56" s="16">
        <f t="shared" si="0"/>
        <v>50</v>
      </c>
      <c r="C56" s="18" t="s">
        <v>386</v>
      </c>
      <c r="D56" s="7" t="s">
        <v>387</v>
      </c>
      <c r="E56" s="17" t="s">
        <v>261</v>
      </c>
      <c r="F56" s="19">
        <v>1</v>
      </c>
    </row>
    <row r="57" spans="1:6">
      <c r="A57" s="18" t="s">
        <v>388</v>
      </c>
      <c r="B57" s="16">
        <f t="shared" si="0"/>
        <v>51</v>
      </c>
      <c r="C57" s="7" t="s">
        <v>389</v>
      </c>
      <c r="D57" s="7" t="s">
        <v>390</v>
      </c>
      <c r="E57" s="17" t="s">
        <v>261</v>
      </c>
      <c r="F57" s="19">
        <v>1</v>
      </c>
    </row>
    <row r="58" spans="1:6">
      <c r="A58" s="18" t="s">
        <v>391</v>
      </c>
      <c r="B58" s="16">
        <f t="shared" si="0"/>
        <v>52</v>
      </c>
      <c r="C58" s="7" t="s">
        <v>392</v>
      </c>
      <c r="D58" s="7" t="s">
        <v>393</v>
      </c>
      <c r="E58" s="17" t="s">
        <v>261</v>
      </c>
      <c r="F58" s="19">
        <v>1</v>
      </c>
    </row>
    <row r="59" spans="1:6">
      <c r="A59" s="18" t="s">
        <v>394</v>
      </c>
      <c r="B59" s="16">
        <f t="shared" si="0"/>
        <v>53</v>
      </c>
      <c r="C59" s="7" t="s">
        <v>395</v>
      </c>
      <c r="D59" s="7" t="s">
        <v>396</v>
      </c>
      <c r="E59" s="17" t="s">
        <v>261</v>
      </c>
      <c r="F59" s="19">
        <v>1</v>
      </c>
    </row>
    <row r="60" spans="1:6">
      <c r="A60" s="18" t="s">
        <v>397</v>
      </c>
      <c r="B60" s="16">
        <f t="shared" si="0"/>
        <v>54</v>
      </c>
      <c r="C60" s="7" t="s">
        <v>398</v>
      </c>
      <c r="D60" s="7" t="s">
        <v>399</v>
      </c>
      <c r="E60" s="17" t="s">
        <v>261</v>
      </c>
      <c r="F60" s="19">
        <v>1</v>
      </c>
    </row>
    <row r="61" spans="1:6">
      <c r="A61" s="18" t="s">
        <v>400</v>
      </c>
      <c r="B61" s="16">
        <f t="shared" si="0"/>
        <v>55</v>
      </c>
      <c r="C61" s="7" t="s">
        <v>401</v>
      </c>
      <c r="D61" s="7" t="s">
        <v>402</v>
      </c>
      <c r="E61" s="17" t="s">
        <v>261</v>
      </c>
      <c r="F61" s="19">
        <v>1</v>
      </c>
    </row>
    <row r="62" spans="1:6">
      <c r="A62" s="18" t="s">
        <v>403</v>
      </c>
      <c r="B62" s="16">
        <f t="shared" si="0"/>
        <v>56</v>
      </c>
      <c r="C62" s="7" t="s">
        <v>404</v>
      </c>
      <c r="D62" s="7" t="s">
        <v>405</v>
      </c>
      <c r="E62" s="17" t="s">
        <v>261</v>
      </c>
      <c r="F62" s="19">
        <v>1</v>
      </c>
    </row>
    <row r="63" spans="1:6">
      <c r="A63" s="18" t="s">
        <v>406</v>
      </c>
      <c r="B63" s="16">
        <f t="shared" si="0"/>
        <v>57</v>
      </c>
      <c r="C63" s="7" t="s">
        <v>407</v>
      </c>
      <c r="D63" s="7" t="s">
        <v>408</v>
      </c>
      <c r="E63" s="17" t="s">
        <v>261</v>
      </c>
      <c r="F63" s="19">
        <v>1</v>
      </c>
    </row>
    <row r="64" spans="1:6">
      <c r="A64" s="18" t="s">
        <v>409</v>
      </c>
      <c r="B64" s="16">
        <f t="shared" si="0"/>
        <v>58</v>
      </c>
      <c r="C64" s="7" t="s">
        <v>410</v>
      </c>
      <c r="D64" s="7" t="s">
        <v>411</v>
      </c>
      <c r="E64" s="17" t="s">
        <v>261</v>
      </c>
      <c r="F64" s="19">
        <v>1</v>
      </c>
    </row>
    <row r="65" spans="1:6">
      <c r="A65" s="18" t="s">
        <v>412</v>
      </c>
      <c r="B65" s="16">
        <f t="shared" si="0"/>
        <v>59</v>
      </c>
      <c r="C65" s="7" t="s">
        <v>413</v>
      </c>
      <c r="D65" s="7" t="s">
        <v>414</v>
      </c>
      <c r="E65" s="17" t="s">
        <v>261</v>
      </c>
      <c r="F65" s="19">
        <v>1</v>
      </c>
    </row>
    <row r="66" spans="1:6">
      <c r="A66" s="18" t="s">
        <v>415</v>
      </c>
      <c r="B66" s="16">
        <f t="shared" si="0"/>
        <v>60</v>
      </c>
      <c r="C66" s="7" t="s">
        <v>416</v>
      </c>
      <c r="D66" s="7" t="s">
        <v>417</v>
      </c>
      <c r="E66" s="17" t="s">
        <v>261</v>
      </c>
      <c r="F66" s="19">
        <v>1</v>
      </c>
    </row>
    <row r="67" spans="1:6">
      <c r="A67" s="18" t="s">
        <v>418</v>
      </c>
      <c r="B67" s="16">
        <f t="shared" si="0"/>
        <v>61</v>
      </c>
      <c r="C67" s="7" t="s">
        <v>419</v>
      </c>
      <c r="D67" s="7" t="s">
        <v>420</v>
      </c>
      <c r="E67" s="17" t="s">
        <v>261</v>
      </c>
      <c r="F67" s="19">
        <v>1</v>
      </c>
    </row>
    <row r="68" spans="1:6">
      <c r="A68" s="18" t="s">
        <v>418</v>
      </c>
      <c r="B68" s="16">
        <f t="shared" si="0"/>
        <v>62</v>
      </c>
      <c r="C68" s="22" t="s">
        <v>421</v>
      </c>
      <c r="D68" s="7" t="s">
        <v>422</v>
      </c>
      <c r="E68" s="17" t="s">
        <v>261</v>
      </c>
      <c r="F68" s="19">
        <v>1</v>
      </c>
    </row>
    <row r="69" spans="1:6">
      <c r="A69" s="18" t="s">
        <v>418</v>
      </c>
      <c r="B69" s="16">
        <f t="shared" si="0"/>
        <v>63</v>
      </c>
      <c r="C69" s="22" t="s">
        <v>423</v>
      </c>
      <c r="D69" s="7" t="s">
        <v>424</v>
      </c>
      <c r="E69" s="17" t="s">
        <v>261</v>
      </c>
      <c r="F69" s="19">
        <v>1</v>
      </c>
    </row>
    <row r="70" spans="1:6">
      <c r="A70" s="7" t="s">
        <v>425</v>
      </c>
      <c r="B70" s="16">
        <f t="shared" si="0"/>
        <v>64</v>
      </c>
      <c r="C70" s="22" t="s">
        <v>426</v>
      </c>
      <c r="D70" s="7" t="s">
        <v>427</v>
      </c>
      <c r="E70" s="17" t="s">
        <v>261</v>
      </c>
      <c r="F70" s="19">
        <v>1</v>
      </c>
    </row>
    <row r="71" spans="1:6">
      <c r="A71" s="7" t="s">
        <v>425</v>
      </c>
      <c r="B71" s="16">
        <f>(ROW()-6)</f>
        <v>65</v>
      </c>
      <c r="C71" s="7" t="s">
        <v>428</v>
      </c>
      <c r="D71" s="7" t="s">
        <v>424</v>
      </c>
      <c r="E71" s="17" t="s">
        <v>261</v>
      </c>
      <c r="F71" s="19">
        <v>1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8"/>
  <sheetViews>
    <sheetView zoomScale="85" workbookViewId="0">
      <selection activeCell="D14" sqref="D14"/>
    </sheetView>
  </sheetViews>
  <sheetFormatPr defaultColWidth="9.09765625" defaultRowHeight="15.6"/>
  <cols>
    <col min="1" max="1" width="17" bestFit="1" customWidth="1"/>
    <col min="2" max="2" width="10.5" bestFit="1" customWidth="1"/>
    <col min="3" max="3" width="14.5" bestFit="1" customWidth="1"/>
    <col min="4" max="4" width="96.69921875" bestFit="1" customWidth="1"/>
    <col min="5" max="5" width="20.5" bestFit="1" customWidth="1"/>
    <col min="6" max="6" width="9" bestFit="1" customWidth="1"/>
    <col min="7" max="7" width="43.8984375" bestFit="1" customWidth="1"/>
  </cols>
  <sheetData>
    <row r="2" spans="1:7">
      <c r="E2" s="7" t="s">
        <v>230</v>
      </c>
      <c r="F2" s="8"/>
    </row>
    <row r="3" spans="1:7">
      <c r="A3" s="1" t="s">
        <v>0</v>
      </c>
      <c r="B3" s="1" t="s">
        <v>231</v>
      </c>
      <c r="C3" s="1" t="s">
        <v>2</v>
      </c>
      <c r="D3" s="2" t="s">
        <v>232</v>
      </c>
      <c r="E3" s="2" t="s">
        <v>233</v>
      </c>
      <c r="F3" s="1" t="s">
        <v>234</v>
      </c>
      <c r="G3" s="13" t="s">
        <v>429</v>
      </c>
    </row>
    <row r="4" spans="1:7">
      <c r="A4" s="2" t="s">
        <v>235</v>
      </c>
      <c r="B4" s="1" t="s">
        <v>18</v>
      </c>
      <c r="C4" s="1" t="s">
        <v>2</v>
      </c>
      <c r="D4" s="2" t="s">
        <v>236</v>
      </c>
      <c r="E4" s="2" t="s">
        <v>237</v>
      </c>
      <c r="F4" s="1" t="s">
        <v>238</v>
      </c>
      <c r="G4" s="14" t="s">
        <v>430</v>
      </c>
    </row>
    <row r="5" spans="1:7">
      <c r="A5" s="1" t="s">
        <v>32</v>
      </c>
      <c r="B5" s="1" t="s">
        <v>33</v>
      </c>
      <c r="C5" s="1" t="s">
        <v>32</v>
      </c>
      <c r="D5" s="1" t="s">
        <v>239</v>
      </c>
      <c r="E5" s="1" t="s">
        <v>240</v>
      </c>
      <c r="F5" s="1" t="s">
        <v>33</v>
      </c>
      <c r="G5" s="14" t="s">
        <v>33</v>
      </c>
    </row>
    <row r="6" spans="1:7">
      <c r="A6" s="1" t="s">
        <v>36</v>
      </c>
      <c r="B6" s="1" t="s">
        <v>37</v>
      </c>
      <c r="C6" s="1"/>
      <c r="D6" s="1" t="s">
        <v>241</v>
      </c>
      <c r="E6" s="2" t="s">
        <v>242</v>
      </c>
      <c r="F6" s="1"/>
      <c r="G6" s="14"/>
    </row>
    <row r="7" spans="1:7">
      <c r="A7" s="3"/>
      <c r="B7" s="3">
        <v>5001</v>
      </c>
      <c r="C7" s="4" t="s">
        <v>431</v>
      </c>
      <c r="D7" s="5" t="s">
        <v>70</v>
      </c>
      <c r="E7" s="5">
        <v>1</v>
      </c>
      <c r="F7" s="5">
        <v>1</v>
      </c>
      <c r="G7" s="10">
        <v>1</v>
      </c>
    </row>
    <row r="8" spans="1:7">
      <c r="A8" s="3"/>
      <c r="B8" s="3">
        <v>5002</v>
      </c>
      <c r="C8" s="4" t="s">
        <v>432</v>
      </c>
      <c r="D8" s="5" t="s">
        <v>433</v>
      </c>
      <c r="E8" s="5" t="s">
        <v>434</v>
      </c>
      <c r="F8" s="5">
        <v>1</v>
      </c>
      <c r="G8">
        <v>2</v>
      </c>
    </row>
    <row r="9" spans="1:7">
      <c r="A9" s="3"/>
      <c r="B9" s="3">
        <v>5003</v>
      </c>
      <c r="C9" s="4" t="s">
        <v>435</v>
      </c>
      <c r="D9" s="5" t="s">
        <v>436</v>
      </c>
      <c r="E9" s="5" t="s">
        <v>282</v>
      </c>
      <c r="F9" s="5">
        <v>1</v>
      </c>
      <c r="G9">
        <v>2</v>
      </c>
    </row>
    <row r="10" spans="1:7">
      <c r="A10" s="3"/>
      <c r="B10" s="3">
        <v>5004</v>
      </c>
      <c r="C10" s="4" t="s">
        <v>437</v>
      </c>
      <c r="D10" s="5" t="s">
        <v>438</v>
      </c>
      <c r="E10" s="5" t="s">
        <v>261</v>
      </c>
      <c r="F10" s="5">
        <v>1</v>
      </c>
      <c r="G10">
        <v>2</v>
      </c>
    </row>
    <row r="11" spans="1:7">
      <c r="A11" s="9"/>
      <c r="B11" s="3">
        <v>5005</v>
      </c>
      <c r="C11" s="4" t="s">
        <v>439</v>
      </c>
      <c r="D11" s="5" t="s">
        <v>440</v>
      </c>
      <c r="E11" s="5" t="s">
        <v>261</v>
      </c>
      <c r="F11" s="5">
        <v>1</v>
      </c>
      <c r="G11">
        <v>2</v>
      </c>
    </row>
    <row r="12" spans="1:7">
      <c r="A12" s="9"/>
      <c r="B12" s="3">
        <v>5006</v>
      </c>
      <c r="C12" s="4" t="s">
        <v>441</v>
      </c>
      <c r="D12" s="5" t="s">
        <v>442</v>
      </c>
      <c r="E12" s="5" t="s">
        <v>443</v>
      </c>
      <c r="F12" s="5">
        <v>1</v>
      </c>
      <c r="G12">
        <v>2</v>
      </c>
    </row>
    <row r="13" spans="1:7">
      <c r="A13" s="9"/>
      <c r="B13" s="3">
        <v>5007</v>
      </c>
      <c r="C13" s="4" t="s">
        <v>444</v>
      </c>
      <c r="D13" s="5" t="s">
        <v>442</v>
      </c>
      <c r="E13" s="5" t="s">
        <v>443</v>
      </c>
      <c r="F13" s="5">
        <v>1</v>
      </c>
      <c r="G13">
        <v>2</v>
      </c>
    </row>
    <row r="14" spans="1:7">
      <c r="A14" s="9"/>
      <c r="B14" s="3">
        <v>5008</v>
      </c>
      <c r="C14" s="4" t="s">
        <v>445</v>
      </c>
      <c r="D14" s="5" t="s">
        <v>442</v>
      </c>
      <c r="E14" s="5" t="s">
        <v>443</v>
      </c>
      <c r="F14" s="5">
        <v>1</v>
      </c>
      <c r="G14">
        <v>2</v>
      </c>
    </row>
    <row r="15" spans="1:7">
      <c r="A15" s="9"/>
      <c r="B15" s="3">
        <v>5009</v>
      </c>
      <c r="C15" s="4" t="s">
        <v>446</v>
      </c>
      <c r="D15" s="5" t="s">
        <v>442</v>
      </c>
      <c r="E15" s="5" t="s">
        <v>443</v>
      </c>
      <c r="F15" s="5">
        <v>1</v>
      </c>
      <c r="G15">
        <v>2</v>
      </c>
    </row>
    <row r="16" spans="1:7">
      <c r="A16" s="9"/>
      <c r="B16" s="3">
        <v>5010</v>
      </c>
      <c r="C16" s="4" t="s">
        <v>447</v>
      </c>
      <c r="D16" s="5" t="s">
        <v>442</v>
      </c>
      <c r="E16" s="5" t="s">
        <v>443</v>
      </c>
      <c r="F16" s="5">
        <v>1</v>
      </c>
      <c r="G16">
        <v>2</v>
      </c>
    </row>
    <row r="17" spans="1:7">
      <c r="A17" s="9"/>
      <c r="B17" s="3">
        <v>5011</v>
      </c>
      <c r="C17" s="4" t="s">
        <v>448</v>
      </c>
      <c r="D17" s="5" t="s">
        <v>442</v>
      </c>
      <c r="E17" s="5" t="s">
        <v>443</v>
      </c>
      <c r="F17" s="5">
        <v>1</v>
      </c>
      <c r="G17">
        <v>2</v>
      </c>
    </row>
    <row r="18" spans="1:7">
      <c r="A18" s="9"/>
      <c r="B18" s="3">
        <v>5012</v>
      </c>
      <c r="C18" s="4" t="s">
        <v>449</v>
      </c>
      <c r="D18" s="5" t="s">
        <v>442</v>
      </c>
      <c r="E18" s="5" t="s">
        <v>443</v>
      </c>
      <c r="F18" s="5">
        <v>1</v>
      </c>
      <c r="G18">
        <v>2</v>
      </c>
    </row>
    <row r="19" spans="1:7">
      <c r="A19" s="9"/>
      <c r="B19" s="3">
        <v>5013</v>
      </c>
      <c r="C19" s="4" t="s">
        <v>450</v>
      </c>
      <c r="D19" s="5" t="s">
        <v>442</v>
      </c>
      <c r="E19" s="5" t="s">
        <v>443</v>
      </c>
      <c r="F19" s="5">
        <v>1</v>
      </c>
      <c r="G19">
        <v>2</v>
      </c>
    </row>
    <row r="20" spans="1:7">
      <c r="A20" s="3"/>
      <c r="B20" s="3">
        <v>5014</v>
      </c>
      <c r="C20" s="5" t="s">
        <v>451</v>
      </c>
      <c r="D20" s="5" t="s">
        <v>452</v>
      </c>
      <c r="E20" s="5" t="s">
        <v>453</v>
      </c>
      <c r="F20" s="5">
        <v>1</v>
      </c>
      <c r="G20">
        <v>2</v>
      </c>
    </row>
    <row r="21" spans="1:7">
      <c r="A21" s="3"/>
      <c r="B21" s="3">
        <v>5015</v>
      </c>
      <c r="C21" s="5" t="s">
        <v>454</v>
      </c>
      <c r="D21" s="5" t="s">
        <v>455</v>
      </c>
      <c r="E21" s="5" t="s">
        <v>443</v>
      </c>
      <c r="F21" s="5">
        <v>1</v>
      </c>
      <c r="G21">
        <v>5</v>
      </c>
    </row>
    <row r="22" spans="1:7">
      <c r="A22" s="3"/>
      <c r="B22" s="3">
        <v>5016</v>
      </c>
      <c r="C22" s="5" t="s">
        <v>456</v>
      </c>
      <c r="D22" s="5" t="s">
        <v>457</v>
      </c>
      <c r="E22" s="5" t="s">
        <v>443</v>
      </c>
      <c r="F22" s="5">
        <v>1</v>
      </c>
      <c r="G22">
        <v>5</v>
      </c>
    </row>
    <row r="23" spans="1:7">
      <c r="A23" s="3"/>
      <c r="B23" s="3">
        <v>5017</v>
      </c>
      <c r="C23" s="5" t="s">
        <v>458</v>
      </c>
      <c r="D23" s="5" t="s">
        <v>459</v>
      </c>
      <c r="E23" s="5" t="s">
        <v>443</v>
      </c>
      <c r="F23" s="5">
        <v>1</v>
      </c>
      <c r="G23">
        <v>5</v>
      </c>
    </row>
    <row r="24" spans="1:7">
      <c r="A24" s="3"/>
      <c r="B24" s="3">
        <v>5018</v>
      </c>
      <c r="C24" s="5" t="s">
        <v>460</v>
      </c>
      <c r="D24" s="5" t="s">
        <v>461</v>
      </c>
      <c r="E24" s="5" t="s">
        <v>443</v>
      </c>
      <c r="F24" s="5">
        <v>1</v>
      </c>
      <c r="G24">
        <v>5</v>
      </c>
    </row>
    <row r="25" spans="1:7">
      <c r="B25" s="3">
        <v>5019</v>
      </c>
      <c r="C25" s="10" t="s">
        <v>462</v>
      </c>
      <c r="D25" s="10" t="s">
        <v>463</v>
      </c>
      <c r="E25" s="10" t="s">
        <v>464</v>
      </c>
      <c r="F25" s="5">
        <v>1</v>
      </c>
      <c r="G25">
        <v>1</v>
      </c>
    </row>
    <row r="26" spans="1:7">
      <c r="B26" s="3">
        <v>5020</v>
      </c>
      <c r="C26" s="10" t="s">
        <v>465</v>
      </c>
      <c r="D26" s="10" t="s">
        <v>466</v>
      </c>
      <c r="E26" s="10" t="s">
        <v>467</v>
      </c>
      <c r="F26" s="5">
        <v>1</v>
      </c>
      <c r="G26">
        <v>1</v>
      </c>
    </row>
    <row r="27" spans="1:7">
      <c r="B27" s="3">
        <v>5021</v>
      </c>
      <c r="C27" s="10" t="s">
        <v>468</v>
      </c>
      <c r="D27" s="10" t="s">
        <v>469</v>
      </c>
      <c r="E27" s="10" t="s">
        <v>467</v>
      </c>
      <c r="F27" s="5">
        <v>1</v>
      </c>
      <c r="G27">
        <v>1</v>
      </c>
    </row>
    <row r="28" spans="1:7">
      <c r="B28" s="3">
        <v>5022</v>
      </c>
      <c r="C28" s="10" t="s">
        <v>470</v>
      </c>
      <c r="D28" s="10" t="s">
        <v>471</v>
      </c>
      <c r="E28" s="10" t="s">
        <v>467</v>
      </c>
      <c r="F28" s="5">
        <v>1</v>
      </c>
      <c r="G28">
        <v>1</v>
      </c>
    </row>
    <row r="29" spans="1:7">
      <c r="B29" s="3">
        <v>5023</v>
      </c>
      <c r="C29" s="10" t="s">
        <v>472</v>
      </c>
      <c r="D29" s="10" t="s">
        <v>473</v>
      </c>
      <c r="E29" s="10" t="s">
        <v>467</v>
      </c>
      <c r="F29" s="5">
        <v>1</v>
      </c>
      <c r="G29">
        <v>1</v>
      </c>
    </row>
    <row r="30" spans="1:7">
      <c r="B30" s="3">
        <v>5024</v>
      </c>
      <c r="C30" s="10" t="s">
        <v>474</v>
      </c>
      <c r="D30" s="10" t="s">
        <v>176</v>
      </c>
      <c r="E30" s="10">
        <v>5</v>
      </c>
      <c r="F30" s="5">
        <v>1</v>
      </c>
      <c r="G30">
        <v>1</v>
      </c>
    </row>
    <row r="31" spans="1:7">
      <c r="B31" s="3">
        <v>5025</v>
      </c>
      <c r="C31" s="10" t="s">
        <v>475</v>
      </c>
      <c r="D31" s="10" t="s">
        <v>476</v>
      </c>
      <c r="E31" s="5" t="s">
        <v>443</v>
      </c>
      <c r="F31" s="5">
        <v>1</v>
      </c>
      <c r="G31">
        <v>1</v>
      </c>
    </row>
    <row r="32" spans="1:7">
      <c r="B32" s="3">
        <v>5026</v>
      </c>
      <c r="C32" s="10" t="s">
        <v>477</v>
      </c>
      <c r="D32" s="10" t="s">
        <v>478</v>
      </c>
      <c r="E32" s="5" t="s">
        <v>443</v>
      </c>
      <c r="F32" s="5">
        <v>1</v>
      </c>
      <c r="G32">
        <v>1</v>
      </c>
    </row>
    <row r="33" spans="1:7">
      <c r="B33" s="3">
        <v>5027</v>
      </c>
      <c r="C33" s="10" t="s">
        <v>479</v>
      </c>
      <c r="D33" s="7" t="s">
        <v>417</v>
      </c>
      <c r="E33" s="5" t="s">
        <v>443</v>
      </c>
      <c r="F33" s="5">
        <v>1</v>
      </c>
      <c r="G33">
        <v>1</v>
      </c>
    </row>
    <row r="34" spans="1:7">
      <c r="B34" s="3">
        <v>5028</v>
      </c>
      <c r="C34" s="10" t="s">
        <v>480</v>
      </c>
      <c r="D34" s="7" t="s">
        <v>481</v>
      </c>
      <c r="E34" s="5" t="s">
        <v>443</v>
      </c>
      <c r="F34" s="5">
        <v>1</v>
      </c>
      <c r="G34">
        <v>1</v>
      </c>
    </row>
    <row r="35" spans="1:7">
      <c r="A35" s="11" t="s">
        <v>482</v>
      </c>
      <c r="B35" s="3">
        <v>5029</v>
      </c>
      <c r="C35" s="10" t="s">
        <v>483</v>
      </c>
      <c r="D35" s="10" t="s">
        <v>66</v>
      </c>
      <c r="E35" s="7">
        <v>1</v>
      </c>
      <c r="F35" s="10">
        <v>1</v>
      </c>
      <c r="G35" s="10">
        <v>1</v>
      </c>
    </row>
    <row r="36" spans="1:7">
      <c r="B36" s="3">
        <v>5030</v>
      </c>
      <c r="C36" s="10" t="s">
        <v>292</v>
      </c>
      <c r="D36" s="10" t="s">
        <v>484</v>
      </c>
      <c r="E36" s="10" t="s">
        <v>464</v>
      </c>
      <c r="F36" s="10">
        <v>1</v>
      </c>
      <c r="G36">
        <v>1</v>
      </c>
    </row>
    <row r="37" spans="1:7">
      <c r="B37" s="3">
        <v>5031</v>
      </c>
      <c r="C37" s="10" t="s">
        <v>309</v>
      </c>
      <c r="D37" s="5" t="s">
        <v>485</v>
      </c>
      <c r="E37" s="5" t="s">
        <v>443</v>
      </c>
      <c r="F37" s="5">
        <v>1</v>
      </c>
      <c r="G37">
        <v>5</v>
      </c>
    </row>
    <row r="38" spans="1:7">
      <c r="B38" s="3">
        <v>5032</v>
      </c>
      <c r="C38" s="10" t="s">
        <v>486</v>
      </c>
      <c r="D38" s="10" t="s">
        <v>487</v>
      </c>
      <c r="E38" s="10" t="s">
        <v>488</v>
      </c>
      <c r="F38" s="10">
        <v>1</v>
      </c>
      <c r="G38">
        <v>1</v>
      </c>
    </row>
    <row r="39" spans="1:7">
      <c r="B39" s="3">
        <v>5033</v>
      </c>
      <c r="C39" s="10" t="s">
        <v>489</v>
      </c>
      <c r="D39" s="10" t="s">
        <v>490</v>
      </c>
      <c r="E39" s="10" t="s">
        <v>464</v>
      </c>
      <c r="F39" s="10">
        <v>1</v>
      </c>
      <c r="G39">
        <v>1</v>
      </c>
    </row>
    <row r="40" spans="1:7">
      <c r="B40" s="12">
        <v>5034</v>
      </c>
      <c r="C40" s="10" t="s">
        <v>491</v>
      </c>
      <c r="D40" s="10" t="s">
        <v>492</v>
      </c>
      <c r="E40" s="10" t="s">
        <v>464</v>
      </c>
      <c r="F40" s="10">
        <v>1</v>
      </c>
      <c r="G40">
        <v>1</v>
      </c>
    </row>
    <row r="41" spans="1:7">
      <c r="B41" s="3">
        <v>5035</v>
      </c>
      <c r="C41" s="10" t="s">
        <v>493</v>
      </c>
      <c r="D41" s="10" t="s">
        <v>492</v>
      </c>
      <c r="E41" s="10" t="s">
        <v>464</v>
      </c>
      <c r="F41" s="10">
        <v>1</v>
      </c>
      <c r="G41">
        <v>1</v>
      </c>
    </row>
    <row r="42" spans="1:7">
      <c r="B42" s="12">
        <v>5036</v>
      </c>
      <c r="C42" s="10" t="s">
        <v>494</v>
      </c>
      <c r="D42" s="10" t="s">
        <v>495</v>
      </c>
      <c r="E42" s="10" t="s">
        <v>464</v>
      </c>
      <c r="F42" s="10">
        <v>1</v>
      </c>
      <c r="G42">
        <v>1</v>
      </c>
    </row>
    <row r="43" spans="1:7">
      <c r="B43" s="12">
        <v>5037</v>
      </c>
      <c r="C43" s="10" t="s">
        <v>496</v>
      </c>
      <c r="D43" s="10" t="s">
        <v>497</v>
      </c>
      <c r="E43" s="10" t="s">
        <v>488</v>
      </c>
      <c r="F43" s="10">
        <v>1</v>
      </c>
      <c r="G43">
        <v>1</v>
      </c>
    </row>
    <row r="44" spans="1:7">
      <c r="B44" s="12">
        <v>5038</v>
      </c>
      <c r="C44" s="10" t="s">
        <v>498</v>
      </c>
      <c r="D44" s="10" t="s">
        <v>499</v>
      </c>
      <c r="E44" s="10" t="s">
        <v>464</v>
      </c>
      <c r="F44" s="10">
        <v>1</v>
      </c>
      <c r="G44">
        <v>1</v>
      </c>
    </row>
    <row r="45" spans="1:7">
      <c r="B45" s="12">
        <v>5039</v>
      </c>
      <c r="C45" s="10" t="s">
        <v>500</v>
      </c>
      <c r="D45" s="10" t="s">
        <v>501</v>
      </c>
      <c r="E45" s="10" t="s">
        <v>464</v>
      </c>
      <c r="F45" s="10">
        <v>1</v>
      </c>
      <c r="G45">
        <v>1</v>
      </c>
    </row>
    <row r="46" spans="1:7">
      <c r="B46" s="12">
        <v>5040</v>
      </c>
      <c r="C46" s="10" t="s">
        <v>502</v>
      </c>
      <c r="D46" s="10" t="s">
        <v>503</v>
      </c>
      <c r="E46" s="10" t="s">
        <v>464</v>
      </c>
      <c r="F46" s="10">
        <v>1</v>
      </c>
      <c r="G46">
        <v>1</v>
      </c>
    </row>
    <row r="47" spans="1:7">
      <c r="B47" s="12">
        <v>5041</v>
      </c>
      <c r="C47" s="10" t="s">
        <v>504</v>
      </c>
      <c r="D47" s="10" t="s">
        <v>505</v>
      </c>
      <c r="E47" s="10" t="s">
        <v>464</v>
      </c>
      <c r="F47" s="10">
        <v>1</v>
      </c>
      <c r="G47">
        <v>1</v>
      </c>
    </row>
    <row r="48" spans="1:7">
      <c r="B48" s="12">
        <v>5042</v>
      </c>
      <c r="C48" s="10" t="s">
        <v>506</v>
      </c>
      <c r="D48" s="10" t="s">
        <v>507</v>
      </c>
      <c r="E48" s="10" t="s">
        <v>464</v>
      </c>
      <c r="F48" s="10">
        <v>1</v>
      </c>
      <c r="G48">
        <v>1</v>
      </c>
    </row>
    <row r="49" spans="2:7">
      <c r="B49" s="12">
        <v>5043</v>
      </c>
      <c r="C49" s="10" t="s">
        <v>508</v>
      </c>
      <c r="D49" s="10" t="s">
        <v>509</v>
      </c>
      <c r="E49" s="10" t="s">
        <v>464</v>
      </c>
      <c r="F49" s="10">
        <v>1</v>
      </c>
      <c r="G49">
        <v>1</v>
      </c>
    </row>
    <row r="50" spans="2:7">
      <c r="B50" s="12">
        <v>5044</v>
      </c>
      <c r="C50" s="10" t="s">
        <v>510</v>
      </c>
      <c r="D50" s="10" t="s">
        <v>511</v>
      </c>
      <c r="E50" s="10" t="s">
        <v>464</v>
      </c>
      <c r="F50" s="10">
        <v>1</v>
      </c>
      <c r="G50">
        <v>1</v>
      </c>
    </row>
    <row r="51" spans="2:7" s="7" customFormat="1">
      <c r="B51" s="10">
        <v>5045</v>
      </c>
      <c r="C51" s="10" t="s">
        <v>512</v>
      </c>
      <c r="D51" s="10" t="s">
        <v>513</v>
      </c>
      <c r="E51" s="10" t="s">
        <v>464</v>
      </c>
      <c r="F51" s="10">
        <v>1</v>
      </c>
      <c r="G51" s="7">
        <v>1</v>
      </c>
    </row>
    <row r="52" spans="2:7">
      <c r="B52" s="10">
        <v>5046</v>
      </c>
      <c r="C52" s="10" t="s">
        <v>514</v>
      </c>
      <c r="D52" s="10" t="s">
        <v>515</v>
      </c>
      <c r="E52" s="10" t="s">
        <v>464</v>
      </c>
      <c r="F52" s="10">
        <v>1</v>
      </c>
      <c r="G52" s="7">
        <v>1</v>
      </c>
    </row>
    <row r="53" spans="2:7">
      <c r="B53" s="10">
        <v>5047</v>
      </c>
      <c r="C53" s="10" t="s">
        <v>516</v>
      </c>
      <c r="D53" s="10" t="s">
        <v>517</v>
      </c>
      <c r="E53" s="10" t="s">
        <v>464</v>
      </c>
      <c r="F53" s="10">
        <v>1</v>
      </c>
      <c r="G53">
        <v>1</v>
      </c>
    </row>
    <row r="54" spans="2:7" s="7" customFormat="1">
      <c r="B54" s="10">
        <v>5048</v>
      </c>
      <c r="C54" s="10" t="s">
        <v>518</v>
      </c>
      <c r="D54" s="10" t="s">
        <v>519</v>
      </c>
      <c r="E54" s="10" t="s">
        <v>464</v>
      </c>
      <c r="F54" s="10">
        <v>1</v>
      </c>
      <c r="G54" s="7">
        <v>1</v>
      </c>
    </row>
    <row r="55" spans="2:7">
      <c r="B55" s="10">
        <v>5049</v>
      </c>
      <c r="C55" s="10" t="s">
        <v>520</v>
      </c>
      <c r="D55" s="10" t="s">
        <v>521</v>
      </c>
      <c r="E55" s="10" t="s">
        <v>464</v>
      </c>
      <c r="F55" s="10">
        <v>1</v>
      </c>
      <c r="G55" s="7">
        <v>1</v>
      </c>
    </row>
    <row r="56" spans="2:7">
      <c r="B56" s="10">
        <v>5050</v>
      </c>
      <c r="C56" s="10" t="s">
        <v>522</v>
      </c>
      <c r="D56" s="10" t="s">
        <v>523</v>
      </c>
      <c r="E56" s="10" t="s">
        <v>464</v>
      </c>
      <c r="F56" s="10">
        <v>1</v>
      </c>
      <c r="G56" s="7">
        <v>1</v>
      </c>
    </row>
    <row r="57" spans="2:7">
      <c r="B57" s="10">
        <v>5051</v>
      </c>
      <c r="C57" s="10" t="s">
        <v>524</v>
      </c>
      <c r="D57" s="10" t="s">
        <v>525</v>
      </c>
      <c r="E57" s="10" t="s">
        <v>464</v>
      </c>
      <c r="F57" s="10">
        <v>1</v>
      </c>
      <c r="G57">
        <v>1</v>
      </c>
    </row>
    <row r="58" spans="2:7">
      <c r="B58" s="10">
        <v>5052</v>
      </c>
      <c r="C58" s="10" t="s">
        <v>526</v>
      </c>
      <c r="D58" s="10" t="s">
        <v>527</v>
      </c>
      <c r="E58" s="10" t="s">
        <v>464</v>
      </c>
      <c r="F58" s="10">
        <v>1</v>
      </c>
      <c r="G58" s="7">
        <v>1</v>
      </c>
    </row>
    <row r="59" spans="2:7">
      <c r="B59" s="10">
        <v>5053</v>
      </c>
      <c r="C59" s="10" t="s">
        <v>528</v>
      </c>
      <c r="D59" s="10" t="s">
        <v>529</v>
      </c>
      <c r="E59" s="10" t="s">
        <v>464</v>
      </c>
      <c r="F59" s="10">
        <v>1</v>
      </c>
      <c r="G59" s="7">
        <v>1</v>
      </c>
    </row>
    <row r="60" spans="2:7">
      <c r="B60" s="10">
        <v>5054</v>
      </c>
      <c r="C60" s="10" t="s">
        <v>530</v>
      </c>
      <c r="D60" s="10" t="s">
        <v>531</v>
      </c>
      <c r="E60" s="10" t="s">
        <v>488</v>
      </c>
      <c r="F60" s="10">
        <v>1</v>
      </c>
      <c r="G60" s="7">
        <v>1</v>
      </c>
    </row>
    <row r="61" spans="2:7">
      <c r="B61" s="10">
        <v>5055</v>
      </c>
      <c r="C61" s="10" t="s">
        <v>532</v>
      </c>
      <c r="D61" s="10" t="s">
        <v>533</v>
      </c>
      <c r="E61" s="10" t="s">
        <v>488</v>
      </c>
      <c r="F61" s="10">
        <v>1</v>
      </c>
      <c r="G61">
        <v>1</v>
      </c>
    </row>
    <row r="62" spans="2:7">
      <c r="B62" s="10">
        <v>5056</v>
      </c>
      <c r="C62" s="10" t="s">
        <v>534</v>
      </c>
      <c r="D62" s="10" t="s">
        <v>535</v>
      </c>
      <c r="E62" s="10" t="s">
        <v>488</v>
      </c>
      <c r="F62" s="10">
        <v>1</v>
      </c>
      <c r="G62" s="7">
        <v>1</v>
      </c>
    </row>
    <row r="63" spans="2:7">
      <c r="B63" s="10">
        <v>5057</v>
      </c>
      <c r="C63" s="10" t="s">
        <v>536</v>
      </c>
      <c r="D63" s="10" t="s">
        <v>216</v>
      </c>
      <c r="E63">
        <v>5</v>
      </c>
      <c r="F63" s="10">
        <v>1</v>
      </c>
      <c r="G63" s="15">
        <v>1</v>
      </c>
    </row>
    <row r="64" spans="2:7">
      <c r="B64" s="10">
        <v>5058</v>
      </c>
      <c r="C64" s="10" t="s">
        <v>537</v>
      </c>
      <c r="D64" s="10" t="s">
        <v>538</v>
      </c>
      <c r="E64" s="10" t="s">
        <v>488</v>
      </c>
      <c r="F64" s="10">
        <v>1</v>
      </c>
      <c r="G64" s="7">
        <v>1</v>
      </c>
    </row>
    <row r="65" spans="2:7">
      <c r="B65" s="10">
        <v>5059</v>
      </c>
      <c r="C65" s="10" t="s">
        <v>539</v>
      </c>
      <c r="D65" s="10" t="s">
        <v>540</v>
      </c>
      <c r="E65" s="10" t="s">
        <v>488</v>
      </c>
      <c r="F65" s="10">
        <v>1</v>
      </c>
      <c r="G65" s="7">
        <v>1</v>
      </c>
    </row>
    <row r="66" spans="2:7">
      <c r="B66" s="10">
        <v>5060</v>
      </c>
      <c r="C66" s="10" t="s">
        <v>541</v>
      </c>
      <c r="D66" s="10" t="s">
        <v>542</v>
      </c>
      <c r="E66" s="10" t="s">
        <v>488</v>
      </c>
      <c r="F66" s="10">
        <v>1</v>
      </c>
      <c r="G66" s="7">
        <v>1</v>
      </c>
    </row>
    <row r="67" spans="2:7">
      <c r="B67" s="10">
        <v>5061</v>
      </c>
      <c r="C67" s="10" t="s">
        <v>543</v>
      </c>
      <c r="D67" s="10" t="s">
        <v>544</v>
      </c>
      <c r="E67" s="10" t="s">
        <v>488</v>
      </c>
      <c r="F67" s="10">
        <v>1</v>
      </c>
      <c r="G67" s="7">
        <v>1</v>
      </c>
    </row>
    <row r="68" spans="2:7">
      <c r="B68" s="10">
        <v>5062</v>
      </c>
      <c r="C68" s="10" t="s">
        <v>545</v>
      </c>
      <c r="D68" s="10" t="s">
        <v>546</v>
      </c>
      <c r="E68" s="10" t="s">
        <v>464</v>
      </c>
      <c r="F68" s="10">
        <v>1</v>
      </c>
      <c r="G68" s="7">
        <v>1</v>
      </c>
    </row>
    <row r="69" spans="2:7">
      <c r="B69" s="10">
        <v>5063</v>
      </c>
      <c r="C69" s="10" t="s">
        <v>547</v>
      </c>
      <c r="D69" s="10" t="s">
        <v>548</v>
      </c>
      <c r="E69" s="10" t="s">
        <v>464</v>
      </c>
      <c r="F69" s="10">
        <v>1</v>
      </c>
      <c r="G69" s="7">
        <v>1</v>
      </c>
    </row>
    <row r="70" spans="2:7">
      <c r="B70" s="10">
        <v>5064</v>
      </c>
      <c r="C70" s="10" t="s">
        <v>549</v>
      </c>
      <c r="D70" s="10" t="s">
        <v>550</v>
      </c>
      <c r="E70" s="10" t="s">
        <v>464</v>
      </c>
      <c r="F70" s="10">
        <v>1</v>
      </c>
      <c r="G70" s="7">
        <v>1</v>
      </c>
    </row>
    <row r="71" spans="2:7">
      <c r="B71" s="10">
        <v>5065</v>
      </c>
      <c r="C71" s="10" t="s">
        <v>551</v>
      </c>
      <c r="D71" s="10" t="s">
        <v>552</v>
      </c>
      <c r="E71" s="10" t="s">
        <v>553</v>
      </c>
      <c r="F71" s="10">
        <v>1</v>
      </c>
      <c r="G71" s="7">
        <v>1</v>
      </c>
    </row>
    <row r="72" spans="2:7">
      <c r="B72" s="10">
        <v>5066</v>
      </c>
      <c r="C72" s="10" t="s">
        <v>554</v>
      </c>
      <c r="D72" s="10" t="s">
        <v>555</v>
      </c>
      <c r="E72" s="10" t="s">
        <v>553</v>
      </c>
      <c r="F72" s="10">
        <v>1</v>
      </c>
      <c r="G72" s="7">
        <v>1</v>
      </c>
    </row>
    <row r="73" spans="2:7">
      <c r="B73" s="10">
        <v>5067</v>
      </c>
      <c r="C73" s="10" t="s">
        <v>556</v>
      </c>
      <c r="D73" s="10" t="s">
        <v>557</v>
      </c>
      <c r="E73" s="10" t="s">
        <v>553</v>
      </c>
      <c r="F73" s="10">
        <v>1</v>
      </c>
      <c r="G73" s="7">
        <v>1</v>
      </c>
    </row>
    <row r="74" spans="2:7">
      <c r="B74" s="10">
        <v>5068</v>
      </c>
      <c r="C74" s="10" t="s">
        <v>558</v>
      </c>
      <c r="D74" s="10" t="s">
        <v>87</v>
      </c>
      <c r="E74">
        <v>5</v>
      </c>
      <c r="F74" s="10">
        <v>1</v>
      </c>
      <c r="G74" s="10">
        <v>1</v>
      </c>
    </row>
    <row r="75" spans="2:7">
      <c r="B75" s="10">
        <v>5069</v>
      </c>
      <c r="C75" s="10" t="s">
        <v>559</v>
      </c>
      <c r="D75" s="10" t="s">
        <v>560</v>
      </c>
      <c r="E75" s="10" t="s">
        <v>464</v>
      </c>
      <c r="F75" s="10">
        <v>1</v>
      </c>
      <c r="G75" s="7">
        <v>1</v>
      </c>
    </row>
    <row r="76" spans="2:7">
      <c r="B76" s="10">
        <v>5070</v>
      </c>
      <c r="C76" s="10" t="s">
        <v>561</v>
      </c>
      <c r="D76" s="10" t="s">
        <v>109</v>
      </c>
      <c r="E76">
        <v>5</v>
      </c>
      <c r="F76" s="10">
        <v>1</v>
      </c>
      <c r="G76" s="10">
        <v>1</v>
      </c>
    </row>
    <row r="77" spans="2:7">
      <c r="B77" s="10">
        <v>5071</v>
      </c>
      <c r="C77" s="10" t="s">
        <v>562</v>
      </c>
      <c r="D77" s="10" t="s">
        <v>109</v>
      </c>
      <c r="E77">
        <v>5</v>
      </c>
      <c r="F77" s="10">
        <v>1</v>
      </c>
      <c r="G77" s="10">
        <v>1</v>
      </c>
    </row>
    <row r="78" spans="2:7">
      <c r="B78" s="10">
        <v>5072</v>
      </c>
      <c r="C78" s="10" t="s">
        <v>563</v>
      </c>
      <c r="D78" s="10" t="s">
        <v>110</v>
      </c>
      <c r="E78">
        <v>5</v>
      </c>
      <c r="F78" s="10">
        <v>1</v>
      </c>
      <c r="G78" s="10">
        <v>1</v>
      </c>
    </row>
    <row r="79" spans="2:7">
      <c r="B79" s="10">
        <v>5073</v>
      </c>
      <c r="C79" s="10" t="s">
        <v>564</v>
      </c>
      <c r="D79" s="10" t="s">
        <v>565</v>
      </c>
      <c r="E79" s="10" t="s">
        <v>553</v>
      </c>
      <c r="F79" s="10">
        <v>1</v>
      </c>
      <c r="G79" s="7">
        <v>1</v>
      </c>
    </row>
    <row r="80" spans="2:7">
      <c r="B80" s="10">
        <v>5074</v>
      </c>
      <c r="C80" s="10" t="s">
        <v>566</v>
      </c>
      <c r="D80" s="10" t="s">
        <v>567</v>
      </c>
      <c r="E80" s="10" t="s">
        <v>553</v>
      </c>
      <c r="F80" s="10">
        <v>1</v>
      </c>
      <c r="G80" s="7">
        <v>1</v>
      </c>
    </row>
    <row r="81" spans="2:7">
      <c r="B81" s="10">
        <v>5075</v>
      </c>
      <c r="C81" s="10" t="s">
        <v>568</v>
      </c>
      <c r="D81" s="10" t="s">
        <v>569</v>
      </c>
      <c r="E81" s="10" t="s">
        <v>553</v>
      </c>
      <c r="F81" s="10">
        <v>1</v>
      </c>
      <c r="G81" s="7">
        <v>1</v>
      </c>
    </row>
    <row r="82" spans="2:7">
      <c r="B82" s="10">
        <v>5076</v>
      </c>
      <c r="C82" s="10" t="s">
        <v>570</v>
      </c>
      <c r="D82" s="10" t="s">
        <v>55</v>
      </c>
      <c r="E82" s="10">
        <v>5</v>
      </c>
      <c r="F82" s="10">
        <v>1</v>
      </c>
      <c r="G82">
        <v>1</v>
      </c>
    </row>
    <row r="83" spans="2:7">
      <c r="B83" s="10">
        <v>5077</v>
      </c>
      <c r="C83" s="10" t="s">
        <v>571</v>
      </c>
      <c r="D83" s="10" t="s">
        <v>572</v>
      </c>
      <c r="E83" s="10" t="s">
        <v>553</v>
      </c>
      <c r="F83" s="10">
        <v>1</v>
      </c>
      <c r="G83" s="7">
        <v>1</v>
      </c>
    </row>
    <row r="84" spans="2:7">
      <c r="B84" s="10">
        <v>5078</v>
      </c>
      <c r="C84" s="10" t="s">
        <v>573</v>
      </c>
      <c r="D84" s="10" t="s">
        <v>574</v>
      </c>
      <c r="E84" s="10" t="s">
        <v>553</v>
      </c>
      <c r="F84" s="10">
        <v>1</v>
      </c>
      <c r="G84" s="7">
        <v>1</v>
      </c>
    </row>
    <row r="85" spans="2:7">
      <c r="B85" s="10">
        <v>5079</v>
      </c>
      <c r="C85" s="10" t="s">
        <v>575</v>
      </c>
      <c r="D85" s="10" t="s">
        <v>216</v>
      </c>
      <c r="E85">
        <v>5</v>
      </c>
      <c r="F85" s="10">
        <v>1</v>
      </c>
      <c r="G85" s="15">
        <v>1</v>
      </c>
    </row>
    <row r="86" spans="2:7">
      <c r="B86" s="10">
        <v>5080</v>
      </c>
      <c r="C86" s="10" t="s">
        <v>576</v>
      </c>
      <c r="D86" s="10" t="s">
        <v>130</v>
      </c>
      <c r="E86">
        <v>5</v>
      </c>
      <c r="F86" s="10">
        <v>1</v>
      </c>
      <c r="G86" s="15">
        <v>1</v>
      </c>
    </row>
    <row r="87" spans="2:7">
      <c r="B87" s="10">
        <v>5081</v>
      </c>
      <c r="C87" s="10" t="s">
        <v>577</v>
      </c>
      <c r="D87" s="10" t="s">
        <v>546</v>
      </c>
      <c r="E87" s="10" t="s">
        <v>464</v>
      </c>
      <c r="F87" s="10">
        <v>1</v>
      </c>
      <c r="G87" s="7">
        <v>1</v>
      </c>
    </row>
    <row r="88" spans="2:7">
      <c r="B88" s="10">
        <v>5082</v>
      </c>
      <c r="C88" s="10" t="s">
        <v>578</v>
      </c>
      <c r="D88" s="10" t="s">
        <v>546</v>
      </c>
      <c r="E88" s="10" t="s">
        <v>464</v>
      </c>
      <c r="F88" s="10">
        <v>1</v>
      </c>
      <c r="G88" s="7">
        <v>1</v>
      </c>
    </row>
    <row r="89" spans="2:7">
      <c r="B89" s="10">
        <v>5083</v>
      </c>
      <c r="C89" s="10" t="s">
        <v>579</v>
      </c>
      <c r="D89" s="10" t="s">
        <v>550</v>
      </c>
      <c r="E89" s="10" t="s">
        <v>553</v>
      </c>
      <c r="F89" s="10">
        <v>1</v>
      </c>
      <c r="G89" s="7">
        <v>1</v>
      </c>
    </row>
    <row r="90" spans="2:7">
      <c r="B90" s="10">
        <v>5084</v>
      </c>
      <c r="C90" s="10" t="s">
        <v>580</v>
      </c>
      <c r="D90" s="10" t="s">
        <v>550</v>
      </c>
      <c r="E90" s="10" t="s">
        <v>553</v>
      </c>
      <c r="F90" s="10">
        <v>1</v>
      </c>
      <c r="G90" s="7">
        <v>1</v>
      </c>
    </row>
    <row r="91" spans="2:7">
      <c r="B91" s="10">
        <v>5085</v>
      </c>
      <c r="C91" s="10" t="s">
        <v>581</v>
      </c>
      <c r="D91" s="10" t="s">
        <v>548</v>
      </c>
      <c r="E91" s="10" t="s">
        <v>464</v>
      </c>
      <c r="F91" s="10">
        <v>1</v>
      </c>
      <c r="G91" s="7">
        <v>1</v>
      </c>
    </row>
    <row r="92" spans="2:7">
      <c r="B92" s="10">
        <v>5086</v>
      </c>
      <c r="C92" s="10" t="s">
        <v>582</v>
      </c>
      <c r="D92" s="10" t="s">
        <v>548</v>
      </c>
      <c r="E92" s="10" t="s">
        <v>464</v>
      </c>
      <c r="F92" s="10">
        <v>1</v>
      </c>
      <c r="G92" s="7">
        <v>1</v>
      </c>
    </row>
    <row r="93" spans="2:7">
      <c r="B93" s="10">
        <v>5087</v>
      </c>
      <c r="C93" s="10" t="s">
        <v>583</v>
      </c>
      <c r="D93" s="10" t="s">
        <v>584</v>
      </c>
      <c r="E93" s="10" t="s">
        <v>464</v>
      </c>
      <c r="F93" s="10">
        <v>1</v>
      </c>
      <c r="G93" s="7">
        <v>1</v>
      </c>
    </row>
    <row r="94" spans="2:7">
      <c r="B94" s="10">
        <v>5088</v>
      </c>
      <c r="C94" s="10" t="s">
        <v>585</v>
      </c>
      <c r="D94" s="10" t="s">
        <v>584</v>
      </c>
      <c r="E94" s="10" t="s">
        <v>464</v>
      </c>
      <c r="F94" s="10">
        <v>1</v>
      </c>
      <c r="G94" s="7">
        <v>1</v>
      </c>
    </row>
    <row r="95" spans="2:7">
      <c r="B95" s="10">
        <v>5089</v>
      </c>
      <c r="C95" s="10" t="s">
        <v>586</v>
      </c>
      <c r="D95" s="10" t="s">
        <v>587</v>
      </c>
      <c r="E95" s="10" t="s">
        <v>553</v>
      </c>
      <c r="F95" s="10">
        <v>1</v>
      </c>
      <c r="G95" s="7">
        <v>1</v>
      </c>
    </row>
    <row r="96" spans="2:7">
      <c r="B96" s="10">
        <v>5090</v>
      </c>
      <c r="C96" s="10" t="s">
        <v>588</v>
      </c>
      <c r="D96" s="10" t="s">
        <v>589</v>
      </c>
      <c r="E96" s="10" t="s">
        <v>553</v>
      </c>
      <c r="F96" s="10">
        <v>1</v>
      </c>
      <c r="G96" s="7">
        <v>1</v>
      </c>
    </row>
    <row r="97" spans="2:7">
      <c r="B97" s="10">
        <v>5091</v>
      </c>
      <c r="C97" s="10" t="s">
        <v>590</v>
      </c>
      <c r="D97" s="10" t="s">
        <v>98</v>
      </c>
      <c r="E97">
        <v>5</v>
      </c>
      <c r="F97" s="10">
        <v>1</v>
      </c>
      <c r="G97" s="15">
        <v>1</v>
      </c>
    </row>
    <row r="98" spans="2:7">
      <c r="B98" s="10">
        <v>5092</v>
      </c>
      <c r="C98" s="10" t="s">
        <v>591</v>
      </c>
      <c r="D98" s="10" t="s">
        <v>592</v>
      </c>
      <c r="E98" s="10" t="s">
        <v>553</v>
      </c>
      <c r="F98" s="10">
        <v>1</v>
      </c>
      <c r="G98" s="7">
        <v>1</v>
      </c>
    </row>
    <row r="99" spans="2:7">
      <c r="B99" s="10">
        <v>5093</v>
      </c>
      <c r="C99" s="10" t="s">
        <v>593</v>
      </c>
      <c r="D99" s="10" t="s">
        <v>594</v>
      </c>
      <c r="E99" s="10" t="s">
        <v>553</v>
      </c>
      <c r="F99" s="10">
        <v>1</v>
      </c>
      <c r="G99" s="7">
        <v>1</v>
      </c>
    </row>
    <row r="100" spans="2:7">
      <c r="B100" s="10">
        <v>5094</v>
      </c>
      <c r="C100" s="10" t="s">
        <v>595</v>
      </c>
      <c r="D100" s="10" t="s">
        <v>596</v>
      </c>
      <c r="E100" s="10" t="s">
        <v>553</v>
      </c>
      <c r="F100" s="10">
        <v>1</v>
      </c>
      <c r="G100" s="7">
        <v>1</v>
      </c>
    </row>
    <row r="101" spans="2:7">
      <c r="B101" s="10">
        <v>5095</v>
      </c>
      <c r="C101" s="10" t="s">
        <v>597</v>
      </c>
      <c r="D101" s="10" t="s">
        <v>598</v>
      </c>
      <c r="E101" s="10" t="s">
        <v>246</v>
      </c>
      <c r="F101" s="10">
        <v>1</v>
      </c>
      <c r="G101" s="7">
        <v>1</v>
      </c>
    </row>
    <row r="102" spans="2:7">
      <c r="B102" s="10">
        <v>5096</v>
      </c>
      <c r="C102" s="10" t="s">
        <v>599</v>
      </c>
      <c r="D102" s="10" t="s">
        <v>126</v>
      </c>
      <c r="E102">
        <v>5</v>
      </c>
      <c r="F102" s="10">
        <v>1</v>
      </c>
      <c r="G102" s="15">
        <v>1</v>
      </c>
    </row>
    <row r="103" spans="2:7">
      <c r="B103" s="10">
        <v>5097</v>
      </c>
      <c r="C103" s="10" t="s">
        <v>600</v>
      </c>
      <c r="D103" s="10" t="s">
        <v>228</v>
      </c>
      <c r="E103">
        <v>5</v>
      </c>
      <c r="F103" s="10">
        <v>1</v>
      </c>
      <c r="G103" s="15">
        <v>1</v>
      </c>
    </row>
    <row r="104" spans="2:7">
      <c r="B104" s="10">
        <v>5098</v>
      </c>
      <c r="C104" s="10" t="s">
        <v>601</v>
      </c>
      <c r="D104" s="10" t="s">
        <v>124</v>
      </c>
      <c r="E104">
        <v>5</v>
      </c>
      <c r="F104" s="10">
        <v>1</v>
      </c>
      <c r="G104" s="15">
        <v>1</v>
      </c>
    </row>
    <row r="105" spans="2:7">
      <c r="B105" s="10">
        <v>5099</v>
      </c>
      <c r="C105" s="10" t="s">
        <v>602</v>
      </c>
      <c r="D105" s="10" t="s">
        <v>124</v>
      </c>
      <c r="E105">
        <v>5</v>
      </c>
      <c r="F105" s="10">
        <v>1</v>
      </c>
      <c r="G105" s="15">
        <v>1</v>
      </c>
    </row>
    <row r="106" spans="2:7">
      <c r="B106" s="10">
        <v>5100</v>
      </c>
      <c r="C106" s="10" t="s">
        <v>603</v>
      </c>
      <c r="D106" s="10" t="s">
        <v>604</v>
      </c>
      <c r="E106" s="10" t="s">
        <v>553</v>
      </c>
      <c r="F106" s="10">
        <v>1</v>
      </c>
      <c r="G106" s="7">
        <v>1</v>
      </c>
    </row>
    <row r="107" spans="2:7">
      <c r="B107" s="10">
        <v>5101</v>
      </c>
      <c r="C107" s="10" t="s">
        <v>605</v>
      </c>
      <c r="D107" s="10" t="s">
        <v>606</v>
      </c>
      <c r="E107" s="10" t="s">
        <v>246</v>
      </c>
      <c r="F107" s="10">
        <v>1</v>
      </c>
      <c r="G107" s="7">
        <v>1</v>
      </c>
    </row>
    <row r="108" spans="2:7">
      <c r="B108" s="10">
        <v>5102</v>
      </c>
      <c r="C108" s="10" t="s">
        <v>607</v>
      </c>
      <c r="D108" s="10" t="s">
        <v>135</v>
      </c>
      <c r="E108" s="10">
        <v>5</v>
      </c>
      <c r="F108" s="10">
        <v>1</v>
      </c>
      <c r="G108" s="7">
        <v>1</v>
      </c>
    </row>
  </sheetData>
  <phoneticPr fontId="12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4"/>
  <sheetViews>
    <sheetView tabSelected="1" workbookViewId="0">
      <selection activeCell="D12" sqref="D12"/>
    </sheetView>
  </sheetViews>
  <sheetFormatPr defaultColWidth="9.09765625" defaultRowHeight="15.6"/>
  <cols>
    <col min="1" max="1" width="16.296875" bestFit="1" customWidth="1"/>
    <col min="2" max="2" width="9.5" bestFit="1" customWidth="1"/>
    <col min="3" max="3" width="7.69921875" bestFit="1" customWidth="1"/>
    <col min="4" max="4" width="50.69921875" bestFit="1" customWidth="1"/>
    <col min="5" max="5" width="19.09765625" bestFit="1" customWidth="1"/>
    <col min="6" max="6" width="8.59765625" bestFit="1" customWidth="1"/>
  </cols>
  <sheetData>
    <row r="2" spans="1:6">
      <c r="E2" s="7" t="s">
        <v>230</v>
      </c>
      <c r="F2" s="8"/>
    </row>
    <row r="3" spans="1:6">
      <c r="A3" s="1" t="s">
        <v>0</v>
      </c>
      <c r="B3" s="1" t="s">
        <v>231</v>
      </c>
      <c r="C3" s="1" t="s">
        <v>2</v>
      </c>
      <c r="D3" s="2" t="s">
        <v>232</v>
      </c>
      <c r="E3" s="2" t="s">
        <v>233</v>
      </c>
      <c r="F3" s="1" t="s">
        <v>234</v>
      </c>
    </row>
    <row r="4" spans="1:6">
      <c r="A4" s="2" t="s">
        <v>235</v>
      </c>
      <c r="B4" s="1" t="s">
        <v>18</v>
      </c>
      <c r="C4" s="1" t="s">
        <v>2</v>
      </c>
      <c r="D4" s="2" t="s">
        <v>236</v>
      </c>
      <c r="E4" s="2" t="s">
        <v>237</v>
      </c>
      <c r="F4" s="1" t="s">
        <v>238</v>
      </c>
    </row>
    <row r="5" spans="1:6">
      <c r="A5" s="1" t="s">
        <v>32</v>
      </c>
      <c r="B5" s="1" t="s">
        <v>33</v>
      </c>
      <c r="C5" s="1" t="s">
        <v>32</v>
      </c>
      <c r="D5" s="1" t="s">
        <v>239</v>
      </c>
      <c r="E5" s="1" t="s">
        <v>240</v>
      </c>
      <c r="F5" s="1" t="s">
        <v>33</v>
      </c>
    </row>
    <row r="6" spans="1:6">
      <c r="A6" s="1" t="s">
        <v>36</v>
      </c>
      <c r="B6" s="1" t="s">
        <v>37</v>
      </c>
      <c r="C6" s="1"/>
      <c r="D6" s="1" t="s">
        <v>241</v>
      </c>
      <c r="E6" s="2" t="s">
        <v>242</v>
      </c>
      <c r="F6" s="1"/>
    </row>
    <row r="7" spans="1:6">
      <c r="A7" s="3" t="s">
        <v>44</v>
      </c>
      <c r="B7" s="3">
        <v>6001</v>
      </c>
      <c r="C7" s="4" t="s">
        <v>608</v>
      </c>
      <c r="D7" s="5" t="str">
        <f>A7&amp;"//棍子//棍子//棍子//棍子//棍子"</f>
        <v>茱迪//棍子//棍子//棍子//棍子//棍子</v>
      </c>
      <c r="E7" s="5" t="s">
        <v>464</v>
      </c>
      <c r="F7" s="5">
        <v>10</v>
      </c>
    </row>
    <row r="8" spans="1:6">
      <c r="A8" t="s">
        <v>155</v>
      </c>
      <c r="B8" s="3">
        <v>6002</v>
      </c>
      <c r="C8" s="4" t="s">
        <v>609</v>
      </c>
      <c r="D8" s="5" t="str">
        <f>A8&amp;"//水管//水管//水管//水管//水管"</f>
        <v>贝蒂//水管//水管//水管//水管//水管</v>
      </c>
      <c r="E8" s="5" t="s">
        <v>464</v>
      </c>
      <c r="F8" s="5">
        <v>10</v>
      </c>
    </row>
    <row r="9" spans="1:6">
      <c r="A9" t="s">
        <v>133</v>
      </c>
      <c r="B9" s="3">
        <v>6003</v>
      </c>
      <c r="C9" s="4" t="s">
        <v>610</v>
      </c>
      <c r="D9" s="5" t="str">
        <f>A9&amp;"//斧头//斧头//斧头//斧头//斧头"</f>
        <v>萨拉//斧头//斧头//斧头//斧头//斧头</v>
      </c>
      <c r="E9" s="5" t="s">
        <v>464</v>
      </c>
      <c r="F9" s="5">
        <v>10</v>
      </c>
    </row>
    <row r="10" spans="1:6">
      <c r="A10" t="s">
        <v>48</v>
      </c>
      <c r="B10" s="3">
        <v>6004</v>
      </c>
      <c r="C10" s="4" t="s">
        <v>611</v>
      </c>
      <c r="D10" s="5" t="str">
        <f>A10&amp;"//棍子//棍子//棍子//棍子//棍子"</f>
        <v>亨利//棍子//棍子//棍子//棍子//棍子</v>
      </c>
      <c r="E10" s="5" t="s">
        <v>464</v>
      </c>
      <c r="F10" s="5">
        <f>F7+10</f>
        <v>20</v>
      </c>
    </row>
    <row r="11" spans="1:6">
      <c r="A11" t="s">
        <v>50</v>
      </c>
      <c r="B11" s="3">
        <v>6005</v>
      </c>
      <c r="C11" s="4" t="s">
        <v>612</v>
      </c>
      <c r="D11" s="5" t="str">
        <f>A11&amp;"//水管//水管//水管//水管//水管"</f>
        <v>杰克//水管//水管//水管//水管//水管</v>
      </c>
      <c r="E11" s="5" t="s">
        <v>464</v>
      </c>
      <c r="F11" s="5">
        <f t="shared" ref="F11:F74" si="0">F8+10</f>
        <v>20</v>
      </c>
    </row>
    <row r="12" spans="1:6">
      <c r="A12" t="s">
        <v>93</v>
      </c>
      <c r="B12" s="3">
        <v>6006</v>
      </c>
      <c r="C12" s="4" t="s">
        <v>613</v>
      </c>
      <c r="D12" s="5" t="str">
        <f>A12&amp;"//斧头//斧头//斧头//斧头//斧头"</f>
        <v>琼斯//斧头//斧头//斧头//斧头//斧头</v>
      </c>
      <c r="E12" s="5" t="s">
        <v>464</v>
      </c>
      <c r="F12" s="5">
        <f t="shared" si="0"/>
        <v>20</v>
      </c>
    </row>
    <row r="13" spans="1:6">
      <c r="A13" t="s">
        <v>150</v>
      </c>
      <c r="B13" s="3">
        <v>6007</v>
      </c>
      <c r="C13" s="4" t="s">
        <v>614</v>
      </c>
      <c r="D13" s="5" t="str">
        <f>A13&amp;"//棍子//棍子//棍子//棍子//棍子"</f>
        <v>特蕾莎//棍子//棍子//棍子//棍子//棍子</v>
      </c>
      <c r="E13" s="5" t="s">
        <v>464</v>
      </c>
      <c r="F13" s="5">
        <f t="shared" si="0"/>
        <v>30</v>
      </c>
    </row>
    <row r="14" spans="1:6">
      <c r="A14" t="s">
        <v>95</v>
      </c>
      <c r="B14" s="3">
        <v>6008</v>
      </c>
      <c r="C14" s="4" t="s">
        <v>615</v>
      </c>
      <c r="D14" s="5" t="str">
        <f>A14&amp;"//水管//水管//水管//水管//水管"</f>
        <v>伊万//水管//水管//水管//水管//水管</v>
      </c>
      <c r="E14" s="5" t="s">
        <v>464</v>
      </c>
      <c r="F14" s="5">
        <f t="shared" si="0"/>
        <v>30</v>
      </c>
    </row>
    <row r="15" spans="1:6">
      <c r="A15" t="s">
        <v>151</v>
      </c>
      <c r="B15" s="3">
        <v>6009</v>
      </c>
      <c r="C15" s="4" t="s">
        <v>616</v>
      </c>
      <c r="D15" s="5" t="str">
        <f>A15&amp;"//斧头//斧头//斧头//斧头//斧头"</f>
        <v>欧文//斧头//斧头//斧头//斧头//斧头</v>
      </c>
      <c r="E15" s="5" t="s">
        <v>464</v>
      </c>
      <c r="F15" s="5">
        <f t="shared" si="0"/>
        <v>30</v>
      </c>
    </row>
    <row r="16" spans="1:6">
      <c r="A16" t="s">
        <v>102</v>
      </c>
      <c r="B16" s="3">
        <v>6010</v>
      </c>
      <c r="C16" s="4" t="s">
        <v>617</v>
      </c>
      <c r="D16" s="5" t="str">
        <f>A16&amp;"//棍子//棍子//棍子//棍子//棍子"</f>
        <v>卡尔//棍子//棍子//棍子//棍子//棍子</v>
      </c>
      <c r="E16" s="5" t="s">
        <v>464</v>
      </c>
      <c r="F16" s="5">
        <f t="shared" si="0"/>
        <v>40</v>
      </c>
    </row>
    <row r="17" spans="1:6">
      <c r="A17" t="s">
        <v>107</v>
      </c>
      <c r="B17" s="3">
        <v>6011</v>
      </c>
      <c r="C17" s="4" t="s">
        <v>618</v>
      </c>
      <c r="D17" s="5" t="str">
        <f>A17&amp;"//水管//水管//水管//水管//水管"</f>
        <v>巴赫//水管//水管//水管//水管//水管</v>
      </c>
      <c r="E17" s="5" t="s">
        <v>464</v>
      </c>
      <c r="F17" s="5">
        <f t="shared" si="0"/>
        <v>40</v>
      </c>
    </row>
    <row r="18" spans="1:6">
      <c r="A18" t="s">
        <v>108</v>
      </c>
      <c r="B18" s="3">
        <v>6012</v>
      </c>
      <c r="C18" s="4" t="s">
        <v>619</v>
      </c>
      <c r="D18" s="5" t="str">
        <f>A18&amp;"//斧头//斧头//斧头//斧头//斧头"</f>
        <v>但丁//斧头//斧头//斧头//斧头//斧头</v>
      </c>
      <c r="E18" s="5" t="s">
        <v>464</v>
      </c>
      <c r="F18" s="5">
        <f t="shared" si="0"/>
        <v>40</v>
      </c>
    </row>
    <row r="19" spans="1:6">
      <c r="A19" t="s">
        <v>98</v>
      </c>
      <c r="B19" s="3">
        <v>6013</v>
      </c>
      <c r="C19" s="4" t="s">
        <v>620</v>
      </c>
      <c r="D19" s="5" t="str">
        <f>A19&amp;"//棍子//棍子//棍子//棍子//棍子"</f>
        <v>麦迪//棍子//棍子//棍子//棍子//棍子</v>
      </c>
      <c r="E19" s="5" t="s">
        <v>464</v>
      </c>
      <c r="F19" s="5">
        <f t="shared" si="0"/>
        <v>50</v>
      </c>
    </row>
    <row r="20" spans="1:6">
      <c r="A20" t="s">
        <v>95</v>
      </c>
      <c r="B20" s="3">
        <v>6014</v>
      </c>
      <c r="C20" s="4" t="s">
        <v>621</v>
      </c>
      <c r="D20" s="5" t="str">
        <f>A20&amp;"//水管//水管//水管//水管//水管"</f>
        <v>伊万//水管//水管//水管//水管//水管</v>
      </c>
      <c r="E20" s="5" t="s">
        <v>464</v>
      </c>
      <c r="F20" s="5">
        <f t="shared" si="0"/>
        <v>50</v>
      </c>
    </row>
    <row r="21" spans="1:6">
      <c r="A21" t="s">
        <v>151</v>
      </c>
      <c r="B21" s="3">
        <v>6015</v>
      </c>
      <c r="C21" s="4" t="s">
        <v>622</v>
      </c>
      <c r="D21" s="5" t="str">
        <f>A21&amp;"//斧头//斧头//斧头//斧头//斧头"</f>
        <v>欧文//斧头//斧头//斧头//斧头//斧头</v>
      </c>
      <c r="E21" s="5" t="s">
        <v>464</v>
      </c>
      <c r="F21" s="5">
        <f t="shared" si="0"/>
        <v>50</v>
      </c>
    </row>
    <row r="22" spans="1:6">
      <c r="A22" t="s">
        <v>102</v>
      </c>
      <c r="B22" s="3">
        <v>6016</v>
      </c>
      <c r="C22" s="4" t="s">
        <v>623</v>
      </c>
      <c r="D22" s="5" t="str">
        <f>A22&amp;"//棍子//棍子//棍子//棍子//棍子"</f>
        <v>卡尔//棍子//棍子//棍子//棍子//棍子</v>
      </c>
      <c r="E22" s="5" t="s">
        <v>464</v>
      </c>
      <c r="F22" s="5">
        <f t="shared" si="0"/>
        <v>60</v>
      </c>
    </row>
    <row r="23" spans="1:6">
      <c r="A23" t="s">
        <v>107</v>
      </c>
      <c r="B23" s="3">
        <v>6017</v>
      </c>
      <c r="C23" s="4" t="s">
        <v>624</v>
      </c>
      <c r="D23" s="5" t="str">
        <f>A23&amp;"//水管//水管//水管//水管//水管"</f>
        <v>巴赫//水管//水管//水管//水管//水管</v>
      </c>
      <c r="E23" s="5" t="s">
        <v>464</v>
      </c>
      <c r="F23" s="5">
        <f t="shared" si="0"/>
        <v>60</v>
      </c>
    </row>
    <row r="24" spans="1:6">
      <c r="A24" t="s">
        <v>108</v>
      </c>
      <c r="B24" s="3">
        <v>6018</v>
      </c>
      <c r="C24" s="4" t="s">
        <v>625</v>
      </c>
      <c r="D24" s="5" t="str">
        <f>A24&amp;"//斧头//斧头//斧头//斧头//斧头"</f>
        <v>但丁//斧头//斧头//斧头//斧头//斧头</v>
      </c>
      <c r="E24" s="5" t="s">
        <v>464</v>
      </c>
      <c r="F24" s="5">
        <f t="shared" si="0"/>
        <v>60</v>
      </c>
    </row>
    <row r="25" spans="1:6">
      <c r="A25" t="s">
        <v>98</v>
      </c>
      <c r="B25" s="3">
        <v>6019</v>
      </c>
      <c r="C25" s="4" t="s">
        <v>626</v>
      </c>
      <c r="D25" s="5" t="str">
        <f>A25&amp;"//手枪//手枪//手枪//手枪//手枪"</f>
        <v>麦迪//手枪//手枪//手枪//手枪//手枪</v>
      </c>
      <c r="E25" s="5" t="s">
        <v>464</v>
      </c>
      <c r="F25" s="5">
        <f t="shared" si="0"/>
        <v>70</v>
      </c>
    </row>
    <row r="26" spans="1:6">
      <c r="A26" t="s">
        <v>131</v>
      </c>
      <c r="B26" s="3">
        <v>6020</v>
      </c>
      <c r="C26" s="4" t="s">
        <v>627</v>
      </c>
      <c r="D26" s="5" t="str">
        <f>A26&amp;"//冲锋枪//冲锋枪//冲锋枪//冲锋枪//冲锋枪"</f>
        <v>比尔//冲锋枪//冲锋枪//冲锋枪//冲锋枪//冲锋枪</v>
      </c>
      <c r="E26" s="5" t="s">
        <v>464</v>
      </c>
      <c r="F26" s="5">
        <f t="shared" si="0"/>
        <v>70</v>
      </c>
    </row>
    <row r="27" spans="1:6">
      <c r="A27" t="s">
        <v>135</v>
      </c>
      <c r="B27" s="3">
        <v>6021</v>
      </c>
      <c r="C27" s="4" t="s">
        <v>628</v>
      </c>
      <c r="D27" s="5" t="str">
        <f>A27&amp;"//步枪//步枪//步枪//步枪//步枪"</f>
        <v>乔瑟夫//步枪//步枪//步枪//步枪//步枪</v>
      </c>
      <c r="E27" s="5" t="s">
        <v>464</v>
      </c>
      <c r="F27" s="5">
        <f t="shared" si="0"/>
        <v>70</v>
      </c>
    </row>
    <row r="28" spans="1:6">
      <c r="A28" t="s">
        <v>154</v>
      </c>
      <c r="B28" s="3">
        <v>6022</v>
      </c>
      <c r="C28" s="4" t="s">
        <v>629</v>
      </c>
      <c r="D28" s="5" t="str">
        <f>A28&amp;"//手枪//手枪//手枪//手枪//手枪"</f>
        <v>韩朴仁//手枪//手枪//手枪//手枪//手枪</v>
      </c>
      <c r="E28" s="5" t="s">
        <v>464</v>
      </c>
      <c r="F28" s="5">
        <f t="shared" si="0"/>
        <v>80</v>
      </c>
    </row>
    <row r="29" spans="1:6">
      <c r="A29" t="s">
        <v>126</v>
      </c>
      <c r="B29" s="3">
        <v>6023</v>
      </c>
      <c r="C29" s="4" t="s">
        <v>630</v>
      </c>
      <c r="D29" s="5" t="str">
        <f>A29&amp;"//冲锋枪//冲锋枪//冲锋枪//冲锋枪//冲锋枪"</f>
        <v>安德鲁//冲锋枪//冲锋枪//冲锋枪//冲锋枪//冲锋枪</v>
      </c>
      <c r="E29" s="5" t="s">
        <v>464</v>
      </c>
      <c r="F29" s="5">
        <f t="shared" si="0"/>
        <v>80</v>
      </c>
    </row>
    <row r="30" spans="1:6">
      <c r="A30" t="s">
        <v>91</v>
      </c>
      <c r="B30" s="3">
        <v>6024</v>
      </c>
      <c r="C30" s="4" t="s">
        <v>631</v>
      </c>
      <c r="D30" s="5" t="str">
        <f>A30&amp;"//步枪//步枪//步枪//步枪//步枪"</f>
        <v>戴维//步枪//步枪//步枪//步枪//步枪</v>
      </c>
      <c r="E30" s="5" t="s">
        <v>464</v>
      </c>
      <c r="F30" s="5">
        <f t="shared" si="0"/>
        <v>80</v>
      </c>
    </row>
    <row r="31" spans="1:6">
      <c r="A31" t="s">
        <v>92</v>
      </c>
      <c r="B31" s="3">
        <v>6025</v>
      </c>
      <c r="C31" s="4" t="s">
        <v>632</v>
      </c>
      <c r="D31" s="5" t="str">
        <f>A31&amp;"//手枪//手枪//手枪//手枪//手枪"</f>
        <v>威廉//手枪//手枪//手枪//手枪//手枪</v>
      </c>
      <c r="E31" s="5" t="s">
        <v>464</v>
      </c>
      <c r="F31" s="5">
        <f t="shared" si="0"/>
        <v>90</v>
      </c>
    </row>
    <row r="32" spans="1:6">
      <c r="A32" t="s">
        <v>46</v>
      </c>
      <c r="B32" s="3">
        <v>6026</v>
      </c>
      <c r="C32" s="4" t="s">
        <v>633</v>
      </c>
      <c r="D32" s="5" t="str">
        <f>A32&amp;"//冲锋枪//冲锋枪//冲锋枪//冲锋枪//冲锋枪"</f>
        <v>凯瑟琳//冲锋枪//冲锋枪//冲锋枪//冲锋枪//冲锋枪</v>
      </c>
      <c r="E32" s="5" t="s">
        <v>464</v>
      </c>
      <c r="F32" s="5">
        <f t="shared" si="0"/>
        <v>90</v>
      </c>
    </row>
    <row r="33" spans="1:6">
      <c r="A33" t="s">
        <v>55</v>
      </c>
      <c r="B33" s="3">
        <v>6027</v>
      </c>
      <c r="C33" s="4" t="s">
        <v>634</v>
      </c>
      <c r="D33" s="5" t="str">
        <f>A33&amp;"//步枪//步枪//步枪//步枪//步枪"</f>
        <v>Sakura//步枪//步枪//步枪//步枪//步枪</v>
      </c>
      <c r="E33" s="5" t="s">
        <v>464</v>
      </c>
      <c r="F33" s="5">
        <f t="shared" si="0"/>
        <v>90</v>
      </c>
    </row>
    <row r="34" spans="1:6">
      <c r="A34" t="s">
        <v>100</v>
      </c>
      <c r="B34" s="3">
        <v>6028</v>
      </c>
      <c r="C34" s="4" t="s">
        <v>635</v>
      </c>
      <c r="D34" s="5" t="str">
        <f>A34&amp;"//手枪//手枪//手枪//手枪//手枪"</f>
        <v>扎西罗//手枪//手枪//手枪//手枪//手枪</v>
      </c>
      <c r="E34" s="5" t="s">
        <v>464</v>
      </c>
      <c r="F34" s="5">
        <f t="shared" si="0"/>
        <v>100</v>
      </c>
    </row>
    <row r="35" spans="1:6">
      <c r="A35" t="s">
        <v>104</v>
      </c>
      <c r="B35" s="3">
        <v>6029</v>
      </c>
      <c r="C35" s="4" t="s">
        <v>636</v>
      </c>
      <c r="D35" s="5" t="str">
        <f>A35&amp;"//冲锋枪//冲锋枪//冲锋枪//冲锋枪//冲锋枪"</f>
        <v>杰森//冲锋枪//冲锋枪//冲锋枪//冲锋枪//冲锋枪</v>
      </c>
      <c r="E35" s="5" t="s">
        <v>464</v>
      </c>
      <c r="F35" s="5">
        <f t="shared" si="0"/>
        <v>100</v>
      </c>
    </row>
    <row r="36" spans="1:6">
      <c r="A36" t="s">
        <v>101</v>
      </c>
      <c r="B36" s="3">
        <v>6030</v>
      </c>
      <c r="C36" s="4" t="s">
        <v>637</v>
      </c>
      <c r="D36" s="5" t="str">
        <f>A36&amp;"//步枪//步枪//步枪//步枪//步枪"</f>
        <v>艾伦//步枪//步枪//步枪//步枪//步枪</v>
      </c>
      <c r="E36" s="5" t="s">
        <v>464</v>
      </c>
      <c r="F36" s="5">
        <f t="shared" si="0"/>
        <v>100</v>
      </c>
    </row>
    <row r="37" spans="1:6">
      <c r="A37" t="s">
        <v>96</v>
      </c>
      <c r="B37" s="3">
        <v>6031</v>
      </c>
      <c r="C37" s="4" t="s">
        <v>638</v>
      </c>
      <c r="D37" s="5" t="str">
        <f>A37&amp;"//手枪//手枪//手枪//手枪//手枪"</f>
        <v>克里斯//手枪//手枪//手枪//手枪//手枪</v>
      </c>
      <c r="E37" s="5" t="s">
        <v>464</v>
      </c>
      <c r="F37" s="5">
        <f t="shared" si="0"/>
        <v>110</v>
      </c>
    </row>
    <row r="38" spans="1:6">
      <c r="A38" t="s">
        <v>117</v>
      </c>
      <c r="B38" s="3">
        <v>6032</v>
      </c>
      <c r="C38" s="4" t="s">
        <v>639</v>
      </c>
      <c r="D38" s="5" t="str">
        <f>A38&amp;"//冲锋枪//冲锋枪//冲锋枪//冲锋枪//冲锋枪"</f>
        <v>嘉米//冲锋枪//冲锋枪//冲锋枪//冲锋枪//冲锋枪</v>
      </c>
      <c r="E38" s="5" t="s">
        <v>464</v>
      </c>
      <c r="F38" s="5">
        <f t="shared" si="0"/>
        <v>110</v>
      </c>
    </row>
    <row r="39" spans="1:6">
      <c r="A39" t="s">
        <v>118</v>
      </c>
      <c r="B39" s="3">
        <v>6033</v>
      </c>
      <c r="C39" s="4" t="s">
        <v>640</v>
      </c>
      <c r="D39" s="5" t="str">
        <f>A39&amp;"//步枪//步枪//步枪//步枪//步枪"</f>
        <v>黑蛇//步枪//步枪//步枪//步枪//步枪</v>
      </c>
      <c r="E39" s="5" t="s">
        <v>464</v>
      </c>
      <c r="F39" s="5">
        <f t="shared" si="0"/>
        <v>110</v>
      </c>
    </row>
    <row r="40" spans="1:6">
      <c r="A40" t="s">
        <v>109</v>
      </c>
      <c r="B40" s="3">
        <v>6034</v>
      </c>
      <c r="C40" s="4" t="s">
        <v>641</v>
      </c>
      <c r="D40" s="5" t="str">
        <f>A40&amp;"//手枪//手枪//手枪//手枪//手枪"</f>
        <v>远藤银次//手枪//手枪//手枪//手枪//手枪</v>
      </c>
      <c r="E40" s="5" t="s">
        <v>464</v>
      </c>
      <c r="F40" s="5">
        <f t="shared" si="0"/>
        <v>120</v>
      </c>
    </row>
    <row r="41" spans="1:6">
      <c r="A41" t="s">
        <v>115</v>
      </c>
      <c r="B41" s="3">
        <v>6035</v>
      </c>
      <c r="C41" s="4" t="s">
        <v>642</v>
      </c>
      <c r="D41" s="5" t="str">
        <f>A41&amp;"//冲锋枪//冲锋枪//冲锋枪//冲锋枪//冲锋枪"</f>
        <v>肖恩//冲锋枪//冲锋枪//冲锋枪//冲锋枪//冲锋枪</v>
      </c>
      <c r="E41" s="5" t="s">
        <v>464</v>
      </c>
      <c r="F41" s="5">
        <f t="shared" si="0"/>
        <v>120</v>
      </c>
    </row>
    <row r="42" spans="1:6">
      <c r="A42" t="s">
        <v>134</v>
      </c>
      <c r="B42" s="3">
        <v>6036</v>
      </c>
      <c r="C42" s="4" t="s">
        <v>643</v>
      </c>
      <c r="D42" s="5" t="str">
        <f>A42&amp;"//步枪//步枪//步枪//步枪//步枪"</f>
        <v>乔治//步枪//步枪//步枪//步枪//步枪</v>
      </c>
      <c r="E42" s="5" t="s">
        <v>464</v>
      </c>
      <c r="F42" s="5">
        <f t="shared" si="0"/>
        <v>120</v>
      </c>
    </row>
    <row r="43" spans="1:6">
      <c r="A43" t="s">
        <v>132</v>
      </c>
      <c r="B43" s="3">
        <v>6037</v>
      </c>
      <c r="C43" s="4" t="s">
        <v>644</v>
      </c>
      <c r="D43" s="5" t="str">
        <f>A43&amp;"//水管//棍子//斧头//步枪//冲锋枪"</f>
        <v>罗杰//水管//棍子//斧头//步枪//冲锋枪</v>
      </c>
      <c r="E43" s="5" t="s">
        <v>464</v>
      </c>
      <c r="F43" s="5">
        <f t="shared" si="0"/>
        <v>130</v>
      </c>
    </row>
    <row r="44" spans="1:6">
      <c r="A44" t="s">
        <v>128</v>
      </c>
      <c r="B44" s="3">
        <v>6038</v>
      </c>
      <c r="C44" s="4" t="s">
        <v>645</v>
      </c>
      <c r="D44" s="5" t="str">
        <f t="shared" ref="D44:D53" si="1">A44&amp;"//水管//棍子//斧头//步枪//冲锋枪"</f>
        <v>保罗//水管//棍子//斧头//步枪//冲锋枪</v>
      </c>
      <c r="E44" s="5" t="s">
        <v>464</v>
      </c>
      <c r="F44" s="5">
        <f t="shared" si="0"/>
        <v>130</v>
      </c>
    </row>
    <row r="45" spans="1:6">
      <c r="A45" t="s">
        <v>130</v>
      </c>
      <c r="B45" s="3">
        <v>6039</v>
      </c>
      <c r="C45" s="4" t="s">
        <v>646</v>
      </c>
      <c r="D45" s="5" t="str">
        <f t="shared" si="1"/>
        <v>梅尔//水管//棍子//斧头//步枪//冲锋枪</v>
      </c>
      <c r="E45" s="5" t="s">
        <v>464</v>
      </c>
      <c r="F45" s="5">
        <f t="shared" si="0"/>
        <v>130</v>
      </c>
    </row>
    <row r="46" spans="1:6">
      <c r="A46" t="s">
        <v>87</v>
      </c>
      <c r="B46" s="3">
        <v>6040</v>
      </c>
      <c r="C46" s="4" t="s">
        <v>647</v>
      </c>
      <c r="D46" s="5" t="str">
        <f t="shared" si="1"/>
        <v>大卫//水管//棍子//斧头//步枪//冲锋枪</v>
      </c>
      <c r="E46" s="5" t="s">
        <v>464</v>
      </c>
      <c r="F46" s="5">
        <f t="shared" si="0"/>
        <v>140</v>
      </c>
    </row>
    <row r="47" spans="1:6">
      <c r="A47" t="s">
        <v>89</v>
      </c>
      <c r="B47" s="3">
        <v>6041</v>
      </c>
      <c r="C47" s="4" t="s">
        <v>648</v>
      </c>
      <c r="D47" s="5" t="str">
        <f t="shared" si="1"/>
        <v>亚当//水管//棍子//斧头//步枪//冲锋枪</v>
      </c>
      <c r="E47" s="5" t="s">
        <v>464</v>
      </c>
      <c r="F47" s="5">
        <f t="shared" si="0"/>
        <v>140</v>
      </c>
    </row>
    <row r="48" spans="1:6">
      <c r="A48" t="s">
        <v>105</v>
      </c>
      <c r="B48" s="3">
        <v>6042</v>
      </c>
      <c r="C48" s="4" t="s">
        <v>649</v>
      </c>
      <c r="D48" s="5" t="str">
        <f t="shared" si="1"/>
        <v>拉尔夫//水管//棍子//斧头//步枪//冲锋枪</v>
      </c>
      <c r="E48" s="5" t="s">
        <v>464</v>
      </c>
      <c r="F48" s="5">
        <f t="shared" si="0"/>
        <v>140</v>
      </c>
    </row>
    <row r="49" spans="1:6">
      <c r="A49" t="s">
        <v>152</v>
      </c>
      <c r="B49" s="3">
        <v>6043</v>
      </c>
      <c r="C49" s="4" t="s">
        <v>650</v>
      </c>
      <c r="D49" s="5" t="str">
        <f t="shared" si="1"/>
        <v>霍尔//水管//棍子//斧头//步枪//冲锋枪</v>
      </c>
      <c r="E49" s="5" t="s">
        <v>464</v>
      </c>
      <c r="F49" s="5">
        <f t="shared" si="0"/>
        <v>150</v>
      </c>
    </row>
    <row r="50" spans="1:6">
      <c r="A50" t="s">
        <v>110</v>
      </c>
      <c r="B50" s="3">
        <v>6044</v>
      </c>
      <c r="C50" s="4" t="s">
        <v>651</v>
      </c>
      <c r="D50" s="5" t="str">
        <f t="shared" si="1"/>
        <v>鬼宗//水管//棍子//斧头//步枪//冲锋枪</v>
      </c>
      <c r="E50" s="5" t="s">
        <v>464</v>
      </c>
      <c r="F50" s="5">
        <f t="shared" si="0"/>
        <v>150</v>
      </c>
    </row>
    <row r="51" spans="1:6">
      <c r="A51" t="s">
        <v>124</v>
      </c>
      <c r="B51" s="3">
        <v>6045</v>
      </c>
      <c r="C51" s="4" t="s">
        <v>652</v>
      </c>
      <c r="D51" s="5" t="str">
        <f t="shared" si="1"/>
        <v>送葬者//水管//棍子//斧头//步枪//冲锋枪</v>
      </c>
      <c r="E51" s="5" t="s">
        <v>464</v>
      </c>
      <c r="F51" s="5">
        <f t="shared" si="0"/>
        <v>150</v>
      </c>
    </row>
    <row r="52" spans="1:6">
      <c r="A52" t="s">
        <v>40</v>
      </c>
      <c r="B52" s="3">
        <v>6046</v>
      </c>
      <c r="C52" s="4" t="s">
        <v>653</v>
      </c>
      <c r="D52" s="5" t="str">
        <f t="shared" si="1"/>
        <v>D-13//水管//棍子//斧头//步枪//冲锋枪</v>
      </c>
      <c r="E52" s="5" t="s">
        <v>464</v>
      </c>
      <c r="F52" s="5">
        <f t="shared" si="0"/>
        <v>160</v>
      </c>
    </row>
    <row r="53" spans="1:6">
      <c r="A53" s="6" t="s">
        <v>99</v>
      </c>
      <c r="B53" s="3">
        <v>6047</v>
      </c>
      <c r="C53" s="4" t="s">
        <v>654</v>
      </c>
      <c r="D53" s="5" t="str">
        <f t="shared" si="1"/>
        <v>约翰//水管//棍子//斧头//步枪//冲锋枪</v>
      </c>
      <c r="E53" s="5" t="s">
        <v>464</v>
      </c>
      <c r="F53" s="5">
        <f t="shared" si="0"/>
        <v>160</v>
      </c>
    </row>
    <row r="54" spans="1:6">
      <c r="A54" t="s">
        <v>155</v>
      </c>
      <c r="B54" s="3">
        <v>6048</v>
      </c>
      <c r="C54" s="4" t="s">
        <v>655</v>
      </c>
      <c r="D54" s="5" t="str">
        <f>A54&amp;"//萨拉//棍子//斧头//步枪//冲锋枪"</f>
        <v>贝蒂//萨拉//棍子//斧头//步枪//冲锋枪</v>
      </c>
      <c r="E54" s="7" t="s">
        <v>261</v>
      </c>
      <c r="F54" s="5">
        <f t="shared" si="0"/>
        <v>160</v>
      </c>
    </row>
    <row r="55" spans="1:6">
      <c r="A55" t="s">
        <v>48</v>
      </c>
      <c r="B55" s="3">
        <v>6049</v>
      </c>
      <c r="C55" s="4" t="s">
        <v>656</v>
      </c>
      <c r="D55" s="5" t="str">
        <f>A55&amp;"//杰克//棍子//斧头//步枪//冲锋枪"</f>
        <v>亨利//杰克//棍子//斧头//步枪//冲锋枪</v>
      </c>
      <c r="E55" t="s">
        <v>464</v>
      </c>
      <c r="F55" s="5">
        <f t="shared" si="0"/>
        <v>170</v>
      </c>
    </row>
    <row r="56" spans="1:6">
      <c r="A56" t="s">
        <v>93</v>
      </c>
      <c r="B56" s="3">
        <v>6050</v>
      </c>
      <c r="C56" s="4" t="s">
        <v>657</v>
      </c>
      <c r="D56" s="5" t="str">
        <f>A56&amp;"//特蕾莎//棍子//斧头//步枪//冲锋枪"</f>
        <v>琼斯//特蕾莎//棍子//斧头//步枪//冲锋枪</v>
      </c>
      <c r="E56" t="s">
        <v>464</v>
      </c>
      <c r="F56" s="5">
        <f t="shared" si="0"/>
        <v>170</v>
      </c>
    </row>
    <row r="57" spans="1:6">
      <c r="A57" t="s">
        <v>95</v>
      </c>
      <c r="B57" s="3">
        <v>6051</v>
      </c>
      <c r="C57" s="4" t="s">
        <v>658</v>
      </c>
      <c r="D57" s="5" t="str">
        <f>A57&amp;"//欧文//棍子//斧头//步枪//冲锋枪"</f>
        <v>伊万//欧文//棍子//斧头//步枪//冲锋枪</v>
      </c>
      <c r="E57" t="s">
        <v>464</v>
      </c>
      <c r="F57" s="5">
        <f t="shared" si="0"/>
        <v>170</v>
      </c>
    </row>
    <row r="58" spans="1:6">
      <c r="A58" t="s">
        <v>102</v>
      </c>
      <c r="B58" s="3">
        <v>6052</v>
      </c>
      <c r="C58" s="4" t="s">
        <v>659</v>
      </c>
      <c r="D58" s="5" t="str">
        <f>A58&amp;"//巴赫//棍子//斧头//步枪//冲锋枪"</f>
        <v>卡尔//巴赫//棍子//斧头//步枪//冲锋枪</v>
      </c>
      <c r="E58" t="s">
        <v>464</v>
      </c>
      <c r="F58" s="5">
        <f t="shared" si="0"/>
        <v>180</v>
      </c>
    </row>
    <row r="59" spans="1:6">
      <c r="A59" t="s">
        <v>108</v>
      </c>
      <c r="B59" s="3">
        <v>6053</v>
      </c>
      <c r="C59" s="4" t="s">
        <v>660</v>
      </c>
      <c r="D59" s="5" t="str">
        <f>A59&amp;"//麦迪//棍子//斧头//步枪//冲锋枪"</f>
        <v>但丁//麦迪//棍子//斧头//步枪//冲锋枪</v>
      </c>
      <c r="E59" t="s">
        <v>464</v>
      </c>
      <c r="F59" s="5">
        <f t="shared" si="0"/>
        <v>180</v>
      </c>
    </row>
    <row r="60" spans="1:6">
      <c r="A60" t="s">
        <v>121</v>
      </c>
      <c r="B60" s="3">
        <v>6054</v>
      </c>
      <c r="C60" s="4" t="s">
        <v>661</v>
      </c>
      <c r="D60" s="5" t="str">
        <f>A60&amp;"//迪让//棍子//斧头//步枪//冲锋枪"</f>
        <v>萨米特//迪让//棍子//斧头//步枪//冲锋枪</v>
      </c>
      <c r="E60" t="s">
        <v>464</v>
      </c>
      <c r="F60" s="5">
        <f t="shared" si="0"/>
        <v>180</v>
      </c>
    </row>
    <row r="61" spans="1:6">
      <c r="A61" t="s">
        <v>114</v>
      </c>
      <c r="B61" s="3">
        <v>6055</v>
      </c>
      <c r="C61" s="4" t="s">
        <v>662</v>
      </c>
      <c r="D61" s="5" t="str">
        <f>A61&amp;"//阿龙//棍子//斧头//步枪//冲锋枪"</f>
        <v>叶莲//阿龙//棍子//斧头//步枪//冲锋枪</v>
      </c>
      <c r="E61" t="s">
        <v>464</v>
      </c>
      <c r="F61" s="5">
        <f t="shared" si="0"/>
        <v>190</v>
      </c>
    </row>
    <row r="62" spans="1:6">
      <c r="A62" t="s">
        <v>119</v>
      </c>
      <c r="B62" s="3">
        <v>6056</v>
      </c>
      <c r="C62" s="4" t="s">
        <v>663</v>
      </c>
      <c r="D62" s="5" t="str">
        <f>A62&amp;"//LE//棍子//斧头//步枪//冲锋枪"</f>
        <v>梵//LE//棍子//斧头//步枪//冲锋枪</v>
      </c>
      <c r="E62" t="s">
        <v>464</v>
      </c>
      <c r="F62" s="5">
        <f t="shared" si="0"/>
        <v>190</v>
      </c>
    </row>
    <row r="63" spans="1:6">
      <c r="A63" t="s">
        <v>131</v>
      </c>
      <c r="B63" s="3">
        <v>6057</v>
      </c>
      <c r="C63" s="4" t="s">
        <v>664</v>
      </c>
      <c r="D63" s="5" t="str">
        <f>A63&amp;"//乔瑟夫//棍子//斧头//步枪//冲锋枪"</f>
        <v>比尔//乔瑟夫//棍子//斧头//步枪//冲锋枪</v>
      </c>
      <c r="E63" t="s">
        <v>464</v>
      </c>
      <c r="F63" s="5">
        <f t="shared" si="0"/>
        <v>190</v>
      </c>
    </row>
    <row r="64" spans="1:6">
      <c r="A64" t="s">
        <v>154</v>
      </c>
      <c r="B64" s="3">
        <v>6058</v>
      </c>
      <c r="C64" s="4" t="s">
        <v>665</v>
      </c>
      <c r="D64" s="5" t="str">
        <f>A64&amp;"//安德鲁//棍子//斧头//步枪//冲锋枪"</f>
        <v>韩朴仁//安德鲁//棍子//斧头//步枪//冲锋枪</v>
      </c>
      <c r="E64" t="s">
        <v>464</v>
      </c>
      <c r="F64" s="5">
        <f t="shared" si="0"/>
        <v>200</v>
      </c>
    </row>
    <row r="65" spans="1:6">
      <c r="A65" s="7" t="s">
        <v>46</v>
      </c>
      <c r="B65" s="3">
        <v>6059</v>
      </c>
      <c r="C65" s="4" t="s">
        <v>666</v>
      </c>
      <c r="D65" s="7" t="s">
        <v>667</v>
      </c>
      <c r="E65" t="s">
        <v>464</v>
      </c>
      <c r="F65" s="5">
        <f t="shared" si="0"/>
        <v>200</v>
      </c>
    </row>
    <row r="66" spans="1:6">
      <c r="A66" s="7" t="s">
        <v>95</v>
      </c>
      <c r="B66" s="3">
        <v>6060</v>
      </c>
      <c r="C66" s="4" t="s">
        <v>668</v>
      </c>
      <c r="D66" s="7" t="s">
        <v>669</v>
      </c>
      <c r="E66" t="s">
        <v>464</v>
      </c>
      <c r="F66" s="5">
        <f t="shared" si="0"/>
        <v>200</v>
      </c>
    </row>
    <row r="67" spans="1:6">
      <c r="A67" s="7" t="s">
        <v>121</v>
      </c>
      <c r="B67" s="3">
        <v>6061</v>
      </c>
      <c r="C67" s="4" t="s">
        <v>670</v>
      </c>
      <c r="D67" s="7" t="s">
        <v>671</v>
      </c>
      <c r="E67" t="s">
        <v>464</v>
      </c>
      <c r="F67" s="5">
        <f t="shared" si="0"/>
        <v>210</v>
      </c>
    </row>
    <row r="68" spans="1:6">
      <c r="A68" s="7" t="s">
        <v>131</v>
      </c>
      <c r="B68" s="3">
        <v>6062</v>
      </c>
      <c r="C68" s="4" t="s">
        <v>672</v>
      </c>
      <c r="D68" s="7" t="s">
        <v>673</v>
      </c>
      <c r="E68" t="s">
        <v>464</v>
      </c>
      <c r="F68" s="5">
        <f t="shared" si="0"/>
        <v>210</v>
      </c>
    </row>
    <row r="69" spans="1:6">
      <c r="A69" s="7" t="s">
        <v>89</v>
      </c>
      <c r="B69" s="3">
        <v>6063</v>
      </c>
      <c r="C69" s="4" t="s">
        <v>674</v>
      </c>
      <c r="D69" s="7" t="s">
        <v>675</v>
      </c>
      <c r="E69" t="s">
        <v>464</v>
      </c>
      <c r="F69" s="5">
        <f t="shared" si="0"/>
        <v>210</v>
      </c>
    </row>
    <row r="70" spans="1:6">
      <c r="A70" s="7" t="s">
        <v>101</v>
      </c>
      <c r="B70" s="3">
        <v>6064</v>
      </c>
      <c r="C70" s="4" t="s">
        <v>676</v>
      </c>
      <c r="D70" s="7" t="s">
        <v>677</v>
      </c>
      <c r="E70" t="s">
        <v>464</v>
      </c>
      <c r="F70" s="5">
        <f t="shared" si="0"/>
        <v>220</v>
      </c>
    </row>
    <row r="71" spans="1:6">
      <c r="A71" s="7" t="s">
        <v>109</v>
      </c>
      <c r="B71" s="3">
        <v>6065</v>
      </c>
      <c r="C71" s="4" t="s">
        <v>678</v>
      </c>
      <c r="D71" s="7" t="s">
        <v>679</v>
      </c>
      <c r="E71" t="s">
        <v>464</v>
      </c>
      <c r="F71" s="5">
        <f t="shared" si="0"/>
        <v>220</v>
      </c>
    </row>
    <row r="72" spans="1:6">
      <c r="A72" t="s">
        <v>128</v>
      </c>
      <c r="B72" s="3">
        <v>6066</v>
      </c>
      <c r="C72" s="4" t="s">
        <v>680</v>
      </c>
      <c r="D72" s="7" t="s">
        <v>681</v>
      </c>
      <c r="E72" t="s">
        <v>464</v>
      </c>
      <c r="F72" s="5">
        <f t="shared" si="0"/>
        <v>220</v>
      </c>
    </row>
    <row r="73" spans="1:6">
      <c r="A73" t="s">
        <v>55</v>
      </c>
      <c r="B73" s="3">
        <v>6067</v>
      </c>
      <c r="C73" s="4" t="s">
        <v>682</v>
      </c>
      <c r="D73" s="7" t="s">
        <v>683</v>
      </c>
      <c r="E73" t="s">
        <v>464</v>
      </c>
      <c r="F73" s="5">
        <f t="shared" si="0"/>
        <v>230</v>
      </c>
    </row>
    <row r="74" spans="1:6">
      <c r="A74" s="7" t="s">
        <v>151</v>
      </c>
      <c r="B74" s="3">
        <v>6068</v>
      </c>
      <c r="C74" s="4" t="s">
        <v>684</v>
      </c>
      <c r="D74" s="7" t="s">
        <v>685</v>
      </c>
      <c r="E74" t="s">
        <v>464</v>
      </c>
      <c r="F74" s="5">
        <f t="shared" si="0"/>
        <v>230</v>
      </c>
    </row>
    <row r="75" spans="1:6">
      <c r="A75" t="s">
        <v>120</v>
      </c>
      <c r="B75" s="3">
        <v>6069</v>
      </c>
      <c r="C75" s="4" t="s">
        <v>686</v>
      </c>
      <c r="D75" s="7" t="s">
        <v>687</v>
      </c>
      <c r="E75" t="s">
        <v>464</v>
      </c>
      <c r="F75" s="5">
        <f t="shared" ref="F75:F114" si="2">F72+10</f>
        <v>230</v>
      </c>
    </row>
    <row r="76" spans="1:6">
      <c r="A76" t="s">
        <v>135</v>
      </c>
      <c r="B76" s="3">
        <v>6070</v>
      </c>
      <c r="C76" s="4" t="s">
        <v>688</v>
      </c>
      <c r="D76" s="7" t="s">
        <v>689</v>
      </c>
      <c r="E76" t="s">
        <v>464</v>
      </c>
      <c r="F76" s="5">
        <f t="shared" si="2"/>
        <v>240</v>
      </c>
    </row>
    <row r="77" spans="1:6">
      <c r="A77" t="s">
        <v>89</v>
      </c>
      <c r="B77" s="3">
        <v>6071</v>
      </c>
      <c r="C77" s="4" t="s">
        <v>690</v>
      </c>
      <c r="D77" s="7" t="s">
        <v>691</v>
      </c>
      <c r="E77" t="s">
        <v>464</v>
      </c>
      <c r="F77" s="5">
        <f t="shared" si="2"/>
        <v>240</v>
      </c>
    </row>
    <row r="78" spans="1:6">
      <c r="A78" t="s">
        <v>101</v>
      </c>
      <c r="B78" s="3">
        <v>6072</v>
      </c>
      <c r="C78" s="4" t="s">
        <v>692</v>
      </c>
      <c r="D78" s="7" t="s">
        <v>693</v>
      </c>
      <c r="E78" t="s">
        <v>464</v>
      </c>
      <c r="F78" s="5">
        <f t="shared" si="2"/>
        <v>240</v>
      </c>
    </row>
    <row r="79" spans="1:6">
      <c r="A79" t="s">
        <v>109</v>
      </c>
      <c r="B79" s="3">
        <v>6073</v>
      </c>
      <c r="C79" s="4" t="s">
        <v>694</v>
      </c>
      <c r="D79" s="7" t="s">
        <v>695</v>
      </c>
      <c r="E79" t="s">
        <v>464</v>
      </c>
      <c r="F79" s="5">
        <f t="shared" si="2"/>
        <v>250</v>
      </c>
    </row>
    <row r="80" spans="1:6">
      <c r="A80" t="s">
        <v>128</v>
      </c>
      <c r="B80" s="3">
        <v>6074</v>
      </c>
      <c r="C80" s="4" t="s">
        <v>696</v>
      </c>
      <c r="D80" s="7" t="s">
        <v>697</v>
      </c>
      <c r="E80" t="s">
        <v>464</v>
      </c>
      <c r="F80" s="5">
        <f t="shared" si="2"/>
        <v>250</v>
      </c>
    </row>
    <row r="81" spans="1:6">
      <c r="A81" t="s">
        <v>50</v>
      </c>
      <c r="B81" s="3">
        <v>6075</v>
      </c>
      <c r="C81" s="4" t="s">
        <v>698</v>
      </c>
      <c r="D81" s="7" t="s">
        <v>699</v>
      </c>
      <c r="E81" t="s">
        <v>464</v>
      </c>
      <c r="F81" s="5">
        <f t="shared" si="2"/>
        <v>250</v>
      </c>
    </row>
    <row r="82" spans="1:6">
      <c r="A82" t="s">
        <v>107</v>
      </c>
      <c r="B82" s="3">
        <v>6076</v>
      </c>
      <c r="C82" s="4" t="s">
        <v>700</v>
      </c>
      <c r="D82" s="7" t="s">
        <v>701</v>
      </c>
      <c r="E82" t="s">
        <v>464</v>
      </c>
      <c r="F82" s="5">
        <f t="shared" si="2"/>
        <v>260</v>
      </c>
    </row>
    <row r="83" spans="1:6">
      <c r="A83" t="s">
        <v>114</v>
      </c>
      <c r="B83" s="3">
        <v>6077</v>
      </c>
      <c r="C83" s="4" t="s">
        <v>702</v>
      </c>
      <c r="D83" s="7" t="s">
        <v>703</v>
      </c>
      <c r="E83" t="s">
        <v>464</v>
      </c>
      <c r="F83" s="5">
        <f t="shared" si="2"/>
        <v>260</v>
      </c>
    </row>
    <row r="84" spans="1:6">
      <c r="A84" t="s">
        <v>126</v>
      </c>
      <c r="B84" s="3">
        <v>6078</v>
      </c>
      <c r="C84" s="4" t="s">
        <v>704</v>
      </c>
      <c r="D84" s="7" t="s">
        <v>705</v>
      </c>
      <c r="E84" t="s">
        <v>464</v>
      </c>
      <c r="F84" s="5">
        <f t="shared" si="2"/>
        <v>260</v>
      </c>
    </row>
    <row r="85" spans="1:6">
      <c r="A85" t="s">
        <v>92</v>
      </c>
      <c r="B85" s="3">
        <v>6079</v>
      </c>
      <c r="C85" s="4" t="s">
        <v>706</v>
      </c>
      <c r="D85" s="7" t="s">
        <v>707</v>
      </c>
      <c r="E85" t="s">
        <v>464</v>
      </c>
      <c r="F85" s="5">
        <f t="shared" si="2"/>
        <v>270</v>
      </c>
    </row>
    <row r="86" spans="1:6">
      <c r="A86" t="s">
        <v>96</v>
      </c>
      <c r="B86" s="3">
        <v>6080</v>
      </c>
      <c r="C86" s="4" t="s">
        <v>708</v>
      </c>
      <c r="D86" s="7" t="s">
        <v>709</v>
      </c>
      <c r="E86" t="s">
        <v>464</v>
      </c>
      <c r="F86" s="5">
        <f t="shared" si="2"/>
        <v>270</v>
      </c>
    </row>
    <row r="87" spans="1:6">
      <c r="A87" t="s">
        <v>115</v>
      </c>
      <c r="B87" s="3">
        <v>6081</v>
      </c>
      <c r="C87" s="4" t="s">
        <v>710</v>
      </c>
      <c r="D87" s="7" t="s">
        <v>711</v>
      </c>
      <c r="E87" t="s">
        <v>464</v>
      </c>
      <c r="F87" s="5">
        <f t="shared" si="2"/>
        <v>270</v>
      </c>
    </row>
    <row r="88" spans="1:6">
      <c r="A88" t="s">
        <v>130</v>
      </c>
      <c r="B88" s="3">
        <v>6082</v>
      </c>
      <c r="C88" s="4" t="s">
        <v>712</v>
      </c>
      <c r="D88" s="7" t="s">
        <v>713</v>
      </c>
      <c r="E88" t="s">
        <v>464</v>
      </c>
      <c r="F88" s="5">
        <f t="shared" si="2"/>
        <v>280</v>
      </c>
    </row>
    <row r="89" spans="1:6">
      <c r="A89" t="s">
        <v>91</v>
      </c>
      <c r="B89" s="3">
        <v>6083</v>
      </c>
      <c r="C89" s="4" t="s">
        <v>714</v>
      </c>
      <c r="D89" s="7" t="s">
        <v>715</v>
      </c>
      <c r="E89" t="s">
        <v>464</v>
      </c>
      <c r="F89" s="5">
        <f t="shared" si="2"/>
        <v>280</v>
      </c>
    </row>
    <row r="90" spans="1:6">
      <c r="A90" t="s">
        <v>105</v>
      </c>
      <c r="B90" s="3">
        <v>6084</v>
      </c>
      <c r="C90" s="4" t="s">
        <v>716</v>
      </c>
      <c r="D90" s="7" t="s">
        <v>384</v>
      </c>
      <c r="E90" t="s">
        <v>464</v>
      </c>
      <c r="F90" s="5">
        <f t="shared" si="2"/>
        <v>280</v>
      </c>
    </row>
    <row r="91" spans="1:6">
      <c r="A91" t="s">
        <v>110</v>
      </c>
      <c r="B91" s="3">
        <v>6085</v>
      </c>
      <c r="C91" s="4" t="s">
        <v>717</v>
      </c>
      <c r="D91" s="7" t="s">
        <v>718</v>
      </c>
      <c r="E91" t="s">
        <v>464</v>
      </c>
      <c r="F91" s="5">
        <f t="shared" si="2"/>
        <v>290</v>
      </c>
    </row>
    <row r="92" spans="1:6">
      <c r="A92" t="s">
        <v>40</v>
      </c>
      <c r="B92" s="3">
        <v>6086</v>
      </c>
      <c r="C92" s="4" t="s">
        <v>719</v>
      </c>
      <c r="D92" s="7" t="s">
        <v>720</v>
      </c>
      <c r="E92" t="s">
        <v>464</v>
      </c>
      <c r="F92" s="5">
        <f t="shared" si="2"/>
        <v>290</v>
      </c>
    </row>
    <row r="93" spans="1:6">
      <c r="A93" t="s">
        <v>89</v>
      </c>
      <c r="B93" s="3">
        <v>6087</v>
      </c>
      <c r="C93" s="4" t="s">
        <v>721</v>
      </c>
      <c r="D93" s="7" t="s">
        <v>722</v>
      </c>
      <c r="E93" t="s">
        <v>464</v>
      </c>
      <c r="F93" s="5">
        <f t="shared" si="2"/>
        <v>290</v>
      </c>
    </row>
    <row r="94" spans="1:6">
      <c r="A94" t="s">
        <v>152</v>
      </c>
      <c r="B94" s="3">
        <v>6088</v>
      </c>
      <c r="C94" s="4" t="s">
        <v>723</v>
      </c>
      <c r="D94" s="7" t="s">
        <v>387</v>
      </c>
      <c r="E94" t="s">
        <v>464</v>
      </c>
      <c r="F94" s="5">
        <f t="shared" si="2"/>
        <v>300</v>
      </c>
    </row>
    <row r="95" spans="1:6">
      <c r="A95" t="s">
        <v>124</v>
      </c>
      <c r="B95" s="3">
        <v>6089</v>
      </c>
      <c r="C95" s="4" t="s">
        <v>724</v>
      </c>
      <c r="D95" s="7" t="s">
        <v>725</v>
      </c>
      <c r="E95" t="s">
        <v>464</v>
      </c>
      <c r="F95" s="5">
        <f t="shared" si="2"/>
        <v>300</v>
      </c>
    </row>
    <row r="96" spans="1:6">
      <c r="A96" t="s">
        <v>132</v>
      </c>
      <c r="B96" s="3">
        <v>6090</v>
      </c>
      <c r="C96" s="4" t="s">
        <v>726</v>
      </c>
      <c r="D96" s="7" t="s">
        <v>727</v>
      </c>
      <c r="E96" t="s">
        <v>464</v>
      </c>
      <c r="F96" s="5">
        <f t="shared" si="2"/>
        <v>300</v>
      </c>
    </row>
    <row r="97" spans="1:6">
      <c r="A97" t="s">
        <v>87</v>
      </c>
      <c r="B97" s="3">
        <v>6091</v>
      </c>
      <c r="C97" s="4" t="s">
        <v>728</v>
      </c>
      <c r="D97" s="7" t="s">
        <v>729</v>
      </c>
      <c r="E97" t="s">
        <v>464</v>
      </c>
      <c r="F97" s="5">
        <f t="shared" si="2"/>
        <v>310</v>
      </c>
    </row>
    <row r="98" spans="1:6">
      <c r="A98" t="s">
        <v>105</v>
      </c>
      <c r="B98" s="3">
        <v>6092</v>
      </c>
      <c r="C98" s="4" t="s">
        <v>730</v>
      </c>
      <c r="D98" s="7" t="s">
        <v>731</v>
      </c>
      <c r="E98" t="s">
        <v>464</v>
      </c>
      <c r="F98" s="5">
        <f t="shared" si="2"/>
        <v>310</v>
      </c>
    </row>
    <row r="99" spans="1:6">
      <c r="A99" t="s">
        <v>110</v>
      </c>
      <c r="B99" s="3">
        <v>6093</v>
      </c>
      <c r="C99" s="4" t="s">
        <v>732</v>
      </c>
      <c r="D99" s="7" t="s">
        <v>390</v>
      </c>
      <c r="E99" t="s">
        <v>464</v>
      </c>
      <c r="F99" s="5">
        <f t="shared" si="2"/>
        <v>310</v>
      </c>
    </row>
    <row r="100" spans="1:6">
      <c r="A100" t="s">
        <v>40</v>
      </c>
      <c r="B100" s="3">
        <v>6094</v>
      </c>
      <c r="C100" s="4" t="s">
        <v>733</v>
      </c>
      <c r="D100" s="7" t="s">
        <v>405</v>
      </c>
      <c r="E100" t="s">
        <v>464</v>
      </c>
      <c r="F100" s="5">
        <f t="shared" si="2"/>
        <v>320</v>
      </c>
    </row>
    <row r="101" spans="1:6">
      <c r="A101" t="s">
        <v>89</v>
      </c>
      <c r="B101" s="3">
        <v>6095</v>
      </c>
      <c r="C101" s="4" t="s">
        <v>734</v>
      </c>
      <c r="D101" s="7" t="s">
        <v>729</v>
      </c>
      <c r="E101" t="s">
        <v>464</v>
      </c>
      <c r="F101" s="5">
        <f t="shared" si="2"/>
        <v>320</v>
      </c>
    </row>
    <row r="102" spans="1:6">
      <c r="A102" t="s">
        <v>152</v>
      </c>
      <c r="B102" s="3">
        <v>6096</v>
      </c>
      <c r="C102" s="4" t="s">
        <v>735</v>
      </c>
      <c r="D102" s="7" t="s">
        <v>731</v>
      </c>
      <c r="E102" t="s">
        <v>464</v>
      </c>
      <c r="F102" s="5">
        <f t="shared" si="2"/>
        <v>320</v>
      </c>
    </row>
    <row r="103" spans="1:6">
      <c r="A103" t="s">
        <v>124</v>
      </c>
      <c r="B103" s="3">
        <v>6097</v>
      </c>
      <c r="C103" s="4" t="s">
        <v>736</v>
      </c>
      <c r="D103" s="7" t="s">
        <v>390</v>
      </c>
      <c r="E103" t="s">
        <v>464</v>
      </c>
      <c r="F103" s="5">
        <f t="shared" si="2"/>
        <v>330</v>
      </c>
    </row>
    <row r="104" spans="1:6">
      <c r="A104" t="s">
        <v>132</v>
      </c>
      <c r="B104" s="3">
        <v>6098</v>
      </c>
      <c r="C104" s="4" t="s">
        <v>737</v>
      </c>
      <c r="D104" s="7" t="s">
        <v>405</v>
      </c>
      <c r="E104" t="s">
        <v>464</v>
      </c>
      <c r="F104" s="5">
        <f t="shared" si="2"/>
        <v>330</v>
      </c>
    </row>
    <row r="105" spans="1:6">
      <c r="A105" t="s">
        <v>87</v>
      </c>
      <c r="B105" s="3">
        <v>6099</v>
      </c>
      <c r="C105" s="4" t="s">
        <v>738</v>
      </c>
      <c r="D105" s="7" t="s">
        <v>729</v>
      </c>
      <c r="E105" t="s">
        <v>464</v>
      </c>
      <c r="F105" s="5">
        <f t="shared" si="2"/>
        <v>330</v>
      </c>
    </row>
    <row r="106" spans="1:6">
      <c r="A106" t="s">
        <v>105</v>
      </c>
      <c r="B106" s="3">
        <v>6100</v>
      </c>
      <c r="C106" s="4" t="s">
        <v>739</v>
      </c>
      <c r="D106" s="7" t="s">
        <v>731</v>
      </c>
      <c r="E106" t="s">
        <v>464</v>
      </c>
      <c r="F106" s="5">
        <f t="shared" si="2"/>
        <v>340</v>
      </c>
    </row>
    <row r="107" spans="1:6">
      <c r="A107" t="s">
        <v>110</v>
      </c>
      <c r="B107" s="3">
        <v>6101</v>
      </c>
      <c r="C107" s="4" t="s">
        <v>740</v>
      </c>
      <c r="D107" s="7" t="s">
        <v>390</v>
      </c>
      <c r="E107" t="s">
        <v>464</v>
      </c>
      <c r="F107" s="5">
        <f t="shared" si="2"/>
        <v>340</v>
      </c>
    </row>
    <row r="108" spans="1:6">
      <c r="A108" t="s">
        <v>40</v>
      </c>
      <c r="B108" s="3">
        <v>6102</v>
      </c>
      <c r="C108" s="4" t="s">
        <v>741</v>
      </c>
      <c r="D108" s="7" t="s">
        <v>405</v>
      </c>
      <c r="E108" t="s">
        <v>464</v>
      </c>
      <c r="F108" s="5">
        <f t="shared" si="2"/>
        <v>340</v>
      </c>
    </row>
    <row r="109" spans="1:6">
      <c r="A109" t="s">
        <v>89</v>
      </c>
      <c r="B109" s="3">
        <v>6103</v>
      </c>
      <c r="C109" s="4" t="s">
        <v>742</v>
      </c>
      <c r="D109" s="7" t="s">
        <v>729</v>
      </c>
      <c r="E109" t="s">
        <v>464</v>
      </c>
      <c r="F109" s="5">
        <f t="shared" si="2"/>
        <v>350</v>
      </c>
    </row>
    <row r="110" spans="1:6">
      <c r="A110" t="s">
        <v>152</v>
      </c>
      <c r="B110" s="3">
        <v>6104</v>
      </c>
      <c r="C110" s="4" t="s">
        <v>743</v>
      </c>
      <c r="D110" s="7" t="s">
        <v>731</v>
      </c>
      <c r="E110" t="s">
        <v>464</v>
      </c>
      <c r="F110" s="5">
        <f t="shared" si="2"/>
        <v>350</v>
      </c>
    </row>
    <row r="111" spans="1:6">
      <c r="A111" t="s">
        <v>124</v>
      </c>
      <c r="B111" s="3">
        <v>6105</v>
      </c>
      <c r="C111" s="4" t="s">
        <v>744</v>
      </c>
      <c r="D111" s="7" t="s">
        <v>390</v>
      </c>
      <c r="E111" t="s">
        <v>464</v>
      </c>
      <c r="F111" s="5">
        <f t="shared" si="2"/>
        <v>350</v>
      </c>
    </row>
    <row r="112" spans="1:6">
      <c r="A112" t="s">
        <v>132</v>
      </c>
      <c r="B112" s="3">
        <v>6106</v>
      </c>
      <c r="C112" s="4" t="s">
        <v>745</v>
      </c>
      <c r="D112" s="7" t="s">
        <v>405</v>
      </c>
      <c r="E112" t="s">
        <v>464</v>
      </c>
      <c r="F112" s="5">
        <f t="shared" si="2"/>
        <v>360</v>
      </c>
    </row>
    <row r="113" spans="1:6">
      <c r="A113" t="s">
        <v>87</v>
      </c>
      <c r="B113" s="3">
        <v>6107</v>
      </c>
      <c r="C113" s="4" t="s">
        <v>746</v>
      </c>
      <c r="D113" s="7" t="s">
        <v>729</v>
      </c>
      <c r="E113" t="s">
        <v>464</v>
      </c>
      <c r="F113" s="5">
        <f t="shared" si="2"/>
        <v>360</v>
      </c>
    </row>
    <row r="114" spans="1:6">
      <c r="A114" t="s">
        <v>105</v>
      </c>
      <c r="B114" s="3">
        <v>6108</v>
      </c>
      <c r="C114" s="4" t="s">
        <v>747</v>
      </c>
      <c r="D114" s="7" t="s">
        <v>731</v>
      </c>
      <c r="E114" t="s">
        <v>464</v>
      </c>
      <c r="F114" s="5">
        <f t="shared" si="2"/>
        <v>360</v>
      </c>
    </row>
  </sheetData>
  <phoneticPr fontId="1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怪物表</vt:lpstr>
      <vt:lpstr>怪物组表</vt:lpstr>
      <vt:lpstr>关卡怪物组</vt:lpstr>
      <vt:lpstr>试炼怪物组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1996-12-17T09:32:42Z</dcterms:created>
  <dcterms:modified xsi:type="dcterms:W3CDTF">2023-03-31T14:05:41Z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0E0227C88A66D35B235607647A4797A0</vt:lpwstr>
  </property>
</Properties>
</file>