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黑帮_国内\exceldata\excel\all\"/>
    </mc:Choice>
  </mc:AlternateContent>
  <bookViews>
    <workbookView xWindow="32760" yWindow="32760" windowWidth="25716" windowHeight="10872" activeTab="2"/>
  </bookViews>
  <sheets>
    <sheet name="任务类型" sheetId="11" r:id="rId1"/>
    <sheet name="任务表" sheetId="9" r:id="rId2"/>
    <sheet name="任务组表" sheetId="10" r:id="rId3"/>
    <sheet name="首周签到任务表" sheetId="12" r:id="rId4"/>
  </sheets>
  <definedNames>
    <definedName name="_xlnm._FilterDatabase" localSheetId="1" hidden="1">任务表!$A$3:$O$276</definedName>
  </definedNames>
  <calcPr calcId="152511"/>
</workbook>
</file>

<file path=xl/calcChain.xml><?xml version="1.0" encoding="utf-8"?>
<calcChain xmlns="http://schemas.openxmlformats.org/spreadsheetml/2006/main">
  <c r="J7" i="10" l="1"/>
  <c r="J8" i="10"/>
  <c r="J9" i="10"/>
  <c r="J10" i="10"/>
  <c r="L7" i="10"/>
  <c r="K236" i="9" l="1"/>
  <c r="M212" i="9"/>
  <c r="M211" i="9"/>
  <c r="M210" i="9"/>
  <c r="M209" i="9"/>
  <c r="M208" i="9"/>
  <c r="M207" i="9"/>
  <c r="M206" i="9"/>
  <c r="M205" i="9"/>
  <c r="M204" i="9"/>
  <c r="M203" i="9"/>
  <c r="M202" i="9"/>
  <c r="M201" i="9"/>
  <c r="M200" i="9"/>
  <c r="M199" i="9"/>
  <c r="M198" i="9"/>
  <c r="M197" i="9"/>
  <c r="M196" i="9"/>
  <c r="M195" i="9"/>
  <c r="M194" i="9"/>
  <c r="M193" i="9"/>
  <c r="M192" i="9"/>
  <c r="M191" i="9"/>
  <c r="M190" i="9"/>
  <c r="M189" i="9"/>
  <c r="M188" i="9"/>
  <c r="M187" i="9"/>
  <c r="M186" i="9"/>
  <c r="M185" i="9"/>
  <c r="M184" i="9"/>
  <c r="M183" i="9"/>
  <c r="M182" i="9"/>
  <c r="M181" i="9"/>
  <c r="M180" i="9"/>
  <c r="M179" i="9"/>
  <c r="M178" i="9"/>
  <c r="M177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M164" i="9"/>
  <c r="M163" i="9"/>
  <c r="M162" i="9"/>
  <c r="M161" i="9"/>
  <c r="M160" i="9"/>
  <c r="M159" i="9"/>
  <c r="M158" i="9"/>
  <c r="M157" i="9"/>
  <c r="M156" i="9"/>
  <c r="M155" i="9"/>
  <c r="M154" i="9"/>
  <c r="M153" i="9"/>
  <c r="M152" i="9"/>
  <c r="M151" i="9"/>
  <c r="M150" i="9"/>
  <c r="M149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21" i="12"/>
  <c r="B174" i="12"/>
  <c r="B175" i="12"/>
  <c r="B176" i="12"/>
  <c r="B177" i="12"/>
  <c r="B178" i="12"/>
  <c r="C172" i="12"/>
  <c r="C173" i="12"/>
  <c r="C174" i="12"/>
  <c r="C175" i="12"/>
  <c r="C176" i="12"/>
  <c r="C177" i="12"/>
  <c r="C171" i="12"/>
  <c r="B163" i="12"/>
  <c r="B164" i="12"/>
  <c r="B165" i="12"/>
  <c r="B166" i="12"/>
  <c r="B167" i="12"/>
  <c r="B168" i="12"/>
  <c r="B169" i="12"/>
  <c r="B170" i="12"/>
  <c r="C170" i="12"/>
  <c r="C169" i="12"/>
  <c r="C164" i="12"/>
  <c r="C165" i="12"/>
  <c r="C166" i="12"/>
  <c r="C167" i="12"/>
  <c r="C168" i="12"/>
  <c r="C163" i="12"/>
  <c r="B93" i="12"/>
  <c r="B94" i="12"/>
  <c r="C93" i="12"/>
  <c r="C94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71" i="12"/>
  <c r="B172" i="12"/>
  <c r="B173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C198" i="12"/>
  <c r="C199" i="12"/>
  <c r="C200" i="12"/>
  <c r="C201" i="12"/>
  <c r="C193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78" i="12"/>
  <c r="C118" i="12"/>
  <c r="B11" i="12"/>
  <c r="B12" i="12"/>
  <c r="B13" i="12"/>
  <c r="B14" i="12"/>
  <c r="B15" i="12"/>
  <c r="B16" i="12"/>
  <c r="B17" i="12"/>
  <c r="B18" i="12"/>
  <c r="B19" i="12"/>
  <c r="C206" i="12"/>
  <c r="C205" i="12"/>
  <c r="C204" i="12"/>
  <c r="C203" i="12"/>
  <c r="C202" i="12"/>
  <c r="C197" i="12"/>
  <c r="C196" i="12"/>
  <c r="C195" i="12"/>
  <c r="C194" i="12"/>
  <c r="C192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20" i="12"/>
  <c r="C19" i="12"/>
  <c r="C18" i="12"/>
  <c r="C17" i="12"/>
  <c r="C16" i="12"/>
  <c r="C15" i="12"/>
  <c r="C14" i="12"/>
  <c r="B10" i="12"/>
  <c r="B9" i="12"/>
  <c r="B8" i="12"/>
  <c r="B7" i="12"/>
</calcChain>
</file>

<file path=xl/sharedStrings.xml><?xml version="1.0" encoding="utf-8"?>
<sst xmlns="http://schemas.openxmlformats.org/spreadsheetml/2006/main" count="2498" uniqueCount="1330">
  <si>
    <t>填写备注</t>
  </si>
  <si>
    <t>id</t>
  </si>
  <si>
    <t>string</t>
  </si>
  <si>
    <t>int</t>
  </si>
  <si>
    <t>此行是逻辑规则</t>
  </si>
  <si>
    <t>$key</t>
  </si>
  <si>
    <t>编号</t>
    <phoneticPr fontId="4" type="noConversion"/>
  </si>
  <si>
    <t>string</t>
    <phoneticPr fontId="4" type="noConversion"/>
  </si>
  <si>
    <t>任务id</t>
    <phoneticPr fontId="4" type="noConversion"/>
  </si>
  <si>
    <t>任务类型</t>
    <phoneticPr fontId="4" type="noConversion"/>
  </si>
  <si>
    <t>task_type</t>
    <phoneticPr fontId="4" type="noConversion"/>
  </si>
  <si>
    <t>string_list</t>
    <phoneticPr fontId="4" type="noConversion"/>
  </si>
  <si>
    <t>任务描述</t>
    <phoneticPr fontId="4" type="noConversion"/>
  </si>
  <si>
    <t>desc</t>
    <phoneticPr fontId="4" type="noConversion"/>
  </si>
  <si>
    <t>奖励</t>
    <phoneticPr fontId="4" type="noConversion"/>
  </si>
  <si>
    <t>reward_id</t>
    <phoneticPr fontId="4" type="noConversion"/>
  </si>
  <si>
    <t>ref(RewardData)</t>
    <phoneticPr fontId="4" type="noConversion"/>
  </si>
  <si>
    <t>检索名</t>
    <phoneticPr fontId="4" type="noConversion"/>
  </si>
  <si>
    <t>ch_key</t>
    <phoneticPr fontId="4" type="noConversion"/>
  </si>
  <si>
    <t>$uniq</t>
  </si>
  <si>
    <t>组id</t>
    <phoneticPr fontId="4" type="noConversion"/>
  </si>
  <si>
    <t>任务列表</t>
    <phoneticPr fontId="4" type="noConversion"/>
  </si>
  <si>
    <t>task_list</t>
    <phoneticPr fontId="4" type="noConversion"/>
  </si>
  <si>
    <t>ref(TaskData)</t>
    <phoneticPr fontId="4" type="noConversion"/>
  </si>
  <si>
    <t>任务组描述</t>
    <phoneticPr fontId="4" type="noConversion"/>
  </si>
  <si>
    <t>国力</t>
    <phoneticPr fontId="4" type="noConversion"/>
  </si>
  <si>
    <t>TaskTypeData</t>
    <phoneticPr fontId="4" type="noConversion"/>
  </si>
  <si>
    <t>ref(TaskTypeData)</t>
    <phoneticPr fontId="4" type="noConversion"/>
  </si>
  <si>
    <t>TaskGroupData</t>
    <phoneticPr fontId="4" type="noConversion"/>
  </si>
  <si>
    <t>task_param</t>
    <phoneticPr fontId="4" type="noConversion"/>
  </si>
  <si>
    <t>物品id</t>
    <phoneticPr fontId="4" type="noConversion"/>
  </si>
  <si>
    <t>item_id</t>
    <phoneticPr fontId="4" type="noConversion"/>
  </si>
  <si>
    <t>ref(ItemData)</t>
    <phoneticPr fontId="4" type="noConversion"/>
  </si>
  <si>
    <t>任务需求</t>
    <phoneticPr fontId="4" type="noConversion"/>
  </si>
  <si>
    <t>奖励物品</t>
    <phoneticPr fontId="4" type="noConversion"/>
  </si>
  <si>
    <t>FirstWeekTaskData</t>
    <phoneticPr fontId="4" type="noConversion"/>
  </si>
  <si>
    <t>$uniq</t>
    <phoneticPr fontId="4" type="noConversion"/>
  </si>
  <si>
    <t>size(reward_id)</t>
    <phoneticPr fontId="4" type="noConversion"/>
  </si>
  <si>
    <t>登陆1天</t>
    <phoneticPr fontId="4" type="noConversion"/>
  </si>
  <si>
    <t>图标</t>
    <phoneticPr fontId="4" type="noConversion"/>
  </si>
  <si>
    <t>前往UI</t>
    <phoneticPr fontId="4" type="noConversion"/>
  </si>
  <si>
    <t>翻牌次数</t>
    <phoneticPr fontId="4" type="noConversion"/>
  </si>
  <si>
    <t>int_list</t>
    <phoneticPr fontId="4" type="noConversion"/>
  </si>
  <si>
    <t>亲密度//情人数量</t>
    <phoneticPr fontId="4" type="noConversion"/>
  </si>
  <si>
    <t>妃位id//情人数量</t>
    <phoneticPr fontId="4" type="noConversion"/>
  </si>
  <si>
    <t>战力</t>
    <phoneticPr fontId="4" type="noConversion"/>
  </si>
  <si>
    <t>处理情报</t>
    <phoneticPr fontId="4" type="noConversion"/>
  </si>
  <si>
    <t>发布命令</t>
    <phoneticPr fontId="4" type="noConversion"/>
  </si>
  <si>
    <t>情人数量</t>
    <phoneticPr fontId="4" type="noConversion"/>
  </si>
  <si>
    <t>关卡星数</t>
    <phoneticPr fontId="4" type="noConversion"/>
  </si>
  <si>
    <t>头目数量及等级</t>
    <phoneticPr fontId="4" type="noConversion"/>
  </si>
  <si>
    <t>联姻次数</t>
    <phoneticPr fontId="4" type="noConversion"/>
  </si>
  <si>
    <t>通关狩猎场次数</t>
    <phoneticPr fontId="4" type="noConversion"/>
  </si>
  <si>
    <t>狩猎猛兽次数</t>
    <phoneticPr fontId="4" type="noConversion"/>
  </si>
  <si>
    <t>随机出行次数</t>
    <phoneticPr fontId="4" type="noConversion"/>
  </si>
  <si>
    <t>定向出行次数</t>
    <phoneticPr fontId="4" type="noConversion"/>
  </si>
  <si>
    <t>物品消耗</t>
    <phoneticPr fontId="4" type="noConversion"/>
  </si>
  <si>
    <t>等级//头目数量</t>
    <phoneticPr fontId="4" type="noConversion"/>
  </si>
  <si>
    <t>参数</t>
    <phoneticPr fontId="4" type="noConversion"/>
  </si>
  <si>
    <t>param_tb</t>
    <phoneticPr fontId="4" type="noConversion"/>
  </si>
  <si>
    <t>关卡征服</t>
    <phoneticPr fontId="6" type="noConversion"/>
  </si>
  <si>
    <t>管理中心</t>
    <phoneticPr fontId="6" type="noConversion"/>
  </si>
  <si>
    <t>秘密探访</t>
    <phoneticPr fontId="6" type="noConversion"/>
  </si>
  <si>
    <t>宠爱系统</t>
    <phoneticPr fontId="6" type="noConversion"/>
  </si>
  <si>
    <t>阵容</t>
    <phoneticPr fontId="6" type="noConversion"/>
  </si>
  <si>
    <t>狩猎</t>
    <phoneticPr fontId="6" type="noConversion"/>
  </si>
  <si>
    <t>任务1</t>
    <phoneticPr fontId="4" type="noConversion"/>
  </si>
  <si>
    <t>关卡数</t>
    <phoneticPr fontId="4" type="noConversion"/>
  </si>
  <si>
    <t>儿女数量</t>
    <phoneticPr fontId="4" type="noConversion"/>
  </si>
  <si>
    <t>教导次数</t>
    <phoneticPr fontId="4" type="noConversion"/>
  </si>
  <si>
    <t>突破等级//头目数量</t>
    <phoneticPr fontId="6" type="noConversion"/>
  </si>
  <si>
    <t>任务表中的任务参数填写</t>
    <phoneticPr fontId="6" type="noConversion"/>
  </si>
  <si>
    <t>天命等级//头目数量</t>
    <phoneticPr fontId="6" type="noConversion"/>
  </si>
  <si>
    <t>总部大厅</t>
    <phoneticPr fontId="6" type="noConversion"/>
  </si>
  <si>
    <t>秘密探访</t>
    <phoneticPr fontId="6" type="noConversion"/>
  </si>
  <si>
    <t>情人数量及亲密度</t>
    <phoneticPr fontId="4" type="noConversion"/>
  </si>
  <si>
    <t>情人数量及妃位</t>
    <phoneticPr fontId="4" type="noConversion"/>
  </si>
  <si>
    <t>翻牌次数</t>
    <phoneticPr fontId="4" type="noConversion"/>
  </si>
  <si>
    <t>宠爱系统</t>
    <phoneticPr fontId="6" type="noConversion"/>
  </si>
  <si>
    <t>宠爱次数</t>
    <phoneticPr fontId="4" type="noConversion"/>
  </si>
  <si>
    <t>宠爱系统</t>
    <phoneticPr fontId="6" type="noConversion"/>
  </si>
  <si>
    <t>关卡数</t>
    <phoneticPr fontId="4" type="noConversion"/>
  </si>
  <si>
    <t>关卡征服</t>
    <phoneticPr fontId="6" type="noConversion"/>
  </si>
  <si>
    <t>俱乐部</t>
    <phoneticPr fontId="6" type="noConversion"/>
  </si>
  <si>
    <t>等级</t>
    <phoneticPr fontId="4" type="noConversion"/>
  </si>
  <si>
    <t>关卡征服</t>
    <phoneticPr fontId="6" type="noConversion"/>
  </si>
  <si>
    <t>头目数量</t>
    <phoneticPr fontId="4" type="noConversion"/>
  </si>
  <si>
    <t>俱乐部</t>
    <phoneticPr fontId="6" type="noConversion"/>
  </si>
  <si>
    <t>俱乐部</t>
    <phoneticPr fontId="6" type="noConversion"/>
  </si>
  <si>
    <t>头目数量及突破等级</t>
    <phoneticPr fontId="4" type="noConversion"/>
  </si>
  <si>
    <t>头目数量及天命等级</t>
    <phoneticPr fontId="4" type="noConversion"/>
  </si>
  <si>
    <t>上阵头目数量</t>
    <phoneticPr fontId="4" type="noConversion"/>
  </si>
  <si>
    <t>儿女数量</t>
    <phoneticPr fontId="4" type="noConversion"/>
  </si>
  <si>
    <t>育儿所系统</t>
    <phoneticPr fontId="6" type="noConversion"/>
  </si>
  <si>
    <t>教导次数</t>
    <phoneticPr fontId="4" type="noConversion"/>
  </si>
  <si>
    <t>联姻系统</t>
    <phoneticPr fontId="6" type="noConversion"/>
  </si>
  <si>
    <t>狩猎</t>
    <phoneticPr fontId="6" type="noConversion"/>
  </si>
  <si>
    <t>随机出行次数</t>
    <phoneticPr fontId="4" type="noConversion"/>
  </si>
  <si>
    <t>背包</t>
    <phoneticPr fontId="6" type="noConversion"/>
  </si>
  <si>
    <t>穿戴装备数量</t>
    <phoneticPr fontId="4" type="noConversion"/>
  </si>
  <si>
    <t>阵容</t>
    <phoneticPr fontId="6" type="noConversion"/>
  </si>
  <si>
    <t>穿戴装备强化</t>
    <phoneticPr fontId="4" type="noConversion"/>
  </si>
  <si>
    <t>穿戴宝物数量</t>
    <phoneticPr fontId="4" type="noConversion"/>
  </si>
  <si>
    <t>阵容</t>
    <phoneticPr fontId="6" type="noConversion"/>
  </si>
  <si>
    <t>穿戴宝物强化</t>
    <phoneticPr fontId="4" type="noConversion"/>
  </si>
  <si>
    <t>管辖城市数量</t>
    <phoneticPr fontId="4" type="noConversion"/>
  </si>
  <si>
    <t>第一章</t>
    <phoneticPr fontId="4" type="noConversion"/>
  </si>
  <si>
    <t>第二章</t>
    <phoneticPr fontId="4" type="noConversion"/>
  </si>
  <si>
    <t>总部情报</t>
    <phoneticPr fontId="9" type="noConversion"/>
  </si>
  <si>
    <t>情人</t>
    <phoneticPr fontId="9" type="noConversion"/>
  </si>
  <si>
    <t>情人</t>
    <phoneticPr fontId="9" type="noConversion"/>
  </si>
  <si>
    <t>关卡</t>
    <phoneticPr fontId="9" type="noConversion"/>
  </si>
  <si>
    <t>关卡</t>
    <phoneticPr fontId="9" type="noConversion"/>
  </si>
  <si>
    <t>玩家帮力</t>
    <phoneticPr fontId="9" type="noConversion"/>
  </si>
  <si>
    <t>玩家战力</t>
    <phoneticPr fontId="9" type="noConversion"/>
  </si>
  <si>
    <t>玩家等级</t>
    <phoneticPr fontId="9" type="noConversion"/>
  </si>
  <si>
    <t>头目</t>
    <phoneticPr fontId="9" type="noConversion"/>
  </si>
  <si>
    <t>儿女</t>
    <phoneticPr fontId="9" type="noConversion"/>
  </si>
  <si>
    <t>狩猎</t>
    <phoneticPr fontId="9" type="noConversion"/>
  </si>
  <si>
    <t>狩猎</t>
    <phoneticPr fontId="9" type="noConversion"/>
  </si>
  <si>
    <t>出行</t>
    <phoneticPr fontId="9" type="noConversion"/>
  </si>
  <si>
    <t>第三章</t>
    <phoneticPr fontId="4" type="noConversion"/>
  </si>
  <si>
    <t>第四章</t>
    <phoneticPr fontId="4" type="noConversion"/>
  </si>
  <si>
    <t>装备</t>
    <phoneticPr fontId="6" type="noConversion"/>
  </si>
  <si>
    <t>宝物</t>
    <phoneticPr fontId="6" type="noConversion"/>
  </si>
  <si>
    <t>宝物</t>
    <phoneticPr fontId="6" type="noConversion"/>
  </si>
  <si>
    <t>第五章</t>
    <phoneticPr fontId="4" type="noConversion"/>
  </si>
  <si>
    <t>第六章</t>
    <phoneticPr fontId="4" type="noConversion"/>
  </si>
  <si>
    <t>第七章</t>
    <phoneticPr fontId="4" type="noConversion"/>
  </si>
  <si>
    <t>第八章</t>
    <phoneticPr fontId="4" type="noConversion"/>
  </si>
  <si>
    <t>第九章</t>
    <phoneticPr fontId="4" type="noConversion"/>
  </si>
  <si>
    <t>夺宝次数</t>
    <phoneticPr fontId="4" type="noConversion"/>
  </si>
  <si>
    <t>宝物合成次数</t>
    <phoneticPr fontId="4" type="noConversion"/>
  </si>
  <si>
    <t>试炼最高星数</t>
    <phoneticPr fontId="4" type="noConversion"/>
  </si>
  <si>
    <t>追杀次数</t>
    <phoneticPr fontId="4" type="noConversion"/>
  </si>
  <si>
    <t>竞技场挑战次数</t>
    <phoneticPr fontId="4" type="noConversion"/>
  </si>
  <si>
    <t>改id通知程序</t>
    <phoneticPr fontId="6" type="noConversion"/>
  </si>
  <si>
    <t>夺宝</t>
    <phoneticPr fontId="6" type="noConversion"/>
  </si>
  <si>
    <t>试炼</t>
    <phoneticPr fontId="6" type="noConversion"/>
  </si>
  <si>
    <t>日常挑战</t>
    <phoneticPr fontId="6" type="noConversion"/>
  </si>
  <si>
    <t>竞技场</t>
    <phoneticPr fontId="6" type="noConversion"/>
  </si>
  <si>
    <t>夺宝</t>
    <phoneticPr fontId="10" type="noConversion"/>
  </si>
  <si>
    <t>寻宝副本(无双)</t>
    <phoneticPr fontId="10" type="noConversion"/>
  </si>
  <si>
    <t>日常副本</t>
    <phoneticPr fontId="10" type="noConversion"/>
  </si>
  <si>
    <t>竞技场</t>
    <phoneticPr fontId="10" type="noConversion"/>
  </si>
  <si>
    <t>主线任务组5</t>
  </si>
  <si>
    <t>主线任务组6</t>
  </si>
  <si>
    <t>主线任务组7</t>
  </si>
  <si>
    <t>主线任务组8</t>
  </si>
  <si>
    <t>主线任务组9</t>
  </si>
  <si>
    <t>强化等级//数量</t>
    <phoneticPr fontId="6" type="noConversion"/>
  </si>
  <si>
    <t>任务2</t>
  </si>
  <si>
    <t>任务3</t>
  </si>
  <si>
    <t>任务4</t>
  </si>
  <si>
    <t>任务5</t>
  </si>
  <si>
    <t>任务6</t>
  </si>
  <si>
    <t>任务7</t>
  </si>
  <si>
    <t>任务8</t>
  </si>
  <si>
    <t>任务9</t>
  </si>
  <si>
    <t>任务10</t>
  </si>
  <si>
    <t>任务11</t>
  </si>
  <si>
    <t>任务12</t>
  </si>
  <si>
    <t>任务13</t>
  </si>
  <si>
    <t>第十章</t>
    <phoneticPr fontId="4" type="noConversion"/>
  </si>
  <si>
    <t>任务类型编号</t>
    <phoneticPr fontId="4" type="noConversion"/>
  </si>
  <si>
    <t>奖励数量</t>
    <phoneticPr fontId="4" type="noConversion"/>
  </si>
  <si>
    <t>金钱//装备精炼石1</t>
    <phoneticPr fontId="4" type="noConversion"/>
  </si>
  <si>
    <t>第十一章</t>
    <phoneticPr fontId="4" type="noConversion"/>
  </si>
  <si>
    <t>第十二章</t>
    <phoneticPr fontId="4" type="noConversion"/>
  </si>
  <si>
    <t>第十三章</t>
    <phoneticPr fontId="4" type="noConversion"/>
  </si>
  <si>
    <t>第十四章</t>
    <phoneticPr fontId="4" type="noConversion"/>
  </si>
  <si>
    <t>第十五章</t>
    <phoneticPr fontId="4" type="noConversion"/>
  </si>
  <si>
    <t>第十六章</t>
    <phoneticPr fontId="4" type="noConversion"/>
  </si>
  <si>
    <t>第十七章</t>
    <phoneticPr fontId="4" type="noConversion"/>
  </si>
  <si>
    <t>第十八章</t>
    <phoneticPr fontId="4" type="noConversion"/>
  </si>
  <si>
    <t>第十九章</t>
    <phoneticPr fontId="4" type="noConversion"/>
  </si>
  <si>
    <t>第二十章</t>
    <phoneticPr fontId="4" type="noConversion"/>
  </si>
  <si>
    <t>登陆2天</t>
    <phoneticPr fontId="4" type="noConversion"/>
  </si>
  <si>
    <t>登陆3天</t>
    <phoneticPr fontId="4" type="noConversion"/>
  </si>
  <si>
    <t>登陆4天</t>
    <phoneticPr fontId="4" type="noConversion"/>
  </si>
  <si>
    <t>登陆5天</t>
    <phoneticPr fontId="4" type="noConversion"/>
  </si>
  <si>
    <t>登陆6天</t>
    <phoneticPr fontId="4" type="noConversion"/>
  </si>
  <si>
    <t>登陆7天</t>
    <phoneticPr fontId="4" type="noConversion"/>
  </si>
  <si>
    <t>主线任务组10</t>
  </si>
  <si>
    <t>主线任务组11</t>
  </si>
  <si>
    <t>主线任务组12</t>
  </si>
  <si>
    <t>主线任务组13</t>
  </si>
  <si>
    <t>主线任务组14</t>
  </si>
  <si>
    <t>主线任务组15</t>
  </si>
  <si>
    <t>主线任务组16</t>
  </si>
  <si>
    <t>主线任务组17</t>
  </si>
  <si>
    <t>主线任务组18</t>
  </si>
  <si>
    <t>主线任务组19</t>
  </si>
  <si>
    <t>主线任务组20</t>
  </si>
  <si>
    <t>10000//10</t>
    <phoneticPr fontId="4" type="noConversion"/>
  </si>
  <si>
    <r>
      <t>金钱//</t>
    </r>
    <r>
      <rPr>
        <sz val="11"/>
        <color indexed="8"/>
        <rFont val="宋体"/>
        <charset val="134"/>
      </rPr>
      <t>初级</t>
    </r>
    <r>
      <rPr>
        <sz val="11"/>
        <color indexed="8"/>
        <rFont val="宋体"/>
        <charset val="134"/>
      </rPr>
      <t>随机书</t>
    </r>
    <phoneticPr fontId="4" type="noConversion"/>
  </si>
  <si>
    <t>行动药水</t>
    <phoneticPr fontId="4" type="noConversion"/>
  </si>
  <si>
    <t>50000//5</t>
    <phoneticPr fontId="4" type="noConversion"/>
  </si>
  <si>
    <t>100000//10</t>
    <phoneticPr fontId="4" type="noConversion"/>
  </si>
  <si>
    <t>200000//20</t>
    <phoneticPr fontId="4" type="noConversion"/>
  </si>
  <si>
    <t>300000//25</t>
    <phoneticPr fontId="4" type="noConversion"/>
  </si>
  <si>
    <t>350000//30</t>
    <phoneticPr fontId="4" type="noConversion"/>
  </si>
  <si>
    <t>400000//35</t>
    <phoneticPr fontId="4" type="noConversion"/>
  </si>
  <si>
    <t>500000//40</t>
    <phoneticPr fontId="4" type="noConversion"/>
  </si>
  <si>
    <t>标识用
可添加
需通知服务端</t>
    <phoneticPr fontId="4" type="noConversion"/>
  </si>
  <si>
    <t>task_id</t>
    <phoneticPr fontId="4" type="noConversion"/>
  </si>
  <si>
    <t>reward_count</t>
    <phoneticPr fontId="4" type="noConversion"/>
  </si>
  <si>
    <t>int</t>
    <phoneticPr fontId="4" type="noConversion"/>
  </si>
  <si>
    <t>string</t>
    <phoneticPr fontId="4" type="noConversion"/>
  </si>
  <si>
    <t>钻石//行动药水//精力丹</t>
    <phoneticPr fontId="4" type="noConversion"/>
  </si>
  <si>
    <t>钻石//装备精炼石1//提神酒</t>
    <phoneticPr fontId="4" type="noConversion"/>
  </si>
  <si>
    <t>钻石//姻缘石//银戒指</t>
    <phoneticPr fontId="4" type="noConversion"/>
  </si>
  <si>
    <t>钻石//初级随机书</t>
    <phoneticPr fontId="4" type="noConversion"/>
  </si>
  <si>
    <t>200//10</t>
    <phoneticPr fontId="4" type="noConversion"/>
  </si>
  <si>
    <t>钻石//初级随机书</t>
    <phoneticPr fontId="4" type="noConversion"/>
  </si>
  <si>
    <t>250//10</t>
    <phoneticPr fontId="4" type="noConversion"/>
  </si>
  <si>
    <t>钻石//初级随机书</t>
    <phoneticPr fontId="4" type="noConversion"/>
  </si>
  <si>
    <t>300//10</t>
    <phoneticPr fontId="4" type="noConversion"/>
  </si>
  <si>
    <t>钻石//中级随机书</t>
    <phoneticPr fontId="4" type="noConversion"/>
  </si>
  <si>
    <t>350//10</t>
    <phoneticPr fontId="4" type="noConversion"/>
  </si>
  <si>
    <t>钻石//中级随机书</t>
    <phoneticPr fontId="4" type="noConversion"/>
  </si>
  <si>
    <t>400//10</t>
    <phoneticPr fontId="4" type="noConversion"/>
  </si>
  <si>
    <t>钻石//高级随机书</t>
    <phoneticPr fontId="4" type="noConversion"/>
  </si>
  <si>
    <t>钻石//高级随机书</t>
    <phoneticPr fontId="4" type="noConversion"/>
  </si>
  <si>
    <t>450//5</t>
    <phoneticPr fontId="4" type="noConversion"/>
  </si>
  <si>
    <t>500//5</t>
    <phoneticPr fontId="4" type="noConversion"/>
  </si>
  <si>
    <r>
      <t>金钱//</t>
    </r>
    <r>
      <rPr>
        <sz val="11"/>
        <color indexed="8"/>
        <rFont val="宋体"/>
        <charset val="134"/>
      </rPr>
      <t>初级</t>
    </r>
    <r>
      <rPr>
        <sz val="11"/>
        <color indexed="8"/>
        <rFont val="宋体"/>
        <charset val="134"/>
      </rPr>
      <t>随机书</t>
    </r>
    <phoneticPr fontId="4" type="noConversion"/>
  </si>
  <si>
    <t>150000//15</t>
    <phoneticPr fontId="4" type="noConversion"/>
  </si>
  <si>
    <r>
      <t>金钱//</t>
    </r>
    <r>
      <rPr>
        <sz val="11"/>
        <color indexed="8"/>
        <rFont val="宋体"/>
        <charset val="134"/>
      </rPr>
      <t>初级</t>
    </r>
    <r>
      <rPr>
        <sz val="11"/>
        <color indexed="8"/>
        <rFont val="宋体"/>
        <charset val="134"/>
      </rPr>
      <t>随机书</t>
    </r>
    <phoneticPr fontId="4" type="noConversion"/>
  </si>
  <si>
    <t>600000//45</t>
    <phoneticPr fontId="4" type="noConversion"/>
  </si>
  <si>
    <t>700000//50</t>
    <phoneticPr fontId="4" type="noConversion"/>
  </si>
  <si>
    <t>800000//55</t>
    <phoneticPr fontId="4" type="noConversion"/>
  </si>
  <si>
    <t>900000//60</t>
    <phoneticPr fontId="4" type="noConversion"/>
  </si>
  <si>
    <t>1000000//65</t>
    <phoneticPr fontId="4" type="noConversion"/>
  </si>
  <si>
    <t>金钱</t>
    <phoneticPr fontId="4" type="noConversion"/>
  </si>
  <si>
    <t>金钱</t>
    <phoneticPr fontId="4" type="noConversion"/>
  </si>
  <si>
    <t>金钱//装备精炼石1</t>
    <phoneticPr fontId="4" type="noConversion"/>
  </si>
  <si>
    <t>10000//15</t>
    <phoneticPr fontId="4" type="noConversion"/>
  </si>
  <si>
    <t>金钱//装备精炼石1</t>
    <phoneticPr fontId="4" type="noConversion"/>
  </si>
  <si>
    <t>10000//20</t>
    <phoneticPr fontId="4" type="noConversion"/>
  </si>
  <si>
    <t>10000//25</t>
    <phoneticPr fontId="4" type="noConversion"/>
  </si>
  <si>
    <t>10000//30</t>
    <phoneticPr fontId="4" type="noConversion"/>
  </si>
  <si>
    <t>10000//35</t>
    <phoneticPr fontId="4" type="noConversion"/>
  </si>
  <si>
    <t>金钱//蓝色经验宝物</t>
    <phoneticPr fontId="4" type="noConversion"/>
  </si>
  <si>
    <t>10000//10</t>
    <phoneticPr fontId="4" type="noConversion"/>
  </si>
  <si>
    <t>10000//20</t>
    <phoneticPr fontId="4" type="noConversion"/>
  </si>
  <si>
    <t>金钱//蓝色经验宝物</t>
    <phoneticPr fontId="4" type="noConversion"/>
  </si>
  <si>
    <t>10000//30</t>
    <phoneticPr fontId="4" type="noConversion"/>
  </si>
  <si>
    <t>10000//35</t>
    <phoneticPr fontId="4" type="noConversion"/>
  </si>
  <si>
    <t>玩家宝物精炼2级</t>
  </si>
  <si>
    <t>玩家宝物精炼3级</t>
  </si>
  <si>
    <t>玩家宝物精炼4级</t>
  </si>
  <si>
    <t>玩家宝物精炼5级</t>
  </si>
  <si>
    <t>10000//25</t>
    <phoneticPr fontId="4" type="noConversion"/>
  </si>
  <si>
    <t>玩家宝物精炼6级</t>
  </si>
  <si>
    <t>10000//30</t>
    <phoneticPr fontId="4" type="noConversion"/>
  </si>
  <si>
    <t>玩家宝物精炼7级</t>
  </si>
  <si>
    <t>10000//35</t>
    <phoneticPr fontId="4" type="noConversion"/>
  </si>
  <si>
    <t>10000//10</t>
    <phoneticPr fontId="4" type="noConversion"/>
  </si>
  <si>
    <t>金钱//威名</t>
    <phoneticPr fontId="4" type="noConversion"/>
  </si>
  <si>
    <t>10000//1000</t>
    <phoneticPr fontId="4" type="noConversion"/>
  </si>
  <si>
    <t>金钱//威名</t>
    <phoneticPr fontId="4" type="noConversion"/>
  </si>
  <si>
    <t>10000//1000</t>
    <phoneticPr fontId="4" type="noConversion"/>
  </si>
  <si>
    <t>金钱//声望</t>
    <phoneticPr fontId="4" type="noConversion"/>
  </si>
  <si>
    <t>金钱//声望</t>
    <phoneticPr fontId="4" type="noConversion"/>
  </si>
  <si>
    <t>金步摇</t>
    <phoneticPr fontId="4" type="noConversion"/>
  </si>
  <si>
    <t>雪莲羹//活力丹</t>
    <phoneticPr fontId="4" type="noConversion"/>
  </si>
  <si>
    <t>2//2</t>
    <phoneticPr fontId="4" type="noConversion"/>
  </si>
  <si>
    <t>2//2</t>
    <phoneticPr fontId="4" type="noConversion"/>
  </si>
  <si>
    <t>雪莲羹//活力丹</t>
    <phoneticPr fontId="4" type="noConversion"/>
  </si>
  <si>
    <t>精力丹//体力丹</t>
    <phoneticPr fontId="4" type="noConversion"/>
  </si>
  <si>
    <t>1//2</t>
    <phoneticPr fontId="4" type="noConversion"/>
  </si>
  <si>
    <t>精力丹//体力丹</t>
    <phoneticPr fontId="4" type="noConversion"/>
  </si>
  <si>
    <t>2//3</t>
    <phoneticPr fontId="4" type="noConversion"/>
  </si>
  <si>
    <t>2//3</t>
    <phoneticPr fontId="4" type="noConversion"/>
  </si>
  <si>
    <t>3//4</t>
    <phoneticPr fontId="4" type="noConversion"/>
  </si>
  <si>
    <t>头目货币</t>
    <phoneticPr fontId="4" type="noConversion"/>
  </si>
  <si>
    <t>钻石</t>
    <phoneticPr fontId="4" type="noConversion"/>
  </si>
  <si>
    <t>钻石</t>
    <phoneticPr fontId="4" type="noConversion"/>
  </si>
  <si>
    <t>最高天命达到2</t>
  </si>
  <si>
    <t>天命石</t>
    <phoneticPr fontId="4" type="noConversion"/>
  </si>
  <si>
    <t>最高天命达到3</t>
  </si>
  <si>
    <t>最高天命达到4</t>
  </si>
  <si>
    <t>天命石</t>
    <phoneticPr fontId="4" type="noConversion"/>
  </si>
  <si>
    <t>最高天命达到5</t>
  </si>
  <si>
    <t>最高天命达到6</t>
  </si>
  <si>
    <t>最高天命达到7</t>
  </si>
  <si>
    <t>加入或创建王朝</t>
  </si>
  <si>
    <t>王朝高级建设1次</t>
    <phoneticPr fontId="4" type="noConversion"/>
  </si>
  <si>
    <t>王朝贡献</t>
    <phoneticPr fontId="4" type="noConversion"/>
  </si>
  <si>
    <t>王朝高级建设2次</t>
    <phoneticPr fontId="4" type="noConversion"/>
  </si>
  <si>
    <t>王朝贡献</t>
    <phoneticPr fontId="4" type="noConversion"/>
  </si>
  <si>
    <t>王朝高级建设3次</t>
    <phoneticPr fontId="4" type="noConversion"/>
  </si>
  <si>
    <t>王朝挑战5次</t>
    <phoneticPr fontId="4" type="noConversion"/>
  </si>
  <si>
    <t>王朝挑战10次</t>
    <phoneticPr fontId="4" type="noConversion"/>
  </si>
  <si>
    <t>王朝挑战15次</t>
    <phoneticPr fontId="4" type="noConversion"/>
  </si>
  <si>
    <t>提神酒</t>
  </si>
  <si>
    <t>民间画册//小巧锦囊</t>
    <phoneticPr fontId="4" type="noConversion"/>
  </si>
  <si>
    <t>1//1</t>
    <phoneticPr fontId="4" type="noConversion"/>
  </si>
  <si>
    <t>学徒乐谱//普通香脂</t>
    <phoneticPr fontId="4" type="noConversion"/>
  </si>
  <si>
    <t>学徒乐谱//普通香脂</t>
    <phoneticPr fontId="4" type="noConversion"/>
  </si>
  <si>
    <t>姻缘石</t>
    <phoneticPr fontId="4" type="noConversion"/>
  </si>
  <si>
    <t>一个情人成为甜心</t>
    <phoneticPr fontId="4" type="noConversion"/>
  </si>
  <si>
    <t>一个情人成为宝贝</t>
    <phoneticPr fontId="4" type="noConversion"/>
  </si>
  <si>
    <t>一个情人成为知音</t>
    <phoneticPr fontId="4" type="noConversion"/>
  </si>
  <si>
    <t>lang</t>
    <phoneticPr fontId="4" type="noConversion"/>
  </si>
  <si>
    <r>
      <t>登陆%</t>
    </r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天</t>
    </r>
    <phoneticPr fontId="4" type="noConversion"/>
  </si>
  <si>
    <r>
      <t>帮力达到%</t>
    </r>
    <r>
      <rPr>
        <sz val="11"/>
        <color indexed="8"/>
        <rFont val="宋体"/>
        <charset val="134"/>
      </rPr>
      <t>s</t>
    </r>
    <phoneticPr fontId="11" type="noConversion"/>
  </si>
  <si>
    <r>
      <t>征服城市%</t>
    </r>
    <r>
      <rPr>
        <sz val="11"/>
        <color indexed="8"/>
        <rFont val="宋体"/>
        <charset val="134"/>
      </rPr>
      <t>s</t>
    </r>
    <phoneticPr fontId="11" type="noConversion"/>
  </si>
  <si>
    <r>
      <t>征服城市%</t>
    </r>
    <r>
      <rPr>
        <sz val="11"/>
        <color indexed="8"/>
        <rFont val="宋体"/>
        <charset val="134"/>
      </rPr>
      <t>s</t>
    </r>
    <phoneticPr fontId="11" type="noConversion"/>
  </si>
  <si>
    <r>
      <t>征服城市%</t>
    </r>
    <r>
      <rPr>
        <sz val="11"/>
        <color indexed="8"/>
        <rFont val="宋体"/>
        <charset val="134"/>
      </rPr>
      <t>s</t>
    </r>
    <phoneticPr fontId="11" type="noConversion"/>
  </si>
  <si>
    <r>
      <t>征服城市%</t>
    </r>
    <r>
      <rPr>
        <sz val="11"/>
        <color indexed="8"/>
        <rFont val="宋体"/>
        <charset val="134"/>
      </rPr>
      <t>s</t>
    </r>
    <phoneticPr fontId="11" type="noConversion"/>
  </si>
  <si>
    <r>
      <t>征服城市%</t>
    </r>
    <r>
      <rPr>
        <sz val="11"/>
        <color indexed="8"/>
        <rFont val="宋体"/>
        <charset val="134"/>
      </rPr>
      <t>s</t>
    </r>
    <phoneticPr fontId="11" type="noConversion"/>
  </si>
  <si>
    <t>装备强化至%s级</t>
    <phoneticPr fontId="11" type="noConversion"/>
  </si>
  <si>
    <t>宝物强化至%s级</t>
    <phoneticPr fontId="11" type="noConversion"/>
  </si>
  <si>
    <t>黑市夺宝%s次</t>
    <phoneticPr fontId="11" type="noConversion"/>
  </si>
  <si>
    <t>地下黑拳获得%s星</t>
    <phoneticPr fontId="11" type="noConversion"/>
  </si>
  <si>
    <t>竞技场胜利%s次</t>
    <phoneticPr fontId="11" type="noConversion"/>
  </si>
  <si>
    <t>日常挑战%s次</t>
    <phoneticPr fontId="11" type="noConversion"/>
  </si>
  <si>
    <t>宠爱情人%s次</t>
    <phoneticPr fontId="11" type="noConversion"/>
  </si>
  <si>
    <t>拥有%s个儿女</t>
    <phoneticPr fontId="11" type="noConversion"/>
  </si>
  <si>
    <t>情人约会%s次</t>
    <phoneticPr fontId="11" type="noConversion"/>
  </si>
  <si>
    <t>玩家达到%s级</t>
    <phoneticPr fontId="11" type="noConversion"/>
  </si>
  <si>
    <t>王朝高级建设%s次</t>
    <phoneticPr fontId="11" type="noConversion"/>
  </si>
  <si>
    <t>王朝挑战%s次</t>
    <phoneticPr fontId="11" type="noConversion"/>
  </si>
  <si>
    <t>狩猎%s次猛兽</t>
    <phoneticPr fontId="11" type="noConversion"/>
  </si>
  <si>
    <t>通关%s次狩猎场</t>
    <phoneticPr fontId="11" type="noConversion"/>
  </si>
  <si>
    <t>情人社交%s次</t>
    <phoneticPr fontId="11" type="noConversion"/>
  </si>
  <si>
    <t>秘密探访%s次</t>
    <phoneticPr fontId="11" type="noConversion"/>
  </si>
  <si>
    <t>儿女联姻%s次</t>
    <phoneticPr fontId="11" type="noConversion"/>
  </si>
  <si>
    <t>处理情报3次</t>
    <phoneticPr fontId="4" type="noConversion"/>
  </si>
  <si>
    <t>拥有1个儿女</t>
    <phoneticPr fontId="4" type="noConversion"/>
  </si>
  <si>
    <t>累计教导子女3次</t>
    <phoneticPr fontId="4" type="noConversion"/>
  </si>
  <si>
    <r>
      <t>通关%</t>
    </r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次</t>
    </r>
    <r>
      <rPr>
        <sz val="11"/>
        <color indexed="8"/>
        <rFont val="宋体"/>
        <charset val="134"/>
      </rPr>
      <t>狩猎</t>
    </r>
    <r>
      <rPr>
        <sz val="11"/>
        <color indexed="8"/>
        <rFont val="宋体"/>
        <charset val="134"/>
      </rPr>
      <t>场</t>
    </r>
    <phoneticPr fontId="4" type="noConversion"/>
  </si>
  <si>
    <r>
      <t>通关1</t>
    </r>
    <r>
      <rPr>
        <sz val="11"/>
        <color indexed="8"/>
        <rFont val="宋体"/>
        <charset val="134"/>
      </rPr>
      <t>次狩猎场</t>
    </r>
    <phoneticPr fontId="4" type="noConversion"/>
  </si>
  <si>
    <r>
      <t>Boss达到</t>
    </r>
    <r>
      <rPr>
        <sz val="11"/>
        <color indexed="8"/>
        <rFont val="宋体"/>
        <charset val="134"/>
      </rPr>
      <t>%s</t>
    </r>
    <r>
      <rPr>
        <sz val="11"/>
        <color indexed="8"/>
        <rFont val="宋体"/>
        <charset val="134"/>
      </rPr>
      <t>级</t>
    </r>
    <phoneticPr fontId="4" type="noConversion"/>
  </si>
  <si>
    <t>随机约会1次</t>
    <phoneticPr fontId="4" type="noConversion"/>
  </si>
  <si>
    <t>任务14</t>
  </si>
  <si>
    <t>任务15</t>
  </si>
  <si>
    <t>任务16</t>
  </si>
  <si>
    <t>任务20</t>
  </si>
  <si>
    <t>任务21</t>
  </si>
  <si>
    <t>任务22</t>
  </si>
  <si>
    <t>任务23</t>
  </si>
  <si>
    <t>任务24</t>
  </si>
  <si>
    <t>累计教导子女6次</t>
    <phoneticPr fontId="4" type="noConversion"/>
  </si>
  <si>
    <t>任务17</t>
  </si>
  <si>
    <t>任务19</t>
  </si>
  <si>
    <t>总部大厅</t>
  </si>
  <si>
    <t>总部大厅</t>
    <phoneticPr fontId="6" type="noConversion"/>
  </si>
  <si>
    <t>总部命令</t>
    <phoneticPr fontId="9" type="noConversion"/>
  </si>
  <si>
    <t>金钱征收</t>
    <phoneticPr fontId="4" type="noConversion"/>
  </si>
  <si>
    <t>物资征收</t>
    <phoneticPr fontId="4" type="noConversion"/>
  </si>
  <si>
    <t>人员征收</t>
    <phoneticPr fontId="4" type="noConversion"/>
  </si>
  <si>
    <t>金钱盈利%s次</t>
    <phoneticPr fontId="4" type="noConversion"/>
  </si>
  <si>
    <t>帮众招募%s次</t>
    <phoneticPr fontId="4" type="noConversion"/>
  </si>
  <si>
    <t>金钱盈利9次</t>
    <phoneticPr fontId="4" type="noConversion"/>
  </si>
  <si>
    <t>BOSS达到8级</t>
    <phoneticPr fontId="4" type="noConversion"/>
  </si>
  <si>
    <t>帮众招募15次</t>
    <phoneticPr fontId="4" type="noConversion"/>
  </si>
  <si>
    <t>任务25</t>
  </si>
  <si>
    <t>任务26</t>
  </si>
  <si>
    <t>任务27</t>
  </si>
  <si>
    <t>任务28</t>
  </si>
  <si>
    <t>任务29</t>
  </si>
  <si>
    <t>任务31</t>
  </si>
  <si>
    <t>累计教导子女9次</t>
    <phoneticPr fontId="4" type="noConversion"/>
  </si>
  <si>
    <t>任务32</t>
  </si>
  <si>
    <t>任务33</t>
  </si>
  <si>
    <t>任务34</t>
  </si>
  <si>
    <t>通关星数累计达到%s</t>
    <phoneticPr fontId="4" type="noConversion"/>
  </si>
  <si>
    <t>任务35</t>
  </si>
  <si>
    <t>任务36</t>
  </si>
  <si>
    <t>任务37</t>
  </si>
  <si>
    <t>任务38</t>
  </si>
  <si>
    <t>任务39</t>
  </si>
  <si>
    <t>任务40</t>
  </si>
  <si>
    <t>金钱征收</t>
    <phoneticPr fontId="12" type="noConversion"/>
  </si>
  <si>
    <t>物资征收</t>
    <phoneticPr fontId="12" type="noConversion"/>
  </si>
  <si>
    <t>帮众征收</t>
    <phoneticPr fontId="12" type="noConversion"/>
  </si>
  <si>
    <t>宠爱%s次</t>
    <phoneticPr fontId="4" type="noConversion"/>
  </si>
  <si>
    <t>物资制作%s次</t>
    <phoneticPr fontId="4" type="noConversion"/>
  </si>
  <si>
    <t>拥有2个儿女</t>
  </si>
  <si>
    <t>累计联姻%s次</t>
    <phoneticPr fontId="4" type="noConversion"/>
  </si>
  <si>
    <t>1100000//70</t>
    <phoneticPr fontId="11" type="noConversion"/>
  </si>
  <si>
    <t>1200000//75</t>
    <phoneticPr fontId="11" type="noConversion"/>
  </si>
  <si>
    <t>1300000//80</t>
    <phoneticPr fontId="11" type="noConversion"/>
  </si>
  <si>
    <t>1400000//85</t>
    <phoneticPr fontId="11" type="noConversion"/>
  </si>
  <si>
    <t>1500000//90</t>
    <phoneticPr fontId="11" type="noConversion"/>
  </si>
  <si>
    <t>3//5</t>
  </si>
  <si>
    <r>
      <t>2//</t>
    </r>
    <r>
      <rPr>
        <sz val="11"/>
        <color indexed="8"/>
        <rFont val="宋体"/>
        <charset val="134"/>
      </rPr>
      <t>2</t>
    </r>
    <phoneticPr fontId="4" type="noConversion"/>
  </si>
  <si>
    <t>3//3</t>
    <phoneticPr fontId="4" type="noConversion"/>
  </si>
  <si>
    <r>
      <t>4</t>
    </r>
    <r>
      <rPr>
        <sz val="11"/>
        <color indexed="8"/>
        <rFont val="宋体"/>
        <charset val="134"/>
      </rPr>
      <t>//4</t>
    </r>
    <phoneticPr fontId="4" type="noConversion"/>
  </si>
  <si>
    <r>
      <t>4</t>
    </r>
    <r>
      <rPr>
        <sz val="11"/>
        <color indexed="8"/>
        <rFont val="宋体"/>
        <charset val="134"/>
      </rPr>
      <t>//4</t>
    </r>
    <phoneticPr fontId="4" type="noConversion"/>
  </si>
  <si>
    <r>
      <t>5</t>
    </r>
    <r>
      <rPr>
        <sz val="11"/>
        <color indexed="8"/>
        <rFont val="宋体"/>
        <charset val="134"/>
      </rPr>
      <t>//5</t>
    </r>
    <phoneticPr fontId="4" type="noConversion"/>
  </si>
  <si>
    <r>
      <t>5</t>
    </r>
    <r>
      <rPr>
        <sz val="11"/>
        <color indexed="8"/>
        <rFont val="宋体"/>
        <charset val="134"/>
      </rPr>
      <t>//5</t>
    </r>
    <phoneticPr fontId="4" type="noConversion"/>
  </si>
  <si>
    <r>
      <t>6</t>
    </r>
    <r>
      <rPr>
        <sz val="11"/>
        <color indexed="8"/>
        <rFont val="宋体"/>
        <charset val="134"/>
      </rPr>
      <t>//6</t>
    </r>
    <phoneticPr fontId="4" type="noConversion"/>
  </si>
  <si>
    <r>
      <t>6</t>
    </r>
    <r>
      <rPr>
        <sz val="11"/>
        <color indexed="8"/>
        <rFont val="宋体"/>
        <charset val="134"/>
      </rPr>
      <t>//6</t>
    </r>
    <phoneticPr fontId="4" type="noConversion"/>
  </si>
  <si>
    <r>
      <t>7</t>
    </r>
    <r>
      <rPr>
        <sz val="11"/>
        <color indexed="8"/>
        <rFont val="宋体"/>
        <charset val="134"/>
      </rPr>
      <t>//7</t>
    </r>
    <phoneticPr fontId="4" type="noConversion"/>
  </si>
  <si>
    <r>
      <t>7</t>
    </r>
    <r>
      <rPr>
        <sz val="11"/>
        <color indexed="8"/>
        <rFont val="宋体"/>
        <charset val="134"/>
      </rPr>
      <t>//7</t>
    </r>
    <phoneticPr fontId="4" type="noConversion"/>
  </si>
  <si>
    <t>金钱//突破石</t>
    <phoneticPr fontId="4" type="noConversion"/>
  </si>
  <si>
    <t>10000//100</t>
  </si>
  <si>
    <t>10000//100</t>
    <phoneticPr fontId="4" type="noConversion"/>
  </si>
  <si>
    <t>10000//100</t>
    <phoneticPr fontId="4" type="noConversion"/>
  </si>
  <si>
    <t>ref(GotoUIData)</t>
    <phoneticPr fontId="6" type="noConversion"/>
  </si>
  <si>
    <t>提示气泡内容</t>
  </si>
  <si>
    <t>pop_content</t>
  </si>
  <si>
    <t>5次</t>
  </si>
  <si>
    <t>竞技场挑战%s次</t>
    <phoneticPr fontId="4" type="noConversion"/>
  </si>
  <si>
    <t>竞技场挑战10次</t>
    <phoneticPr fontId="4" type="noConversion"/>
  </si>
  <si>
    <t>5//2</t>
    <phoneticPr fontId="4" type="noConversion"/>
  </si>
  <si>
    <t>2名头目达到5级</t>
    <phoneticPr fontId="4" type="noConversion"/>
  </si>
  <si>
    <t>{2}位情人亲密度达到{1}</t>
    <phoneticPr fontId="4" type="noConversion"/>
  </si>
  <si>
    <t>和1位情人亲密度达到2</t>
  </si>
  <si>
    <t>和1位情人亲密度达到3</t>
  </si>
  <si>
    <t>和1位情人亲密度达到4</t>
  </si>
  <si>
    <t>随机出行51次</t>
    <phoneticPr fontId="4" type="noConversion"/>
  </si>
  <si>
    <t>随机约会57次</t>
    <phoneticPr fontId="4" type="noConversion"/>
  </si>
  <si>
    <t>竞技场挑战40次</t>
    <phoneticPr fontId="4" type="noConversion"/>
  </si>
  <si>
    <t>{2}件宝物强化到{1}级</t>
    <phoneticPr fontId="4" type="noConversion"/>
  </si>
  <si>
    <t>拥有一名甜心情人</t>
    <phoneticPr fontId="4" type="noConversion"/>
  </si>
  <si>
    <t>金钱盈利5次</t>
    <phoneticPr fontId="4" type="noConversion"/>
  </si>
  <si>
    <t>物资制作5次</t>
    <phoneticPr fontId="4" type="noConversion"/>
  </si>
  <si>
    <t>帮众招募5次</t>
    <phoneticPr fontId="4" type="noConversion"/>
  </si>
  <si>
    <t>夺宝15次</t>
    <phoneticPr fontId="4" type="noConversion"/>
  </si>
  <si>
    <t>主线任务组21</t>
  </si>
  <si>
    <t>第二十一章</t>
    <phoneticPr fontId="4" type="noConversion"/>
  </si>
  <si>
    <t>mission_des</t>
    <phoneticPr fontId="4" type="noConversion"/>
  </si>
  <si>
    <t>require_count</t>
    <phoneticPr fontId="4" type="noConversion"/>
  </si>
  <si>
    <t>头目</t>
  </si>
  <si>
    <t>头目</t>
    <phoneticPr fontId="9" type="noConversion"/>
  </si>
  <si>
    <t>头目数量及培养次数</t>
    <phoneticPr fontId="6" type="noConversion"/>
  </si>
  <si>
    <t>培养次数//头目数量</t>
    <phoneticPr fontId="6" type="noConversion"/>
  </si>
  <si>
    <t>任务参数</t>
    <phoneticPr fontId="4" type="noConversion"/>
  </si>
  <si>
    <r>
      <t>处理情报%</t>
    </r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次</t>
    </r>
    <phoneticPr fontId="4" type="noConversion"/>
  </si>
  <si>
    <r>
      <rPr>
        <sz val="11"/>
        <color indexed="8"/>
        <rFont val="宋体"/>
        <charset val="134"/>
      </rPr>
      <t>{2}</t>
    </r>
    <r>
      <rPr>
        <sz val="11"/>
        <color indexed="8"/>
        <rFont val="宋体"/>
        <charset val="134"/>
      </rPr>
      <t>名头目达到</t>
    </r>
    <r>
      <rPr>
        <sz val="11"/>
        <color indexed="8"/>
        <rFont val="宋体"/>
        <charset val="134"/>
      </rPr>
      <t>{1}</t>
    </r>
    <r>
      <rPr>
        <sz val="11"/>
        <color indexed="8"/>
        <rFont val="宋体"/>
        <charset val="134"/>
      </rPr>
      <t>级</t>
    </r>
    <phoneticPr fontId="4" type="noConversion"/>
  </si>
  <si>
    <t>通关到第5关</t>
    <phoneticPr fontId="4" type="noConversion"/>
  </si>
  <si>
    <r>
      <t>累计随机约会%</t>
    </r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次</t>
    </r>
    <phoneticPr fontId="4" type="noConversion"/>
  </si>
  <si>
    <r>
      <t>拥有%</t>
    </r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个儿女</t>
    </r>
    <phoneticPr fontId="4" type="noConversion"/>
  </si>
  <si>
    <r>
      <t>累计教导子女%</t>
    </r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次</t>
    </r>
    <phoneticPr fontId="4" type="noConversion"/>
  </si>
  <si>
    <t>1名头目达到10级</t>
    <phoneticPr fontId="4" type="noConversion"/>
  </si>
  <si>
    <t>物资制作9次</t>
    <phoneticPr fontId="4" type="noConversion"/>
  </si>
  <si>
    <t>2名头目达到10级</t>
    <phoneticPr fontId="4" type="noConversion"/>
  </si>
  <si>
    <r>
      <t>累计随机出行%</t>
    </r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次</t>
    </r>
    <phoneticPr fontId="4" type="noConversion"/>
  </si>
  <si>
    <r>
      <t>L</t>
    </r>
    <r>
      <rPr>
        <sz val="12"/>
        <rFont val="宋体"/>
        <charset val="134"/>
      </rPr>
      <t>V10</t>
    </r>
    <phoneticPr fontId="4" type="noConversion"/>
  </si>
  <si>
    <t>通关到第20关</t>
    <phoneticPr fontId="4" type="noConversion"/>
  </si>
  <si>
    <t>金钱盈利15次</t>
    <phoneticPr fontId="4" type="noConversion"/>
  </si>
  <si>
    <t>物资制作15次</t>
    <phoneticPr fontId="4" type="noConversion"/>
  </si>
  <si>
    <t>随机约会6次</t>
    <phoneticPr fontId="4" type="noConversion"/>
  </si>
  <si>
    <t>BOSS达到10级</t>
    <phoneticPr fontId="4" type="noConversion"/>
  </si>
  <si>
    <t>随机约会9次</t>
    <phoneticPr fontId="4" type="noConversion"/>
  </si>
  <si>
    <r>
      <t>{2}</t>
    </r>
    <r>
      <rPr>
        <sz val="11"/>
        <color indexed="8"/>
        <rFont val="宋体"/>
        <charset val="134"/>
      </rPr>
      <t>名头目突破达到</t>
    </r>
    <r>
      <rPr>
        <sz val="11"/>
        <color indexed="8"/>
        <rFont val="宋体"/>
        <charset val="134"/>
      </rPr>
      <t>{1}</t>
    </r>
    <r>
      <rPr>
        <sz val="11"/>
        <color indexed="8"/>
        <rFont val="宋体"/>
        <charset val="134"/>
      </rPr>
      <t>级</t>
    </r>
    <phoneticPr fontId="4" type="noConversion"/>
  </si>
  <si>
    <r>
      <t>2</t>
    </r>
    <r>
      <rPr>
        <sz val="11"/>
        <color indexed="8"/>
        <rFont val="宋体"/>
        <charset val="134"/>
      </rPr>
      <t>名头目突破达到1级</t>
    </r>
    <phoneticPr fontId="4" type="noConversion"/>
  </si>
  <si>
    <t>累计联姻1次</t>
    <phoneticPr fontId="4" type="noConversion"/>
  </si>
  <si>
    <t>定向出行%s次</t>
    <phoneticPr fontId="4" type="noConversion"/>
  </si>
  <si>
    <t>随机约会21次</t>
    <phoneticPr fontId="4" type="noConversion"/>
  </si>
  <si>
    <t>通关到第60关</t>
    <phoneticPr fontId="4" type="noConversion"/>
  </si>
  <si>
    <t>随机出行21次</t>
    <phoneticPr fontId="4" type="noConversion"/>
  </si>
  <si>
    <t>累计教导子女33次</t>
    <phoneticPr fontId="4" type="noConversion"/>
  </si>
  <si>
    <t>随机约会33次</t>
    <phoneticPr fontId="4" type="noConversion"/>
  </si>
  <si>
    <t>累计教导子女39次</t>
    <phoneticPr fontId="4" type="noConversion"/>
  </si>
  <si>
    <t>20//5</t>
    <phoneticPr fontId="4" type="noConversion"/>
  </si>
  <si>
    <t>通关到第80关</t>
    <phoneticPr fontId="4" type="noConversion"/>
  </si>
  <si>
    <t>随机出行33次</t>
    <phoneticPr fontId="4" type="noConversion"/>
  </si>
  <si>
    <t>累计教导子女45次</t>
    <phoneticPr fontId="4" type="noConversion"/>
  </si>
  <si>
    <t>随机出行39次</t>
    <phoneticPr fontId="4" type="noConversion"/>
  </si>
  <si>
    <r>
      <t>通关2次狩猎场</t>
    </r>
    <r>
      <rPr>
        <sz val="11"/>
        <color indexed="8"/>
        <rFont val="宋体"/>
        <charset val="134"/>
      </rPr>
      <t/>
    </r>
    <phoneticPr fontId="4" type="noConversion"/>
  </si>
  <si>
    <t>累计教导子女51次</t>
    <phoneticPr fontId="4" type="noConversion"/>
  </si>
  <si>
    <t>随机约会51次</t>
    <phoneticPr fontId="4" type="noConversion"/>
  </si>
  <si>
    <t>竞技场挑战30次</t>
    <phoneticPr fontId="4" type="noConversion"/>
  </si>
  <si>
    <t>夺宝%s次</t>
    <phoneticPr fontId="4" type="noConversion"/>
  </si>
  <si>
    <t>1个情人到达甜心</t>
    <phoneticPr fontId="4" type="noConversion"/>
  </si>
  <si>
    <t>{2}件装备强化到{1}级</t>
    <phoneticPr fontId="4" type="noConversion"/>
  </si>
  <si>
    <t>通关到第8关</t>
    <phoneticPr fontId="4" type="noConversion"/>
  </si>
  <si>
    <t>通关到第14关</t>
    <phoneticPr fontId="4" type="noConversion"/>
  </si>
  <si>
    <t>通关到第17关</t>
    <phoneticPr fontId="4" type="noConversion"/>
  </si>
  <si>
    <t>宠爱2次</t>
    <phoneticPr fontId="4" type="noConversion"/>
  </si>
  <si>
    <t>10//3</t>
    <phoneticPr fontId="4" type="noConversion"/>
  </si>
  <si>
    <t>3名头目达到10级</t>
    <phoneticPr fontId="4" type="noConversion"/>
  </si>
  <si>
    <t>3名头目达到15级</t>
    <phoneticPr fontId="4" type="noConversion"/>
  </si>
  <si>
    <t>2名头目达到20级</t>
    <phoneticPr fontId="4" type="noConversion"/>
  </si>
  <si>
    <t>通关到第2关</t>
    <phoneticPr fontId="4" type="noConversion"/>
  </si>
  <si>
    <r>
      <t>任务1//任务2//任务3//任务4//任务5//任务6//任务7//任务8//任务9//任务10</t>
    </r>
    <r>
      <rPr>
        <sz val="11"/>
        <color indexed="8"/>
        <rFont val="宋体"/>
        <charset val="134"/>
      </rPr>
      <t>//任务11//任务12//任务13//任务14//任务15//任务16//任务17//任务18//任务19//任务20</t>
    </r>
    <phoneticPr fontId="4" type="noConversion"/>
  </si>
  <si>
    <r>
      <t>任务21//任务22//任务23//任务24//任务25//任务26//任务27//任务28//任务29//任务30</t>
    </r>
    <r>
      <rPr>
        <sz val="11"/>
        <color indexed="8"/>
        <rFont val="宋体"/>
        <charset val="134"/>
      </rPr>
      <t>//任务31//任务32//任务33//任务34//任务35//任务36//任务37//任务38//任务39//任务40</t>
    </r>
    <phoneticPr fontId="4" type="noConversion"/>
  </si>
  <si>
    <t>主线任务组4</t>
    <phoneticPr fontId="4" type="noConversion"/>
  </si>
  <si>
    <t>任务18</t>
  </si>
  <si>
    <t>任务30</t>
  </si>
  <si>
    <t>20//3</t>
    <phoneticPr fontId="4" type="noConversion"/>
  </si>
  <si>
    <t>3名头目达到20级</t>
    <phoneticPr fontId="4" type="noConversion"/>
  </si>
  <si>
    <t>任务41</t>
  </si>
  <si>
    <t>任务42</t>
  </si>
  <si>
    <t>金钱盈利21次</t>
    <phoneticPr fontId="4" type="noConversion"/>
  </si>
  <si>
    <t>帮众招募21次</t>
    <phoneticPr fontId="4" type="noConversion"/>
  </si>
  <si>
    <t>通关到第23关</t>
    <phoneticPr fontId="4" type="noConversion"/>
  </si>
  <si>
    <t>20//4</t>
    <phoneticPr fontId="4" type="noConversion"/>
  </si>
  <si>
    <t>通关到第26关</t>
    <phoneticPr fontId="4" type="noConversion"/>
  </si>
  <si>
    <t>BOSS达到12级</t>
    <phoneticPr fontId="4" type="noConversion"/>
  </si>
  <si>
    <t>累计教导子女15次</t>
    <phoneticPr fontId="4" type="noConversion"/>
  </si>
  <si>
    <t>任务43</t>
  </si>
  <si>
    <t>任务44</t>
  </si>
  <si>
    <t>任务45</t>
  </si>
  <si>
    <t>任务46</t>
  </si>
  <si>
    <t>任务47</t>
  </si>
  <si>
    <t>任务48</t>
  </si>
  <si>
    <t>任务49</t>
  </si>
  <si>
    <t>任务50</t>
  </si>
  <si>
    <t>任务51</t>
  </si>
  <si>
    <t>任务52</t>
  </si>
  <si>
    <t>任务53</t>
  </si>
  <si>
    <t>任务54</t>
  </si>
  <si>
    <t>任务55</t>
  </si>
  <si>
    <t>任务56</t>
  </si>
  <si>
    <t>任务57</t>
  </si>
  <si>
    <t>任务58</t>
  </si>
  <si>
    <t>金钱盈利27次</t>
    <phoneticPr fontId="4" type="noConversion"/>
  </si>
  <si>
    <t>物资制作27次</t>
    <phoneticPr fontId="4" type="noConversion"/>
  </si>
  <si>
    <t>25//2</t>
    <phoneticPr fontId="4" type="noConversion"/>
  </si>
  <si>
    <t>2名头目达到25级</t>
    <phoneticPr fontId="4" type="noConversion"/>
  </si>
  <si>
    <t>任务59</t>
  </si>
  <si>
    <t>任务60</t>
  </si>
  <si>
    <t>任务61</t>
  </si>
  <si>
    <t>任务62</t>
  </si>
  <si>
    <t>任务63</t>
  </si>
  <si>
    <t>任务64</t>
  </si>
  <si>
    <t>任务65</t>
  </si>
  <si>
    <t>头目培养次数</t>
    <phoneticPr fontId="6" type="noConversion"/>
  </si>
  <si>
    <t>头目</t>
    <phoneticPr fontId="6" type="noConversion"/>
  </si>
  <si>
    <t>俱乐部</t>
    <phoneticPr fontId="6" type="noConversion"/>
  </si>
  <si>
    <t>培养头目4次</t>
    <phoneticPr fontId="4" type="noConversion"/>
  </si>
  <si>
    <t>培养头目%s次</t>
    <phoneticPr fontId="4" type="noConversion"/>
  </si>
  <si>
    <t>培养头目8次</t>
    <phoneticPr fontId="4" type="noConversion"/>
  </si>
  <si>
    <t>培养头目12次</t>
    <phoneticPr fontId="4" type="noConversion"/>
  </si>
  <si>
    <t>任务66</t>
  </si>
  <si>
    <t>任务67</t>
  </si>
  <si>
    <t>任务68</t>
  </si>
  <si>
    <t>BOSS达到14级</t>
    <phoneticPr fontId="4" type="noConversion"/>
  </si>
  <si>
    <t>累计教导子女21次</t>
    <phoneticPr fontId="4" type="noConversion"/>
  </si>
  <si>
    <t>任务69</t>
  </si>
  <si>
    <t>随机出行15次</t>
    <phoneticPr fontId="4" type="noConversion"/>
  </si>
  <si>
    <t>任务70</t>
  </si>
  <si>
    <t>25//3</t>
    <phoneticPr fontId="4" type="noConversion"/>
  </si>
  <si>
    <t>3名头目达到25级</t>
    <phoneticPr fontId="4" type="noConversion"/>
  </si>
  <si>
    <t>任务71</t>
  </si>
  <si>
    <t>任务72</t>
  </si>
  <si>
    <t>任务73</t>
  </si>
  <si>
    <t>任务74</t>
  </si>
  <si>
    <t>通关到第33关</t>
    <phoneticPr fontId="4" type="noConversion"/>
  </si>
  <si>
    <t>任务75</t>
  </si>
  <si>
    <t>培养头目20次</t>
    <phoneticPr fontId="4" type="noConversion"/>
  </si>
  <si>
    <t>培养头目16次</t>
    <phoneticPr fontId="4" type="noConversion"/>
  </si>
  <si>
    <t>帮众招募33次</t>
    <phoneticPr fontId="4" type="noConversion"/>
  </si>
  <si>
    <t>25//4</t>
    <phoneticPr fontId="4" type="noConversion"/>
  </si>
  <si>
    <t>4名头目达到25级</t>
    <phoneticPr fontId="4" type="noConversion"/>
  </si>
  <si>
    <t>通关到第36关</t>
    <phoneticPr fontId="4" type="noConversion"/>
  </si>
  <si>
    <t>处理情报14次</t>
    <phoneticPr fontId="4" type="noConversion"/>
  </si>
  <si>
    <t>任务76</t>
  </si>
  <si>
    <t>任务77</t>
  </si>
  <si>
    <t>任务78</t>
  </si>
  <si>
    <t>任务79</t>
  </si>
  <si>
    <t>任务80</t>
  </si>
  <si>
    <t>任务81</t>
  </si>
  <si>
    <t>任务82</t>
  </si>
  <si>
    <t>任务83</t>
  </si>
  <si>
    <t>宠爱4次</t>
    <phoneticPr fontId="4" type="noConversion"/>
  </si>
  <si>
    <t>BOSS达到16级</t>
    <phoneticPr fontId="4" type="noConversion"/>
  </si>
  <si>
    <t>通关到第40关</t>
    <phoneticPr fontId="4" type="noConversion"/>
  </si>
  <si>
    <t>任务84</t>
  </si>
  <si>
    <t>任务85</t>
  </si>
  <si>
    <t>任务86</t>
  </si>
  <si>
    <t>任务87</t>
  </si>
  <si>
    <t>任务88</t>
  </si>
  <si>
    <t>任务89</t>
  </si>
  <si>
    <t>任务90</t>
  </si>
  <si>
    <t>任务91</t>
  </si>
  <si>
    <t>15//5</t>
    <phoneticPr fontId="4" type="noConversion"/>
  </si>
  <si>
    <t>5名头目达到15级</t>
    <phoneticPr fontId="4" type="noConversion"/>
  </si>
  <si>
    <t>任务92</t>
  </si>
  <si>
    <t>任务93</t>
  </si>
  <si>
    <t>任务94</t>
  </si>
  <si>
    <t>拥有3个儿女</t>
    <phoneticPr fontId="4" type="noConversion"/>
  </si>
  <si>
    <t>金钱盈利48次</t>
    <phoneticPr fontId="4" type="noConversion"/>
  </si>
  <si>
    <t>帮众招募48次</t>
    <phoneticPr fontId="4" type="noConversion"/>
  </si>
  <si>
    <t>处理情报16次</t>
    <phoneticPr fontId="4" type="noConversion"/>
  </si>
  <si>
    <t>培养头目24次</t>
    <phoneticPr fontId="4" type="noConversion"/>
  </si>
  <si>
    <t>战力达到%s</t>
    <phoneticPr fontId="11" type="noConversion"/>
  </si>
  <si>
    <t>头目潜力最高到达%s</t>
  </si>
  <si>
    <t>任务95</t>
  </si>
  <si>
    <t>任务96</t>
  </si>
  <si>
    <t>任务97</t>
  </si>
  <si>
    <t>任务98</t>
  </si>
  <si>
    <t>任务99</t>
  </si>
  <si>
    <t>任务100</t>
  </si>
  <si>
    <t>任务101</t>
  </si>
  <si>
    <t>任务102</t>
  </si>
  <si>
    <t>BOSS达到18级</t>
    <phoneticPr fontId="4" type="noConversion"/>
  </si>
  <si>
    <t>1//4</t>
    <phoneticPr fontId="4" type="noConversion"/>
  </si>
  <si>
    <r>
      <t>4</t>
    </r>
    <r>
      <rPr>
        <sz val="11"/>
        <color indexed="8"/>
        <rFont val="宋体"/>
        <charset val="134"/>
      </rPr>
      <t>名头目突破达到1级</t>
    </r>
    <phoneticPr fontId="4" type="noConversion"/>
  </si>
  <si>
    <t>任务103</t>
  </si>
  <si>
    <t>任务104</t>
  </si>
  <si>
    <t>任务105</t>
  </si>
  <si>
    <t>任务106</t>
  </si>
  <si>
    <t>任务107</t>
  </si>
  <si>
    <t>任务108</t>
  </si>
  <si>
    <t>任务109</t>
  </si>
  <si>
    <t>任务110</t>
  </si>
  <si>
    <t>任务111</t>
  </si>
  <si>
    <t>任务112</t>
  </si>
  <si>
    <t>金钱盈利65次</t>
    <phoneticPr fontId="4" type="noConversion"/>
  </si>
  <si>
    <t>物资制作65次</t>
    <phoneticPr fontId="4" type="noConversion"/>
  </si>
  <si>
    <t>帮众招募65次</t>
    <phoneticPr fontId="4" type="noConversion"/>
  </si>
  <si>
    <t>任务113</t>
  </si>
  <si>
    <t>任务114</t>
  </si>
  <si>
    <t>任务115</t>
  </si>
  <si>
    <t>培养头目28次</t>
    <phoneticPr fontId="4" type="noConversion"/>
  </si>
  <si>
    <t>30//2</t>
    <phoneticPr fontId="4" type="noConversion"/>
  </si>
  <si>
    <t>2名头目达到30级</t>
    <phoneticPr fontId="4" type="noConversion"/>
  </si>
  <si>
    <t>任务116</t>
  </si>
  <si>
    <t>通关到第50关</t>
    <phoneticPr fontId="4" type="noConversion"/>
  </si>
  <si>
    <t>任务117</t>
  </si>
  <si>
    <t>任务118</t>
  </si>
  <si>
    <t>任务119</t>
  </si>
  <si>
    <t>任务120</t>
  </si>
  <si>
    <t>BOSS达到20级</t>
    <phoneticPr fontId="4" type="noConversion"/>
  </si>
  <si>
    <t>20//6</t>
    <phoneticPr fontId="4" type="noConversion"/>
  </si>
  <si>
    <t>任务121</t>
  </si>
  <si>
    <t>任务122</t>
  </si>
  <si>
    <t>任务123</t>
  </si>
  <si>
    <t>任务124</t>
  </si>
  <si>
    <t>任务125</t>
  </si>
  <si>
    <t>任务126</t>
  </si>
  <si>
    <t>任务127</t>
  </si>
  <si>
    <t>累计联姻2次</t>
    <phoneticPr fontId="4" type="noConversion"/>
  </si>
  <si>
    <t>任务128</t>
  </si>
  <si>
    <t>任务129</t>
  </si>
  <si>
    <t>任务130</t>
  </si>
  <si>
    <t>任务131</t>
  </si>
  <si>
    <t>任务132</t>
  </si>
  <si>
    <t>金钱盈利80次</t>
    <phoneticPr fontId="4" type="noConversion"/>
  </si>
  <si>
    <t>物资制作80次</t>
    <phoneticPr fontId="4" type="noConversion"/>
  </si>
  <si>
    <t>帮众招募80次</t>
    <phoneticPr fontId="4" type="noConversion"/>
  </si>
  <si>
    <t>25//6</t>
    <phoneticPr fontId="4" type="noConversion"/>
  </si>
  <si>
    <t>6名头目达到25级</t>
    <phoneticPr fontId="4" type="noConversion"/>
  </si>
  <si>
    <t>通关到第56关</t>
    <phoneticPr fontId="4" type="noConversion"/>
  </si>
  <si>
    <t>处理情报21次</t>
    <phoneticPr fontId="4" type="noConversion"/>
  </si>
  <si>
    <t>任务133</t>
  </si>
  <si>
    <t>任务134</t>
  </si>
  <si>
    <t>任务135</t>
  </si>
  <si>
    <t>任务136</t>
  </si>
  <si>
    <t>任务137</t>
  </si>
  <si>
    <t>任务138</t>
  </si>
  <si>
    <t>6名头目达到20级</t>
    <phoneticPr fontId="4" type="noConversion"/>
  </si>
  <si>
    <t>任务139</t>
  </si>
  <si>
    <t>任务140</t>
  </si>
  <si>
    <t>30//3</t>
    <phoneticPr fontId="4" type="noConversion"/>
  </si>
  <si>
    <t>BOSS达到22级</t>
    <phoneticPr fontId="4" type="noConversion"/>
  </si>
  <si>
    <t>竞技场挑战20次</t>
    <phoneticPr fontId="4" type="noConversion"/>
  </si>
  <si>
    <t>任务141</t>
  </si>
  <si>
    <t>任务142</t>
  </si>
  <si>
    <t>任务143</t>
  </si>
  <si>
    <t>任务144</t>
  </si>
  <si>
    <t>任务145</t>
  </si>
  <si>
    <t>任务146</t>
  </si>
  <si>
    <t>任务147</t>
  </si>
  <si>
    <t>任务148</t>
  </si>
  <si>
    <t>任务149</t>
  </si>
  <si>
    <t>任务150</t>
  </si>
  <si>
    <t>任务151</t>
  </si>
  <si>
    <t>物资制作95次</t>
    <phoneticPr fontId="4" type="noConversion"/>
  </si>
  <si>
    <t>帮众招募95次</t>
    <phoneticPr fontId="4" type="noConversion"/>
  </si>
  <si>
    <t>培养头目36次</t>
    <phoneticPr fontId="4" type="noConversion"/>
  </si>
  <si>
    <t>处理情报24次</t>
    <phoneticPr fontId="4" type="noConversion"/>
  </si>
  <si>
    <t>30//4</t>
    <phoneticPr fontId="4" type="noConversion"/>
  </si>
  <si>
    <t>4名头目达到30级</t>
    <phoneticPr fontId="4" type="noConversion"/>
  </si>
  <si>
    <t>任务152</t>
  </si>
  <si>
    <t>任务153</t>
  </si>
  <si>
    <t>任务154</t>
  </si>
  <si>
    <t>任务155</t>
  </si>
  <si>
    <t>任务156</t>
  </si>
  <si>
    <t>任务157</t>
  </si>
  <si>
    <t>任务158</t>
  </si>
  <si>
    <t>任务159</t>
  </si>
  <si>
    <t>拥有4个儿女</t>
    <phoneticPr fontId="4" type="noConversion"/>
  </si>
  <si>
    <t>BOSS达到24级</t>
    <phoneticPr fontId="4" type="noConversion"/>
  </si>
  <si>
    <t>4件装备强化到5级</t>
    <phoneticPr fontId="4" type="noConversion"/>
  </si>
  <si>
    <t>任务160</t>
  </si>
  <si>
    <t>任务161</t>
  </si>
  <si>
    <t>任务162</t>
  </si>
  <si>
    <r>
      <t>30</t>
    </r>
    <r>
      <rPr>
        <sz val="12"/>
        <rFont val="宋体"/>
        <charset val="134"/>
      </rPr>
      <t>//5</t>
    </r>
    <phoneticPr fontId="4" type="noConversion"/>
  </si>
  <si>
    <t>任务163</t>
  </si>
  <si>
    <t>任务164</t>
  </si>
  <si>
    <t>任务165</t>
  </si>
  <si>
    <t>任务166</t>
  </si>
  <si>
    <t>任务167</t>
  </si>
  <si>
    <t>任务168</t>
  </si>
  <si>
    <t>任务169</t>
  </si>
  <si>
    <t>任务170</t>
  </si>
  <si>
    <r>
      <t>30</t>
    </r>
    <r>
      <rPr>
        <sz val="12"/>
        <rFont val="宋体"/>
        <charset val="134"/>
      </rPr>
      <t>//6</t>
    </r>
    <phoneticPr fontId="4" type="noConversion"/>
  </si>
  <si>
    <t>金钱盈利110次</t>
    <phoneticPr fontId="4" type="noConversion"/>
  </si>
  <si>
    <t>物资制作110次</t>
    <phoneticPr fontId="4" type="noConversion"/>
  </si>
  <si>
    <t>帮众招募110次</t>
    <phoneticPr fontId="4" type="noConversion"/>
  </si>
  <si>
    <t>处理情报27次</t>
    <phoneticPr fontId="4" type="noConversion"/>
  </si>
  <si>
    <t>任务171</t>
  </si>
  <si>
    <t>任务172</t>
  </si>
  <si>
    <t>任务173</t>
  </si>
  <si>
    <t>任务174</t>
  </si>
  <si>
    <t>任务175</t>
  </si>
  <si>
    <t>任务176</t>
  </si>
  <si>
    <t>宠爱8次</t>
    <phoneticPr fontId="4" type="noConversion"/>
  </si>
  <si>
    <t>任务177</t>
  </si>
  <si>
    <t>BOSS达到26级</t>
    <phoneticPr fontId="4" type="noConversion"/>
  </si>
  <si>
    <r>
      <t>4</t>
    </r>
    <r>
      <rPr>
        <sz val="11"/>
        <color indexed="8"/>
        <rFont val="宋体"/>
        <charset val="134"/>
      </rPr>
      <t>名头目突破达到2级</t>
    </r>
    <phoneticPr fontId="4" type="noConversion"/>
  </si>
  <si>
    <t>任务178</t>
  </si>
  <si>
    <t>任务179</t>
  </si>
  <si>
    <t>任务180</t>
  </si>
  <si>
    <t>任务181</t>
  </si>
  <si>
    <t>任务182</t>
  </si>
  <si>
    <t>任务183</t>
  </si>
  <si>
    <t>任务184</t>
  </si>
  <si>
    <t>任务185</t>
  </si>
  <si>
    <t>任务186</t>
  </si>
  <si>
    <t>任务187</t>
  </si>
  <si>
    <t>任务188</t>
  </si>
  <si>
    <t>任务189</t>
  </si>
  <si>
    <t>金钱盈利125次</t>
    <phoneticPr fontId="4" type="noConversion"/>
  </si>
  <si>
    <t>物资制作125次</t>
    <phoneticPr fontId="4" type="noConversion"/>
  </si>
  <si>
    <t>10//4</t>
    <phoneticPr fontId="4" type="noConversion"/>
  </si>
  <si>
    <t>4件装备强化到10级</t>
    <phoneticPr fontId="4" type="noConversion"/>
  </si>
  <si>
    <r>
      <t>35</t>
    </r>
    <r>
      <rPr>
        <sz val="12"/>
        <rFont val="宋体"/>
        <charset val="134"/>
      </rPr>
      <t>//1</t>
    </r>
    <phoneticPr fontId="4" type="noConversion"/>
  </si>
  <si>
    <t>通关到第73关</t>
    <phoneticPr fontId="4" type="noConversion"/>
  </si>
  <si>
    <t>任务190</t>
  </si>
  <si>
    <t>任务191</t>
  </si>
  <si>
    <t>任务192</t>
  </si>
  <si>
    <r>
      <t>35</t>
    </r>
    <r>
      <rPr>
        <sz val="12"/>
        <rFont val="宋体"/>
        <charset val="134"/>
      </rPr>
      <t>//2</t>
    </r>
    <phoneticPr fontId="4" type="noConversion"/>
  </si>
  <si>
    <t>2名头目达到35级</t>
    <phoneticPr fontId="4" type="noConversion"/>
  </si>
  <si>
    <t>通关到第76关</t>
    <phoneticPr fontId="4" type="noConversion"/>
  </si>
  <si>
    <t>培养头目44次</t>
    <phoneticPr fontId="4" type="noConversion"/>
  </si>
  <si>
    <t>任务193</t>
  </si>
  <si>
    <t>任务194</t>
  </si>
  <si>
    <t>任务195</t>
  </si>
  <si>
    <t>任务196</t>
  </si>
  <si>
    <t>任务197</t>
  </si>
  <si>
    <t>任务198</t>
  </si>
  <si>
    <t>任务199</t>
  </si>
  <si>
    <t>任务200</t>
  </si>
  <si>
    <t>15//4</t>
    <phoneticPr fontId="4" type="noConversion"/>
  </si>
  <si>
    <t>竞技场挑战50次</t>
    <phoneticPr fontId="4" type="noConversion"/>
  </si>
  <si>
    <t>4件装备强化到15级</t>
    <phoneticPr fontId="4" type="noConversion"/>
  </si>
  <si>
    <t>任务201</t>
  </si>
  <si>
    <t>任务202</t>
  </si>
  <si>
    <t>任务203</t>
  </si>
  <si>
    <t>任务204</t>
  </si>
  <si>
    <t>任务205</t>
  </si>
  <si>
    <t>任务206</t>
  </si>
  <si>
    <t>BOSS达到28级</t>
    <phoneticPr fontId="4" type="noConversion"/>
  </si>
  <si>
    <r>
      <rPr>
        <sz val="11"/>
        <color indexed="8"/>
        <rFont val="宋体"/>
        <charset val="134"/>
      </rPr>
      <t>任务41//任务42//任务43//任务44//任务45//任务46//任务47//任务48//任务49//任务50</t>
    </r>
    <r>
      <rPr>
        <sz val="11"/>
        <color indexed="8"/>
        <rFont val="宋体"/>
        <charset val="134"/>
      </rPr>
      <t>//</t>
    </r>
    <r>
      <rPr>
        <sz val="11"/>
        <color indexed="8"/>
        <rFont val="宋体"/>
        <charset val="134"/>
      </rPr>
      <t>任务</t>
    </r>
    <r>
      <rPr>
        <sz val="11"/>
        <color indexed="8"/>
        <rFont val="宋体"/>
        <charset val="134"/>
      </rPr>
      <t>51//</t>
    </r>
    <r>
      <rPr>
        <sz val="11"/>
        <color indexed="8"/>
        <rFont val="宋体"/>
        <charset val="134"/>
      </rPr>
      <t>任务</t>
    </r>
    <r>
      <rPr>
        <sz val="11"/>
        <color indexed="8"/>
        <rFont val="宋体"/>
        <charset val="134"/>
      </rPr>
      <t>52//</t>
    </r>
    <r>
      <rPr>
        <sz val="11"/>
        <color indexed="8"/>
        <rFont val="宋体"/>
        <charset val="134"/>
      </rPr>
      <t>任务</t>
    </r>
    <r>
      <rPr>
        <sz val="11"/>
        <color indexed="8"/>
        <rFont val="宋体"/>
        <charset val="134"/>
      </rPr>
      <t>53//</t>
    </r>
    <r>
      <rPr>
        <sz val="11"/>
        <color indexed="8"/>
        <rFont val="宋体"/>
        <charset val="134"/>
      </rPr>
      <t>任务</t>
    </r>
    <r>
      <rPr>
        <sz val="11"/>
        <color indexed="8"/>
        <rFont val="宋体"/>
        <charset val="134"/>
      </rPr>
      <t>54//</t>
    </r>
    <r>
      <rPr>
        <sz val="11"/>
        <color indexed="8"/>
        <rFont val="宋体"/>
        <charset val="134"/>
      </rPr>
      <t>任务</t>
    </r>
    <r>
      <rPr>
        <sz val="11"/>
        <color indexed="8"/>
        <rFont val="宋体"/>
        <charset val="134"/>
      </rPr>
      <t>55//</t>
    </r>
    <r>
      <rPr>
        <sz val="11"/>
        <color indexed="8"/>
        <rFont val="宋体"/>
        <charset val="134"/>
      </rPr>
      <t>任务</t>
    </r>
    <r>
      <rPr>
        <sz val="11"/>
        <color indexed="8"/>
        <rFont val="宋体"/>
        <charset val="134"/>
      </rPr>
      <t>56//</t>
    </r>
    <r>
      <rPr>
        <sz val="11"/>
        <color indexed="8"/>
        <rFont val="宋体"/>
        <charset val="134"/>
      </rPr>
      <t>任务</t>
    </r>
    <r>
      <rPr>
        <sz val="11"/>
        <color indexed="8"/>
        <rFont val="宋体"/>
        <charset val="134"/>
      </rPr>
      <t>57//</t>
    </r>
    <r>
      <rPr>
        <sz val="11"/>
        <color indexed="8"/>
        <rFont val="宋体"/>
        <charset val="134"/>
      </rPr>
      <t>任务</t>
    </r>
    <r>
      <rPr>
        <sz val="11"/>
        <color indexed="8"/>
        <rFont val="宋体"/>
        <charset val="134"/>
      </rPr>
      <t>58//</t>
    </r>
    <r>
      <rPr>
        <sz val="11"/>
        <color indexed="8"/>
        <rFont val="宋体"/>
        <charset val="134"/>
      </rPr>
      <t>任务</t>
    </r>
    <r>
      <rPr>
        <sz val="11"/>
        <color indexed="8"/>
        <rFont val="宋体"/>
        <charset val="134"/>
      </rPr>
      <t>59//</t>
    </r>
    <r>
      <rPr>
        <sz val="11"/>
        <color indexed="8"/>
        <rFont val="宋体"/>
        <charset val="134"/>
      </rPr>
      <t>任务</t>
    </r>
    <r>
      <rPr>
        <sz val="11"/>
        <color indexed="8"/>
        <rFont val="宋体"/>
        <charset val="134"/>
      </rPr>
      <t>60</t>
    </r>
    <phoneticPr fontId="4" type="noConversion"/>
  </si>
  <si>
    <r>
      <rPr>
        <sz val="11"/>
        <color indexed="8"/>
        <rFont val="宋体"/>
        <charset val="134"/>
      </rPr>
      <t>任务</t>
    </r>
    <r>
      <rPr>
        <sz val="11"/>
        <color indexed="8"/>
        <rFont val="宋体"/>
        <charset val="134"/>
      </rPr>
      <t>61//</t>
    </r>
    <r>
      <rPr>
        <sz val="11"/>
        <color indexed="8"/>
        <rFont val="宋体"/>
        <charset val="134"/>
      </rPr>
      <t>任务</t>
    </r>
    <r>
      <rPr>
        <sz val="11"/>
        <color indexed="8"/>
        <rFont val="宋体"/>
        <charset val="134"/>
      </rPr>
      <t>62//</t>
    </r>
    <r>
      <rPr>
        <sz val="11"/>
        <color indexed="8"/>
        <rFont val="宋体"/>
        <charset val="134"/>
      </rPr>
      <t>任务</t>
    </r>
    <r>
      <rPr>
        <sz val="11"/>
        <color indexed="8"/>
        <rFont val="宋体"/>
        <charset val="134"/>
      </rPr>
      <t>63//</t>
    </r>
    <r>
      <rPr>
        <sz val="11"/>
        <color indexed="8"/>
        <rFont val="宋体"/>
        <charset val="134"/>
      </rPr>
      <t>任务</t>
    </r>
    <r>
      <rPr>
        <sz val="11"/>
        <color indexed="8"/>
        <rFont val="宋体"/>
        <charset val="134"/>
      </rPr>
      <t>64//</t>
    </r>
    <r>
      <rPr>
        <sz val="11"/>
        <color indexed="8"/>
        <rFont val="宋体"/>
        <charset val="134"/>
      </rPr>
      <t>任务</t>
    </r>
    <r>
      <rPr>
        <sz val="11"/>
        <color indexed="8"/>
        <rFont val="宋体"/>
        <charset val="134"/>
      </rPr>
      <t>65</t>
    </r>
    <r>
      <rPr>
        <sz val="11"/>
        <color indexed="8"/>
        <rFont val="宋体"/>
        <charset val="134"/>
      </rPr>
      <t>//任务66//任务67//任务68//任务69//任务70//任务71//任务72//任务73//任务74//任务75//任务76//任务77//任务78//任务79//任务80</t>
    </r>
    <phoneticPr fontId="4" type="noConversion"/>
  </si>
  <si>
    <t>任务81//任务82//任务83//任务84//任务85//任务86//任务87//任务88//任务89//任务90//任务91//任务92//任务93//任务94//任务95//任务96//任务97//任务98//任务99//任务100</t>
    <phoneticPr fontId="4" type="noConversion"/>
  </si>
  <si>
    <r>
      <t>任务101//任务</t>
    </r>
    <r>
      <rPr>
        <sz val="11"/>
        <color indexed="8"/>
        <rFont val="宋体"/>
        <charset val="134"/>
      </rPr>
      <t>10</t>
    </r>
    <r>
      <rPr>
        <sz val="11"/>
        <color indexed="8"/>
        <rFont val="宋体"/>
        <charset val="134"/>
      </rPr>
      <t>2//任务</t>
    </r>
    <r>
      <rPr>
        <sz val="11"/>
        <color indexed="8"/>
        <rFont val="宋体"/>
        <charset val="134"/>
      </rPr>
      <t>10</t>
    </r>
    <r>
      <rPr>
        <sz val="11"/>
        <color indexed="8"/>
        <rFont val="宋体"/>
        <charset val="134"/>
      </rPr>
      <t>3//任务</t>
    </r>
    <r>
      <rPr>
        <sz val="11"/>
        <color indexed="8"/>
        <rFont val="宋体"/>
        <charset val="134"/>
      </rPr>
      <t>10</t>
    </r>
    <r>
      <rPr>
        <sz val="11"/>
        <color indexed="8"/>
        <rFont val="宋体"/>
        <charset val="134"/>
      </rPr>
      <t>4//任务</t>
    </r>
    <r>
      <rPr>
        <sz val="11"/>
        <color indexed="8"/>
        <rFont val="宋体"/>
        <charset val="134"/>
      </rPr>
      <t>105</t>
    </r>
    <r>
      <rPr>
        <sz val="11"/>
        <color indexed="8"/>
        <rFont val="宋体"/>
        <charset val="134"/>
      </rPr>
      <t>//任务</t>
    </r>
    <r>
      <rPr>
        <sz val="11"/>
        <color indexed="8"/>
        <rFont val="宋体"/>
        <charset val="134"/>
      </rPr>
      <t>10</t>
    </r>
    <r>
      <rPr>
        <sz val="11"/>
        <color indexed="8"/>
        <rFont val="宋体"/>
        <charset val="134"/>
      </rPr>
      <t>6//任务</t>
    </r>
    <r>
      <rPr>
        <sz val="11"/>
        <color indexed="8"/>
        <rFont val="宋体"/>
        <charset val="134"/>
      </rPr>
      <t>10</t>
    </r>
    <r>
      <rPr>
        <sz val="11"/>
        <color indexed="8"/>
        <rFont val="宋体"/>
        <charset val="134"/>
      </rPr>
      <t>7//任务</t>
    </r>
    <r>
      <rPr>
        <sz val="11"/>
        <color indexed="8"/>
        <rFont val="宋体"/>
        <charset val="134"/>
      </rPr>
      <t>10</t>
    </r>
    <r>
      <rPr>
        <sz val="11"/>
        <color indexed="8"/>
        <rFont val="宋体"/>
        <charset val="134"/>
      </rPr>
      <t>8//任务</t>
    </r>
    <r>
      <rPr>
        <sz val="11"/>
        <color indexed="8"/>
        <rFont val="宋体"/>
        <charset val="134"/>
      </rPr>
      <t>10</t>
    </r>
    <r>
      <rPr>
        <sz val="11"/>
        <color indexed="8"/>
        <rFont val="宋体"/>
        <charset val="134"/>
      </rPr>
      <t>9//任务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//任务111//任务112//任务113//任务114//任务115//任务116//任务117//任务118//任务119//任务120</t>
    </r>
    <phoneticPr fontId="4" type="noConversion"/>
  </si>
  <si>
    <r>
      <t>任务121//任务</t>
    </r>
    <r>
      <rPr>
        <sz val="11"/>
        <color indexed="8"/>
        <rFont val="宋体"/>
        <charset val="134"/>
      </rPr>
      <t>12</t>
    </r>
    <r>
      <rPr>
        <sz val="11"/>
        <color indexed="8"/>
        <rFont val="宋体"/>
        <charset val="134"/>
      </rPr>
      <t>2//任务</t>
    </r>
    <r>
      <rPr>
        <sz val="11"/>
        <color indexed="8"/>
        <rFont val="宋体"/>
        <charset val="134"/>
      </rPr>
      <t>123</t>
    </r>
    <r>
      <rPr>
        <sz val="11"/>
        <color indexed="8"/>
        <rFont val="宋体"/>
        <charset val="134"/>
      </rPr>
      <t>//任务</t>
    </r>
    <r>
      <rPr>
        <sz val="11"/>
        <color indexed="8"/>
        <rFont val="宋体"/>
        <charset val="134"/>
      </rPr>
      <t>12</t>
    </r>
    <r>
      <rPr>
        <sz val="11"/>
        <color indexed="8"/>
        <rFont val="宋体"/>
        <charset val="134"/>
      </rPr>
      <t>4//任务</t>
    </r>
    <r>
      <rPr>
        <sz val="11"/>
        <color indexed="8"/>
        <rFont val="宋体"/>
        <charset val="134"/>
      </rPr>
      <t>125</t>
    </r>
    <r>
      <rPr>
        <sz val="11"/>
        <color indexed="8"/>
        <rFont val="宋体"/>
        <charset val="134"/>
      </rPr>
      <t>//任务</t>
    </r>
    <r>
      <rPr>
        <sz val="11"/>
        <color indexed="8"/>
        <rFont val="宋体"/>
        <charset val="134"/>
      </rPr>
      <t>12</t>
    </r>
    <r>
      <rPr>
        <sz val="11"/>
        <color indexed="8"/>
        <rFont val="宋体"/>
        <charset val="134"/>
      </rPr>
      <t>6//任务</t>
    </r>
    <r>
      <rPr>
        <sz val="11"/>
        <color indexed="8"/>
        <rFont val="宋体"/>
        <charset val="134"/>
      </rPr>
      <t>12</t>
    </r>
    <r>
      <rPr>
        <sz val="11"/>
        <color indexed="8"/>
        <rFont val="宋体"/>
        <charset val="134"/>
      </rPr>
      <t>7//任务</t>
    </r>
    <r>
      <rPr>
        <sz val="11"/>
        <color indexed="8"/>
        <rFont val="宋体"/>
        <charset val="134"/>
      </rPr>
      <t>12</t>
    </r>
    <r>
      <rPr>
        <sz val="11"/>
        <color indexed="8"/>
        <rFont val="宋体"/>
        <charset val="134"/>
      </rPr>
      <t>8//任务</t>
    </r>
    <r>
      <rPr>
        <sz val="11"/>
        <color indexed="8"/>
        <rFont val="宋体"/>
        <charset val="134"/>
      </rPr>
      <t>12</t>
    </r>
    <r>
      <rPr>
        <sz val="11"/>
        <color indexed="8"/>
        <rFont val="宋体"/>
        <charset val="134"/>
      </rPr>
      <t>9//任务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30//任务131//任务132//任务133//任务134//任务135//任务136//任务137//任务138//任务139//任务140</t>
    </r>
    <phoneticPr fontId="4" type="noConversion"/>
  </si>
  <si>
    <r>
      <t>任务141//任务</t>
    </r>
    <r>
      <rPr>
        <sz val="11"/>
        <color indexed="8"/>
        <rFont val="宋体"/>
        <charset val="134"/>
      </rPr>
      <t>14</t>
    </r>
    <r>
      <rPr>
        <sz val="11"/>
        <color indexed="8"/>
        <rFont val="宋体"/>
        <charset val="134"/>
      </rPr>
      <t>2//任务</t>
    </r>
    <r>
      <rPr>
        <sz val="11"/>
        <color indexed="8"/>
        <rFont val="宋体"/>
        <charset val="134"/>
      </rPr>
      <t>143</t>
    </r>
    <r>
      <rPr>
        <sz val="11"/>
        <color indexed="8"/>
        <rFont val="宋体"/>
        <charset val="134"/>
      </rPr>
      <t>//任务</t>
    </r>
    <r>
      <rPr>
        <sz val="11"/>
        <color indexed="8"/>
        <rFont val="宋体"/>
        <charset val="134"/>
      </rPr>
      <t>14</t>
    </r>
    <r>
      <rPr>
        <sz val="11"/>
        <color indexed="8"/>
        <rFont val="宋体"/>
        <charset val="134"/>
      </rPr>
      <t>4//任务</t>
    </r>
    <r>
      <rPr>
        <sz val="11"/>
        <color indexed="8"/>
        <rFont val="宋体"/>
        <charset val="134"/>
      </rPr>
      <t>145</t>
    </r>
    <r>
      <rPr>
        <sz val="11"/>
        <color indexed="8"/>
        <rFont val="宋体"/>
        <charset val="134"/>
      </rPr>
      <t>//任务</t>
    </r>
    <r>
      <rPr>
        <sz val="11"/>
        <color indexed="8"/>
        <rFont val="宋体"/>
        <charset val="134"/>
      </rPr>
      <t>14</t>
    </r>
    <r>
      <rPr>
        <sz val="11"/>
        <color indexed="8"/>
        <rFont val="宋体"/>
        <charset val="134"/>
      </rPr>
      <t>6//任务</t>
    </r>
    <r>
      <rPr>
        <sz val="11"/>
        <color indexed="8"/>
        <rFont val="宋体"/>
        <charset val="134"/>
      </rPr>
      <t>14</t>
    </r>
    <r>
      <rPr>
        <sz val="11"/>
        <color indexed="8"/>
        <rFont val="宋体"/>
        <charset val="134"/>
      </rPr>
      <t>7//任务</t>
    </r>
    <r>
      <rPr>
        <sz val="11"/>
        <color indexed="8"/>
        <rFont val="宋体"/>
        <charset val="134"/>
      </rPr>
      <t>14</t>
    </r>
    <r>
      <rPr>
        <sz val="11"/>
        <color indexed="8"/>
        <rFont val="宋体"/>
        <charset val="134"/>
      </rPr>
      <t>8//任务</t>
    </r>
    <r>
      <rPr>
        <sz val="11"/>
        <color indexed="8"/>
        <rFont val="宋体"/>
        <charset val="134"/>
      </rPr>
      <t>14</t>
    </r>
    <r>
      <rPr>
        <sz val="11"/>
        <color indexed="8"/>
        <rFont val="宋体"/>
        <charset val="134"/>
      </rPr>
      <t>9//任务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50//任务151//任务152//任务153//任务154//任务155//任务156//任务157//任务158//任务159//任务160</t>
    </r>
    <phoneticPr fontId="4" type="noConversion"/>
  </si>
  <si>
    <r>
      <t>任务161//任务</t>
    </r>
    <r>
      <rPr>
        <sz val="11"/>
        <color indexed="8"/>
        <rFont val="宋体"/>
        <charset val="134"/>
      </rPr>
      <t>16</t>
    </r>
    <r>
      <rPr>
        <sz val="11"/>
        <color indexed="8"/>
        <rFont val="宋体"/>
        <charset val="134"/>
      </rPr>
      <t>2//任务</t>
    </r>
    <r>
      <rPr>
        <sz val="11"/>
        <color indexed="8"/>
        <rFont val="宋体"/>
        <charset val="134"/>
      </rPr>
      <t>163</t>
    </r>
    <r>
      <rPr>
        <sz val="11"/>
        <color indexed="8"/>
        <rFont val="宋体"/>
        <charset val="134"/>
      </rPr>
      <t>//任务</t>
    </r>
    <r>
      <rPr>
        <sz val="11"/>
        <color indexed="8"/>
        <rFont val="宋体"/>
        <charset val="134"/>
      </rPr>
      <t>16</t>
    </r>
    <r>
      <rPr>
        <sz val="11"/>
        <color indexed="8"/>
        <rFont val="宋体"/>
        <charset val="134"/>
      </rPr>
      <t>4//任务</t>
    </r>
    <r>
      <rPr>
        <sz val="11"/>
        <color indexed="8"/>
        <rFont val="宋体"/>
        <charset val="134"/>
      </rPr>
      <t>165</t>
    </r>
    <r>
      <rPr>
        <sz val="11"/>
        <color indexed="8"/>
        <rFont val="宋体"/>
        <charset val="134"/>
      </rPr>
      <t>//任务</t>
    </r>
    <r>
      <rPr>
        <sz val="11"/>
        <color indexed="8"/>
        <rFont val="宋体"/>
        <charset val="134"/>
      </rPr>
      <t>16</t>
    </r>
    <r>
      <rPr>
        <sz val="11"/>
        <color indexed="8"/>
        <rFont val="宋体"/>
        <charset val="134"/>
      </rPr>
      <t>6//任务</t>
    </r>
    <r>
      <rPr>
        <sz val="11"/>
        <color indexed="8"/>
        <rFont val="宋体"/>
        <charset val="134"/>
      </rPr>
      <t>16</t>
    </r>
    <r>
      <rPr>
        <sz val="11"/>
        <color indexed="8"/>
        <rFont val="宋体"/>
        <charset val="134"/>
      </rPr>
      <t>7//任务</t>
    </r>
    <r>
      <rPr>
        <sz val="11"/>
        <color indexed="8"/>
        <rFont val="宋体"/>
        <charset val="134"/>
      </rPr>
      <t>16</t>
    </r>
    <r>
      <rPr>
        <sz val="11"/>
        <color indexed="8"/>
        <rFont val="宋体"/>
        <charset val="134"/>
      </rPr>
      <t>8//任务</t>
    </r>
    <r>
      <rPr>
        <sz val="11"/>
        <color indexed="8"/>
        <rFont val="宋体"/>
        <charset val="134"/>
      </rPr>
      <t>16</t>
    </r>
    <r>
      <rPr>
        <sz val="11"/>
        <color indexed="8"/>
        <rFont val="宋体"/>
        <charset val="134"/>
      </rPr>
      <t>9//任务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70//任务171//任务172//任务173//任务174//任务175//任务176//任务177//任务178//任务179//任务180</t>
    </r>
    <phoneticPr fontId="4" type="noConversion"/>
  </si>
  <si>
    <r>
      <t>任务181//任务</t>
    </r>
    <r>
      <rPr>
        <sz val="11"/>
        <color indexed="8"/>
        <rFont val="宋体"/>
        <charset val="134"/>
      </rPr>
      <t>18</t>
    </r>
    <r>
      <rPr>
        <sz val="11"/>
        <color indexed="8"/>
        <rFont val="宋体"/>
        <charset val="134"/>
      </rPr>
      <t>2//任务</t>
    </r>
    <r>
      <rPr>
        <sz val="11"/>
        <color indexed="8"/>
        <rFont val="宋体"/>
        <charset val="134"/>
      </rPr>
      <t>183</t>
    </r>
    <r>
      <rPr>
        <sz val="11"/>
        <color indexed="8"/>
        <rFont val="宋体"/>
        <charset val="134"/>
      </rPr>
      <t>//任务</t>
    </r>
    <r>
      <rPr>
        <sz val="11"/>
        <color indexed="8"/>
        <rFont val="宋体"/>
        <charset val="134"/>
      </rPr>
      <t>18</t>
    </r>
    <r>
      <rPr>
        <sz val="11"/>
        <color indexed="8"/>
        <rFont val="宋体"/>
        <charset val="134"/>
      </rPr>
      <t>4//任务</t>
    </r>
    <r>
      <rPr>
        <sz val="11"/>
        <color indexed="8"/>
        <rFont val="宋体"/>
        <charset val="134"/>
      </rPr>
      <t>185</t>
    </r>
    <r>
      <rPr>
        <sz val="11"/>
        <color indexed="8"/>
        <rFont val="宋体"/>
        <charset val="134"/>
      </rPr>
      <t>//任务</t>
    </r>
    <r>
      <rPr>
        <sz val="11"/>
        <color indexed="8"/>
        <rFont val="宋体"/>
        <charset val="134"/>
      </rPr>
      <t>18</t>
    </r>
    <r>
      <rPr>
        <sz val="11"/>
        <color indexed="8"/>
        <rFont val="宋体"/>
        <charset val="134"/>
      </rPr>
      <t>6//任务</t>
    </r>
    <r>
      <rPr>
        <sz val="11"/>
        <color indexed="8"/>
        <rFont val="宋体"/>
        <charset val="134"/>
      </rPr>
      <t>18</t>
    </r>
    <r>
      <rPr>
        <sz val="11"/>
        <color indexed="8"/>
        <rFont val="宋体"/>
        <charset val="134"/>
      </rPr>
      <t>7//任务</t>
    </r>
    <r>
      <rPr>
        <sz val="11"/>
        <color indexed="8"/>
        <rFont val="宋体"/>
        <charset val="134"/>
      </rPr>
      <t>18</t>
    </r>
    <r>
      <rPr>
        <sz val="11"/>
        <color indexed="8"/>
        <rFont val="宋体"/>
        <charset val="134"/>
      </rPr>
      <t>8//任务</t>
    </r>
    <r>
      <rPr>
        <sz val="11"/>
        <color indexed="8"/>
        <rFont val="宋体"/>
        <charset val="134"/>
      </rPr>
      <t>18</t>
    </r>
    <r>
      <rPr>
        <sz val="11"/>
        <color indexed="8"/>
        <rFont val="宋体"/>
        <charset val="134"/>
      </rPr>
      <t>9//任务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90//任务191//任务192//任务193//任务194//任务195//任务196//任务197//任务198//任务199//任务200</t>
    </r>
    <phoneticPr fontId="4" type="noConversion"/>
  </si>
  <si>
    <t>主线任务组1</t>
    <phoneticPr fontId="8" type="noConversion"/>
  </si>
  <si>
    <t>主线任务组2</t>
    <phoneticPr fontId="4" type="noConversion"/>
  </si>
  <si>
    <t>主线任务组3</t>
    <phoneticPr fontId="4" type="noConversion"/>
  </si>
  <si>
    <t>3//1</t>
    <phoneticPr fontId="4" type="noConversion"/>
  </si>
  <si>
    <t>6//1</t>
    <phoneticPr fontId="4" type="noConversion"/>
  </si>
  <si>
    <t>8//1</t>
    <phoneticPr fontId="4" type="noConversion"/>
  </si>
  <si>
    <t>帮力达到50000</t>
    <phoneticPr fontId="4" type="noConversion"/>
  </si>
  <si>
    <t>5//1</t>
    <phoneticPr fontId="4" type="noConversion"/>
  </si>
  <si>
    <t>9//1</t>
    <phoneticPr fontId="4" type="noConversion"/>
  </si>
  <si>
    <t>和1位情人亲密度达到5</t>
    <phoneticPr fontId="4" type="noConversion"/>
  </si>
  <si>
    <t>和1位情人亲密度达到7</t>
    <phoneticPr fontId="4" type="noConversion"/>
  </si>
  <si>
    <t>和1位情人亲密度达到8</t>
    <phoneticPr fontId="4" type="noConversion"/>
  </si>
  <si>
    <t>ref(EventTriggerData)</t>
    <phoneticPr fontId="4" type="noConversion"/>
  </si>
  <si>
    <t>获得第一本培养书</t>
    <phoneticPr fontId="4" type="noConversion"/>
  </si>
  <si>
    <t>帮力达到%s</t>
    <phoneticPr fontId="4" type="noConversion"/>
  </si>
  <si>
    <t>帮力达到30000</t>
    <phoneticPr fontId="4" type="noConversion"/>
  </si>
  <si>
    <t>帮力达到40000</t>
    <phoneticPr fontId="4" type="noConversion"/>
  </si>
  <si>
    <t>帮力达到45000</t>
    <phoneticPr fontId="4" type="noConversion"/>
  </si>
  <si>
    <t>帮力达到60000</t>
    <phoneticPr fontId="4" type="noConversion"/>
  </si>
  <si>
    <t>帮力达到65000</t>
    <phoneticPr fontId="4" type="noConversion"/>
  </si>
  <si>
    <t>检索名</t>
    <phoneticPr fontId="4" type="noConversion"/>
  </si>
  <si>
    <t>触发的事件(领奖时)</t>
    <phoneticPr fontId="4" type="noConversion"/>
  </si>
  <si>
    <t>TaskData</t>
    <phoneticPr fontId="4" type="noConversion"/>
  </si>
  <si>
    <t>trigger_event_id</t>
    <phoneticPr fontId="4" type="noConversion"/>
  </si>
  <si>
    <t>string</t>
    <phoneticPr fontId="4" type="noConversion"/>
  </si>
  <si>
    <t>ref(ItemData)</t>
    <phoneticPr fontId="4" type="noConversion"/>
  </si>
  <si>
    <t>调查昨天袭击你的人</t>
    <phoneticPr fontId="4" type="noConversion"/>
  </si>
  <si>
    <t>物资征收</t>
    <phoneticPr fontId="4" type="noConversion"/>
  </si>
  <si>
    <t>5//2</t>
    <phoneticPr fontId="4" type="noConversion"/>
  </si>
  <si>
    <t>占领%s的%s</t>
    <phoneticPr fontId="4" type="noConversion"/>
  </si>
  <si>
    <t>翻牌次数</t>
    <phoneticPr fontId="4" type="noConversion"/>
  </si>
  <si>
    <r>
      <t>累计随机约会%</t>
    </r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次</t>
    </r>
    <phoneticPr fontId="4" type="noConversion"/>
  </si>
  <si>
    <r>
      <t>BOSS达到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级</t>
    </r>
    <phoneticPr fontId="4" type="noConversion"/>
  </si>
  <si>
    <t>头目数量及等级</t>
    <phoneticPr fontId="4" type="noConversion"/>
  </si>
  <si>
    <r>
      <t>{2}</t>
    </r>
    <r>
      <rPr>
        <sz val="11"/>
        <color indexed="8"/>
        <rFont val="宋体"/>
        <charset val="134"/>
      </rPr>
      <t>名头目达到</t>
    </r>
    <r>
      <rPr>
        <sz val="11"/>
        <color indexed="8"/>
        <rFont val="宋体"/>
        <charset val="134"/>
      </rPr>
      <t>{1}</t>
    </r>
    <r>
      <rPr>
        <sz val="11"/>
        <color indexed="8"/>
        <rFont val="宋体"/>
        <charset val="134"/>
      </rPr>
      <t>级</t>
    </r>
    <phoneticPr fontId="4" type="noConversion"/>
  </si>
  <si>
    <t>10//1</t>
    <phoneticPr fontId="4" type="noConversion"/>
  </si>
  <si>
    <t>关卡数</t>
    <phoneticPr fontId="4" type="noConversion"/>
  </si>
  <si>
    <t>占领%s的%s</t>
    <phoneticPr fontId="4" type="noConversion"/>
  </si>
  <si>
    <t>帮众招募%s次</t>
    <phoneticPr fontId="4" type="noConversion"/>
  </si>
  <si>
    <t>帮众招募9次</t>
    <phoneticPr fontId="4" type="noConversion"/>
  </si>
  <si>
    <t>处理情报6次</t>
    <phoneticPr fontId="4" type="noConversion"/>
  </si>
  <si>
    <t>头目培养次数</t>
    <phoneticPr fontId="4" type="noConversion"/>
  </si>
  <si>
    <t>10//2</t>
    <phoneticPr fontId="4" type="noConversion"/>
  </si>
  <si>
    <t>通关到第11关</t>
    <phoneticPr fontId="4" type="noConversion"/>
  </si>
  <si>
    <t>随机约会3次</t>
    <phoneticPr fontId="4" type="noConversion"/>
  </si>
  <si>
    <r>
      <t>累计教导子女%</t>
    </r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次</t>
    </r>
    <phoneticPr fontId="4" type="noConversion"/>
  </si>
  <si>
    <t>随机出行3次</t>
    <phoneticPr fontId="4" type="noConversion"/>
  </si>
  <si>
    <r>
      <rPr>
        <sz val="11"/>
        <color indexed="8"/>
        <rFont val="宋体"/>
        <charset val="134"/>
      </rPr>
      <t>{2}</t>
    </r>
    <r>
      <rPr>
        <sz val="11"/>
        <color indexed="8"/>
        <rFont val="宋体"/>
        <charset val="134"/>
      </rPr>
      <t>名头目达到</t>
    </r>
    <r>
      <rPr>
        <sz val="11"/>
        <color indexed="8"/>
        <rFont val="宋体"/>
        <charset val="134"/>
      </rPr>
      <t>{1}</t>
    </r>
    <r>
      <rPr>
        <sz val="11"/>
        <color indexed="8"/>
        <rFont val="宋体"/>
        <charset val="134"/>
      </rPr>
      <t>级</t>
    </r>
    <phoneticPr fontId="4" type="noConversion"/>
  </si>
  <si>
    <t>处理情报8次</t>
    <phoneticPr fontId="4" type="noConversion"/>
  </si>
  <si>
    <t>15//3</t>
    <phoneticPr fontId="4" type="noConversion"/>
  </si>
  <si>
    <r>
      <t>累计随机出行%</t>
    </r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次</t>
    </r>
    <phoneticPr fontId="4" type="noConversion"/>
  </si>
  <si>
    <t>随机出行6次</t>
    <phoneticPr fontId="4" type="noConversion"/>
  </si>
  <si>
    <t>通关狩猎场次数</t>
    <phoneticPr fontId="4" type="noConversion"/>
  </si>
  <si>
    <t>20//2</t>
    <phoneticPr fontId="4" type="noConversion"/>
  </si>
  <si>
    <t>通关星数累计达到12</t>
    <phoneticPr fontId="4" type="noConversion"/>
  </si>
  <si>
    <t>物资制作21次</t>
    <phoneticPr fontId="4" type="noConversion"/>
  </si>
  <si>
    <t>处理情报10次</t>
    <phoneticPr fontId="4" type="noConversion"/>
  </si>
  <si>
    <t>头目培养次数</t>
    <phoneticPr fontId="4" type="noConversion"/>
  </si>
  <si>
    <t>国力</t>
    <phoneticPr fontId="4" type="noConversion"/>
  </si>
  <si>
    <t>帮力达到25000</t>
    <phoneticPr fontId="4" type="noConversion"/>
  </si>
  <si>
    <t>随机出行次数</t>
    <phoneticPr fontId="4" type="noConversion"/>
  </si>
  <si>
    <t>随机出行9次</t>
    <phoneticPr fontId="4" type="noConversion"/>
  </si>
  <si>
    <t>和1位情人亲密度达到1</t>
    <phoneticPr fontId="4" type="noConversion"/>
  </si>
  <si>
    <t>4名头目达到20级</t>
    <phoneticPr fontId="4" type="noConversion"/>
  </si>
  <si>
    <t>帮众招募27次</t>
    <phoneticPr fontId="4" type="noConversion"/>
  </si>
  <si>
    <t>处理情报12次</t>
    <phoneticPr fontId="4" type="noConversion"/>
  </si>
  <si>
    <t>通关到第30关</t>
    <phoneticPr fontId="4" type="noConversion"/>
  </si>
  <si>
    <t>随机约会15次</t>
    <phoneticPr fontId="4" type="noConversion"/>
  </si>
  <si>
    <t>教导次数</t>
    <phoneticPr fontId="4" type="noConversion"/>
  </si>
  <si>
    <t>{2}位情人亲密度达到{1}</t>
    <phoneticPr fontId="4" type="noConversion"/>
  </si>
  <si>
    <t>2//1</t>
    <phoneticPr fontId="4" type="noConversion"/>
  </si>
  <si>
    <t>联姻次数</t>
    <phoneticPr fontId="4" type="noConversion"/>
  </si>
  <si>
    <t>金钱盈利33次</t>
    <phoneticPr fontId="4" type="noConversion"/>
  </si>
  <si>
    <t>物资制作33次</t>
    <phoneticPr fontId="4" type="noConversion"/>
  </si>
  <si>
    <r>
      <t>处理情报%</t>
    </r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次</t>
    </r>
    <phoneticPr fontId="4" type="noConversion"/>
  </si>
  <si>
    <t>帮力达到35000</t>
    <phoneticPr fontId="4" type="noConversion"/>
  </si>
  <si>
    <t>累计教导子女27次</t>
    <phoneticPr fontId="4" type="noConversion"/>
  </si>
  <si>
    <t>定向出行%s次</t>
    <phoneticPr fontId="4" type="noConversion"/>
  </si>
  <si>
    <t>定向出行2次</t>
    <phoneticPr fontId="4" type="noConversion"/>
  </si>
  <si>
    <t>情人数量及亲密度</t>
    <phoneticPr fontId="4" type="noConversion"/>
  </si>
  <si>
    <t>等级</t>
    <phoneticPr fontId="4" type="noConversion"/>
  </si>
  <si>
    <t>通关星数累计达到24</t>
    <phoneticPr fontId="4" type="noConversion"/>
  </si>
  <si>
    <t>物资制作%s次</t>
    <phoneticPr fontId="4" type="noConversion"/>
  </si>
  <si>
    <t>物资制作48次</t>
    <phoneticPr fontId="4" type="noConversion"/>
  </si>
  <si>
    <t>处理情报</t>
    <phoneticPr fontId="4" type="noConversion"/>
  </si>
  <si>
    <t>5名头目达到20级</t>
    <phoneticPr fontId="4" type="noConversion"/>
  </si>
  <si>
    <t>通关到第43关</t>
    <phoneticPr fontId="4" type="noConversion"/>
  </si>
  <si>
    <t>随机约会27次</t>
    <phoneticPr fontId="4" type="noConversion"/>
  </si>
  <si>
    <t>随机出行27次</t>
    <phoneticPr fontId="4" type="noConversion"/>
  </si>
  <si>
    <t>4//1</t>
    <phoneticPr fontId="4" type="noConversion"/>
  </si>
  <si>
    <t>25//5</t>
    <phoneticPr fontId="4" type="noConversion"/>
  </si>
  <si>
    <t>5名头目达到25级</t>
    <phoneticPr fontId="4" type="noConversion"/>
  </si>
  <si>
    <r>
      <t>{2}</t>
    </r>
    <r>
      <rPr>
        <sz val="11"/>
        <color indexed="8"/>
        <rFont val="宋体"/>
        <charset val="134"/>
      </rPr>
      <t>名头目突破达到</t>
    </r>
    <r>
      <rPr>
        <sz val="11"/>
        <color indexed="8"/>
        <rFont val="宋体"/>
        <charset val="134"/>
      </rPr>
      <t>{1}</t>
    </r>
    <r>
      <rPr>
        <sz val="11"/>
        <color indexed="8"/>
        <rFont val="宋体"/>
        <charset val="134"/>
      </rPr>
      <t>级</t>
    </r>
    <phoneticPr fontId="4" type="noConversion"/>
  </si>
  <si>
    <t>通关到第46关</t>
    <phoneticPr fontId="4" type="noConversion"/>
  </si>
  <si>
    <t>处理情报18次</t>
    <phoneticPr fontId="4" type="noConversion"/>
  </si>
  <si>
    <t>培养头目%s次</t>
    <phoneticPr fontId="4" type="noConversion"/>
  </si>
  <si>
    <t>宠爱6次</t>
    <phoneticPr fontId="4" type="noConversion"/>
  </si>
  <si>
    <t>竞技场挑战次数</t>
    <phoneticPr fontId="4" type="noConversion"/>
  </si>
  <si>
    <t>竞技场挑战%s次</t>
    <phoneticPr fontId="4" type="noConversion"/>
  </si>
  <si>
    <t>通关到第53关</t>
    <phoneticPr fontId="4" type="noConversion"/>
  </si>
  <si>
    <t>培养头目32次</t>
    <phoneticPr fontId="4" type="noConversion"/>
  </si>
  <si>
    <t>随机约会39次</t>
    <phoneticPr fontId="4" type="noConversion"/>
  </si>
  <si>
    <t>和1位情人亲密度达到6</t>
    <phoneticPr fontId="4" type="noConversion"/>
  </si>
  <si>
    <t>3名头目达到30级</t>
    <phoneticPr fontId="4" type="noConversion"/>
  </si>
  <si>
    <t>关卡星数</t>
    <phoneticPr fontId="4" type="noConversion"/>
  </si>
  <si>
    <t>通关星数累计达到%s</t>
    <phoneticPr fontId="4" type="noConversion"/>
  </si>
  <si>
    <t>通关星数累计达到36</t>
    <phoneticPr fontId="4" type="noConversion"/>
  </si>
  <si>
    <t>金钱盈利95次</t>
    <phoneticPr fontId="4" type="noConversion"/>
  </si>
  <si>
    <t>帮力达到55000</t>
    <phoneticPr fontId="4" type="noConversion"/>
  </si>
  <si>
    <t>通关到第63关</t>
    <phoneticPr fontId="4" type="noConversion"/>
  </si>
  <si>
    <t>随机约会45次</t>
    <phoneticPr fontId="4" type="noConversion"/>
  </si>
  <si>
    <t>随机出行45次</t>
    <phoneticPr fontId="4" type="noConversion"/>
  </si>
  <si>
    <t>7//1</t>
    <phoneticPr fontId="4" type="noConversion"/>
  </si>
  <si>
    <r>
      <t>Boss达到</t>
    </r>
    <r>
      <rPr>
        <sz val="11"/>
        <color indexed="8"/>
        <rFont val="宋体"/>
        <charset val="134"/>
      </rPr>
      <t>%s</t>
    </r>
    <r>
      <rPr>
        <sz val="11"/>
        <color indexed="8"/>
        <rFont val="宋体"/>
        <charset val="134"/>
      </rPr>
      <t>级</t>
    </r>
    <phoneticPr fontId="4" type="noConversion"/>
  </si>
  <si>
    <t>{2}件装备强化到{1}级</t>
    <phoneticPr fontId="4" type="noConversion"/>
  </si>
  <si>
    <t>5//4</t>
    <phoneticPr fontId="4" type="noConversion"/>
  </si>
  <si>
    <t>5名头目达到30级</t>
    <phoneticPr fontId="4" type="noConversion"/>
  </si>
  <si>
    <t>通关到第66关</t>
    <phoneticPr fontId="4" type="noConversion"/>
  </si>
  <si>
    <t>金钱盈利%s次</t>
    <phoneticPr fontId="4" type="noConversion"/>
  </si>
  <si>
    <t>人员征收</t>
    <phoneticPr fontId="4" type="noConversion"/>
  </si>
  <si>
    <t>培养头目40次</t>
    <phoneticPr fontId="4" type="noConversion"/>
  </si>
  <si>
    <t>6名头目达到30级</t>
    <phoneticPr fontId="4" type="noConversion"/>
  </si>
  <si>
    <t>通关到第70关</t>
    <phoneticPr fontId="4" type="noConversion"/>
  </si>
  <si>
    <t>累计教导子女57次</t>
    <phoneticPr fontId="4" type="noConversion"/>
  </si>
  <si>
    <t>宠爱次数</t>
    <phoneticPr fontId="4" type="noConversion"/>
  </si>
  <si>
    <t>宠爱%s次</t>
    <phoneticPr fontId="4" type="noConversion"/>
  </si>
  <si>
    <t>累计联姻3次</t>
    <phoneticPr fontId="4" type="noConversion"/>
  </si>
  <si>
    <t>1名头目达到35级</t>
    <phoneticPr fontId="4" type="noConversion"/>
  </si>
  <si>
    <t>2//4</t>
    <phoneticPr fontId="4" type="noConversion"/>
  </si>
  <si>
    <t>金钱征收</t>
    <phoneticPr fontId="4" type="noConversion"/>
  </si>
  <si>
    <t>帮众招募125次</t>
    <phoneticPr fontId="4" type="noConversion"/>
  </si>
  <si>
    <t>处理情报30次</t>
    <phoneticPr fontId="4" type="noConversion"/>
  </si>
  <si>
    <t>累计教导子女63次</t>
    <phoneticPr fontId="4" type="noConversion"/>
  </si>
  <si>
    <t>随机出行57次</t>
    <phoneticPr fontId="4" type="noConversion"/>
  </si>
  <si>
    <t>和1位情人亲密度达到9</t>
    <phoneticPr fontId="4" type="noConversion"/>
  </si>
  <si>
    <t>夺宝次数</t>
    <phoneticPr fontId="4" type="noConversion"/>
  </si>
  <si>
    <t>2件宝物达到5级</t>
    <phoneticPr fontId="4" type="noConversion"/>
  </si>
  <si>
    <t>35//3</t>
    <phoneticPr fontId="4" type="noConversion"/>
  </si>
  <si>
    <t>3名头目达到35级</t>
    <phoneticPr fontId="4" type="noConversion"/>
  </si>
  <si>
    <t>300//50//1</t>
    <phoneticPr fontId="4" type="noConversion"/>
  </si>
  <si>
    <t>500//1//1</t>
    <phoneticPr fontId="4" type="noConversion"/>
  </si>
  <si>
    <t>1//2</t>
    <phoneticPr fontId="4" type="noConversion"/>
  </si>
  <si>
    <t>武器_橙1//天命石</t>
    <phoneticPr fontId="4" type="noConversion"/>
  </si>
  <si>
    <t>1//30</t>
    <phoneticPr fontId="4" type="noConversion"/>
  </si>
  <si>
    <t>风暴戒指//宝物精炼石</t>
    <phoneticPr fontId="4" type="noConversion"/>
  </si>
  <si>
    <t>完成任务可以获取头目&lt;color=#640091&gt;贝蒂&lt;/color&gt;</t>
    <phoneticPr fontId="4" type="noConversion"/>
  </si>
  <si>
    <t>完成任务可以获取头目&lt;color=#640091&gt;萨拉&lt;/color&gt;</t>
  </si>
  <si>
    <t>完成任务可以获取情人&lt;color=#640091&gt;艾玛&lt;/color&gt;</t>
  </si>
  <si>
    <t>完成任务可以获取头目&lt;color=#640091&gt;阿尔法&lt;/color&gt;</t>
  </si>
  <si>
    <t>完成任务可以获取情人&lt;color=#640091&gt;佐伊&lt;/color&gt;</t>
  </si>
  <si>
    <t>完成任务可以获取头目&lt;color=#640091&gt;特蕾莎&lt;/color&gt;</t>
  </si>
  <si>
    <t>定向出行次数</t>
    <phoneticPr fontId="4" type="noConversion"/>
  </si>
  <si>
    <t>定向出行1次</t>
    <phoneticPr fontId="4" type="noConversion"/>
  </si>
  <si>
    <t>定向出行3次</t>
    <phoneticPr fontId="4" type="noConversion"/>
  </si>
  <si>
    <t>肖恩//雪莲羹</t>
    <phoneticPr fontId="4" type="noConversion"/>
  </si>
  <si>
    <r>
      <t>35</t>
    </r>
    <r>
      <rPr>
        <sz val="12"/>
        <rFont val="宋体"/>
        <charset val="134"/>
      </rPr>
      <t>//4</t>
    </r>
    <phoneticPr fontId="4" type="noConversion"/>
  </si>
  <si>
    <t>通关星数累计达到48</t>
    <phoneticPr fontId="13" type="noConversion"/>
  </si>
  <si>
    <t>任务207</t>
  </si>
  <si>
    <t>任务208</t>
  </si>
  <si>
    <t>金钱征收</t>
    <phoneticPr fontId="4" type="noConversion"/>
  </si>
  <si>
    <t>金钱盈利%s次</t>
    <phoneticPr fontId="4" type="noConversion"/>
  </si>
  <si>
    <t>金钱盈利140次</t>
    <phoneticPr fontId="4" type="noConversion"/>
  </si>
  <si>
    <t>物资制作140次</t>
  </si>
  <si>
    <t>帮众招募140次</t>
  </si>
  <si>
    <t>任务209</t>
  </si>
  <si>
    <t>任务210</t>
  </si>
  <si>
    <t>处理情报33次</t>
  </si>
  <si>
    <t>培养头目52次</t>
  </si>
  <si>
    <t>帮力达到70000</t>
  </si>
  <si>
    <t>4名头目达到35级</t>
  </si>
  <si>
    <t>任务211</t>
  </si>
  <si>
    <t>任务212</t>
  </si>
  <si>
    <t>任务213</t>
  </si>
  <si>
    <t>任务214</t>
  </si>
  <si>
    <t>任务215</t>
  </si>
  <si>
    <t>通关到第83关</t>
  </si>
  <si>
    <t>5//3</t>
    <phoneticPr fontId="4" type="noConversion"/>
  </si>
  <si>
    <t>35//5</t>
    <phoneticPr fontId="4" type="noConversion"/>
  </si>
  <si>
    <t>15//8</t>
    <phoneticPr fontId="4" type="noConversion"/>
  </si>
  <si>
    <t>随机约会63次</t>
  </si>
  <si>
    <t>任务216</t>
  </si>
  <si>
    <t>累计教导子女69次</t>
  </si>
  <si>
    <t>随机出行63次</t>
  </si>
  <si>
    <t>任务217</t>
  </si>
  <si>
    <t>任务218</t>
  </si>
  <si>
    <t>和2位情人亲密度达到5</t>
  </si>
  <si>
    <t>BOSS达到30级</t>
    <phoneticPr fontId="4" type="noConversion"/>
  </si>
  <si>
    <t>通关3次狩猎场</t>
  </si>
  <si>
    <t>任务219</t>
  </si>
  <si>
    <t>任务220</t>
  </si>
  <si>
    <t>任务221</t>
  </si>
  <si>
    <t>竞技场挑战60次</t>
    <phoneticPr fontId="4" type="noConversion"/>
  </si>
  <si>
    <t>任务222</t>
  </si>
  <si>
    <t>夺宝30次</t>
    <phoneticPr fontId="4" type="noConversion"/>
  </si>
  <si>
    <t>任务223</t>
  </si>
  <si>
    <t>3件宝物达到5级</t>
  </si>
  <si>
    <t>5名头目达到35级</t>
  </si>
  <si>
    <t>任务224</t>
  </si>
  <si>
    <t>任务225</t>
  </si>
  <si>
    <t>8件装备强化到15级</t>
  </si>
  <si>
    <t>通关到第86关</t>
    <phoneticPr fontId="13" type="noConversion"/>
  </si>
  <si>
    <t>任务226</t>
  </si>
  <si>
    <t>任务227</t>
  </si>
  <si>
    <r>
      <t>30</t>
    </r>
    <r>
      <rPr>
        <sz val="12"/>
        <rFont val="宋体"/>
        <charset val="134"/>
      </rPr>
      <t>//7</t>
    </r>
    <phoneticPr fontId="4" type="noConversion"/>
  </si>
  <si>
    <t>金钱盈利155次</t>
    <phoneticPr fontId="13" type="noConversion"/>
  </si>
  <si>
    <t>物资制作155次</t>
    <phoneticPr fontId="13" type="noConversion"/>
  </si>
  <si>
    <t>帮众招募155次</t>
    <phoneticPr fontId="13" type="noConversion"/>
  </si>
  <si>
    <t>处理情报36次</t>
    <phoneticPr fontId="13" type="noConversion"/>
  </si>
  <si>
    <t>培养头目60次</t>
    <phoneticPr fontId="13" type="noConversion"/>
  </si>
  <si>
    <t>帮力达到75000</t>
    <phoneticPr fontId="13" type="noConversion"/>
  </si>
  <si>
    <t>通关到第90关</t>
    <phoneticPr fontId="13" type="noConversion"/>
  </si>
  <si>
    <t>7名头目达到30级</t>
    <phoneticPr fontId="13" type="noConversion"/>
  </si>
  <si>
    <t>任务228</t>
  </si>
  <si>
    <t>任务229</t>
  </si>
  <si>
    <t>任务230</t>
  </si>
  <si>
    <t>任务231</t>
  </si>
  <si>
    <t>任务232</t>
  </si>
  <si>
    <t>任务233</t>
  </si>
  <si>
    <t>任务234</t>
  </si>
  <si>
    <t>任务235</t>
  </si>
  <si>
    <r>
      <t>8</t>
    </r>
    <r>
      <rPr>
        <sz val="12"/>
        <rFont val="宋体"/>
        <charset val="134"/>
      </rPr>
      <t>//2</t>
    </r>
    <phoneticPr fontId="4" type="noConversion"/>
  </si>
  <si>
    <r>
      <t>5</t>
    </r>
    <r>
      <rPr>
        <sz val="12"/>
        <rFont val="宋体"/>
        <charset val="134"/>
      </rPr>
      <t>//4</t>
    </r>
    <phoneticPr fontId="4" type="noConversion"/>
  </si>
  <si>
    <t>35//6</t>
    <phoneticPr fontId="4" type="noConversion"/>
  </si>
  <si>
    <t>20//4</t>
    <phoneticPr fontId="4" type="noConversion"/>
  </si>
  <si>
    <t>随机出行69次</t>
    <phoneticPr fontId="13" type="noConversion"/>
  </si>
  <si>
    <t>累计教导子女75次</t>
    <phoneticPr fontId="13" type="noConversion"/>
  </si>
  <si>
    <t>随机约会69次</t>
    <phoneticPr fontId="13" type="noConversion"/>
  </si>
  <si>
    <t>和2位情人亲密度达到8</t>
    <phoneticPr fontId="13" type="noConversion"/>
  </si>
  <si>
    <t>BOSS达到32级</t>
    <phoneticPr fontId="13" type="noConversion"/>
  </si>
  <si>
    <t>竞技场挑战70次</t>
    <phoneticPr fontId="13" type="noConversion"/>
  </si>
  <si>
    <t>夺宝45次</t>
    <phoneticPr fontId="13" type="noConversion"/>
  </si>
  <si>
    <t>4件宝物达到5级</t>
    <phoneticPr fontId="13" type="noConversion"/>
  </si>
  <si>
    <t>6名头目达到35级</t>
    <phoneticPr fontId="13" type="noConversion"/>
  </si>
  <si>
    <t>4件装备强化到20级</t>
    <phoneticPr fontId="13" type="noConversion"/>
  </si>
  <si>
    <t>通关到第93关</t>
    <phoneticPr fontId="13" type="noConversion"/>
  </si>
  <si>
    <t>任务236</t>
  </si>
  <si>
    <t>任务237</t>
  </si>
  <si>
    <t>任务238</t>
  </si>
  <si>
    <t>任务239</t>
  </si>
  <si>
    <t>任务240</t>
  </si>
  <si>
    <t>任务241</t>
  </si>
  <si>
    <t>任务242</t>
  </si>
  <si>
    <t>任务243</t>
  </si>
  <si>
    <t>任务244</t>
  </si>
  <si>
    <t>任务245</t>
  </si>
  <si>
    <t>任务246</t>
  </si>
  <si>
    <r>
      <t>3</t>
    </r>
    <r>
      <rPr>
        <sz val="12"/>
        <rFont val="宋体"/>
        <charset val="134"/>
      </rPr>
      <t>6//4</t>
    </r>
    <phoneticPr fontId="4" type="noConversion"/>
  </si>
  <si>
    <t>金钱盈利170次</t>
    <phoneticPr fontId="13" type="noConversion"/>
  </si>
  <si>
    <t>物资制作170次</t>
    <phoneticPr fontId="13" type="noConversion"/>
  </si>
  <si>
    <t>帮众招募170次</t>
    <phoneticPr fontId="13" type="noConversion"/>
  </si>
  <si>
    <t>处理情报39次</t>
    <phoneticPr fontId="13" type="noConversion"/>
  </si>
  <si>
    <t>培养头目68次</t>
    <phoneticPr fontId="13" type="noConversion"/>
  </si>
  <si>
    <t>帮力达到80000</t>
    <phoneticPr fontId="13" type="noConversion"/>
  </si>
  <si>
    <t>4名头目达到36级</t>
    <phoneticPr fontId="13" type="noConversion"/>
  </si>
  <si>
    <t>通关到第96关</t>
    <phoneticPr fontId="13" type="noConversion"/>
  </si>
  <si>
    <t>任务247</t>
  </si>
  <si>
    <t>任务248</t>
  </si>
  <si>
    <t>任务249</t>
  </si>
  <si>
    <t>任务250</t>
  </si>
  <si>
    <t>任务251</t>
  </si>
  <si>
    <t>任务252</t>
  </si>
  <si>
    <t>任务253</t>
  </si>
  <si>
    <t>任务254</t>
  </si>
  <si>
    <t>10//2</t>
    <phoneticPr fontId="4" type="noConversion"/>
  </si>
  <si>
    <t>5//6</t>
    <phoneticPr fontId="4" type="noConversion"/>
  </si>
  <si>
    <t>36//7</t>
    <phoneticPr fontId="4" type="noConversion"/>
  </si>
  <si>
    <t>20//8</t>
    <phoneticPr fontId="4" type="noConversion"/>
  </si>
  <si>
    <t>随机约会75次</t>
    <phoneticPr fontId="4" type="noConversion"/>
  </si>
  <si>
    <t>拥有5个儿女</t>
  </si>
  <si>
    <t>随机出行75次</t>
  </si>
  <si>
    <t>累计教导子女81次</t>
    <phoneticPr fontId="4" type="noConversion"/>
  </si>
  <si>
    <t>宠爱10次</t>
  </si>
  <si>
    <t>竞技场挑战80次</t>
    <phoneticPr fontId="4" type="noConversion"/>
  </si>
  <si>
    <t>定向出行4次</t>
    <phoneticPr fontId="4" type="noConversion"/>
  </si>
  <si>
    <t>和2位情人亲密度达到10</t>
    <phoneticPr fontId="4" type="noConversion"/>
  </si>
  <si>
    <t>累计联姻4次</t>
  </si>
  <si>
    <t>BOSS达到34级</t>
    <phoneticPr fontId="4" type="noConversion"/>
  </si>
  <si>
    <t>夺宝60次</t>
    <phoneticPr fontId="4" type="noConversion"/>
  </si>
  <si>
    <t>6件宝物达到5级</t>
    <phoneticPr fontId="4" type="noConversion"/>
  </si>
  <si>
    <t>7名头目达到36级</t>
    <phoneticPr fontId="4" type="noConversion"/>
  </si>
  <si>
    <t>7名头目突破达到2级</t>
    <phoneticPr fontId="4" type="noConversion"/>
  </si>
  <si>
    <t>2//7</t>
    <phoneticPr fontId="4" type="noConversion"/>
  </si>
  <si>
    <t>8件装备强化到20级</t>
    <phoneticPr fontId="4" type="noConversion"/>
  </si>
  <si>
    <t>通关到第100关</t>
    <phoneticPr fontId="4" type="noConversion"/>
  </si>
  <si>
    <t>通关星数累计达到60</t>
    <phoneticPr fontId="4" type="noConversion"/>
  </si>
  <si>
    <t>任务255</t>
  </si>
  <si>
    <t>任务256</t>
  </si>
  <si>
    <t>任务257</t>
  </si>
  <si>
    <t>任务258</t>
  </si>
  <si>
    <t>任务259</t>
  </si>
  <si>
    <t>任务260</t>
  </si>
  <si>
    <t>任务261</t>
  </si>
  <si>
    <t>任务262</t>
  </si>
  <si>
    <t>任务263</t>
  </si>
  <si>
    <t>任务264</t>
  </si>
  <si>
    <t>任务265</t>
  </si>
  <si>
    <t>任务266</t>
  </si>
  <si>
    <t>任务267</t>
  </si>
  <si>
    <t>任务268</t>
  </si>
  <si>
    <t>任务269</t>
  </si>
  <si>
    <t>任务270</t>
  </si>
  <si>
    <t>任务271</t>
  </si>
  <si>
    <t>任务272</t>
  </si>
  <si>
    <t>任务273</t>
  </si>
  <si>
    <t>任务274</t>
  </si>
  <si>
    <t>任务275</t>
  </si>
  <si>
    <t>任务276</t>
  </si>
  <si>
    <t>任务277</t>
  </si>
  <si>
    <t>任务278</t>
  </si>
  <si>
    <t>任务279</t>
  </si>
  <si>
    <t>38//2</t>
    <phoneticPr fontId="4" type="noConversion"/>
  </si>
  <si>
    <t>帮众招募185次</t>
    <phoneticPr fontId="4" type="noConversion"/>
  </si>
  <si>
    <t>物资制作185次</t>
    <phoneticPr fontId="4" type="noConversion"/>
  </si>
  <si>
    <t>金钱盈利185次</t>
    <phoneticPr fontId="4" type="noConversion"/>
  </si>
  <si>
    <t>处理情报42次</t>
    <phoneticPr fontId="4" type="noConversion"/>
  </si>
  <si>
    <t>培养头目76次</t>
    <phoneticPr fontId="4" type="noConversion"/>
  </si>
  <si>
    <t>帮力达到85000</t>
    <phoneticPr fontId="4" type="noConversion"/>
  </si>
  <si>
    <t>2名头目达到38级</t>
    <phoneticPr fontId="4" type="noConversion"/>
  </si>
  <si>
    <t>通关到第103关</t>
    <phoneticPr fontId="4" type="noConversion"/>
  </si>
  <si>
    <t>1//50</t>
    <phoneticPr fontId="4" type="noConversion"/>
  </si>
  <si>
    <t>1//2//2</t>
    <phoneticPr fontId="4" type="noConversion"/>
  </si>
  <si>
    <t>爱丽丝//行动药水//竞技夺宝活力丹</t>
    <phoneticPr fontId="4" type="noConversion"/>
  </si>
  <si>
    <t>特工最高伤害800000</t>
  </si>
  <si>
    <t>特工最高伤害%s</t>
  </si>
  <si>
    <t>特工最高伤害1000000</t>
  </si>
  <si>
    <t>特工最高伤害1500000</t>
  </si>
  <si>
    <t>特工最高伤害2500000</t>
  </si>
  <si>
    <t>特工最高伤害5000000</t>
  </si>
  <si>
    <t>特工最高伤害10000000</t>
  </si>
  <si>
    <t>特工最高伤害20000000</t>
  </si>
  <si>
    <t>特工每日功勋累计20000</t>
  </si>
  <si>
    <t>特工每日功勋累计%s</t>
  </si>
  <si>
    <t>特工每日功勋累计30000</t>
  </si>
  <si>
    <t>特工每日功勋累计50000</t>
  </si>
  <si>
    <t>特工每日功勋累计100000</t>
  </si>
  <si>
    <t>特工每日功勋累计200000</t>
  </si>
  <si>
    <t>特工每日功勋累计500000</t>
  </si>
  <si>
    <t>特工每日功勋累计1000000</t>
  </si>
  <si>
    <t>10000//1000</t>
  </si>
  <si>
    <r>
      <t>任务201//任务</t>
    </r>
    <r>
      <rPr>
        <sz val="11"/>
        <color indexed="8"/>
        <rFont val="宋体"/>
        <charset val="134"/>
      </rPr>
      <t>20</t>
    </r>
    <r>
      <rPr>
        <sz val="11"/>
        <color indexed="8"/>
        <rFont val="宋体"/>
        <charset val="134"/>
      </rPr>
      <t>2//任务</t>
    </r>
    <r>
      <rPr>
        <sz val="11"/>
        <color indexed="8"/>
        <rFont val="宋体"/>
        <charset val="134"/>
      </rPr>
      <t>20</t>
    </r>
    <r>
      <rPr>
        <sz val="11"/>
        <color indexed="8"/>
        <rFont val="宋体"/>
        <charset val="134"/>
      </rPr>
      <t>3//任务</t>
    </r>
    <r>
      <rPr>
        <sz val="11"/>
        <color indexed="8"/>
        <rFont val="宋体"/>
        <charset val="134"/>
      </rPr>
      <t>20</t>
    </r>
    <r>
      <rPr>
        <sz val="11"/>
        <color indexed="8"/>
        <rFont val="宋体"/>
        <charset val="134"/>
      </rPr>
      <t>4//任务</t>
    </r>
    <r>
      <rPr>
        <sz val="11"/>
        <color indexed="8"/>
        <rFont val="宋体"/>
        <charset val="134"/>
      </rPr>
      <t>205</t>
    </r>
    <r>
      <rPr>
        <sz val="11"/>
        <color indexed="8"/>
        <rFont val="宋体"/>
        <charset val="134"/>
      </rPr>
      <t>//任务</t>
    </r>
    <r>
      <rPr>
        <sz val="11"/>
        <color indexed="8"/>
        <rFont val="宋体"/>
        <charset val="134"/>
      </rPr>
      <t>20</t>
    </r>
    <r>
      <rPr>
        <sz val="11"/>
        <color indexed="8"/>
        <rFont val="宋体"/>
        <charset val="134"/>
      </rPr>
      <t>6//任务</t>
    </r>
    <r>
      <rPr>
        <sz val="11"/>
        <color indexed="8"/>
        <rFont val="宋体"/>
        <charset val="134"/>
      </rPr>
      <t>20</t>
    </r>
    <r>
      <rPr>
        <sz val="11"/>
        <color indexed="8"/>
        <rFont val="宋体"/>
        <charset val="134"/>
      </rPr>
      <t>7//任务</t>
    </r>
    <r>
      <rPr>
        <sz val="11"/>
        <color indexed="8"/>
        <rFont val="宋体"/>
        <charset val="134"/>
      </rPr>
      <t>20</t>
    </r>
    <r>
      <rPr>
        <sz val="11"/>
        <color indexed="8"/>
        <rFont val="宋体"/>
        <charset val="134"/>
      </rPr>
      <t>8//任务</t>
    </r>
    <r>
      <rPr>
        <sz val="11"/>
        <color indexed="8"/>
        <rFont val="宋体"/>
        <charset val="134"/>
      </rPr>
      <t>20</t>
    </r>
    <r>
      <rPr>
        <sz val="11"/>
        <color indexed="8"/>
        <rFont val="宋体"/>
        <charset val="134"/>
      </rPr>
      <t>9//任务</t>
    </r>
    <r>
      <rPr>
        <sz val="11"/>
        <color indexed="8"/>
        <rFont val="宋体"/>
        <charset val="134"/>
      </rPr>
      <t>21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//任务211//任务212//任务213//任务214//任务215//任务216//任务217//任务218//任务219//任务220</t>
    </r>
    <phoneticPr fontId="4" type="noConversion"/>
  </si>
  <si>
    <r>
      <t>任务24</t>
    </r>
    <r>
      <rPr>
        <sz val="11"/>
        <color indexed="8"/>
        <rFont val="宋体"/>
        <charset val="134"/>
      </rPr>
      <t>1//任务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2//任务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3//任务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4//任务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//任务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6//任务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7//任务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8//任务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9//任务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//任务2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1//任务2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2//任务2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3//任务2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4//任务2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5//任务2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6//任务2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7//任务2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8//任务2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9//任务2</t>
    </r>
    <r>
      <rPr>
        <sz val="11"/>
        <color indexed="8"/>
        <rFont val="宋体"/>
        <charset val="134"/>
      </rPr>
      <t>60</t>
    </r>
    <phoneticPr fontId="4" type="noConversion"/>
  </si>
  <si>
    <r>
      <t>任务22</t>
    </r>
    <r>
      <rPr>
        <sz val="11"/>
        <color indexed="8"/>
        <rFont val="宋体"/>
        <charset val="134"/>
      </rPr>
      <t>1//任务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2//任务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3//任务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4//任务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//任务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6//任务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7//任务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8//任务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9//任务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//任务2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1//任务2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2//任务2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3//任务2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4//任务2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5//任务2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6//任务2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7//任务2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8//任务2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9//任务24</t>
    </r>
    <r>
      <rPr>
        <sz val="11"/>
        <color indexed="8"/>
        <rFont val="宋体"/>
        <charset val="134"/>
      </rPr>
      <t>0</t>
    </r>
    <phoneticPr fontId="4" type="noConversion"/>
  </si>
  <si>
    <t>5//3</t>
    <phoneticPr fontId="4" type="noConversion"/>
  </si>
  <si>
    <t>38//4</t>
    <phoneticPr fontId="4" type="noConversion"/>
  </si>
  <si>
    <t>通关到第110关</t>
    <phoneticPr fontId="4" type="noConversion"/>
  </si>
  <si>
    <t>任务280</t>
    <phoneticPr fontId="4" type="noConversion"/>
  </si>
  <si>
    <t>翻牌次数</t>
    <phoneticPr fontId="4" type="noConversion"/>
  </si>
  <si>
    <r>
      <t>累计随机约会%</t>
    </r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次</t>
    </r>
    <phoneticPr fontId="4" type="noConversion"/>
  </si>
  <si>
    <t>随机约会81次</t>
    <phoneticPr fontId="4" type="noConversion"/>
  </si>
  <si>
    <t>任务281</t>
    <phoneticPr fontId="4" type="noConversion"/>
  </si>
  <si>
    <t>教导次数</t>
    <phoneticPr fontId="4" type="noConversion"/>
  </si>
  <si>
    <r>
      <t>累计教导子女%</t>
    </r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次</t>
    </r>
    <phoneticPr fontId="4" type="noConversion"/>
  </si>
  <si>
    <t>累计教导子女87次</t>
    <phoneticPr fontId="4" type="noConversion"/>
  </si>
  <si>
    <t>任务282</t>
    <phoneticPr fontId="4" type="noConversion"/>
  </si>
  <si>
    <t>随机出行次数</t>
    <phoneticPr fontId="4" type="noConversion"/>
  </si>
  <si>
    <r>
      <t>累计随机出行%</t>
    </r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次</t>
    </r>
    <phoneticPr fontId="4" type="noConversion"/>
  </si>
  <si>
    <t>随机出行81次</t>
    <phoneticPr fontId="4" type="noConversion"/>
  </si>
  <si>
    <t>任务283</t>
    <phoneticPr fontId="4" type="noConversion"/>
  </si>
  <si>
    <t>情人数量及亲密度</t>
    <phoneticPr fontId="4" type="noConversion"/>
  </si>
  <si>
    <t>{2}位情人亲密度达到{1}</t>
    <phoneticPr fontId="4" type="noConversion"/>
  </si>
  <si>
    <t>和3位情人亲密度达到5</t>
    <phoneticPr fontId="4" type="noConversion"/>
  </si>
  <si>
    <t>任务284</t>
    <phoneticPr fontId="4" type="noConversion"/>
  </si>
  <si>
    <t>等级</t>
    <phoneticPr fontId="4" type="noConversion"/>
  </si>
  <si>
    <r>
      <t>Boss达到</t>
    </r>
    <r>
      <rPr>
        <sz val="11"/>
        <color indexed="8"/>
        <rFont val="宋体"/>
        <charset val="134"/>
      </rPr>
      <t>%s</t>
    </r>
    <r>
      <rPr>
        <sz val="11"/>
        <color indexed="8"/>
        <rFont val="宋体"/>
        <charset val="134"/>
      </rPr>
      <t>级</t>
    </r>
    <phoneticPr fontId="4" type="noConversion"/>
  </si>
  <si>
    <t>BOSS达到36级</t>
    <phoneticPr fontId="4" type="noConversion"/>
  </si>
  <si>
    <t>任务285</t>
    <phoneticPr fontId="4" type="noConversion"/>
  </si>
  <si>
    <t>竞技场挑战次数</t>
    <phoneticPr fontId="4" type="noConversion"/>
  </si>
  <si>
    <t>竞技场挑战%s次</t>
    <phoneticPr fontId="4" type="noConversion"/>
  </si>
  <si>
    <t>竞技场挑战90次</t>
    <phoneticPr fontId="4" type="noConversion"/>
  </si>
  <si>
    <t>任务286</t>
    <phoneticPr fontId="4" type="noConversion"/>
  </si>
  <si>
    <t>夺宝次数</t>
    <phoneticPr fontId="4" type="noConversion"/>
  </si>
  <si>
    <t>夺宝%s次</t>
    <phoneticPr fontId="4" type="noConversion"/>
  </si>
  <si>
    <t>夺宝75次</t>
    <phoneticPr fontId="4" type="noConversion"/>
  </si>
  <si>
    <t>任务287</t>
    <phoneticPr fontId="4" type="noConversion"/>
  </si>
  <si>
    <t>穿戴宝物强化</t>
    <phoneticPr fontId="4" type="noConversion"/>
  </si>
  <si>
    <t>{2}件宝物强化到{1}级</t>
    <phoneticPr fontId="4" type="noConversion"/>
  </si>
  <si>
    <t>10//3</t>
    <phoneticPr fontId="4" type="noConversion"/>
  </si>
  <si>
    <t>3件宝物达到10级</t>
    <phoneticPr fontId="4" type="noConversion"/>
  </si>
  <si>
    <t>任务288</t>
    <phoneticPr fontId="4" type="noConversion"/>
  </si>
  <si>
    <t>头目数量及等级</t>
    <phoneticPr fontId="4" type="noConversion"/>
  </si>
  <si>
    <r>
      <rPr>
        <sz val="11"/>
        <color indexed="8"/>
        <rFont val="宋体"/>
        <charset val="134"/>
      </rPr>
      <t>{2}</t>
    </r>
    <r>
      <rPr>
        <sz val="11"/>
        <color indexed="8"/>
        <rFont val="宋体"/>
        <charset val="134"/>
      </rPr>
      <t>名头目达到</t>
    </r>
    <r>
      <rPr>
        <sz val="11"/>
        <color indexed="8"/>
        <rFont val="宋体"/>
        <charset val="134"/>
      </rPr>
      <t>{1}</t>
    </r>
    <r>
      <rPr>
        <sz val="11"/>
        <color indexed="8"/>
        <rFont val="宋体"/>
        <charset val="134"/>
      </rPr>
      <t>级</t>
    </r>
    <phoneticPr fontId="4" type="noConversion"/>
  </si>
  <si>
    <t>37//6</t>
    <phoneticPr fontId="4" type="noConversion"/>
  </si>
  <si>
    <t>6名头目达到37级</t>
    <phoneticPr fontId="4" type="noConversion"/>
  </si>
  <si>
    <t>任务289</t>
    <phoneticPr fontId="4" type="noConversion"/>
  </si>
  <si>
    <t>穿戴装备强化</t>
    <phoneticPr fontId="4" type="noConversion"/>
  </si>
  <si>
    <t>{2}件装备强化到{1}级</t>
    <phoneticPr fontId="4" type="noConversion"/>
  </si>
  <si>
    <t>20//12</t>
    <phoneticPr fontId="4" type="noConversion"/>
  </si>
  <si>
    <t>12件装备强化到20级</t>
    <phoneticPr fontId="4" type="noConversion"/>
  </si>
  <si>
    <t>任务290</t>
    <phoneticPr fontId="4" type="noConversion"/>
  </si>
  <si>
    <t>关卡数</t>
    <phoneticPr fontId="4" type="noConversion"/>
  </si>
  <si>
    <t>占领%s的%s</t>
    <phoneticPr fontId="4" type="noConversion"/>
  </si>
  <si>
    <t>通关到第106关</t>
    <phoneticPr fontId="4" type="noConversion"/>
  </si>
  <si>
    <t>任务291</t>
    <phoneticPr fontId="4" type="noConversion"/>
  </si>
  <si>
    <t>金钱征收</t>
    <phoneticPr fontId="4" type="noConversion"/>
  </si>
  <si>
    <t>金钱盈利%s次</t>
    <phoneticPr fontId="4" type="noConversion"/>
  </si>
  <si>
    <t>金钱盈利200次</t>
    <phoneticPr fontId="4" type="noConversion"/>
  </si>
  <si>
    <t>任务292</t>
    <phoneticPr fontId="4" type="noConversion"/>
  </si>
  <si>
    <t>物资征收</t>
    <phoneticPr fontId="4" type="noConversion"/>
  </si>
  <si>
    <t>物资制作%s次</t>
    <phoneticPr fontId="4" type="noConversion"/>
  </si>
  <si>
    <t>物资制作200次</t>
    <phoneticPr fontId="4" type="noConversion"/>
  </si>
  <si>
    <t>任务293</t>
    <phoneticPr fontId="4" type="noConversion"/>
  </si>
  <si>
    <t>人员征收</t>
    <phoneticPr fontId="4" type="noConversion"/>
  </si>
  <si>
    <t>帮众招募%s次</t>
    <phoneticPr fontId="4" type="noConversion"/>
  </si>
  <si>
    <t>帮众招募200次</t>
    <phoneticPr fontId="4" type="noConversion"/>
  </si>
  <si>
    <t>任务294</t>
    <phoneticPr fontId="4" type="noConversion"/>
  </si>
  <si>
    <t>处理情报</t>
    <phoneticPr fontId="4" type="noConversion"/>
  </si>
  <si>
    <r>
      <t>处理情报%</t>
    </r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次</t>
    </r>
    <phoneticPr fontId="4" type="noConversion"/>
  </si>
  <si>
    <t>处理情报45次</t>
    <phoneticPr fontId="4" type="noConversion"/>
  </si>
  <si>
    <t>任务295</t>
    <phoneticPr fontId="4" type="noConversion"/>
  </si>
  <si>
    <t>头目培养次数</t>
    <phoneticPr fontId="4" type="noConversion"/>
  </si>
  <si>
    <t>培养头目84次</t>
    <phoneticPr fontId="4" type="noConversion"/>
  </si>
  <si>
    <t>任务296</t>
    <phoneticPr fontId="4" type="noConversion"/>
  </si>
  <si>
    <t>国力</t>
    <phoneticPr fontId="4" type="noConversion"/>
  </si>
  <si>
    <t>帮力达到%s</t>
    <phoneticPr fontId="4" type="noConversion"/>
  </si>
  <si>
    <t>帮力达到90000</t>
    <phoneticPr fontId="4" type="noConversion"/>
  </si>
  <si>
    <t>任务297</t>
    <phoneticPr fontId="4" type="noConversion"/>
  </si>
  <si>
    <t>头目数量及等级</t>
    <phoneticPr fontId="4" type="noConversion"/>
  </si>
  <si>
    <t>4名头目达到38级</t>
    <phoneticPr fontId="4" type="noConversion"/>
  </si>
  <si>
    <t>任务298</t>
    <phoneticPr fontId="4" type="noConversion"/>
  </si>
  <si>
    <t>任务299</t>
  </si>
  <si>
    <t>任务300</t>
  </si>
  <si>
    <t>任务301</t>
  </si>
  <si>
    <t>任务302</t>
  </si>
  <si>
    <t>任务303</t>
  </si>
  <si>
    <t>任务304</t>
  </si>
  <si>
    <t>任务305</t>
  </si>
  <si>
    <t>任务306</t>
  </si>
  <si>
    <t>任务307</t>
  </si>
  <si>
    <t>任务308</t>
  </si>
  <si>
    <t>任务309</t>
  </si>
  <si>
    <t>和3位情人亲密度达到8</t>
    <phoneticPr fontId="14" type="noConversion"/>
  </si>
  <si>
    <t>8//3</t>
    <phoneticPr fontId="4" type="noConversion"/>
  </si>
  <si>
    <t>随机出行87次</t>
    <phoneticPr fontId="14" type="noConversion"/>
  </si>
  <si>
    <t>随机约会87次</t>
    <phoneticPr fontId="14" type="noConversion"/>
  </si>
  <si>
    <t>累计教导子女93次</t>
    <phoneticPr fontId="14" type="noConversion"/>
  </si>
  <si>
    <t>BOSS达到38级</t>
    <phoneticPr fontId="14" type="noConversion"/>
  </si>
  <si>
    <t>竞技场挑战100次</t>
    <phoneticPr fontId="14" type="noConversion"/>
  </si>
  <si>
    <t>夺宝90次</t>
    <phoneticPr fontId="14" type="noConversion"/>
  </si>
  <si>
    <t>6件宝物达到10级</t>
    <phoneticPr fontId="14" type="noConversion"/>
  </si>
  <si>
    <t>10//6</t>
    <phoneticPr fontId="4" type="noConversion"/>
  </si>
  <si>
    <t>8名头目达到37级</t>
    <phoneticPr fontId="14" type="noConversion"/>
  </si>
  <si>
    <t>37//8</t>
    <phoneticPr fontId="4" type="noConversion"/>
  </si>
  <si>
    <t>16件装备强化到20级</t>
    <phoneticPr fontId="14" type="noConversion"/>
  </si>
  <si>
    <t>20//16</t>
    <phoneticPr fontId="4" type="noConversion"/>
  </si>
  <si>
    <t>通关到第113关</t>
    <phoneticPr fontId="14" type="noConversion"/>
  </si>
  <si>
    <t>金钱盈利215次</t>
    <phoneticPr fontId="14" type="noConversion"/>
  </si>
  <si>
    <t>物资制作215次</t>
    <phoneticPr fontId="14" type="noConversion"/>
  </si>
  <si>
    <t>帮众招募215次</t>
    <phoneticPr fontId="14" type="noConversion"/>
  </si>
  <si>
    <t>处理情报48次</t>
    <phoneticPr fontId="14" type="noConversion"/>
  </si>
  <si>
    <t>任务310</t>
  </si>
  <si>
    <t>任务311</t>
  </si>
  <si>
    <t>任务312</t>
  </si>
  <si>
    <t>任务313</t>
  </si>
  <si>
    <t>培养头目92次</t>
    <phoneticPr fontId="14" type="noConversion"/>
  </si>
  <si>
    <t>帮力达到95000</t>
    <phoneticPr fontId="14" type="noConversion"/>
  </si>
  <si>
    <t>6名头目达到38级</t>
    <phoneticPr fontId="14" type="noConversion"/>
  </si>
  <si>
    <t>38//6</t>
    <phoneticPr fontId="4" type="noConversion"/>
  </si>
  <si>
    <t>通关到第116关</t>
    <phoneticPr fontId="14" type="noConversion"/>
  </si>
  <si>
    <t>任务314</t>
  </si>
  <si>
    <t>任务315</t>
  </si>
  <si>
    <t>任务316</t>
  </si>
  <si>
    <t>任务317</t>
  </si>
  <si>
    <t>随机出行93次</t>
    <phoneticPr fontId="14" type="noConversion"/>
  </si>
  <si>
    <t>随机约会93次</t>
    <phoneticPr fontId="14" type="noConversion"/>
  </si>
  <si>
    <t>累计教导子女99次</t>
    <phoneticPr fontId="14" type="noConversion"/>
  </si>
  <si>
    <t>和1位情人亲密度达到13</t>
    <phoneticPr fontId="14" type="noConversion"/>
  </si>
  <si>
    <t>13//1</t>
    <phoneticPr fontId="4" type="noConversion"/>
  </si>
  <si>
    <t>BOSS达到40级</t>
    <phoneticPr fontId="14" type="noConversion"/>
  </si>
  <si>
    <t>竞技场挑战110次</t>
    <phoneticPr fontId="14" type="noConversion"/>
  </si>
  <si>
    <t>夺宝105次</t>
    <phoneticPr fontId="14" type="noConversion"/>
  </si>
  <si>
    <t>任务318</t>
  </si>
  <si>
    <t>任务319</t>
  </si>
  <si>
    <t>任务320</t>
  </si>
  <si>
    <t>任务321</t>
  </si>
  <si>
    <t>任务322</t>
  </si>
  <si>
    <t>任务323</t>
  </si>
  <si>
    <t>任务324</t>
  </si>
  <si>
    <t>任务325</t>
  </si>
  <si>
    <t>任务326</t>
  </si>
  <si>
    <t>任务327</t>
  </si>
  <si>
    <t>任务328</t>
  </si>
  <si>
    <t>3件宝物达到15级</t>
    <phoneticPr fontId="4" type="noConversion"/>
  </si>
  <si>
    <t>4件装备强化到25级</t>
    <phoneticPr fontId="14" type="noConversion"/>
  </si>
  <si>
    <t>2名头目达到39级</t>
    <phoneticPr fontId="14" type="noConversion"/>
  </si>
  <si>
    <t>39//2</t>
    <phoneticPr fontId="4" type="noConversion"/>
  </si>
  <si>
    <t>通关到第120关</t>
    <phoneticPr fontId="14" type="noConversion"/>
  </si>
  <si>
    <t>拥有2名甜心情人</t>
    <phoneticPr fontId="4" type="noConversion"/>
  </si>
  <si>
    <t>2//2</t>
    <phoneticPr fontId="4" type="noConversion"/>
  </si>
  <si>
    <t>2个情人到达甜心</t>
    <phoneticPr fontId="4" type="noConversion"/>
  </si>
  <si>
    <t>任务329</t>
  </si>
  <si>
    <t>拷问次数</t>
    <phoneticPr fontId="6" type="noConversion"/>
  </si>
  <si>
    <t>金钱盈利230次</t>
    <phoneticPr fontId="4" type="noConversion"/>
  </si>
  <si>
    <t>通关星数累计达到72</t>
    <phoneticPr fontId="4" type="noConversion"/>
  </si>
  <si>
    <t>物资制作230次</t>
    <phoneticPr fontId="4" type="noConversion"/>
  </si>
  <si>
    <t>帮众招募230次</t>
    <phoneticPr fontId="4" type="noConversion"/>
  </si>
  <si>
    <t>处理情报51次</t>
    <phoneticPr fontId="4" type="noConversion"/>
  </si>
  <si>
    <t>帮力达到100000</t>
    <phoneticPr fontId="4" type="noConversion"/>
  </si>
  <si>
    <t>培养头目100次</t>
    <phoneticPr fontId="4" type="noConversion"/>
  </si>
  <si>
    <t>38//7</t>
    <phoneticPr fontId="4" type="noConversion"/>
  </si>
  <si>
    <t>7名头目达到38级</t>
    <phoneticPr fontId="4" type="noConversion"/>
  </si>
  <si>
    <t>通关到第124关</t>
    <phoneticPr fontId="4" type="noConversion"/>
  </si>
  <si>
    <t>任务330</t>
  </si>
  <si>
    <t>任务331</t>
  </si>
  <si>
    <t>任务332</t>
  </si>
  <si>
    <t>任务333</t>
  </si>
  <si>
    <t>任务334</t>
  </si>
  <si>
    <t>任务335</t>
  </si>
  <si>
    <t>任务336</t>
  </si>
  <si>
    <t>任务337</t>
  </si>
  <si>
    <t>任务338</t>
  </si>
  <si>
    <t>拥有6个儿女</t>
    <phoneticPr fontId="4" type="noConversion"/>
  </si>
  <si>
    <t>随机约会99次</t>
    <phoneticPr fontId="4" type="noConversion"/>
  </si>
  <si>
    <t>累计教导子女105次</t>
    <phoneticPr fontId="4" type="noConversion"/>
  </si>
  <si>
    <t>宠爱12次</t>
    <phoneticPr fontId="4" type="noConversion"/>
  </si>
  <si>
    <t>定向出行5次</t>
    <phoneticPr fontId="4" type="noConversion"/>
  </si>
  <si>
    <t>随机出行99次</t>
    <phoneticPr fontId="4" type="noConversion"/>
  </si>
  <si>
    <t>和3位情人亲密度达到10</t>
    <phoneticPr fontId="4" type="noConversion"/>
  </si>
  <si>
    <t>10//3</t>
    <phoneticPr fontId="4" type="noConversion"/>
  </si>
  <si>
    <t>累计联姻5次</t>
    <phoneticPr fontId="4" type="noConversion"/>
  </si>
  <si>
    <t>BOSS达到42级</t>
    <phoneticPr fontId="4" type="noConversion"/>
  </si>
  <si>
    <t>竞技场挑战120次</t>
    <phoneticPr fontId="4" type="noConversion"/>
  </si>
  <si>
    <t>夺宝120次</t>
    <phoneticPr fontId="4" type="noConversion"/>
  </si>
  <si>
    <t>8件宝物达到10级</t>
    <phoneticPr fontId="4" type="noConversion"/>
  </si>
  <si>
    <t>10//8</t>
    <phoneticPr fontId="4" type="noConversion"/>
  </si>
  <si>
    <t>4名头目达到39级</t>
    <phoneticPr fontId="4" type="noConversion"/>
  </si>
  <si>
    <t>39//4</t>
    <phoneticPr fontId="4" type="noConversion"/>
  </si>
  <si>
    <t>4名头目突破达到3级</t>
    <phoneticPr fontId="4" type="noConversion"/>
  </si>
  <si>
    <t>3//4</t>
    <phoneticPr fontId="4" type="noConversion"/>
  </si>
  <si>
    <t>8件装备强化到25级</t>
    <phoneticPr fontId="4" type="noConversion"/>
  </si>
  <si>
    <t>25//8</t>
    <phoneticPr fontId="4" type="noConversion"/>
  </si>
  <si>
    <t>通关到第128关</t>
    <phoneticPr fontId="4" type="noConversion"/>
  </si>
  <si>
    <t>任务339</t>
  </si>
  <si>
    <t>任务340</t>
  </si>
  <si>
    <t>任务341</t>
  </si>
  <si>
    <t>任务342</t>
  </si>
  <si>
    <t>任务343</t>
  </si>
  <si>
    <t>任务344</t>
  </si>
  <si>
    <t>任务345</t>
  </si>
  <si>
    <t>任务346</t>
  </si>
  <si>
    <t>任务347</t>
  </si>
  <si>
    <t>任务348</t>
  </si>
  <si>
    <t>任务349</t>
  </si>
  <si>
    <t>任务350</t>
  </si>
  <si>
    <t>任务351</t>
  </si>
  <si>
    <t>任务352</t>
  </si>
  <si>
    <t>任务353</t>
  </si>
  <si>
    <t>任务354</t>
  </si>
  <si>
    <t>100//5//5</t>
    <phoneticPr fontId="4" type="noConversion"/>
  </si>
  <si>
    <r>
      <t>i</t>
    </r>
    <r>
      <rPr>
        <b/>
        <sz val="11"/>
        <color indexed="8"/>
        <rFont val="宋体"/>
        <family val="3"/>
        <charset val="134"/>
      </rPr>
      <t>con</t>
    </r>
    <phoneticPr fontId="4" type="noConversion"/>
  </si>
  <si>
    <r>
      <t>g</t>
    </r>
    <r>
      <rPr>
        <b/>
        <sz val="11"/>
        <color indexed="8"/>
        <rFont val="宋体"/>
        <family val="3"/>
        <charset val="134"/>
      </rPr>
      <t>oto_ui</t>
    </r>
    <phoneticPr fontId="4" type="noConversion"/>
  </si>
  <si>
    <r>
      <t>s</t>
    </r>
    <r>
      <rPr>
        <b/>
        <sz val="11"/>
        <color indexed="8"/>
        <rFont val="宋体"/>
        <family val="3"/>
        <charset val="134"/>
      </rPr>
      <t>tring</t>
    </r>
    <phoneticPr fontId="4" type="noConversion"/>
  </si>
  <si>
    <r>
      <t>s</t>
    </r>
    <r>
      <rPr>
        <b/>
        <sz val="11"/>
        <color indexed="8"/>
        <rFont val="宋体"/>
        <family val="3"/>
        <charset val="134"/>
      </rPr>
      <t>tring</t>
    </r>
    <phoneticPr fontId="4" type="noConversion"/>
  </si>
  <si>
    <r>
      <t>s</t>
    </r>
    <r>
      <rPr>
        <b/>
        <sz val="11"/>
        <color indexed="8"/>
        <rFont val="宋体"/>
        <family val="3"/>
        <charset val="134"/>
      </rPr>
      <t>tring_list</t>
    </r>
    <phoneticPr fontId="4" type="noConversion"/>
  </si>
  <si>
    <r>
      <t>r</t>
    </r>
    <r>
      <rPr>
        <b/>
        <sz val="11"/>
        <color indexed="8"/>
        <rFont val="宋体"/>
        <family val="3"/>
        <charset val="134"/>
      </rPr>
      <t>ef(IconData)</t>
    </r>
    <phoneticPr fontId="4" type="noConversion"/>
  </si>
  <si>
    <t>填写备注</t>
    <phoneticPr fontId="4" type="noConversion"/>
  </si>
  <si>
    <r>
      <t>t</t>
    </r>
    <r>
      <rPr>
        <b/>
        <sz val="11"/>
        <color indexed="8"/>
        <rFont val="宋体"/>
        <family val="3"/>
        <charset val="134"/>
      </rPr>
      <t>ask_type</t>
    </r>
    <phoneticPr fontId="4" type="noConversion"/>
  </si>
  <si>
    <r>
      <t>string</t>
    </r>
    <r>
      <rPr>
        <b/>
        <sz val="11"/>
        <color indexed="8"/>
        <rFont val="宋体"/>
        <family val="3"/>
        <charset val="134"/>
      </rPr>
      <t>_list</t>
    </r>
    <phoneticPr fontId="4" type="noConversion"/>
  </si>
  <si>
    <r>
      <t>int</t>
    </r>
    <r>
      <rPr>
        <b/>
        <sz val="11"/>
        <color indexed="8"/>
        <rFont val="宋体"/>
        <family val="3"/>
        <charset val="134"/>
      </rPr>
      <t>_list</t>
    </r>
    <phoneticPr fontId="4" type="noConversion"/>
  </si>
  <si>
    <t>任务</t>
    <phoneticPr fontId="4" type="noConversion"/>
  </si>
  <si>
    <r>
      <t>/</t>
    </r>
    <r>
      <rPr>
        <sz val="12"/>
        <rFont val="宋体"/>
        <family val="3"/>
        <charset val="134"/>
      </rPr>
      <t>/</t>
    </r>
    <phoneticPr fontId="4" type="noConversion"/>
  </si>
  <si>
    <t>任务261//任务262//任务263//任务264//任务265//任务266//任务267//任务268//任务269//任务270//任务271//任务272//任务273//任务274//任务275//任务276//任务277//任务278//任务279//任务280</t>
  </si>
  <si>
    <t>任务281//任务282//任务283//任务284//任务285//任务286//任务287//任务288//任务289//任务290//任务291//任务292//任务293//任务294//任务295//任务296//任务297//任务298//任务299//任务300</t>
  </si>
  <si>
    <t>任务301//任务302//任务303//任务304//任务305//任务306//任务307//任务308//任务309//任务310//任务311//任务312//任务313//任务314//任务315//任务316//任务317//任务318//任务319//任务320</t>
  </si>
  <si>
    <t>任务321//任务322//任务323//任务324//任务325//任务326//任务327//任务328//任务329//任务330//任务331//任务332//任务333//任务334//任务335//任务336//任务337//任务338//任务339//任务340</t>
  </si>
  <si>
    <t>任务351//</t>
  </si>
  <si>
    <t>任务352//</t>
  </si>
  <si>
    <t>任务353//</t>
  </si>
  <si>
    <t>任务354//</t>
  </si>
  <si>
    <t>任务341//任务342//任务343//任务344//任务345//任务346//任务347//任务348//任务349//任务350//任务351//任务352//任务353//任务354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</si>
</sst>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name val="宋体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rgb="FFFF0000"/>
      <name val="宋体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1"/>
      <color indexed="8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49" fontId="2" fillId="0" borderId="1" applyFill="0">
      <alignment horizontal="center" vertical="center" shrinkToFit="1"/>
    </xf>
    <xf numFmtId="0" fontId="1" fillId="0" borderId="2" applyNumberFormat="0" applyFill="0">
      <alignment vertical="center" shrinkToFit="1"/>
    </xf>
    <xf numFmtId="0" fontId="17" fillId="5" borderId="1">
      <alignment horizontal="center" vertical="center"/>
    </xf>
    <xf numFmtId="0" fontId="15" fillId="0" borderId="0"/>
    <xf numFmtId="0" fontId="3" fillId="0" borderId="0"/>
    <xf numFmtId="0" fontId="15" fillId="0" borderId="0"/>
    <xf numFmtId="0" fontId="1" fillId="0" borderId="0">
      <alignment vertical="center"/>
    </xf>
    <xf numFmtId="0" fontId="18" fillId="6" borderId="1">
      <alignment horizontal="center" vertical="center"/>
    </xf>
    <xf numFmtId="0" fontId="16" fillId="7" borderId="0" applyNumberFormat="0" applyBorder="0" applyAlignment="0" applyProtection="0">
      <alignment vertical="center"/>
    </xf>
  </cellStyleXfs>
  <cellXfs count="65">
    <xf numFmtId="0" fontId="0" fillId="0" borderId="0" xfId="0"/>
    <xf numFmtId="0" fontId="15" fillId="0" borderId="0" xfId="6"/>
    <xf numFmtId="0" fontId="15" fillId="0" borderId="0" xfId="6" applyAlignment="1"/>
    <xf numFmtId="0" fontId="15" fillId="0" borderId="1" xfId="6" applyBorder="1" applyAlignment="1">
      <alignment horizontal="left"/>
    </xf>
    <xf numFmtId="0" fontId="15" fillId="0" borderId="1" xfId="0" applyFont="1" applyBorder="1" applyAlignment="1">
      <alignment horizontal="left" vertical="top" wrapText="1"/>
    </xf>
    <xf numFmtId="0" fontId="7" fillId="0" borderId="0" xfId="0" applyFont="1"/>
    <xf numFmtId="0" fontId="2" fillId="0" borderId="2" xfId="0" applyFont="1" applyBorder="1"/>
    <xf numFmtId="0" fontId="2" fillId="0" borderId="3" xfId="1" applyNumberFormat="1" applyFont="1" applyFill="1" applyBorder="1" applyAlignment="1">
      <alignment horizontal="center" vertical="center" shrinkToFit="1"/>
    </xf>
    <xf numFmtId="0" fontId="2" fillId="0" borderId="4" xfId="1" applyNumberFormat="1" applyFont="1" applyFill="1" applyBorder="1" applyAlignment="1">
      <alignment horizontal="center" vertical="center" shrinkToFit="1"/>
    </xf>
    <xf numFmtId="0" fontId="15" fillId="0" borderId="1" xfId="6" applyFont="1" applyBorder="1" applyAlignment="1">
      <alignment horizontal="left"/>
    </xf>
    <xf numFmtId="0" fontId="15" fillId="0" borderId="5" xfId="6" applyFont="1" applyFill="1" applyBorder="1" applyAlignment="1">
      <alignment horizontal="left"/>
    </xf>
    <xf numFmtId="0" fontId="15" fillId="0" borderId="5" xfId="6" applyFill="1" applyBorder="1" applyAlignment="1">
      <alignment horizontal="left"/>
    </xf>
    <xf numFmtId="0" fontId="19" fillId="0" borderId="0" xfId="0" applyFont="1"/>
    <xf numFmtId="0" fontId="15" fillId="0" borderId="1" xfId="6" applyFont="1" applyBorder="1" applyAlignment="1">
      <alignment horizontal="left"/>
    </xf>
    <xf numFmtId="0" fontId="1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5" fillId="0" borderId="1" xfId="6" applyFont="1" applyBorder="1" applyAlignment="1">
      <alignment horizontal="left"/>
    </xf>
    <xf numFmtId="0" fontId="15" fillId="0" borderId="1" xfId="6" applyFont="1" applyBorder="1" applyAlignment="1">
      <alignment horizontal="left"/>
    </xf>
    <xf numFmtId="0" fontId="15" fillId="0" borderId="1" xfId="6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15" fillId="10" borderId="1" xfId="6" applyFont="1" applyFill="1" applyBorder="1" applyAlignment="1">
      <alignment horizontal="left"/>
    </xf>
    <xf numFmtId="0" fontId="15" fillId="11" borderId="1" xfId="6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4" applyFont="1" applyBorder="1" applyAlignment="1">
      <alignment horizontal="left"/>
    </xf>
    <xf numFmtId="0" fontId="3" fillId="0" borderId="0" xfId="0" applyFont="1"/>
    <xf numFmtId="0" fontId="15" fillId="0" borderId="1" xfId="6" applyFont="1" applyBorder="1" applyAlignment="1">
      <alignment horizontal="left"/>
    </xf>
    <xf numFmtId="0" fontId="5" fillId="12" borderId="1" xfId="6" applyFont="1" applyFill="1" applyBorder="1" applyAlignment="1">
      <alignment horizontal="left"/>
    </xf>
    <xf numFmtId="0" fontId="15" fillId="9" borderId="1" xfId="6" applyFont="1" applyFill="1" applyBorder="1" applyAlignment="1">
      <alignment horizontal="left"/>
    </xf>
    <xf numFmtId="0" fontId="15" fillId="8" borderId="1" xfId="6" applyFont="1" applyFill="1" applyBorder="1" applyAlignment="1">
      <alignment horizontal="left"/>
    </xf>
    <xf numFmtId="0" fontId="15" fillId="7" borderId="1" xfId="6" applyFont="1" applyFill="1" applyBorder="1" applyAlignment="1">
      <alignment horizontal="left"/>
    </xf>
    <xf numFmtId="0" fontId="15" fillId="13" borderId="1" xfId="6" applyFont="1" applyFill="1" applyBorder="1" applyAlignment="1">
      <alignment horizontal="left"/>
    </xf>
    <xf numFmtId="0" fontId="15" fillId="14" borderId="1" xfId="6" applyFont="1" applyFill="1" applyBorder="1" applyAlignment="1">
      <alignment horizontal="left"/>
    </xf>
    <xf numFmtId="0" fontId="15" fillId="15" borderId="1" xfId="6" applyFont="1" applyFill="1" applyBorder="1" applyAlignment="1">
      <alignment horizontal="left"/>
    </xf>
    <xf numFmtId="0" fontId="15" fillId="4" borderId="1" xfId="9" applyFont="1" applyFill="1" applyBorder="1" applyAlignment="1">
      <alignment horizontal="center" vertical="center"/>
    </xf>
    <xf numFmtId="0" fontId="0" fillId="16" borderId="0" xfId="0" applyFill="1"/>
    <xf numFmtId="0" fontId="0" fillId="11" borderId="0" xfId="0" applyFill="1"/>
    <xf numFmtId="0" fontId="15" fillId="0" borderId="1" xfId="6" applyFont="1" applyBorder="1" applyAlignment="1">
      <alignment horizontal="left"/>
    </xf>
    <xf numFmtId="0" fontId="15" fillId="0" borderId="1" xfId="6" applyFont="1" applyBorder="1" applyAlignment="1">
      <alignment horizontal="left"/>
    </xf>
    <xf numFmtId="0" fontId="15" fillId="17" borderId="1" xfId="6" applyFont="1" applyFill="1" applyBorder="1" applyAlignment="1">
      <alignment horizontal="left"/>
    </xf>
    <xf numFmtId="0" fontId="15" fillId="3" borderId="1" xfId="6" applyFont="1" applyFill="1" applyBorder="1" applyAlignment="1">
      <alignment horizontal="left"/>
    </xf>
    <xf numFmtId="0" fontId="5" fillId="0" borderId="1" xfId="6" applyFont="1" applyBorder="1" applyAlignment="1">
      <alignment horizontal="left"/>
    </xf>
    <xf numFmtId="0" fontId="15" fillId="0" borderId="1" xfId="6" applyFont="1" applyBorder="1" applyAlignment="1">
      <alignment horizontal="left"/>
    </xf>
    <xf numFmtId="0" fontId="0" fillId="0" borderId="0" xfId="0" applyFont="1"/>
    <xf numFmtId="0" fontId="15" fillId="0" borderId="1" xfId="6" applyFont="1" applyBorder="1" applyAlignment="1">
      <alignment horizontal="left"/>
    </xf>
    <xf numFmtId="0" fontId="2" fillId="0" borderId="1" xfId="4" applyFont="1" applyFill="1" applyBorder="1" applyAlignment="1">
      <alignment horizontal="left"/>
    </xf>
    <xf numFmtId="0" fontId="15" fillId="0" borderId="1" xfId="6" applyFill="1" applyBorder="1" applyAlignment="1">
      <alignment horizontal="left"/>
    </xf>
    <xf numFmtId="0" fontId="15" fillId="0" borderId="1" xfId="6" applyFont="1" applyFill="1" applyBorder="1" applyAlignment="1">
      <alignment horizontal="left"/>
    </xf>
    <xf numFmtId="0" fontId="15" fillId="0" borderId="1" xfId="6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5" fillId="0" borderId="0" xfId="6" applyAlignment="1">
      <alignment horizontal="center" vertical="center"/>
    </xf>
    <xf numFmtId="0" fontId="15" fillId="0" borderId="1" xfId="6" applyBorder="1" applyAlignment="1">
      <alignment horizontal="center" vertical="center"/>
    </xf>
    <xf numFmtId="0" fontId="15" fillId="0" borderId="1" xfId="6" applyFont="1" applyBorder="1" applyAlignment="1">
      <alignment horizontal="center" vertical="center"/>
    </xf>
    <xf numFmtId="0" fontId="5" fillId="0" borderId="1" xfId="6" applyFont="1" applyBorder="1" applyAlignment="1">
      <alignment horizontal="center" vertical="center"/>
    </xf>
    <xf numFmtId="0" fontId="15" fillId="0" borderId="1" xfId="6" applyFont="1" applyBorder="1" applyAlignment="1">
      <alignment horizontal="center" vertical="center" wrapText="1"/>
    </xf>
    <xf numFmtId="0" fontId="15" fillId="0" borderId="1" xfId="6" applyFont="1" applyBorder="1" applyAlignment="1">
      <alignment horizontal="left"/>
    </xf>
    <xf numFmtId="0" fontId="20" fillId="2" borderId="1" xfId="6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0" fillId="9" borderId="1" xfId="6" applyFont="1" applyFill="1" applyBorder="1" applyAlignment="1">
      <alignment horizontal="center"/>
    </xf>
    <xf numFmtId="0" fontId="20" fillId="4" borderId="1" xfId="9" applyFont="1" applyFill="1" applyBorder="1" applyAlignment="1">
      <alignment horizontal="center" vertical="center"/>
    </xf>
    <xf numFmtId="0" fontId="23" fillId="4" borderId="1" xfId="9" applyFont="1" applyFill="1" applyBorder="1" applyAlignment="1">
      <alignment horizontal="center" vertical="center"/>
    </xf>
    <xf numFmtId="0" fontId="24" fillId="0" borderId="0" xfId="0" applyFont="1"/>
    <xf numFmtId="0" fontId="15" fillId="0" borderId="0" xfId="6" applyFill="1" applyBorder="1" applyAlignment="1">
      <alignment horizontal="left"/>
    </xf>
    <xf numFmtId="0" fontId="25" fillId="0" borderId="1" xfId="6" applyFont="1" applyBorder="1" applyAlignment="1">
      <alignment horizontal="left"/>
    </xf>
  </cellXfs>
  <cellStyles count="10">
    <cellStyle name="1表头" xfId="1"/>
    <cellStyle name="2填表文本" xfId="2"/>
    <cellStyle name="表头" xfId="3"/>
    <cellStyle name="常规" xfId="0" builtinId="0"/>
    <cellStyle name="常规 2" xfId="4"/>
    <cellStyle name="常规 3" xfId="5"/>
    <cellStyle name="常规 4" xfId="6"/>
    <cellStyle name="常规 5" xfId="7"/>
    <cellStyle name="普通数值" xfId="8"/>
    <cellStyle name="着色 2" xfId="9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C10" sqref="C10"/>
    </sheetView>
  </sheetViews>
  <sheetFormatPr defaultColWidth="9" defaultRowHeight="15.6" x14ac:dyDescent="0.25"/>
  <cols>
    <col min="1" max="1" width="15.09765625" bestFit="1" customWidth="1"/>
    <col min="2" max="2" width="13.69921875" bestFit="1" customWidth="1"/>
    <col min="3" max="3" width="18.296875" bestFit="1" customWidth="1"/>
    <col min="4" max="4" width="14.796875" bestFit="1" customWidth="1"/>
    <col min="5" max="5" width="17" bestFit="1" customWidth="1"/>
    <col min="6" max="6" width="12.59765625" bestFit="1" customWidth="1"/>
    <col min="8" max="8" width="24.59765625" bestFit="1" customWidth="1"/>
  </cols>
  <sheetData>
    <row r="1" spans="1:8" x14ac:dyDescent="0.25">
      <c r="B1" s="12" t="s">
        <v>136</v>
      </c>
      <c r="H1" s="5" t="s">
        <v>71</v>
      </c>
    </row>
    <row r="2" spans="1:8" x14ac:dyDescent="0.25">
      <c r="A2" s="1"/>
      <c r="B2" s="2"/>
      <c r="C2" s="2"/>
    </row>
    <row r="3" spans="1:8" x14ac:dyDescent="0.25">
      <c r="A3" s="57" t="s">
        <v>0</v>
      </c>
      <c r="B3" s="57" t="s">
        <v>6</v>
      </c>
      <c r="C3" s="57" t="s">
        <v>17</v>
      </c>
      <c r="D3" s="57" t="s">
        <v>39</v>
      </c>
      <c r="E3" s="57" t="s">
        <v>40</v>
      </c>
      <c r="F3" s="57" t="s">
        <v>58</v>
      </c>
    </row>
    <row r="4" spans="1:8" x14ac:dyDescent="0.25">
      <c r="A4" s="57" t="s">
        <v>26</v>
      </c>
      <c r="B4" s="57" t="s">
        <v>1</v>
      </c>
      <c r="C4" s="57" t="s">
        <v>18</v>
      </c>
      <c r="D4" s="57" t="s">
        <v>1309</v>
      </c>
      <c r="E4" s="57" t="s">
        <v>1310</v>
      </c>
      <c r="F4" s="57" t="s">
        <v>59</v>
      </c>
    </row>
    <row r="5" spans="1:8" x14ac:dyDescent="0.25">
      <c r="A5" s="57" t="s">
        <v>2</v>
      </c>
      <c r="B5" s="57" t="s">
        <v>3</v>
      </c>
      <c r="C5" s="57" t="s">
        <v>7</v>
      </c>
      <c r="D5" s="57" t="s">
        <v>1311</v>
      </c>
      <c r="E5" s="57" t="s">
        <v>1312</v>
      </c>
      <c r="F5" s="57" t="s">
        <v>1313</v>
      </c>
    </row>
    <row r="6" spans="1:8" x14ac:dyDescent="0.25">
      <c r="A6" s="57" t="s">
        <v>4</v>
      </c>
      <c r="B6" s="57" t="s">
        <v>5</v>
      </c>
      <c r="C6" s="57" t="s">
        <v>19</v>
      </c>
      <c r="D6" s="57" t="s">
        <v>1314</v>
      </c>
      <c r="E6" s="57" t="s">
        <v>403</v>
      </c>
      <c r="F6" s="57"/>
    </row>
    <row r="7" spans="1:8" ht="15" customHeight="1" x14ac:dyDescent="0.25">
      <c r="A7" s="3"/>
      <c r="B7" s="3">
        <v>1</v>
      </c>
      <c r="C7" s="3" t="s">
        <v>47</v>
      </c>
      <c r="D7" s="7" t="s">
        <v>350</v>
      </c>
      <c r="E7" s="14" t="s">
        <v>349</v>
      </c>
      <c r="F7" s="3"/>
    </row>
    <row r="8" spans="1:8" x14ac:dyDescent="0.25">
      <c r="A8" s="3"/>
      <c r="B8" s="3">
        <v>2</v>
      </c>
      <c r="C8" s="3" t="s">
        <v>46</v>
      </c>
      <c r="D8" s="7" t="s">
        <v>108</v>
      </c>
      <c r="E8" s="4" t="s">
        <v>73</v>
      </c>
      <c r="F8" s="3"/>
    </row>
    <row r="9" spans="1:8" x14ac:dyDescent="0.25">
      <c r="A9" s="3"/>
      <c r="B9" s="3">
        <v>3</v>
      </c>
      <c r="C9" s="3" t="s">
        <v>48</v>
      </c>
      <c r="D9" s="7" t="s">
        <v>109</v>
      </c>
      <c r="E9" s="4" t="s">
        <v>74</v>
      </c>
      <c r="F9" s="3"/>
    </row>
    <row r="10" spans="1:8" x14ac:dyDescent="0.25">
      <c r="A10" s="3"/>
      <c r="B10" s="3">
        <v>4</v>
      </c>
      <c r="C10" s="3" t="s">
        <v>75</v>
      </c>
      <c r="D10" s="7" t="s">
        <v>109</v>
      </c>
      <c r="E10" s="4" t="s">
        <v>63</v>
      </c>
      <c r="F10" s="3"/>
      <c r="H10" s="3" t="s">
        <v>43</v>
      </c>
    </row>
    <row r="11" spans="1:8" x14ac:dyDescent="0.25">
      <c r="A11" s="3"/>
      <c r="B11" s="3">
        <v>5</v>
      </c>
      <c r="C11" s="3" t="s">
        <v>76</v>
      </c>
      <c r="D11" s="7" t="s">
        <v>109</v>
      </c>
      <c r="E11" s="4" t="s">
        <v>61</v>
      </c>
      <c r="F11" s="3"/>
      <c r="H11" s="3" t="s">
        <v>44</v>
      </c>
    </row>
    <row r="12" spans="1:8" x14ac:dyDescent="0.25">
      <c r="A12" s="3"/>
      <c r="B12" s="3">
        <v>6</v>
      </c>
      <c r="C12" s="3" t="s">
        <v>77</v>
      </c>
      <c r="D12" s="7" t="s">
        <v>110</v>
      </c>
      <c r="E12" s="4" t="s">
        <v>78</v>
      </c>
      <c r="F12" s="3"/>
    </row>
    <row r="13" spans="1:8" x14ac:dyDescent="0.25">
      <c r="A13" s="3"/>
      <c r="B13" s="3">
        <v>7</v>
      </c>
      <c r="C13" s="3" t="s">
        <v>79</v>
      </c>
      <c r="D13" s="7" t="s">
        <v>109</v>
      </c>
      <c r="E13" s="4" t="s">
        <v>80</v>
      </c>
      <c r="F13" s="3"/>
    </row>
    <row r="14" spans="1:8" x14ac:dyDescent="0.25">
      <c r="A14" s="3"/>
      <c r="B14" s="3">
        <v>8</v>
      </c>
      <c r="C14" s="3" t="s">
        <v>81</v>
      </c>
      <c r="D14" s="7" t="s">
        <v>111</v>
      </c>
      <c r="E14" s="4" t="s">
        <v>60</v>
      </c>
      <c r="F14" s="3"/>
    </row>
    <row r="15" spans="1:8" x14ac:dyDescent="0.25">
      <c r="A15" s="3"/>
      <c r="B15" s="3">
        <v>9</v>
      </c>
      <c r="C15" s="3" t="s">
        <v>49</v>
      </c>
      <c r="D15" s="7" t="s">
        <v>112</v>
      </c>
      <c r="E15" s="4" t="s">
        <v>82</v>
      </c>
      <c r="F15" s="3"/>
    </row>
    <row r="16" spans="1:8" x14ac:dyDescent="0.25">
      <c r="A16" s="3"/>
      <c r="B16" s="3">
        <v>10</v>
      </c>
      <c r="C16" s="3" t="s">
        <v>25</v>
      </c>
      <c r="D16" s="7" t="s">
        <v>113</v>
      </c>
      <c r="E16" s="4" t="s">
        <v>83</v>
      </c>
      <c r="F16" s="3"/>
    </row>
    <row r="17" spans="1:8" x14ac:dyDescent="0.25">
      <c r="A17" s="3"/>
      <c r="B17" s="3">
        <v>11</v>
      </c>
      <c r="C17" s="3" t="s">
        <v>45</v>
      </c>
      <c r="D17" s="7" t="s">
        <v>114</v>
      </c>
      <c r="E17" s="4" t="s">
        <v>64</v>
      </c>
      <c r="F17" s="3"/>
    </row>
    <row r="18" spans="1:8" x14ac:dyDescent="0.25">
      <c r="A18" s="3"/>
      <c r="B18" s="3">
        <v>12</v>
      </c>
      <c r="C18" s="3" t="s">
        <v>84</v>
      </c>
      <c r="D18" s="7" t="s">
        <v>115</v>
      </c>
      <c r="E18" s="4" t="s">
        <v>85</v>
      </c>
      <c r="F18" s="3"/>
    </row>
    <row r="19" spans="1:8" x14ac:dyDescent="0.25">
      <c r="A19" s="3"/>
      <c r="B19" s="3">
        <v>13</v>
      </c>
      <c r="C19" s="3" t="s">
        <v>86</v>
      </c>
      <c r="D19" s="7" t="s">
        <v>116</v>
      </c>
      <c r="E19" s="4" t="s">
        <v>87</v>
      </c>
      <c r="F19" s="3"/>
    </row>
    <row r="20" spans="1:8" x14ac:dyDescent="0.25">
      <c r="A20" s="3"/>
      <c r="B20" s="3">
        <v>14</v>
      </c>
      <c r="C20" s="3" t="s">
        <v>50</v>
      </c>
      <c r="D20" s="7" t="s">
        <v>116</v>
      </c>
      <c r="E20" s="4" t="s">
        <v>88</v>
      </c>
      <c r="F20" s="3"/>
      <c r="H20" s="3" t="s">
        <v>57</v>
      </c>
    </row>
    <row r="21" spans="1:8" x14ac:dyDescent="0.25">
      <c r="A21" s="3"/>
      <c r="B21" s="3">
        <v>15</v>
      </c>
      <c r="C21" s="3" t="s">
        <v>89</v>
      </c>
      <c r="D21" s="7" t="s">
        <v>429</v>
      </c>
      <c r="E21" s="4" t="s">
        <v>88</v>
      </c>
      <c r="F21" s="3"/>
      <c r="H21" s="5" t="s">
        <v>70</v>
      </c>
    </row>
    <row r="22" spans="1:8" x14ac:dyDescent="0.25">
      <c r="A22" s="3"/>
      <c r="B22" s="3">
        <v>16</v>
      </c>
      <c r="C22" s="3" t="s">
        <v>90</v>
      </c>
      <c r="D22" s="7" t="s">
        <v>116</v>
      </c>
      <c r="E22" s="4" t="s">
        <v>83</v>
      </c>
      <c r="F22" s="3"/>
      <c r="H22" t="s">
        <v>72</v>
      </c>
    </row>
    <row r="23" spans="1:8" x14ac:dyDescent="0.25">
      <c r="A23" s="3"/>
      <c r="B23" s="3">
        <v>17</v>
      </c>
      <c r="C23" s="3" t="s">
        <v>91</v>
      </c>
      <c r="D23" s="7" t="s">
        <v>116</v>
      </c>
      <c r="E23" s="4" t="s">
        <v>64</v>
      </c>
      <c r="F23" s="3"/>
    </row>
    <row r="24" spans="1:8" x14ac:dyDescent="0.25">
      <c r="A24" s="3"/>
      <c r="B24" s="3">
        <v>18</v>
      </c>
      <c r="C24" s="3" t="s">
        <v>92</v>
      </c>
      <c r="D24" s="7" t="s">
        <v>117</v>
      </c>
      <c r="E24" s="4" t="s">
        <v>93</v>
      </c>
      <c r="F24" s="3"/>
    </row>
    <row r="25" spans="1:8" x14ac:dyDescent="0.25">
      <c r="A25" s="3"/>
      <c r="B25" s="3">
        <v>19</v>
      </c>
      <c r="C25" s="3" t="s">
        <v>94</v>
      </c>
      <c r="D25" s="7" t="s">
        <v>117</v>
      </c>
      <c r="E25" s="4" t="s">
        <v>93</v>
      </c>
      <c r="F25" s="3"/>
    </row>
    <row r="26" spans="1:8" x14ac:dyDescent="0.25">
      <c r="A26" s="3"/>
      <c r="B26" s="3">
        <v>20</v>
      </c>
      <c r="C26" s="3" t="s">
        <v>51</v>
      </c>
      <c r="D26" s="7" t="s">
        <v>117</v>
      </c>
      <c r="E26" s="4" t="s">
        <v>95</v>
      </c>
      <c r="F26" s="3"/>
    </row>
    <row r="27" spans="1:8" x14ac:dyDescent="0.25">
      <c r="A27" s="3"/>
      <c r="B27" s="3">
        <v>21</v>
      </c>
      <c r="C27" s="3" t="s">
        <v>52</v>
      </c>
      <c r="D27" s="7" t="s">
        <v>118</v>
      </c>
      <c r="E27" s="4" t="s">
        <v>65</v>
      </c>
      <c r="F27" s="3"/>
    </row>
    <row r="28" spans="1:8" x14ac:dyDescent="0.25">
      <c r="A28" s="3"/>
      <c r="B28" s="3">
        <v>22</v>
      </c>
      <c r="C28" s="3" t="s">
        <v>53</v>
      </c>
      <c r="D28" s="7" t="s">
        <v>119</v>
      </c>
      <c r="E28" s="4" t="s">
        <v>96</v>
      </c>
      <c r="F28" s="3"/>
    </row>
    <row r="29" spans="1:8" x14ac:dyDescent="0.25">
      <c r="A29" s="3"/>
      <c r="B29" s="3">
        <v>23</v>
      </c>
      <c r="C29" s="3" t="s">
        <v>97</v>
      </c>
      <c r="D29" s="8" t="s">
        <v>120</v>
      </c>
      <c r="E29" s="4" t="s">
        <v>74</v>
      </c>
      <c r="F29" s="3"/>
    </row>
    <row r="30" spans="1:8" x14ac:dyDescent="0.25">
      <c r="A30" s="3"/>
      <c r="B30" s="3">
        <v>24</v>
      </c>
      <c r="C30" s="3" t="s">
        <v>55</v>
      </c>
      <c r="D30" s="8" t="s">
        <v>120</v>
      </c>
      <c r="E30" s="4" t="s">
        <v>62</v>
      </c>
      <c r="F30" s="3"/>
    </row>
    <row r="31" spans="1:8" x14ac:dyDescent="0.25">
      <c r="A31" s="3"/>
      <c r="B31" s="3">
        <v>25</v>
      </c>
      <c r="C31" s="3" t="s">
        <v>56</v>
      </c>
      <c r="D31" s="3"/>
      <c r="E31" s="4" t="s">
        <v>98</v>
      </c>
      <c r="F31" s="3"/>
    </row>
    <row r="32" spans="1:8" ht="12.75" customHeight="1" x14ac:dyDescent="0.25">
      <c r="A32" s="3"/>
      <c r="B32" s="3">
        <v>26</v>
      </c>
      <c r="C32" s="3" t="s">
        <v>99</v>
      </c>
      <c r="D32" s="9" t="s">
        <v>123</v>
      </c>
      <c r="E32" s="4" t="s">
        <v>100</v>
      </c>
      <c r="F32" s="3"/>
    </row>
    <row r="33" spans="1:8" x14ac:dyDescent="0.25">
      <c r="A33" s="3"/>
      <c r="B33" s="3">
        <v>27</v>
      </c>
      <c r="C33" s="3" t="s">
        <v>101</v>
      </c>
      <c r="D33" s="9" t="s">
        <v>123</v>
      </c>
      <c r="E33" s="4" t="s">
        <v>64</v>
      </c>
      <c r="F33" s="3"/>
      <c r="H33" t="s">
        <v>150</v>
      </c>
    </row>
    <row r="34" spans="1:8" x14ac:dyDescent="0.25">
      <c r="A34" s="3"/>
      <c r="B34" s="3">
        <v>28</v>
      </c>
      <c r="C34" s="3" t="s">
        <v>102</v>
      </c>
      <c r="D34" s="9" t="s">
        <v>124</v>
      </c>
      <c r="E34" s="4" t="s">
        <v>103</v>
      </c>
      <c r="F34" s="3"/>
    </row>
    <row r="35" spans="1:8" x14ac:dyDescent="0.25">
      <c r="A35" s="3"/>
      <c r="B35" s="3">
        <v>29</v>
      </c>
      <c r="C35" s="3" t="s">
        <v>104</v>
      </c>
      <c r="D35" s="9" t="s">
        <v>125</v>
      </c>
      <c r="E35" s="4" t="s">
        <v>103</v>
      </c>
      <c r="F35" s="3"/>
      <c r="H35" t="s">
        <v>150</v>
      </c>
    </row>
    <row r="36" spans="1:8" x14ac:dyDescent="0.25">
      <c r="A36" s="3"/>
      <c r="B36" s="3">
        <v>30</v>
      </c>
      <c r="C36" s="3" t="s">
        <v>105</v>
      </c>
      <c r="D36" s="3"/>
      <c r="E36" s="4" t="s">
        <v>85</v>
      </c>
      <c r="F36" s="3"/>
    </row>
    <row r="37" spans="1:8" x14ac:dyDescent="0.25">
      <c r="A37" s="3"/>
      <c r="B37" s="3">
        <v>31</v>
      </c>
      <c r="C37" s="3" t="s">
        <v>131</v>
      </c>
      <c r="D37" s="3" t="s">
        <v>137</v>
      </c>
      <c r="E37" s="14" t="s">
        <v>141</v>
      </c>
      <c r="F37" s="3"/>
    </row>
    <row r="38" spans="1:8" x14ac:dyDescent="0.25">
      <c r="A38" s="3"/>
      <c r="B38" s="3">
        <v>32</v>
      </c>
      <c r="C38" s="3" t="s">
        <v>132</v>
      </c>
      <c r="D38" s="3" t="s">
        <v>137</v>
      </c>
      <c r="E38" s="14" t="s">
        <v>141</v>
      </c>
      <c r="F38" s="3"/>
    </row>
    <row r="39" spans="1:8" x14ac:dyDescent="0.25">
      <c r="A39" s="3"/>
      <c r="B39" s="3">
        <v>33</v>
      </c>
      <c r="C39" s="3" t="s">
        <v>133</v>
      </c>
      <c r="D39" s="13" t="s">
        <v>138</v>
      </c>
      <c r="E39" s="15" t="s">
        <v>142</v>
      </c>
      <c r="F39" s="3"/>
    </row>
    <row r="40" spans="1:8" x14ac:dyDescent="0.25">
      <c r="A40" s="3"/>
      <c r="B40" s="3">
        <v>34</v>
      </c>
      <c r="C40" s="3" t="s">
        <v>134</v>
      </c>
      <c r="D40" s="13" t="s">
        <v>139</v>
      </c>
      <c r="E40" s="15" t="s">
        <v>143</v>
      </c>
      <c r="F40" s="3"/>
    </row>
    <row r="41" spans="1:8" x14ac:dyDescent="0.25">
      <c r="A41" s="3"/>
      <c r="B41" s="3">
        <v>35</v>
      </c>
      <c r="C41" s="3" t="s">
        <v>135</v>
      </c>
      <c r="D41" s="13" t="s">
        <v>140</v>
      </c>
      <c r="E41" s="15" t="s">
        <v>144</v>
      </c>
      <c r="F41" s="3"/>
    </row>
    <row r="42" spans="1:8" x14ac:dyDescent="0.25">
      <c r="A42" s="3"/>
      <c r="B42" s="3">
        <v>36</v>
      </c>
      <c r="C42" s="3" t="s">
        <v>351</v>
      </c>
      <c r="D42" s="15" t="s">
        <v>376</v>
      </c>
      <c r="E42" s="15" t="s">
        <v>348</v>
      </c>
      <c r="F42" s="3"/>
    </row>
    <row r="43" spans="1:8" x14ac:dyDescent="0.25">
      <c r="A43" s="3"/>
      <c r="B43" s="3">
        <v>37</v>
      </c>
      <c r="C43" s="3" t="s">
        <v>352</v>
      </c>
      <c r="D43" s="15" t="s">
        <v>377</v>
      </c>
      <c r="E43" s="15" t="s">
        <v>348</v>
      </c>
      <c r="F43" s="3"/>
    </row>
    <row r="44" spans="1:8" x14ac:dyDescent="0.25">
      <c r="A44" s="3"/>
      <c r="B44" s="3">
        <v>38</v>
      </c>
      <c r="C44" s="3" t="s">
        <v>353</v>
      </c>
      <c r="D44" s="15" t="s">
        <v>378</v>
      </c>
      <c r="E44" s="15" t="s">
        <v>348</v>
      </c>
      <c r="F44" s="3"/>
    </row>
    <row r="45" spans="1:8" x14ac:dyDescent="0.25">
      <c r="A45" s="3"/>
      <c r="B45" s="3">
        <v>39</v>
      </c>
      <c r="C45" s="37" t="s">
        <v>430</v>
      </c>
      <c r="D45" s="15" t="s">
        <v>428</v>
      </c>
      <c r="E45" s="14" t="s">
        <v>83</v>
      </c>
      <c r="F45" s="3"/>
      <c r="H45" t="s">
        <v>431</v>
      </c>
    </row>
    <row r="46" spans="1:8" x14ac:dyDescent="0.25">
      <c r="A46" s="3"/>
      <c r="B46" s="3">
        <v>40</v>
      </c>
      <c r="C46" s="37" t="s">
        <v>524</v>
      </c>
      <c r="D46" s="15" t="s">
        <v>525</v>
      </c>
      <c r="E46" s="14" t="s">
        <v>526</v>
      </c>
      <c r="F46" s="3"/>
    </row>
    <row r="47" spans="1:8" x14ac:dyDescent="0.25">
      <c r="A47" s="3"/>
      <c r="B47" s="3">
        <v>41</v>
      </c>
      <c r="C47" s="56" t="s">
        <v>1251</v>
      </c>
      <c r="D47" s="15"/>
      <c r="E47" s="14"/>
      <c r="F47" s="3"/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0"/>
  <sheetViews>
    <sheetView workbookViewId="0">
      <pane ySplit="1" topLeftCell="A2" activePane="bottomLeft" state="frozen"/>
      <selection pane="bottomLeft" activeCell="B16" sqref="B16"/>
    </sheetView>
  </sheetViews>
  <sheetFormatPr defaultColWidth="9" defaultRowHeight="15.6" x14ac:dyDescent="0.25"/>
  <cols>
    <col min="1" max="1" width="25.09765625" customWidth="1"/>
    <col min="3" max="3" width="11.19921875" customWidth="1"/>
    <col min="4" max="4" width="17.8984375" customWidth="1"/>
    <col min="5" max="5" width="32.3984375" customWidth="1"/>
    <col min="6" max="6" width="11.5" bestFit="1" customWidth="1"/>
    <col min="7" max="7" width="14.19921875" customWidth="1"/>
    <col min="8" max="8" width="22.59765625" bestFit="1" customWidth="1"/>
    <col min="9" max="9" width="22" customWidth="1"/>
    <col min="10" max="10" width="42.19921875" customWidth="1"/>
  </cols>
  <sheetData>
    <row r="1" spans="1:15" x14ac:dyDescent="0.25">
      <c r="F1" s="12"/>
    </row>
    <row r="2" spans="1:15" x14ac:dyDescent="0.25">
      <c r="A2" s="1"/>
      <c r="B2" s="2"/>
      <c r="C2" s="2"/>
      <c r="D2" s="2"/>
      <c r="E2" s="2"/>
      <c r="F2" s="2"/>
      <c r="G2" s="2"/>
      <c r="H2" s="2"/>
      <c r="I2" s="2"/>
    </row>
    <row r="3" spans="1:15" x14ac:dyDescent="0.25">
      <c r="A3" s="57" t="s">
        <v>1315</v>
      </c>
      <c r="B3" s="57" t="s">
        <v>8</v>
      </c>
      <c r="C3" s="57" t="s">
        <v>781</v>
      </c>
      <c r="D3" s="57" t="s">
        <v>9</v>
      </c>
      <c r="E3" s="57" t="s">
        <v>12</v>
      </c>
      <c r="F3" s="57" t="s">
        <v>432</v>
      </c>
      <c r="G3" s="57" t="s">
        <v>30</v>
      </c>
      <c r="H3" s="57" t="s">
        <v>14</v>
      </c>
      <c r="I3" s="57" t="s">
        <v>782</v>
      </c>
      <c r="J3" s="58" t="s">
        <v>404</v>
      </c>
    </row>
    <row r="4" spans="1:15" x14ac:dyDescent="0.25">
      <c r="A4" s="57" t="s">
        <v>783</v>
      </c>
      <c r="B4" s="57" t="s">
        <v>1</v>
      </c>
      <c r="C4" s="57" t="s">
        <v>18</v>
      </c>
      <c r="D4" s="57" t="s">
        <v>10</v>
      </c>
      <c r="E4" s="57" t="s">
        <v>13</v>
      </c>
      <c r="F4" s="57" t="s">
        <v>29</v>
      </c>
      <c r="G4" s="57" t="s">
        <v>31</v>
      </c>
      <c r="H4" s="57" t="s">
        <v>15</v>
      </c>
      <c r="I4" s="57" t="s">
        <v>784</v>
      </c>
      <c r="J4" s="58" t="s">
        <v>405</v>
      </c>
    </row>
    <row r="5" spans="1:15" x14ac:dyDescent="0.25">
      <c r="A5" s="57" t="s">
        <v>2</v>
      </c>
      <c r="B5" s="57" t="s">
        <v>3</v>
      </c>
      <c r="C5" s="57" t="s">
        <v>7</v>
      </c>
      <c r="D5" s="57" t="s">
        <v>7</v>
      </c>
      <c r="E5" s="59" t="s">
        <v>305</v>
      </c>
      <c r="F5" s="57" t="s">
        <v>42</v>
      </c>
      <c r="G5" s="57" t="s">
        <v>7</v>
      </c>
      <c r="H5" s="57" t="s">
        <v>7</v>
      </c>
      <c r="I5" s="57" t="s">
        <v>785</v>
      </c>
      <c r="J5" s="58" t="s">
        <v>2</v>
      </c>
    </row>
    <row r="6" spans="1:15" x14ac:dyDescent="0.25">
      <c r="A6" s="57" t="s">
        <v>4</v>
      </c>
      <c r="B6" s="57" t="s">
        <v>5</v>
      </c>
      <c r="C6" s="57" t="s">
        <v>19</v>
      </c>
      <c r="D6" s="57" t="s">
        <v>27</v>
      </c>
      <c r="E6" s="57"/>
      <c r="F6" s="57"/>
      <c r="G6" s="57" t="s">
        <v>786</v>
      </c>
      <c r="H6" s="57" t="s">
        <v>16</v>
      </c>
      <c r="I6" s="57" t="s">
        <v>773</v>
      </c>
      <c r="J6" s="58"/>
    </row>
    <row r="7" spans="1:15" ht="16.8" x14ac:dyDescent="0.35">
      <c r="A7" s="3"/>
      <c r="B7" s="3">
        <v>1</v>
      </c>
      <c r="C7" s="3" t="s">
        <v>66</v>
      </c>
      <c r="D7" s="3" t="s">
        <v>67</v>
      </c>
      <c r="E7" s="3" t="s">
        <v>787</v>
      </c>
      <c r="F7" s="3">
        <v>2</v>
      </c>
      <c r="G7" s="3"/>
      <c r="H7" s="23" t="s">
        <v>480</v>
      </c>
      <c r="I7" s="23"/>
      <c r="M7">
        <f t="shared" ref="M7:M38" si="0">COUNTIF(H:H,H7)</f>
        <v>1</v>
      </c>
    </row>
    <row r="8" spans="1:15" x14ac:dyDescent="0.25">
      <c r="A8" s="3"/>
      <c r="B8" s="3">
        <v>2</v>
      </c>
      <c r="C8" s="3" t="s">
        <v>151</v>
      </c>
      <c r="D8" s="3" t="s">
        <v>351</v>
      </c>
      <c r="E8" s="3" t="s">
        <v>354</v>
      </c>
      <c r="F8" s="3">
        <v>5</v>
      </c>
      <c r="G8" s="3"/>
      <c r="H8" s="3" t="s">
        <v>420</v>
      </c>
      <c r="I8" s="3"/>
      <c r="J8" s="24" t="s">
        <v>906</v>
      </c>
      <c r="L8">
        <v>10000</v>
      </c>
      <c r="M8">
        <f t="shared" si="0"/>
        <v>1</v>
      </c>
      <c r="O8" t="e">
        <v>#REF!</v>
      </c>
    </row>
    <row r="9" spans="1:15" x14ac:dyDescent="0.25">
      <c r="A9" s="3" t="s">
        <v>57</v>
      </c>
      <c r="B9" s="3">
        <v>3</v>
      </c>
      <c r="C9" s="3" t="s">
        <v>152</v>
      </c>
      <c r="D9" s="3" t="s">
        <v>788</v>
      </c>
      <c r="E9" s="3" t="s">
        <v>380</v>
      </c>
      <c r="F9" s="3">
        <v>5</v>
      </c>
      <c r="G9" s="3"/>
      <c r="H9" s="3" t="s">
        <v>421</v>
      </c>
      <c r="I9" s="3"/>
      <c r="J9" s="24" t="s">
        <v>906</v>
      </c>
      <c r="M9">
        <f t="shared" si="0"/>
        <v>1</v>
      </c>
    </row>
    <row r="10" spans="1:15" x14ac:dyDescent="0.25">
      <c r="A10" s="3"/>
      <c r="B10" s="3">
        <v>4</v>
      </c>
      <c r="C10" s="3" t="s">
        <v>153</v>
      </c>
      <c r="D10" s="3" t="s">
        <v>353</v>
      </c>
      <c r="E10" s="3" t="s">
        <v>355</v>
      </c>
      <c r="F10" s="3">
        <v>5</v>
      </c>
      <c r="G10" s="3"/>
      <c r="H10" s="3" t="s">
        <v>422</v>
      </c>
      <c r="I10" s="3"/>
      <c r="J10" s="24" t="s">
        <v>906</v>
      </c>
      <c r="K10">
        <v>5000</v>
      </c>
      <c r="M10">
        <f t="shared" si="0"/>
        <v>1</v>
      </c>
    </row>
    <row r="11" spans="1:15" x14ac:dyDescent="0.25">
      <c r="A11" s="3"/>
      <c r="B11" s="3">
        <v>5</v>
      </c>
      <c r="C11" s="3" t="s">
        <v>154</v>
      </c>
      <c r="D11" s="3" t="s">
        <v>46</v>
      </c>
      <c r="E11" s="20" t="s">
        <v>433</v>
      </c>
      <c r="F11" s="3">
        <v>3</v>
      </c>
      <c r="G11" s="3"/>
      <c r="H11" s="3" t="s">
        <v>330</v>
      </c>
      <c r="I11" s="3"/>
      <c r="J11" s="24" t="s">
        <v>906</v>
      </c>
      <c r="M11">
        <f t="shared" si="0"/>
        <v>1</v>
      </c>
      <c r="N11">
        <v>3</v>
      </c>
    </row>
    <row r="12" spans="1:15" x14ac:dyDescent="0.25">
      <c r="A12" s="3"/>
      <c r="B12" s="3">
        <v>6</v>
      </c>
      <c r="C12" s="3" t="s">
        <v>155</v>
      </c>
      <c r="D12" s="3" t="s">
        <v>50</v>
      </c>
      <c r="E12" s="26" t="s">
        <v>434</v>
      </c>
      <c r="F12" s="3" t="s">
        <v>789</v>
      </c>
      <c r="G12" s="3"/>
      <c r="H12" s="41" t="s">
        <v>410</v>
      </c>
      <c r="I12" s="41"/>
      <c r="J12" s="24" t="s">
        <v>906</v>
      </c>
      <c r="M12">
        <f t="shared" si="0"/>
        <v>1</v>
      </c>
    </row>
    <row r="13" spans="1:15" ht="16.8" x14ac:dyDescent="0.35">
      <c r="A13" s="3"/>
      <c r="B13" s="3">
        <v>7</v>
      </c>
      <c r="C13" s="3" t="s">
        <v>156</v>
      </c>
      <c r="D13" s="3" t="s">
        <v>67</v>
      </c>
      <c r="E13" s="41" t="s">
        <v>790</v>
      </c>
      <c r="F13" s="3">
        <v>5</v>
      </c>
      <c r="G13" s="3"/>
      <c r="H13" s="23" t="s">
        <v>435</v>
      </c>
      <c r="I13" s="23"/>
      <c r="J13" s="24" t="s">
        <v>906</v>
      </c>
      <c r="K13">
        <v>5000</v>
      </c>
      <c r="L13">
        <v>10000</v>
      </c>
      <c r="M13">
        <f t="shared" si="0"/>
        <v>1</v>
      </c>
    </row>
    <row r="14" spans="1:15" ht="16.8" x14ac:dyDescent="0.35">
      <c r="A14" s="3"/>
      <c r="B14" s="3">
        <v>8</v>
      </c>
      <c r="C14" s="3" t="s">
        <v>157</v>
      </c>
      <c r="D14" s="3" t="s">
        <v>791</v>
      </c>
      <c r="E14" s="21" t="s">
        <v>792</v>
      </c>
      <c r="F14" s="3">
        <v>1</v>
      </c>
      <c r="G14" s="3"/>
      <c r="H14" s="22" t="s">
        <v>336</v>
      </c>
      <c r="I14" s="22"/>
      <c r="J14" s="24" t="s">
        <v>906</v>
      </c>
      <c r="M14">
        <f t="shared" si="0"/>
        <v>1</v>
      </c>
    </row>
    <row r="15" spans="1:15" ht="16.8" x14ac:dyDescent="0.35">
      <c r="A15" s="3"/>
      <c r="B15" s="3">
        <v>9</v>
      </c>
      <c r="C15" s="3" t="s">
        <v>158</v>
      </c>
      <c r="D15" s="3" t="s">
        <v>68</v>
      </c>
      <c r="E15" s="28" t="s">
        <v>437</v>
      </c>
      <c r="F15" s="3">
        <v>1</v>
      </c>
      <c r="G15" s="3"/>
      <c r="H15" s="23" t="s">
        <v>331</v>
      </c>
      <c r="I15" s="23"/>
      <c r="J15" s="24" t="s">
        <v>906</v>
      </c>
      <c r="M15">
        <f t="shared" si="0"/>
        <v>1</v>
      </c>
      <c r="N15">
        <v>4</v>
      </c>
    </row>
    <row r="16" spans="1:15" ht="16.8" x14ac:dyDescent="0.35">
      <c r="A16" s="3"/>
      <c r="B16" s="3">
        <v>10</v>
      </c>
      <c r="C16" s="3" t="s">
        <v>159</v>
      </c>
      <c r="D16" s="3" t="s">
        <v>69</v>
      </c>
      <c r="E16" s="41" t="s">
        <v>438</v>
      </c>
      <c r="F16" s="3">
        <v>3</v>
      </c>
      <c r="G16" s="3"/>
      <c r="H16" s="23" t="s">
        <v>332</v>
      </c>
      <c r="I16" s="23"/>
      <c r="J16" s="24" t="s">
        <v>906</v>
      </c>
      <c r="M16">
        <f t="shared" si="0"/>
        <v>1</v>
      </c>
      <c r="N16">
        <v>7</v>
      </c>
    </row>
    <row r="17" spans="1:18" x14ac:dyDescent="0.25">
      <c r="B17" s="3">
        <v>11</v>
      </c>
      <c r="C17" s="3" t="s">
        <v>160</v>
      </c>
      <c r="D17" s="3" t="s">
        <v>84</v>
      </c>
      <c r="E17" s="41" t="s">
        <v>335</v>
      </c>
      <c r="F17" s="3">
        <v>5</v>
      </c>
      <c r="G17" s="3"/>
      <c r="H17" s="41" t="s">
        <v>793</v>
      </c>
      <c r="I17" s="3" t="s">
        <v>774</v>
      </c>
      <c r="J17" s="24" t="s">
        <v>906</v>
      </c>
      <c r="M17">
        <f t="shared" si="0"/>
        <v>1</v>
      </c>
    </row>
    <row r="18" spans="1:18" x14ac:dyDescent="0.25">
      <c r="B18" s="3">
        <v>12</v>
      </c>
      <c r="C18" s="3" t="s">
        <v>161</v>
      </c>
      <c r="D18" s="3" t="s">
        <v>794</v>
      </c>
      <c r="E18" s="26" t="s">
        <v>795</v>
      </c>
      <c r="F18" s="41" t="s">
        <v>796</v>
      </c>
      <c r="G18" s="3"/>
      <c r="H18" s="3" t="s">
        <v>439</v>
      </c>
      <c r="I18" s="3"/>
      <c r="J18" s="24" t="s">
        <v>906</v>
      </c>
      <c r="M18">
        <f t="shared" si="0"/>
        <v>1</v>
      </c>
      <c r="N18">
        <v>8</v>
      </c>
    </row>
    <row r="19" spans="1:18" ht="16.8" x14ac:dyDescent="0.35">
      <c r="B19" s="3">
        <v>13</v>
      </c>
      <c r="C19" s="3" t="s">
        <v>162</v>
      </c>
      <c r="D19" s="3" t="s">
        <v>797</v>
      </c>
      <c r="E19" s="41" t="s">
        <v>798</v>
      </c>
      <c r="F19" s="11">
        <v>8</v>
      </c>
      <c r="H19" s="23" t="s">
        <v>472</v>
      </c>
      <c r="I19" s="23"/>
      <c r="J19" s="24" t="s">
        <v>906</v>
      </c>
      <c r="K19">
        <v>5000</v>
      </c>
      <c r="L19">
        <v>5000</v>
      </c>
      <c r="M19">
        <f t="shared" si="0"/>
        <v>1</v>
      </c>
    </row>
    <row r="20" spans="1:18" x14ac:dyDescent="0.25">
      <c r="B20" s="3">
        <v>14</v>
      </c>
      <c r="C20" s="3" t="s">
        <v>337</v>
      </c>
      <c r="D20" s="3" t="s">
        <v>351</v>
      </c>
      <c r="E20" s="3" t="s">
        <v>354</v>
      </c>
      <c r="F20" s="3">
        <v>9</v>
      </c>
      <c r="G20" s="3"/>
      <c r="H20" s="3" t="s">
        <v>356</v>
      </c>
      <c r="I20" s="3"/>
      <c r="J20" s="24" t="s">
        <v>906</v>
      </c>
      <c r="L20">
        <v>10000</v>
      </c>
      <c r="M20">
        <f t="shared" si="0"/>
        <v>1</v>
      </c>
    </row>
    <row r="21" spans="1:18" x14ac:dyDescent="0.25">
      <c r="B21" s="3">
        <v>15</v>
      </c>
      <c r="C21" s="3" t="s">
        <v>338</v>
      </c>
      <c r="D21" s="3" t="s">
        <v>788</v>
      </c>
      <c r="E21" s="3" t="s">
        <v>380</v>
      </c>
      <c r="F21" s="3">
        <v>9</v>
      </c>
      <c r="G21" s="3"/>
      <c r="H21" s="3" t="s">
        <v>440</v>
      </c>
      <c r="I21" s="3"/>
      <c r="J21" s="24" t="s">
        <v>906</v>
      </c>
      <c r="M21">
        <f t="shared" si="0"/>
        <v>1</v>
      </c>
    </row>
    <row r="22" spans="1:18" x14ac:dyDescent="0.25">
      <c r="B22" s="3">
        <v>16</v>
      </c>
      <c r="C22" s="3" t="s">
        <v>339</v>
      </c>
      <c r="D22" s="3" t="s">
        <v>353</v>
      </c>
      <c r="E22" s="3" t="s">
        <v>799</v>
      </c>
      <c r="F22" s="3">
        <v>9</v>
      </c>
      <c r="G22" s="3"/>
      <c r="H22" s="3" t="s">
        <v>800</v>
      </c>
      <c r="I22" s="3"/>
      <c r="J22" s="24" t="s">
        <v>906</v>
      </c>
      <c r="K22" s="24">
        <v>5000</v>
      </c>
      <c r="L22" s="24"/>
      <c r="M22">
        <f t="shared" si="0"/>
        <v>1</v>
      </c>
      <c r="O22" t="s">
        <v>406</v>
      </c>
    </row>
    <row r="23" spans="1:18" x14ac:dyDescent="0.25">
      <c r="B23" s="3">
        <v>17</v>
      </c>
      <c r="C23" s="3" t="s">
        <v>346</v>
      </c>
      <c r="D23" s="3" t="s">
        <v>46</v>
      </c>
      <c r="E23" s="20" t="s">
        <v>433</v>
      </c>
      <c r="F23" s="3">
        <v>6</v>
      </c>
      <c r="G23" s="3"/>
      <c r="H23" s="3" t="s">
        <v>801</v>
      </c>
      <c r="J23" s="24" t="s">
        <v>906</v>
      </c>
      <c r="M23">
        <f t="shared" si="0"/>
        <v>1</v>
      </c>
    </row>
    <row r="24" spans="1:18" ht="16.8" x14ac:dyDescent="0.35">
      <c r="B24" s="3">
        <v>18</v>
      </c>
      <c r="C24" s="3" t="s">
        <v>484</v>
      </c>
      <c r="D24" s="41" t="s">
        <v>802</v>
      </c>
      <c r="E24" s="3" t="s">
        <v>528</v>
      </c>
      <c r="F24" s="41">
        <v>4</v>
      </c>
      <c r="G24" s="3"/>
      <c r="H24" s="23" t="s">
        <v>527</v>
      </c>
      <c r="I24" s="23"/>
      <c r="J24" s="24" t="s">
        <v>906</v>
      </c>
      <c r="M24">
        <f t="shared" si="0"/>
        <v>1</v>
      </c>
    </row>
    <row r="25" spans="1:18" x14ac:dyDescent="0.25">
      <c r="B25" s="3">
        <v>19</v>
      </c>
      <c r="C25" s="3" t="s">
        <v>347</v>
      </c>
      <c r="D25" s="3" t="s">
        <v>50</v>
      </c>
      <c r="E25" s="26" t="s">
        <v>434</v>
      </c>
      <c r="F25" s="41" t="s">
        <v>803</v>
      </c>
      <c r="G25" s="3"/>
      <c r="H25" s="3" t="s">
        <v>441</v>
      </c>
      <c r="I25" s="3"/>
      <c r="J25" s="24" t="s">
        <v>906</v>
      </c>
      <c r="K25" s="24">
        <v>10000</v>
      </c>
      <c r="L25" s="24">
        <v>20000</v>
      </c>
      <c r="M25">
        <f t="shared" si="0"/>
        <v>1</v>
      </c>
    </row>
    <row r="26" spans="1:18" ht="16.8" x14ac:dyDescent="0.35">
      <c r="A26" s="35"/>
      <c r="B26" s="3">
        <v>20</v>
      </c>
      <c r="C26" s="3" t="s">
        <v>340</v>
      </c>
      <c r="D26" s="3" t="s">
        <v>797</v>
      </c>
      <c r="E26" s="41" t="s">
        <v>790</v>
      </c>
      <c r="F26" s="11">
        <v>11</v>
      </c>
      <c r="H26" s="23" t="s">
        <v>804</v>
      </c>
      <c r="I26" s="23"/>
      <c r="J26" s="24" t="s">
        <v>906</v>
      </c>
      <c r="M26">
        <f t="shared" si="0"/>
        <v>1</v>
      </c>
      <c r="N26">
        <v>9</v>
      </c>
    </row>
    <row r="27" spans="1:18" x14ac:dyDescent="0.25">
      <c r="B27" s="3">
        <v>21</v>
      </c>
      <c r="C27" s="3" t="s">
        <v>341</v>
      </c>
      <c r="D27" s="3" t="s">
        <v>791</v>
      </c>
      <c r="E27" s="21" t="s">
        <v>436</v>
      </c>
      <c r="F27" s="3">
        <v>3</v>
      </c>
      <c r="G27" s="3"/>
      <c r="H27" s="3" t="s">
        <v>805</v>
      </c>
      <c r="I27" s="3"/>
      <c r="J27" s="24" t="s">
        <v>907</v>
      </c>
      <c r="M27">
        <f t="shared" si="0"/>
        <v>1</v>
      </c>
      <c r="N27" s="1">
        <v>11</v>
      </c>
      <c r="O27" s="1"/>
    </row>
    <row r="28" spans="1:18" ht="16.8" x14ac:dyDescent="0.35">
      <c r="A28" s="24" t="s">
        <v>443</v>
      </c>
      <c r="B28" s="3">
        <v>22</v>
      </c>
      <c r="C28" s="3" t="s">
        <v>342</v>
      </c>
      <c r="D28" s="3" t="s">
        <v>69</v>
      </c>
      <c r="E28" s="41" t="s">
        <v>806</v>
      </c>
      <c r="F28" s="3">
        <v>6</v>
      </c>
      <c r="G28" s="3"/>
      <c r="H28" s="23" t="s">
        <v>345</v>
      </c>
      <c r="I28" s="23"/>
      <c r="J28" s="24" t="s">
        <v>907</v>
      </c>
      <c r="K28" s="24"/>
      <c r="L28" s="24"/>
      <c r="M28">
        <f t="shared" si="0"/>
        <v>1</v>
      </c>
      <c r="N28" s="1"/>
      <c r="O28" s="1"/>
      <c r="P28" s="1"/>
      <c r="Q28" s="1"/>
      <c r="R28" s="1"/>
    </row>
    <row r="29" spans="1:18" x14ac:dyDescent="0.25">
      <c r="B29" s="3">
        <v>23</v>
      </c>
      <c r="C29" s="3" t="s">
        <v>343</v>
      </c>
      <c r="D29" s="3" t="s">
        <v>84</v>
      </c>
      <c r="E29" s="41" t="s">
        <v>335</v>
      </c>
      <c r="F29" s="3">
        <v>8</v>
      </c>
      <c r="G29" s="3"/>
      <c r="H29" s="41" t="s">
        <v>357</v>
      </c>
      <c r="I29" s="41"/>
      <c r="J29" s="24" t="s">
        <v>907</v>
      </c>
      <c r="M29">
        <f t="shared" si="0"/>
        <v>1</v>
      </c>
    </row>
    <row r="30" spans="1:18" ht="16.8" x14ac:dyDescent="0.35">
      <c r="B30" s="3">
        <v>24</v>
      </c>
      <c r="C30" s="3" t="s">
        <v>344</v>
      </c>
      <c r="D30" s="3" t="s">
        <v>54</v>
      </c>
      <c r="E30" s="41" t="s">
        <v>442</v>
      </c>
      <c r="F30" s="3">
        <v>3</v>
      </c>
      <c r="G30" s="3"/>
      <c r="H30" s="23" t="s">
        <v>807</v>
      </c>
      <c r="I30" s="23"/>
      <c r="J30" s="24" t="s">
        <v>907</v>
      </c>
      <c r="M30">
        <f t="shared" si="0"/>
        <v>1</v>
      </c>
    </row>
    <row r="31" spans="1:18" x14ac:dyDescent="0.25">
      <c r="B31" s="3">
        <v>25</v>
      </c>
      <c r="C31" s="3" t="s">
        <v>359</v>
      </c>
      <c r="D31" s="3" t="s">
        <v>50</v>
      </c>
      <c r="E31" s="26" t="s">
        <v>808</v>
      </c>
      <c r="F31" s="41" t="s">
        <v>476</v>
      </c>
      <c r="G31" s="3"/>
      <c r="H31" s="3" t="s">
        <v>477</v>
      </c>
      <c r="I31" s="3"/>
      <c r="J31" s="24" t="s">
        <v>907</v>
      </c>
      <c r="K31">
        <v>5000</v>
      </c>
      <c r="L31">
        <v>50000</v>
      </c>
      <c r="M31">
        <f t="shared" si="0"/>
        <v>1</v>
      </c>
    </row>
    <row r="32" spans="1:18" ht="16.8" x14ac:dyDescent="0.35">
      <c r="B32" s="3">
        <v>26</v>
      </c>
      <c r="C32" s="3" t="s">
        <v>360</v>
      </c>
      <c r="D32" s="3" t="s">
        <v>67</v>
      </c>
      <c r="E32" s="41" t="s">
        <v>790</v>
      </c>
      <c r="F32" s="11">
        <v>14</v>
      </c>
      <c r="H32" s="23" t="s">
        <v>473</v>
      </c>
      <c r="I32" s="23"/>
      <c r="J32" s="24" t="s">
        <v>907</v>
      </c>
      <c r="L32">
        <v>100000</v>
      </c>
      <c r="M32">
        <f t="shared" si="0"/>
        <v>1</v>
      </c>
    </row>
    <row r="33" spans="1:14" x14ac:dyDescent="0.25">
      <c r="B33" s="3">
        <v>27</v>
      </c>
      <c r="C33" s="3" t="s">
        <v>361</v>
      </c>
      <c r="D33" s="3" t="s">
        <v>351</v>
      </c>
      <c r="E33" s="3" t="s">
        <v>354</v>
      </c>
      <c r="F33" s="3">
        <v>15</v>
      </c>
      <c r="G33" s="3"/>
      <c r="H33" s="3" t="s">
        <v>445</v>
      </c>
      <c r="I33" s="3"/>
      <c r="J33" s="24" t="s">
        <v>907</v>
      </c>
      <c r="M33">
        <f t="shared" si="0"/>
        <v>1</v>
      </c>
    </row>
    <row r="34" spans="1:14" x14ac:dyDescent="0.25">
      <c r="B34" s="3">
        <v>28</v>
      </c>
      <c r="C34" s="3" t="s">
        <v>362</v>
      </c>
      <c r="D34" s="3" t="s">
        <v>352</v>
      </c>
      <c r="E34" s="3" t="s">
        <v>380</v>
      </c>
      <c r="F34" s="3">
        <v>15</v>
      </c>
      <c r="G34" s="3"/>
      <c r="H34" s="3" t="s">
        <v>446</v>
      </c>
      <c r="I34" s="3"/>
      <c r="J34" s="24" t="s">
        <v>907</v>
      </c>
      <c r="K34" s="24">
        <v>5000</v>
      </c>
      <c r="L34" s="24"/>
      <c r="M34">
        <f t="shared" si="0"/>
        <v>1</v>
      </c>
    </row>
    <row r="35" spans="1:14" x14ac:dyDescent="0.25">
      <c r="B35" s="3">
        <v>29</v>
      </c>
      <c r="C35" s="3" t="s">
        <v>363</v>
      </c>
      <c r="D35" s="3" t="s">
        <v>353</v>
      </c>
      <c r="E35" s="3" t="s">
        <v>355</v>
      </c>
      <c r="F35" s="3">
        <v>15</v>
      </c>
      <c r="G35" s="3"/>
      <c r="H35" s="3" t="s">
        <v>358</v>
      </c>
      <c r="I35" s="3"/>
      <c r="J35" s="24" t="s">
        <v>907</v>
      </c>
      <c r="M35">
        <f t="shared" si="0"/>
        <v>1</v>
      </c>
    </row>
    <row r="36" spans="1:14" x14ac:dyDescent="0.25">
      <c r="B36" s="3">
        <v>30</v>
      </c>
      <c r="C36" s="3" t="s">
        <v>485</v>
      </c>
      <c r="D36" s="3" t="s">
        <v>46</v>
      </c>
      <c r="E36" s="20" t="s">
        <v>433</v>
      </c>
      <c r="F36" s="3">
        <v>8</v>
      </c>
      <c r="G36" s="3"/>
      <c r="H36" s="41" t="s">
        <v>809</v>
      </c>
      <c r="I36" s="41"/>
      <c r="J36" s="24" t="s">
        <v>907</v>
      </c>
      <c r="M36">
        <f t="shared" si="0"/>
        <v>1</v>
      </c>
    </row>
    <row r="37" spans="1:14" x14ac:dyDescent="0.25">
      <c r="B37" s="3">
        <v>31</v>
      </c>
      <c r="C37" s="3" t="s">
        <v>364</v>
      </c>
      <c r="D37" s="41" t="s">
        <v>802</v>
      </c>
      <c r="E37" s="3" t="s">
        <v>528</v>
      </c>
      <c r="F37" s="41">
        <v>8</v>
      </c>
      <c r="G37" s="3"/>
      <c r="H37" s="3" t="s">
        <v>529</v>
      </c>
      <c r="I37" s="3"/>
      <c r="J37" s="24" t="s">
        <v>907</v>
      </c>
      <c r="K37">
        <v>20000</v>
      </c>
      <c r="L37">
        <v>200000</v>
      </c>
      <c r="M37">
        <f t="shared" si="0"/>
        <v>1</v>
      </c>
    </row>
    <row r="38" spans="1:14" x14ac:dyDescent="0.25">
      <c r="B38" s="3">
        <v>32</v>
      </c>
      <c r="C38" s="3" t="s">
        <v>366</v>
      </c>
      <c r="D38" s="3" t="s">
        <v>50</v>
      </c>
      <c r="E38" s="26" t="s">
        <v>434</v>
      </c>
      <c r="F38" s="41" t="s">
        <v>810</v>
      </c>
      <c r="G38" s="3"/>
      <c r="H38" s="3" t="s">
        <v>478</v>
      </c>
      <c r="I38" s="3"/>
      <c r="J38" s="24" t="s">
        <v>907</v>
      </c>
      <c r="M38">
        <f t="shared" si="0"/>
        <v>1</v>
      </c>
    </row>
    <row r="39" spans="1:14" ht="16.8" x14ac:dyDescent="0.35">
      <c r="B39" s="3">
        <v>33</v>
      </c>
      <c r="C39" s="3" t="s">
        <v>367</v>
      </c>
      <c r="D39" s="3" t="s">
        <v>67</v>
      </c>
      <c r="E39" s="41" t="s">
        <v>790</v>
      </c>
      <c r="F39" s="11">
        <v>17</v>
      </c>
      <c r="H39" s="23" t="s">
        <v>474</v>
      </c>
      <c r="I39" s="23"/>
      <c r="J39" s="24" t="s">
        <v>907</v>
      </c>
      <c r="M39">
        <f t="shared" ref="M39:M63" si="1">COUNTIF(H:H,H39)</f>
        <v>1</v>
      </c>
    </row>
    <row r="40" spans="1:14" ht="16.8" x14ac:dyDescent="0.35">
      <c r="B40" s="3">
        <v>34</v>
      </c>
      <c r="C40" s="3" t="s">
        <v>368</v>
      </c>
      <c r="D40" s="3" t="s">
        <v>791</v>
      </c>
      <c r="E40" s="21" t="s">
        <v>436</v>
      </c>
      <c r="F40" s="3">
        <v>6</v>
      </c>
      <c r="G40" s="3"/>
      <c r="H40" s="22" t="s">
        <v>447</v>
      </c>
      <c r="I40" s="22"/>
      <c r="J40" s="24" t="s">
        <v>907</v>
      </c>
      <c r="M40">
        <f t="shared" si="1"/>
        <v>1</v>
      </c>
      <c r="N40">
        <v>13</v>
      </c>
    </row>
    <row r="41" spans="1:14" ht="16.8" x14ac:dyDescent="0.35">
      <c r="B41" s="3">
        <v>35</v>
      </c>
      <c r="C41" s="3" t="s">
        <v>370</v>
      </c>
      <c r="D41" s="3" t="s">
        <v>69</v>
      </c>
      <c r="E41" s="41" t="s">
        <v>438</v>
      </c>
      <c r="F41" s="3">
        <v>9</v>
      </c>
      <c r="G41" s="3"/>
      <c r="H41" s="23" t="s">
        <v>365</v>
      </c>
      <c r="I41" s="23"/>
      <c r="J41" s="24" t="s">
        <v>907</v>
      </c>
      <c r="M41">
        <f t="shared" si="1"/>
        <v>1</v>
      </c>
    </row>
    <row r="42" spans="1:14" ht="16.8" x14ac:dyDescent="0.35">
      <c r="B42" s="3">
        <v>36</v>
      </c>
      <c r="C42" s="3" t="s">
        <v>371</v>
      </c>
      <c r="D42" s="3" t="s">
        <v>79</v>
      </c>
      <c r="E42" s="29" t="s">
        <v>379</v>
      </c>
      <c r="F42" s="3">
        <v>2</v>
      </c>
      <c r="G42" s="3"/>
      <c r="H42" s="23" t="s">
        <v>475</v>
      </c>
      <c r="I42" s="23"/>
      <c r="J42" s="24" t="s">
        <v>907</v>
      </c>
      <c r="M42">
        <f t="shared" si="1"/>
        <v>1</v>
      </c>
    </row>
    <row r="43" spans="1:14" ht="16.8" x14ac:dyDescent="0.35">
      <c r="B43" s="3">
        <v>37</v>
      </c>
      <c r="C43" s="3" t="s">
        <v>372</v>
      </c>
      <c r="D43" s="3" t="s">
        <v>54</v>
      </c>
      <c r="E43" s="41" t="s">
        <v>811</v>
      </c>
      <c r="F43" s="3">
        <v>6</v>
      </c>
      <c r="G43" s="3"/>
      <c r="H43" s="23" t="s">
        <v>812</v>
      </c>
      <c r="I43" s="23"/>
      <c r="J43" s="24" t="s">
        <v>907</v>
      </c>
      <c r="M43">
        <f t="shared" si="1"/>
        <v>1</v>
      </c>
    </row>
    <row r="44" spans="1:14" x14ac:dyDescent="0.25">
      <c r="B44" s="3">
        <v>38</v>
      </c>
      <c r="C44" s="3" t="s">
        <v>373</v>
      </c>
      <c r="D44" s="3" t="s">
        <v>84</v>
      </c>
      <c r="E44" s="41" t="s">
        <v>335</v>
      </c>
      <c r="F44" s="3">
        <v>10</v>
      </c>
      <c r="G44" s="3"/>
      <c r="H44" s="41" t="s">
        <v>448</v>
      </c>
      <c r="I44" s="41"/>
      <c r="J44" s="24" t="s">
        <v>907</v>
      </c>
      <c r="M44">
        <f t="shared" si="1"/>
        <v>1</v>
      </c>
    </row>
    <row r="45" spans="1:14" x14ac:dyDescent="0.25">
      <c r="A45" s="34"/>
      <c r="B45" s="3">
        <v>39</v>
      </c>
      <c r="C45" s="3" t="s">
        <v>374</v>
      </c>
      <c r="D45" s="3" t="s">
        <v>813</v>
      </c>
      <c r="E45" s="41" t="s">
        <v>333</v>
      </c>
      <c r="F45" s="3">
        <v>1</v>
      </c>
      <c r="G45" s="3"/>
      <c r="H45" s="41" t="s">
        <v>334</v>
      </c>
      <c r="I45" s="41"/>
      <c r="J45" s="24" t="s">
        <v>907</v>
      </c>
      <c r="M45">
        <f t="shared" si="1"/>
        <v>1</v>
      </c>
    </row>
    <row r="46" spans="1:14" x14ac:dyDescent="0.25">
      <c r="A46" s="35"/>
      <c r="B46" s="3">
        <v>40</v>
      </c>
      <c r="C46" s="3" t="s">
        <v>375</v>
      </c>
      <c r="D46" s="3" t="s">
        <v>50</v>
      </c>
      <c r="E46" s="26" t="s">
        <v>434</v>
      </c>
      <c r="F46" s="41" t="s">
        <v>814</v>
      </c>
      <c r="G46" s="3"/>
      <c r="H46" s="3" t="s">
        <v>479</v>
      </c>
      <c r="I46" s="3"/>
      <c r="J46" s="24" t="s">
        <v>907</v>
      </c>
      <c r="M46">
        <f t="shared" si="1"/>
        <v>1</v>
      </c>
    </row>
    <row r="47" spans="1:14" ht="16.8" x14ac:dyDescent="0.35">
      <c r="B47" s="3">
        <v>41</v>
      </c>
      <c r="C47" s="3" t="s">
        <v>488</v>
      </c>
      <c r="D47" s="3" t="s">
        <v>67</v>
      </c>
      <c r="E47" s="41" t="s">
        <v>790</v>
      </c>
      <c r="F47" s="3">
        <v>20</v>
      </c>
      <c r="G47" s="3"/>
      <c r="H47" s="23" t="s">
        <v>444</v>
      </c>
      <c r="I47" s="23"/>
      <c r="J47" s="42" t="s">
        <v>908</v>
      </c>
      <c r="M47">
        <f t="shared" si="1"/>
        <v>1</v>
      </c>
    </row>
    <row r="48" spans="1:14" ht="16.8" x14ac:dyDescent="0.35">
      <c r="B48" s="3">
        <v>42</v>
      </c>
      <c r="C48" s="3" t="s">
        <v>489</v>
      </c>
      <c r="D48" s="3" t="s">
        <v>49</v>
      </c>
      <c r="E48" s="30" t="s">
        <v>369</v>
      </c>
      <c r="F48" s="3">
        <v>12</v>
      </c>
      <c r="G48" s="3"/>
      <c r="H48" s="23" t="s">
        <v>815</v>
      </c>
      <c r="I48" s="23"/>
      <c r="J48" s="24" t="s">
        <v>908</v>
      </c>
      <c r="M48">
        <f t="shared" si="1"/>
        <v>1</v>
      </c>
    </row>
    <row r="49" spans="2:14" x14ac:dyDescent="0.25">
      <c r="B49" s="3">
        <v>43</v>
      </c>
      <c r="C49" s="3" t="s">
        <v>497</v>
      </c>
      <c r="D49" s="3" t="s">
        <v>351</v>
      </c>
      <c r="E49" s="41" t="s">
        <v>354</v>
      </c>
      <c r="F49" s="3">
        <v>21</v>
      </c>
      <c r="G49" s="3"/>
      <c r="H49" s="41" t="s">
        <v>490</v>
      </c>
      <c r="I49" s="41"/>
      <c r="J49" s="24" t="s">
        <v>908</v>
      </c>
      <c r="M49">
        <f t="shared" si="1"/>
        <v>1</v>
      </c>
    </row>
    <row r="50" spans="2:14" x14ac:dyDescent="0.25">
      <c r="B50" s="3">
        <v>44</v>
      </c>
      <c r="C50" s="3" t="s">
        <v>498</v>
      </c>
      <c r="D50" s="3" t="s">
        <v>352</v>
      </c>
      <c r="E50" s="41" t="s">
        <v>380</v>
      </c>
      <c r="F50" s="3">
        <v>21</v>
      </c>
      <c r="G50" s="3"/>
      <c r="H50" s="41" t="s">
        <v>816</v>
      </c>
      <c r="I50" s="41"/>
      <c r="J50" s="24" t="s">
        <v>908</v>
      </c>
      <c r="M50">
        <f t="shared" si="1"/>
        <v>1</v>
      </c>
      <c r="N50">
        <v>14</v>
      </c>
    </row>
    <row r="51" spans="2:14" x14ac:dyDescent="0.25">
      <c r="B51" s="3">
        <v>45</v>
      </c>
      <c r="C51" s="3" t="s">
        <v>499</v>
      </c>
      <c r="D51" s="3" t="s">
        <v>353</v>
      </c>
      <c r="E51" s="41" t="s">
        <v>355</v>
      </c>
      <c r="F51" s="3">
        <v>21</v>
      </c>
      <c r="G51" s="3"/>
      <c r="H51" s="41" t="s">
        <v>491</v>
      </c>
      <c r="I51" s="41"/>
      <c r="J51" s="24" t="s">
        <v>908</v>
      </c>
      <c r="M51">
        <f t="shared" si="1"/>
        <v>1</v>
      </c>
    </row>
    <row r="52" spans="2:14" x14ac:dyDescent="0.25">
      <c r="B52" s="3">
        <v>46</v>
      </c>
      <c r="C52" s="3" t="s">
        <v>500</v>
      </c>
      <c r="D52" s="3" t="s">
        <v>46</v>
      </c>
      <c r="E52" s="20" t="s">
        <v>433</v>
      </c>
      <c r="F52" s="3">
        <v>10</v>
      </c>
      <c r="G52" s="3"/>
      <c r="H52" s="41" t="s">
        <v>817</v>
      </c>
      <c r="I52" s="41"/>
      <c r="J52" s="24" t="s">
        <v>908</v>
      </c>
      <c r="M52">
        <f t="shared" si="1"/>
        <v>1</v>
      </c>
    </row>
    <row r="53" spans="2:14" x14ac:dyDescent="0.25">
      <c r="B53" s="3">
        <v>47</v>
      </c>
      <c r="C53" s="3" t="s">
        <v>501</v>
      </c>
      <c r="D53" s="41" t="s">
        <v>818</v>
      </c>
      <c r="E53" s="3" t="s">
        <v>528</v>
      </c>
      <c r="F53" s="41">
        <v>12</v>
      </c>
      <c r="G53" s="3"/>
      <c r="H53" s="3" t="s">
        <v>530</v>
      </c>
      <c r="I53" s="3"/>
      <c r="J53" s="24" t="s">
        <v>908</v>
      </c>
      <c r="M53">
        <f t="shared" si="1"/>
        <v>1</v>
      </c>
    </row>
    <row r="54" spans="2:14" x14ac:dyDescent="0.25">
      <c r="B54" s="3">
        <v>48</v>
      </c>
      <c r="C54" s="3" t="s">
        <v>502</v>
      </c>
      <c r="D54" s="3" t="s">
        <v>819</v>
      </c>
      <c r="E54" s="41" t="s">
        <v>775</v>
      </c>
      <c r="F54" s="41">
        <v>25000</v>
      </c>
      <c r="G54" s="3"/>
      <c r="H54" s="41" t="s">
        <v>820</v>
      </c>
      <c r="I54" s="41"/>
      <c r="J54" s="24" t="s">
        <v>908</v>
      </c>
      <c r="M54">
        <f t="shared" si="1"/>
        <v>1</v>
      </c>
    </row>
    <row r="55" spans="2:14" x14ac:dyDescent="0.25">
      <c r="B55" s="3">
        <v>49</v>
      </c>
      <c r="C55" s="3" t="s">
        <v>503</v>
      </c>
      <c r="D55" s="3" t="s">
        <v>50</v>
      </c>
      <c r="E55" s="26" t="s">
        <v>434</v>
      </c>
      <c r="F55" s="41" t="s">
        <v>486</v>
      </c>
      <c r="G55" s="3"/>
      <c r="H55" s="41" t="s">
        <v>487</v>
      </c>
      <c r="I55" s="41"/>
      <c r="J55" s="24" t="s">
        <v>908</v>
      </c>
      <c r="M55">
        <f t="shared" si="1"/>
        <v>1</v>
      </c>
    </row>
    <row r="56" spans="2:14" ht="16.8" x14ac:dyDescent="0.35">
      <c r="B56" s="3">
        <v>50</v>
      </c>
      <c r="C56" s="3" t="s">
        <v>504</v>
      </c>
      <c r="D56" s="3" t="s">
        <v>797</v>
      </c>
      <c r="E56" s="41" t="s">
        <v>798</v>
      </c>
      <c r="F56" s="11">
        <v>23</v>
      </c>
      <c r="H56" s="23" t="s">
        <v>492</v>
      </c>
      <c r="I56" s="23"/>
      <c r="J56" s="24" t="s">
        <v>908</v>
      </c>
      <c r="M56">
        <f t="shared" si="1"/>
        <v>1</v>
      </c>
    </row>
    <row r="57" spans="2:14" ht="16.8" x14ac:dyDescent="0.35">
      <c r="B57" s="3">
        <v>51</v>
      </c>
      <c r="C57" s="3" t="s">
        <v>505</v>
      </c>
      <c r="D57" s="3" t="s">
        <v>41</v>
      </c>
      <c r="E57" s="21" t="s">
        <v>792</v>
      </c>
      <c r="F57" s="3">
        <v>9</v>
      </c>
      <c r="G57" s="3"/>
      <c r="H57" s="23" t="s">
        <v>449</v>
      </c>
      <c r="I57" s="23"/>
      <c r="J57" s="24" t="s">
        <v>908</v>
      </c>
      <c r="M57">
        <f t="shared" si="1"/>
        <v>1</v>
      </c>
    </row>
    <row r="58" spans="2:14" ht="16.8" x14ac:dyDescent="0.35">
      <c r="B58" s="3">
        <v>52</v>
      </c>
      <c r="C58" s="3" t="s">
        <v>506</v>
      </c>
      <c r="D58" s="3" t="s">
        <v>68</v>
      </c>
      <c r="E58" s="28" t="s">
        <v>437</v>
      </c>
      <c r="F58" s="3">
        <v>2</v>
      </c>
      <c r="G58" s="3"/>
      <c r="H58" s="23" t="s">
        <v>381</v>
      </c>
      <c r="I58" s="23"/>
      <c r="J58" s="24" t="s">
        <v>908</v>
      </c>
      <c r="M58">
        <f t="shared" si="1"/>
        <v>1</v>
      </c>
    </row>
    <row r="59" spans="2:14" ht="16.8" x14ac:dyDescent="0.35">
      <c r="B59" s="3">
        <v>53</v>
      </c>
      <c r="C59" s="3" t="s">
        <v>507</v>
      </c>
      <c r="D59" s="3" t="s">
        <v>69</v>
      </c>
      <c r="E59" s="41" t="s">
        <v>438</v>
      </c>
      <c r="F59" s="3">
        <v>15</v>
      </c>
      <c r="G59" s="3"/>
      <c r="H59" s="23" t="s">
        <v>496</v>
      </c>
      <c r="I59" s="23"/>
      <c r="J59" s="24" t="s">
        <v>908</v>
      </c>
      <c r="M59">
        <f t="shared" si="1"/>
        <v>1</v>
      </c>
    </row>
    <row r="60" spans="2:14" ht="16.8" x14ac:dyDescent="0.35">
      <c r="B60" s="3">
        <v>54</v>
      </c>
      <c r="C60" s="3" t="s">
        <v>508</v>
      </c>
      <c r="D60" s="3" t="s">
        <v>821</v>
      </c>
      <c r="E60" s="41" t="s">
        <v>442</v>
      </c>
      <c r="F60" s="3">
        <v>9</v>
      </c>
      <c r="G60" s="3"/>
      <c r="H60" s="23" t="s">
        <v>822</v>
      </c>
      <c r="I60" s="23"/>
      <c r="J60" s="24" t="s">
        <v>908</v>
      </c>
      <c r="M60">
        <f t="shared" si="1"/>
        <v>1</v>
      </c>
    </row>
    <row r="61" spans="2:14" ht="16.8" x14ac:dyDescent="0.35">
      <c r="B61" s="3">
        <v>55</v>
      </c>
      <c r="C61" s="3" t="s">
        <v>509</v>
      </c>
      <c r="D61" s="3" t="s">
        <v>75</v>
      </c>
      <c r="E61" s="32" t="s">
        <v>411</v>
      </c>
      <c r="F61" s="3" t="s">
        <v>298</v>
      </c>
      <c r="G61" s="3"/>
      <c r="H61" s="23" t="s">
        <v>823</v>
      </c>
      <c r="I61" s="23"/>
      <c r="J61" s="24" t="s">
        <v>908</v>
      </c>
      <c r="M61">
        <f t="shared" si="1"/>
        <v>1</v>
      </c>
    </row>
    <row r="62" spans="2:14" ht="16.8" x14ac:dyDescent="0.35">
      <c r="B62" s="3">
        <v>56</v>
      </c>
      <c r="C62" s="3" t="s">
        <v>510</v>
      </c>
      <c r="D62" s="3" t="s">
        <v>84</v>
      </c>
      <c r="E62" s="41" t="s">
        <v>335</v>
      </c>
      <c r="F62" s="3">
        <v>12</v>
      </c>
      <c r="G62" s="3"/>
      <c r="H62" s="23" t="s">
        <v>495</v>
      </c>
      <c r="I62" s="23"/>
      <c r="J62" s="24" t="s">
        <v>908</v>
      </c>
      <c r="M62">
        <f t="shared" si="1"/>
        <v>1</v>
      </c>
    </row>
    <row r="63" spans="2:14" ht="16.8" x14ac:dyDescent="0.35">
      <c r="B63" s="3">
        <v>57</v>
      </c>
      <c r="C63" s="3" t="s">
        <v>511</v>
      </c>
      <c r="D63" s="3" t="s">
        <v>50</v>
      </c>
      <c r="E63" s="26" t="s">
        <v>795</v>
      </c>
      <c r="F63" s="41" t="s">
        <v>493</v>
      </c>
      <c r="G63" s="3"/>
      <c r="H63" s="23" t="s">
        <v>824</v>
      </c>
      <c r="I63" s="23"/>
      <c r="J63" s="24" t="s">
        <v>908</v>
      </c>
      <c r="M63">
        <f t="shared" si="1"/>
        <v>1</v>
      </c>
    </row>
    <row r="64" spans="2:14" ht="16.8" x14ac:dyDescent="0.35">
      <c r="B64" s="3">
        <v>58</v>
      </c>
      <c r="C64" s="3" t="s">
        <v>512</v>
      </c>
      <c r="D64" s="3" t="s">
        <v>797</v>
      </c>
      <c r="E64" s="41" t="s">
        <v>790</v>
      </c>
      <c r="F64" s="3">
        <v>26</v>
      </c>
      <c r="G64" s="3"/>
      <c r="H64" s="23" t="s">
        <v>494</v>
      </c>
      <c r="I64" s="23"/>
      <c r="J64" s="24" t="s">
        <v>908</v>
      </c>
      <c r="M64">
        <f>COUNTIF(H:H,H80)</f>
        <v>1</v>
      </c>
    </row>
    <row r="65" spans="2:13" ht="16.8" x14ac:dyDescent="0.35">
      <c r="B65" s="3">
        <v>59</v>
      </c>
      <c r="C65" s="3" t="s">
        <v>517</v>
      </c>
      <c r="D65" s="3" t="s">
        <v>351</v>
      </c>
      <c r="E65" s="3" t="s">
        <v>354</v>
      </c>
      <c r="F65" s="3">
        <v>27</v>
      </c>
      <c r="G65" s="3"/>
      <c r="H65" s="23" t="s">
        <v>513</v>
      </c>
      <c r="I65" s="23"/>
      <c r="J65" s="24" t="s">
        <v>908</v>
      </c>
      <c r="M65">
        <f t="shared" ref="M65:M80" si="2">COUNTIF(H:H,H64)</f>
        <v>1</v>
      </c>
    </row>
    <row r="66" spans="2:13" ht="16.8" x14ac:dyDescent="0.35">
      <c r="B66" s="3">
        <v>60</v>
      </c>
      <c r="C66" s="3" t="s">
        <v>518</v>
      </c>
      <c r="D66" s="3" t="s">
        <v>788</v>
      </c>
      <c r="E66" s="3" t="s">
        <v>380</v>
      </c>
      <c r="F66" s="3">
        <v>27</v>
      </c>
      <c r="G66" s="3"/>
      <c r="H66" s="23" t="s">
        <v>514</v>
      </c>
      <c r="I66" s="23"/>
      <c r="J66" s="24" t="s">
        <v>908</v>
      </c>
      <c r="M66">
        <f t="shared" si="2"/>
        <v>1</v>
      </c>
    </row>
    <row r="67" spans="2:13" ht="16.8" x14ac:dyDescent="0.35">
      <c r="B67" s="3">
        <v>61</v>
      </c>
      <c r="C67" s="3" t="s">
        <v>519</v>
      </c>
      <c r="D67" s="3" t="s">
        <v>353</v>
      </c>
      <c r="E67" s="3" t="s">
        <v>355</v>
      </c>
      <c r="F67" s="3">
        <v>27</v>
      </c>
      <c r="G67" s="3"/>
      <c r="H67" s="23" t="s">
        <v>825</v>
      </c>
      <c r="I67" s="23"/>
      <c r="J67" s="24" t="s">
        <v>909</v>
      </c>
      <c r="M67">
        <f t="shared" si="2"/>
        <v>1</v>
      </c>
    </row>
    <row r="68" spans="2:13" ht="16.8" x14ac:dyDescent="0.35">
      <c r="B68" s="3">
        <v>62</v>
      </c>
      <c r="C68" s="3" t="s">
        <v>520</v>
      </c>
      <c r="D68" s="3" t="s">
        <v>46</v>
      </c>
      <c r="E68" s="20" t="s">
        <v>433</v>
      </c>
      <c r="F68" s="3">
        <v>12</v>
      </c>
      <c r="G68" s="3"/>
      <c r="H68" s="23" t="s">
        <v>826</v>
      </c>
      <c r="I68" s="23"/>
      <c r="J68" s="24" t="s">
        <v>909</v>
      </c>
      <c r="M68">
        <f t="shared" si="2"/>
        <v>1</v>
      </c>
    </row>
    <row r="69" spans="2:13" x14ac:dyDescent="0.25">
      <c r="B69" s="3">
        <v>63</v>
      </c>
      <c r="C69" s="3" t="s">
        <v>521</v>
      </c>
      <c r="D69" s="41" t="s">
        <v>802</v>
      </c>
      <c r="E69" s="3" t="s">
        <v>528</v>
      </c>
      <c r="F69" s="41">
        <v>16</v>
      </c>
      <c r="G69" s="3"/>
      <c r="H69" s="3" t="s">
        <v>548</v>
      </c>
      <c r="I69" s="3"/>
      <c r="J69" s="24" t="s">
        <v>909</v>
      </c>
      <c r="M69">
        <f t="shared" si="2"/>
        <v>1</v>
      </c>
    </row>
    <row r="70" spans="2:13" x14ac:dyDescent="0.25">
      <c r="B70" s="3">
        <v>64</v>
      </c>
      <c r="C70" s="3" t="s">
        <v>522</v>
      </c>
      <c r="D70" s="3" t="s">
        <v>819</v>
      </c>
      <c r="E70" s="41" t="s">
        <v>775</v>
      </c>
      <c r="F70" s="41">
        <v>30000</v>
      </c>
      <c r="G70" s="3"/>
      <c r="H70" s="41" t="s">
        <v>776</v>
      </c>
      <c r="I70" s="41"/>
      <c r="J70" s="24" t="s">
        <v>909</v>
      </c>
      <c r="M70">
        <f t="shared" si="2"/>
        <v>1</v>
      </c>
    </row>
    <row r="71" spans="2:13" x14ac:dyDescent="0.25">
      <c r="B71" s="3">
        <v>65</v>
      </c>
      <c r="C71" s="3" t="s">
        <v>523</v>
      </c>
      <c r="D71" s="3" t="s">
        <v>50</v>
      </c>
      <c r="E71" s="26" t="s">
        <v>808</v>
      </c>
      <c r="F71" s="41" t="s">
        <v>515</v>
      </c>
      <c r="G71" s="3"/>
      <c r="H71" s="41" t="s">
        <v>516</v>
      </c>
      <c r="I71" s="41"/>
      <c r="J71" s="24" t="s">
        <v>909</v>
      </c>
      <c r="M71">
        <f t="shared" si="2"/>
        <v>1</v>
      </c>
    </row>
    <row r="72" spans="2:13" ht="16.8" x14ac:dyDescent="0.35">
      <c r="B72" s="3">
        <v>66</v>
      </c>
      <c r="C72" s="3" t="s">
        <v>531</v>
      </c>
      <c r="D72" s="3" t="s">
        <v>67</v>
      </c>
      <c r="E72" s="41" t="s">
        <v>798</v>
      </c>
      <c r="F72" s="11">
        <v>30</v>
      </c>
      <c r="H72" s="23" t="s">
        <v>827</v>
      </c>
      <c r="I72" s="23"/>
      <c r="J72" s="24" t="s">
        <v>909</v>
      </c>
      <c r="M72">
        <f t="shared" si="2"/>
        <v>1</v>
      </c>
    </row>
    <row r="73" spans="2:13" ht="16.8" x14ac:dyDescent="0.35">
      <c r="B73" s="3">
        <v>67</v>
      </c>
      <c r="C73" s="3" t="s">
        <v>532</v>
      </c>
      <c r="D73" s="3" t="s">
        <v>41</v>
      </c>
      <c r="E73" s="21" t="s">
        <v>792</v>
      </c>
      <c r="F73" s="3">
        <v>15</v>
      </c>
      <c r="G73" s="3"/>
      <c r="H73" s="23" t="s">
        <v>828</v>
      </c>
      <c r="I73" s="23"/>
      <c r="J73" s="24" t="s">
        <v>909</v>
      </c>
      <c r="M73">
        <f t="shared" si="2"/>
        <v>1</v>
      </c>
    </row>
    <row r="74" spans="2:13" ht="16.8" x14ac:dyDescent="0.35">
      <c r="B74" s="3">
        <v>68</v>
      </c>
      <c r="C74" s="3" t="s">
        <v>533</v>
      </c>
      <c r="D74" s="3" t="s">
        <v>829</v>
      </c>
      <c r="E74" s="41" t="s">
        <v>806</v>
      </c>
      <c r="F74" s="3">
        <v>21</v>
      </c>
      <c r="G74" s="3"/>
      <c r="H74" s="23" t="s">
        <v>535</v>
      </c>
      <c r="I74" s="23"/>
      <c r="J74" s="24" t="s">
        <v>909</v>
      </c>
      <c r="M74">
        <f t="shared" si="2"/>
        <v>1</v>
      </c>
    </row>
    <row r="75" spans="2:13" ht="16.8" x14ac:dyDescent="0.35">
      <c r="B75" s="3">
        <v>69</v>
      </c>
      <c r="C75" s="3" t="s">
        <v>536</v>
      </c>
      <c r="D75" s="3" t="s">
        <v>821</v>
      </c>
      <c r="E75" s="41" t="s">
        <v>442</v>
      </c>
      <c r="F75" s="3">
        <v>15</v>
      </c>
      <c r="G75" s="3"/>
      <c r="H75" s="23" t="s">
        <v>537</v>
      </c>
      <c r="I75" s="23"/>
      <c r="J75" s="24" t="s">
        <v>909</v>
      </c>
      <c r="M75">
        <f t="shared" si="2"/>
        <v>1</v>
      </c>
    </row>
    <row r="76" spans="2:13" ht="16.8" x14ac:dyDescent="0.35">
      <c r="B76" s="3">
        <v>70</v>
      </c>
      <c r="C76" s="3" t="s">
        <v>538</v>
      </c>
      <c r="D76" s="3" t="s">
        <v>75</v>
      </c>
      <c r="E76" s="32" t="s">
        <v>830</v>
      </c>
      <c r="F76" s="3" t="s">
        <v>831</v>
      </c>
      <c r="G76" s="3"/>
      <c r="H76" s="23" t="s">
        <v>412</v>
      </c>
      <c r="I76" s="23"/>
      <c r="J76" s="24" t="s">
        <v>909</v>
      </c>
      <c r="M76">
        <f t="shared" si="2"/>
        <v>1</v>
      </c>
    </row>
    <row r="77" spans="2:13" ht="16.8" x14ac:dyDescent="0.35">
      <c r="B77" s="3">
        <v>71</v>
      </c>
      <c r="C77" s="3" t="s">
        <v>541</v>
      </c>
      <c r="D77" s="3" t="s">
        <v>84</v>
      </c>
      <c r="E77" s="41" t="s">
        <v>335</v>
      </c>
      <c r="F77" s="3">
        <v>14</v>
      </c>
      <c r="G77" s="3"/>
      <c r="H77" s="23" t="s">
        <v>534</v>
      </c>
      <c r="I77" s="23"/>
      <c r="J77" s="24" t="s">
        <v>909</v>
      </c>
      <c r="M77">
        <f t="shared" si="2"/>
        <v>1</v>
      </c>
    </row>
    <row r="78" spans="2:13" ht="16.8" x14ac:dyDescent="0.35">
      <c r="B78" s="3">
        <v>72</v>
      </c>
      <c r="C78" s="3" t="s">
        <v>542</v>
      </c>
      <c r="D78" s="3" t="s">
        <v>832</v>
      </c>
      <c r="E78" s="31" t="s">
        <v>382</v>
      </c>
      <c r="F78" s="3">
        <v>1</v>
      </c>
      <c r="G78" s="3"/>
      <c r="H78" s="23" t="s">
        <v>452</v>
      </c>
      <c r="I78" s="23"/>
      <c r="J78" s="24" t="s">
        <v>909</v>
      </c>
      <c r="M78">
        <f t="shared" si="2"/>
        <v>1</v>
      </c>
    </row>
    <row r="79" spans="2:13" ht="16.8" x14ac:dyDescent="0.35">
      <c r="B79" s="3">
        <v>73</v>
      </c>
      <c r="C79" s="3" t="s">
        <v>543</v>
      </c>
      <c r="D79" s="3" t="s">
        <v>50</v>
      </c>
      <c r="E79" s="26" t="s">
        <v>434</v>
      </c>
      <c r="F79" s="3" t="s">
        <v>539</v>
      </c>
      <c r="G79" s="3"/>
      <c r="H79" s="23" t="s">
        <v>540</v>
      </c>
      <c r="I79" s="23"/>
      <c r="J79" s="24" t="s">
        <v>909</v>
      </c>
      <c r="M79">
        <f t="shared" si="2"/>
        <v>1</v>
      </c>
    </row>
    <row r="80" spans="2:13" ht="16.8" x14ac:dyDescent="0.35">
      <c r="B80" s="3">
        <v>74</v>
      </c>
      <c r="C80" s="3" t="s">
        <v>544</v>
      </c>
      <c r="D80" s="3" t="s">
        <v>89</v>
      </c>
      <c r="E80" s="27" t="s">
        <v>450</v>
      </c>
      <c r="F80" s="3" t="s">
        <v>271</v>
      </c>
      <c r="G80" s="3"/>
      <c r="H80" s="23" t="s">
        <v>451</v>
      </c>
      <c r="I80" s="23"/>
      <c r="J80" s="24" t="s">
        <v>909</v>
      </c>
      <c r="M80">
        <f t="shared" si="2"/>
        <v>1</v>
      </c>
    </row>
    <row r="81" spans="2:13" ht="16.8" x14ac:dyDescent="0.35">
      <c r="B81" s="3">
        <v>75</v>
      </c>
      <c r="C81" s="3" t="s">
        <v>546</v>
      </c>
      <c r="D81" s="3" t="s">
        <v>67</v>
      </c>
      <c r="E81" s="41" t="s">
        <v>790</v>
      </c>
      <c r="F81" s="3">
        <v>33</v>
      </c>
      <c r="G81" s="3"/>
      <c r="H81" s="23" t="s">
        <v>545</v>
      </c>
      <c r="I81" s="23"/>
      <c r="J81" s="24" t="s">
        <v>909</v>
      </c>
      <c r="M81">
        <f t="shared" ref="M81:M112" si="3">COUNTIF(H:H,H81)</f>
        <v>1</v>
      </c>
    </row>
    <row r="82" spans="2:13" ht="16.8" x14ac:dyDescent="0.35">
      <c r="B82" s="3">
        <v>76</v>
      </c>
      <c r="C82" s="3" t="s">
        <v>554</v>
      </c>
      <c r="D82" s="3" t="s">
        <v>351</v>
      </c>
      <c r="E82" s="41" t="s">
        <v>354</v>
      </c>
      <c r="F82" s="3">
        <v>33</v>
      </c>
      <c r="G82" s="3"/>
      <c r="H82" s="23" t="s">
        <v>833</v>
      </c>
      <c r="I82" s="23"/>
      <c r="J82" s="24" t="s">
        <v>909</v>
      </c>
      <c r="M82">
        <f t="shared" si="3"/>
        <v>1</v>
      </c>
    </row>
    <row r="83" spans="2:13" ht="16.8" x14ac:dyDescent="0.35">
      <c r="B83" s="3">
        <v>77</v>
      </c>
      <c r="C83" s="3" t="s">
        <v>555</v>
      </c>
      <c r="D83" s="3" t="s">
        <v>352</v>
      </c>
      <c r="E83" s="41" t="s">
        <v>380</v>
      </c>
      <c r="F83" s="3">
        <v>33</v>
      </c>
      <c r="G83" s="3"/>
      <c r="H83" s="23" t="s">
        <v>834</v>
      </c>
      <c r="I83" s="23"/>
      <c r="J83" s="24" t="s">
        <v>909</v>
      </c>
      <c r="M83">
        <f t="shared" si="3"/>
        <v>1</v>
      </c>
    </row>
    <row r="84" spans="2:13" ht="16.8" x14ac:dyDescent="0.35">
      <c r="B84" s="3">
        <v>78</v>
      </c>
      <c r="C84" s="3" t="s">
        <v>556</v>
      </c>
      <c r="D84" s="3" t="s">
        <v>353</v>
      </c>
      <c r="E84" s="41" t="s">
        <v>355</v>
      </c>
      <c r="F84" s="3">
        <v>33</v>
      </c>
      <c r="G84" s="3"/>
      <c r="H84" s="23" t="s">
        <v>549</v>
      </c>
      <c r="I84" s="23"/>
      <c r="J84" s="24" t="s">
        <v>909</v>
      </c>
      <c r="M84">
        <f t="shared" si="3"/>
        <v>1</v>
      </c>
    </row>
    <row r="85" spans="2:13" ht="16.8" x14ac:dyDescent="0.35">
      <c r="B85" s="3">
        <v>79</v>
      </c>
      <c r="C85" s="3" t="s">
        <v>557</v>
      </c>
      <c r="D85" s="3" t="s">
        <v>46</v>
      </c>
      <c r="E85" s="20" t="s">
        <v>835</v>
      </c>
      <c r="F85" s="3">
        <v>14</v>
      </c>
      <c r="G85" s="3"/>
      <c r="H85" s="23" t="s">
        <v>553</v>
      </c>
      <c r="I85" s="23"/>
      <c r="J85" s="24" t="s">
        <v>909</v>
      </c>
      <c r="M85">
        <f t="shared" si="3"/>
        <v>1</v>
      </c>
    </row>
    <row r="86" spans="2:13" x14ac:dyDescent="0.25">
      <c r="B86" s="3">
        <v>80</v>
      </c>
      <c r="C86" s="3" t="s">
        <v>558</v>
      </c>
      <c r="D86" s="41" t="s">
        <v>802</v>
      </c>
      <c r="E86" s="3" t="s">
        <v>528</v>
      </c>
      <c r="F86" s="41">
        <v>20</v>
      </c>
      <c r="G86" s="3"/>
      <c r="H86" s="3" t="s">
        <v>547</v>
      </c>
      <c r="I86" s="3"/>
      <c r="J86" s="24" t="s">
        <v>909</v>
      </c>
      <c r="M86">
        <f t="shared" si="3"/>
        <v>1</v>
      </c>
    </row>
    <row r="87" spans="2:13" x14ac:dyDescent="0.25">
      <c r="B87" s="3">
        <v>81</v>
      </c>
      <c r="C87" s="3" t="s">
        <v>559</v>
      </c>
      <c r="D87" s="3" t="s">
        <v>25</v>
      </c>
      <c r="E87" s="41" t="s">
        <v>775</v>
      </c>
      <c r="F87" s="41">
        <v>35000</v>
      </c>
      <c r="G87" s="3"/>
      <c r="H87" s="41" t="s">
        <v>836</v>
      </c>
      <c r="I87" s="41"/>
      <c r="J87" s="24" t="s">
        <v>910</v>
      </c>
      <c r="M87">
        <f t="shared" si="3"/>
        <v>1</v>
      </c>
    </row>
    <row r="88" spans="2:13" ht="16.8" x14ac:dyDescent="0.35">
      <c r="B88" s="3">
        <v>82</v>
      </c>
      <c r="C88" s="3" t="s">
        <v>560</v>
      </c>
      <c r="D88" s="3" t="s">
        <v>50</v>
      </c>
      <c r="E88" s="26" t="s">
        <v>434</v>
      </c>
      <c r="F88" s="3" t="s">
        <v>550</v>
      </c>
      <c r="G88" s="3"/>
      <c r="H88" s="23" t="s">
        <v>551</v>
      </c>
      <c r="I88" s="23"/>
      <c r="J88" s="24" t="s">
        <v>910</v>
      </c>
      <c r="M88">
        <f t="shared" si="3"/>
        <v>1</v>
      </c>
    </row>
    <row r="89" spans="2:13" ht="16.8" x14ac:dyDescent="0.35">
      <c r="B89" s="3">
        <v>83</v>
      </c>
      <c r="C89" s="3" t="s">
        <v>561</v>
      </c>
      <c r="D89" s="3" t="s">
        <v>797</v>
      </c>
      <c r="E89" s="41" t="s">
        <v>798</v>
      </c>
      <c r="F89" s="3">
        <v>36</v>
      </c>
      <c r="G89" s="3"/>
      <c r="H89" s="23" t="s">
        <v>552</v>
      </c>
      <c r="I89" s="23"/>
      <c r="J89" s="42" t="s">
        <v>910</v>
      </c>
      <c r="M89">
        <f t="shared" si="3"/>
        <v>1</v>
      </c>
    </row>
    <row r="90" spans="2:13" ht="16.8" x14ac:dyDescent="0.35">
      <c r="B90" s="3">
        <v>84</v>
      </c>
      <c r="C90" s="3" t="s">
        <v>565</v>
      </c>
      <c r="D90" s="3" t="s">
        <v>41</v>
      </c>
      <c r="E90" s="21" t="s">
        <v>436</v>
      </c>
      <c r="F90" s="3">
        <v>21</v>
      </c>
      <c r="G90" s="3"/>
      <c r="H90" s="23" t="s">
        <v>454</v>
      </c>
      <c r="I90" s="23"/>
      <c r="J90" s="24" t="s">
        <v>910</v>
      </c>
      <c r="M90">
        <f t="shared" si="3"/>
        <v>1</v>
      </c>
    </row>
    <row r="91" spans="2:13" ht="16.8" x14ac:dyDescent="0.35">
      <c r="B91" s="3">
        <v>85</v>
      </c>
      <c r="C91" s="3" t="s">
        <v>566</v>
      </c>
      <c r="D91" s="3" t="s">
        <v>69</v>
      </c>
      <c r="E91" s="41" t="s">
        <v>438</v>
      </c>
      <c r="F91" s="3">
        <v>27</v>
      </c>
      <c r="G91" s="3"/>
      <c r="H91" s="23" t="s">
        <v>837</v>
      </c>
      <c r="I91" s="23"/>
      <c r="J91" s="24" t="s">
        <v>910</v>
      </c>
      <c r="M91">
        <f t="shared" si="3"/>
        <v>1</v>
      </c>
    </row>
    <row r="92" spans="2:13" ht="16.8" x14ac:dyDescent="0.35">
      <c r="B92" s="3">
        <v>86</v>
      </c>
      <c r="C92" s="3" t="s">
        <v>567</v>
      </c>
      <c r="D92" s="3" t="s">
        <v>79</v>
      </c>
      <c r="E92" s="29" t="s">
        <v>379</v>
      </c>
      <c r="F92" s="3">
        <v>4</v>
      </c>
      <c r="G92" s="3"/>
      <c r="H92" s="23" t="s">
        <v>562</v>
      </c>
      <c r="I92" s="23"/>
      <c r="J92" s="24" t="s">
        <v>910</v>
      </c>
      <c r="M92">
        <f t="shared" si="3"/>
        <v>1</v>
      </c>
    </row>
    <row r="93" spans="2:13" ht="16.8" x14ac:dyDescent="0.35">
      <c r="B93" s="3">
        <v>87</v>
      </c>
      <c r="C93" s="3" t="s">
        <v>568</v>
      </c>
      <c r="D93" s="3" t="s">
        <v>912</v>
      </c>
      <c r="E93" s="38" t="s">
        <v>838</v>
      </c>
      <c r="F93" s="3">
        <v>1</v>
      </c>
      <c r="G93" s="3"/>
      <c r="H93" s="23" t="s">
        <v>913</v>
      </c>
      <c r="I93" s="23"/>
      <c r="J93" s="24" t="s">
        <v>910</v>
      </c>
      <c r="M93">
        <f t="shared" si="3"/>
        <v>1</v>
      </c>
    </row>
    <row r="94" spans="2:13" ht="16.8" x14ac:dyDescent="0.35">
      <c r="B94" s="3">
        <v>88</v>
      </c>
      <c r="C94" s="3" t="s">
        <v>569</v>
      </c>
      <c r="D94" s="3" t="s">
        <v>54</v>
      </c>
      <c r="E94" s="41" t="s">
        <v>442</v>
      </c>
      <c r="F94" s="3">
        <v>21</v>
      </c>
      <c r="G94" s="3"/>
      <c r="H94" s="23" t="s">
        <v>456</v>
      </c>
      <c r="I94" s="23"/>
      <c r="J94" s="24" t="s">
        <v>910</v>
      </c>
      <c r="M94">
        <f t="shared" si="3"/>
        <v>1</v>
      </c>
    </row>
    <row r="95" spans="2:13" ht="16.8" x14ac:dyDescent="0.35">
      <c r="B95" s="3">
        <v>89</v>
      </c>
      <c r="C95" s="3" t="s">
        <v>570</v>
      </c>
      <c r="D95" s="3" t="s">
        <v>840</v>
      </c>
      <c r="E95" s="32" t="s">
        <v>411</v>
      </c>
      <c r="F95" s="3" t="s">
        <v>764</v>
      </c>
      <c r="G95" s="3"/>
      <c r="H95" s="23" t="s">
        <v>413</v>
      </c>
      <c r="I95" s="23"/>
      <c r="J95" s="24" t="s">
        <v>910</v>
      </c>
      <c r="M95">
        <f t="shared" si="3"/>
        <v>1</v>
      </c>
    </row>
    <row r="96" spans="2:13" ht="16.8" x14ac:dyDescent="0.35">
      <c r="B96" s="3">
        <v>90</v>
      </c>
      <c r="C96" s="3" t="s">
        <v>571</v>
      </c>
      <c r="D96" s="3" t="s">
        <v>841</v>
      </c>
      <c r="E96" s="41" t="s">
        <v>335</v>
      </c>
      <c r="F96" s="3">
        <v>16</v>
      </c>
      <c r="G96" s="3"/>
      <c r="H96" s="23" t="s">
        <v>563</v>
      </c>
      <c r="I96" s="23"/>
      <c r="J96" s="24" t="s">
        <v>910</v>
      </c>
      <c r="M96">
        <f t="shared" si="3"/>
        <v>1</v>
      </c>
    </row>
    <row r="97" spans="1:13" ht="16.8" x14ac:dyDescent="0.35">
      <c r="B97" s="3">
        <v>91</v>
      </c>
      <c r="C97" s="3" t="s">
        <v>572</v>
      </c>
      <c r="D97" s="3" t="s">
        <v>50</v>
      </c>
      <c r="E97" s="26" t="s">
        <v>434</v>
      </c>
      <c r="F97" s="3" t="s">
        <v>573</v>
      </c>
      <c r="G97" s="3"/>
      <c r="H97" s="23" t="s">
        <v>574</v>
      </c>
      <c r="I97" s="23"/>
      <c r="J97" s="24" t="s">
        <v>910</v>
      </c>
      <c r="M97">
        <f t="shared" si="3"/>
        <v>1</v>
      </c>
    </row>
    <row r="98" spans="1:13" ht="16.8" x14ac:dyDescent="0.35">
      <c r="B98" s="3">
        <v>92</v>
      </c>
      <c r="C98" s="3" t="s">
        <v>575</v>
      </c>
      <c r="D98" s="3" t="s">
        <v>67</v>
      </c>
      <c r="E98" s="41" t="s">
        <v>790</v>
      </c>
      <c r="F98" s="3">
        <v>40</v>
      </c>
      <c r="G98" s="3"/>
      <c r="H98" s="23" t="s">
        <v>564</v>
      </c>
      <c r="I98" s="23"/>
      <c r="J98" s="24" t="s">
        <v>910</v>
      </c>
      <c r="M98">
        <f t="shared" si="3"/>
        <v>1</v>
      </c>
    </row>
    <row r="99" spans="1:13" ht="16.8" x14ac:dyDescent="0.35">
      <c r="A99" s="35"/>
      <c r="B99" s="3">
        <v>93</v>
      </c>
      <c r="C99" s="3" t="s">
        <v>576</v>
      </c>
      <c r="D99" s="3" t="s">
        <v>49</v>
      </c>
      <c r="E99" s="30" t="s">
        <v>369</v>
      </c>
      <c r="F99" s="3">
        <v>24</v>
      </c>
      <c r="G99" s="3"/>
      <c r="H99" s="23" t="s">
        <v>842</v>
      </c>
      <c r="I99" s="23"/>
      <c r="J99" s="24" t="s">
        <v>910</v>
      </c>
      <c r="M99">
        <f t="shared" si="3"/>
        <v>1</v>
      </c>
    </row>
    <row r="100" spans="1:13" ht="16.8" x14ac:dyDescent="0.35">
      <c r="B100" s="3">
        <v>94</v>
      </c>
      <c r="C100" s="3" t="s">
        <v>577</v>
      </c>
      <c r="D100" s="3" t="s">
        <v>351</v>
      </c>
      <c r="E100" s="41" t="s">
        <v>354</v>
      </c>
      <c r="F100" s="3">
        <v>48</v>
      </c>
      <c r="G100" s="3"/>
      <c r="H100" s="23" t="s">
        <v>579</v>
      </c>
      <c r="I100" s="23"/>
      <c r="J100" s="24" t="s">
        <v>910</v>
      </c>
      <c r="M100">
        <f t="shared" si="3"/>
        <v>1</v>
      </c>
    </row>
    <row r="101" spans="1:13" ht="16.8" x14ac:dyDescent="0.35">
      <c r="B101" s="3">
        <v>95</v>
      </c>
      <c r="C101" s="3" t="s">
        <v>585</v>
      </c>
      <c r="D101" s="3" t="s">
        <v>352</v>
      </c>
      <c r="E101" s="41" t="s">
        <v>843</v>
      </c>
      <c r="F101" s="3">
        <v>48</v>
      </c>
      <c r="G101" s="3"/>
      <c r="H101" s="23" t="s">
        <v>844</v>
      </c>
      <c r="I101" s="23"/>
      <c r="J101" s="24" t="s">
        <v>910</v>
      </c>
      <c r="M101">
        <f t="shared" si="3"/>
        <v>1</v>
      </c>
    </row>
    <row r="102" spans="1:13" ht="16.8" x14ac:dyDescent="0.35">
      <c r="B102" s="3">
        <v>96</v>
      </c>
      <c r="C102" s="3" t="s">
        <v>586</v>
      </c>
      <c r="D102" s="3" t="s">
        <v>353</v>
      </c>
      <c r="E102" s="41" t="s">
        <v>355</v>
      </c>
      <c r="F102" s="3">
        <v>48</v>
      </c>
      <c r="G102" s="3"/>
      <c r="H102" s="23" t="s">
        <v>580</v>
      </c>
      <c r="I102" s="23"/>
      <c r="J102" s="24" t="s">
        <v>910</v>
      </c>
      <c r="M102">
        <f t="shared" si="3"/>
        <v>1</v>
      </c>
    </row>
    <row r="103" spans="1:13" ht="16.8" x14ac:dyDescent="0.35">
      <c r="B103" s="3">
        <v>97</v>
      </c>
      <c r="C103" s="3" t="s">
        <v>587</v>
      </c>
      <c r="D103" s="3" t="s">
        <v>845</v>
      </c>
      <c r="E103" s="20" t="s">
        <v>835</v>
      </c>
      <c r="F103" s="3">
        <v>16</v>
      </c>
      <c r="G103" s="3"/>
      <c r="H103" s="23" t="s">
        <v>581</v>
      </c>
      <c r="I103" s="23"/>
      <c r="J103" s="24" t="s">
        <v>910</v>
      </c>
      <c r="M103">
        <f t="shared" si="3"/>
        <v>1</v>
      </c>
    </row>
    <row r="104" spans="1:13" x14ac:dyDescent="0.25">
      <c r="B104" s="3">
        <v>98</v>
      </c>
      <c r="C104" s="3" t="s">
        <v>588</v>
      </c>
      <c r="D104" s="41" t="s">
        <v>802</v>
      </c>
      <c r="E104" s="3" t="s">
        <v>528</v>
      </c>
      <c r="F104" s="41">
        <v>24</v>
      </c>
      <c r="G104" s="3"/>
      <c r="H104" s="3" t="s">
        <v>582</v>
      </c>
      <c r="I104" s="3"/>
      <c r="J104" s="24" t="s">
        <v>910</v>
      </c>
      <c r="M104">
        <f t="shared" si="3"/>
        <v>1</v>
      </c>
    </row>
    <row r="105" spans="1:13" x14ac:dyDescent="0.25">
      <c r="A105" s="24"/>
      <c r="B105" s="3">
        <v>99</v>
      </c>
      <c r="C105" s="3" t="s">
        <v>589</v>
      </c>
      <c r="D105" s="3" t="s">
        <v>25</v>
      </c>
      <c r="E105" s="41" t="s">
        <v>775</v>
      </c>
      <c r="F105" s="41">
        <v>40000</v>
      </c>
      <c r="G105" s="3"/>
      <c r="H105" s="41" t="s">
        <v>777</v>
      </c>
      <c r="I105" s="41"/>
      <c r="J105" s="24" t="s">
        <v>910</v>
      </c>
      <c r="M105">
        <f t="shared" si="3"/>
        <v>1</v>
      </c>
    </row>
    <row r="106" spans="1:13" ht="16.8" x14ac:dyDescent="0.35">
      <c r="B106" s="3">
        <v>100</v>
      </c>
      <c r="C106" s="3" t="s">
        <v>590</v>
      </c>
      <c r="D106" s="3" t="s">
        <v>50</v>
      </c>
      <c r="E106" s="26" t="s">
        <v>434</v>
      </c>
      <c r="F106" s="3" t="s">
        <v>460</v>
      </c>
      <c r="G106" s="3"/>
      <c r="H106" s="23" t="s">
        <v>846</v>
      </c>
      <c r="I106" s="23"/>
      <c r="J106" s="24" t="s">
        <v>910</v>
      </c>
      <c r="M106">
        <f t="shared" si="3"/>
        <v>1</v>
      </c>
    </row>
    <row r="107" spans="1:13" ht="16.8" x14ac:dyDescent="0.35">
      <c r="B107" s="3">
        <v>101</v>
      </c>
      <c r="C107" s="3" t="s">
        <v>591</v>
      </c>
      <c r="D107" s="3" t="s">
        <v>67</v>
      </c>
      <c r="E107" s="41" t="s">
        <v>790</v>
      </c>
      <c r="F107" s="3">
        <v>43</v>
      </c>
      <c r="G107" s="3"/>
      <c r="H107" s="23" t="s">
        <v>847</v>
      </c>
      <c r="I107" s="23"/>
      <c r="J107" s="24" t="s">
        <v>911</v>
      </c>
      <c r="M107">
        <f t="shared" si="3"/>
        <v>1</v>
      </c>
    </row>
    <row r="108" spans="1:13" ht="16.8" x14ac:dyDescent="0.35">
      <c r="B108" s="3">
        <v>102</v>
      </c>
      <c r="C108" s="3" t="s">
        <v>592</v>
      </c>
      <c r="D108" s="3" t="s">
        <v>41</v>
      </c>
      <c r="E108" s="21" t="s">
        <v>436</v>
      </c>
      <c r="F108" s="3">
        <v>27</v>
      </c>
      <c r="G108" s="3"/>
      <c r="H108" s="23" t="s">
        <v>848</v>
      </c>
      <c r="I108" s="23"/>
      <c r="J108" s="24" t="s">
        <v>911</v>
      </c>
      <c r="M108">
        <f t="shared" si="3"/>
        <v>1</v>
      </c>
    </row>
    <row r="109" spans="1:13" ht="16.8" x14ac:dyDescent="0.35">
      <c r="B109" s="3">
        <v>103</v>
      </c>
      <c r="C109" s="3" t="s">
        <v>596</v>
      </c>
      <c r="D109" s="3" t="s">
        <v>68</v>
      </c>
      <c r="E109" s="28" t="s">
        <v>437</v>
      </c>
      <c r="F109" s="3">
        <v>3</v>
      </c>
      <c r="G109" s="3"/>
      <c r="H109" s="23" t="s">
        <v>578</v>
      </c>
      <c r="I109" s="23"/>
      <c r="J109" s="24" t="s">
        <v>911</v>
      </c>
      <c r="M109">
        <f t="shared" si="3"/>
        <v>1</v>
      </c>
    </row>
    <row r="110" spans="1:13" ht="16.8" x14ac:dyDescent="0.35">
      <c r="B110" s="3">
        <v>104</v>
      </c>
      <c r="C110" s="3" t="s">
        <v>597</v>
      </c>
      <c r="D110" s="3" t="s">
        <v>69</v>
      </c>
      <c r="E110" s="41" t="s">
        <v>806</v>
      </c>
      <c r="F110" s="3">
        <v>33</v>
      </c>
      <c r="G110" s="3"/>
      <c r="H110" s="23" t="s">
        <v>457</v>
      </c>
      <c r="I110" s="23"/>
      <c r="J110" s="24" t="s">
        <v>911</v>
      </c>
      <c r="M110">
        <f t="shared" si="3"/>
        <v>1</v>
      </c>
    </row>
    <row r="111" spans="1:13" ht="16.8" x14ac:dyDescent="0.35">
      <c r="B111" s="3">
        <v>105</v>
      </c>
      <c r="C111" s="3" t="s">
        <v>598</v>
      </c>
      <c r="D111" s="3" t="s">
        <v>54</v>
      </c>
      <c r="E111" s="41" t="s">
        <v>811</v>
      </c>
      <c r="F111" s="3">
        <v>27</v>
      </c>
      <c r="G111" s="3"/>
      <c r="H111" s="23" t="s">
        <v>849</v>
      </c>
      <c r="I111" s="23"/>
      <c r="J111" s="24" t="s">
        <v>911</v>
      </c>
      <c r="M111">
        <f t="shared" si="3"/>
        <v>1</v>
      </c>
    </row>
    <row r="112" spans="1:13" ht="16.8" x14ac:dyDescent="0.35">
      <c r="B112" s="3">
        <v>106</v>
      </c>
      <c r="C112" s="3" t="s">
        <v>599</v>
      </c>
      <c r="D112" s="3" t="s">
        <v>75</v>
      </c>
      <c r="E112" s="32" t="s">
        <v>411</v>
      </c>
      <c r="F112" s="3" t="s">
        <v>850</v>
      </c>
      <c r="G112" s="3"/>
      <c r="H112" s="23" t="s">
        <v>414</v>
      </c>
      <c r="I112" s="23"/>
      <c r="J112" s="24" t="s">
        <v>911</v>
      </c>
      <c r="M112">
        <f t="shared" si="3"/>
        <v>1</v>
      </c>
    </row>
    <row r="113" spans="2:13" ht="16.8" x14ac:dyDescent="0.35">
      <c r="B113" s="3">
        <v>107</v>
      </c>
      <c r="C113" s="3" t="s">
        <v>600</v>
      </c>
      <c r="D113" s="3" t="s">
        <v>84</v>
      </c>
      <c r="E113" s="41" t="s">
        <v>335</v>
      </c>
      <c r="F113" s="3">
        <v>18</v>
      </c>
      <c r="G113" s="3"/>
      <c r="H113" s="23" t="s">
        <v>593</v>
      </c>
      <c r="I113" s="23"/>
      <c r="J113" s="24" t="s">
        <v>911</v>
      </c>
      <c r="M113">
        <f t="shared" ref="M113:M144" si="4">COUNTIF(H:H,H113)</f>
        <v>1</v>
      </c>
    </row>
    <row r="114" spans="2:13" ht="16.8" x14ac:dyDescent="0.35">
      <c r="B114" s="3">
        <v>108</v>
      </c>
      <c r="C114" s="3" t="s">
        <v>601</v>
      </c>
      <c r="D114" s="3" t="s">
        <v>50</v>
      </c>
      <c r="E114" s="26" t="s">
        <v>434</v>
      </c>
      <c r="F114" s="3" t="s">
        <v>851</v>
      </c>
      <c r="G114" s="3"/>
      <c r="H114" s="23" t="s">
        <v>852</v>
      </c>
      <c r="I114" s="23"/>
      <c r="J114" s="24" t="s">
        <v>911</v>
      </c>
      <c r="M114">
        <f t="shared" si="4"/>
        <v>1</v>
      </c>
    </row>
    <row r="115" spans="2:13" ht="16.8" x14ac:dyDescent="0.35">
      <c r="B115" s="3">
        <v>109</v>
      </c>
      <c r="C115" s="3" t="s">
        <v>602</v>
      </c>
      <c r="D115" s="3" t="s">
        <v>89</v>
      </c>
      <c r="E115" s="27" t="s">
        <v>853</v>
      </c>
      <c r="F115" s="3" t="s">
        <v>594</v>
      </c>
      <c r="G115" s="3"/>
      <c r="H115" s="23" t="s">
        <v>595</v>
      </c>
      <c r="I115" s="23"/>
      <c r="J115" s="24" t="s">
        <v>911</v>
      </c>
      <c r="M115">
        <f t="shared" si="4"/>
        <v>1</v>
      </c>
    </row>
    <row r="116" spans="2:13" ht="16.8" x14ac:dyDescent="0.35">
      <c r="B116" s="3">
        <v>110</v>
      </c>
      <c r="C116" s="3" t="s">
        <v>603</v>
      </c>
      <c r="D116" s="3" t="s">
        <v>797</v>
      </c>
      <c r="E116" s="41" t="s">
        <v>790</v>
      </c>
      <c r="F116" s="3">
        <v>46</v>
      </c>
      <c r="G116" s="3"/>
      <c r="H116" s="23" t="s">
        <v>854</v>
      </c>
      <c r="I116" s="23"/>
      <c r="J116" s="24" t="s">
        <v>911</v>
      </c>
      <c r="M116">
        <f t="shared" si="4"/>
        <v>1</v>
      </c>
    </row>
    <row r="117" spans="2:13" ht="16.8" x14ac:dyDescent="0.35">
      <c r="B117" s="3">
        <v>111</v>
      </c>
      <c r="C117" s="3" t="s">
        <v>604</v>
      </c>
      <c r="D117" s="3" t="s">
        <v>351</v>
      </c>
      <c r="E117" s="3" t="s">
        <v>354</v>
      </c>
      <c r="F117" s="3">
        <v>65</v>
      </c>
      <c r="G117" s="3"/>
      <c r="H117" s="23" t="s">
        <v>606</v>
      </c>
      <c r="I117" s="23"/>
      <c r="J117" s="24" t="s">
        <v>911</v>
      </c>
      <c r="M117">
        <f t="shared" si="4"/>
        <v>1</v>
      </c>
    </row>
    <row r="118" spans="2:13" ht="16.8" x14ac:dyDescent="0.35">
      <c r="B118" s="3">
        <v>112</v>
      </c>
      <c r="C118" s="3" t="s">
        <v>605</v>
      </c>
      <c r="D118" s="3" t="s">
        <v>352</v>
      </c>
      <c r="E118" s="3" t="s">
        <v>380</v>
      </c>
      <c r="F118" s="3">
        <v>65</v>
      </c>
      <c r="G118" s="3"/>
      <c r="H118" s="23" t="s">
        <v>607</v>
      </c>
      <c r="I118" s="23"/>
      <c r="J118" s="24" t="s">
        <v>911</v>
      </c>
      <c r="M118">
        <f t="shared" si="4"/>
        <v>1</v>
      </c>
    </row>
    <row r="119" spans="2:13" ht="16.8" x14ac:dyDescent="0.35">
      <c r="B119" s="3">
        <v>113</v>
      </c>
      <c r="C119" s="3" t="s">
        <v>609</v>
      </c>
      <c r="D119" s="3" t="s">
        <v>353</v>
      </c>
      <c r="E119" s="3" t="s">
        <v>355</v>
      </c>
      <c r="F119" s="3">
        <v>65</v>
      </c>
      <c r="G119" s="3"/>
      <c r="H119" s="23" t="s">
        <v>608</v>
      </c>
      <c r="I119" s="23"/>
      <c r="J119" s="24" t="s">
        <v>911</v>
      </c>
      <c r="M119">
        <f t="shared" si="4"/>
        <v>1</v>
      </c>
    </row>
    <row r="120" spans="2:13" ht="16.8" x14ac:dyDescent="0.35">
      <c r="B120" s="3">
        <v>114</v>
      </c>
      <c r="C120" s="3" t="s">
        <v>610</v>
      </c>
      <c r="D120" s="3" t="s">
        <v>845</v>
      </c>
      <c r="E120" s="20" t="s">
        <v>835</v>
      </c>
      <c r="F120" s="3">
        <v>18</v>
      </c>
      <c r="G120" s="3"/>
      <c r="H120" s="23" t="s">
        <v>855</v>
      </c>
      <c r="I120" s="23"/>
      <c r="J120" s="24" t="s">
        <v>911</v>
      </c>
      <c r="M120">
        <f t="shared" si="4"/>
        <v>1</v>
      </c>
    </row>
    <row r="121" spans="2:13" x14ac:dyDescent="0.25">
      <c r="B121" s="3">
        <v>115</v>
      </c>
      <c r="C121" s="3" t="s">
        <v>611</v>
      </c>
      <c r="D121" s="41" t="s">
        <v>802</v>
      </c>
      <c r="E121" s="3" t="s">
        <v>856</v>
      </c>
      <c r="F121" s="41">
        <v>28</v>
      </c>
      <c r="G121" s="3"/>
      <c r="H121" s="3" t="s">
        <v>612</v>
      </c>
      <c r="I121" s="3"/>
      <c r="J121" s="24" t="s">
        <v>911</v>
      </c>
      <c r="M121">
        <f t="shared" si="4"/>
        <v>1</v>
      </c>
    </row>
    <row r="122" spans="2:13" x14ac:dyDescent="0.25">
      <c r="B122" s="3">
        <v>116</v>
      </c>
      <c r="C122" s="3" t="s">
        <v>615</v>
      </c>
      <c r="D122" s="3" t="s">
        <v>25</v>
      </c>
      <c r="E122" s="41" t="s">
        <v>775</v>
      </c>
      <c r="F122" s="41">
        <v>45000</v>
      </c>
      <c r="G122" s="3"/>
      <c r="H122" s="41" t="s">
        <v>778</v>
      </c>
      <c r="I122" s="41"/>
      <c r="J122" s="24" t="s">
        <v>911</v>
      </c>
      <c r="M122">
        <f t="shared" si="4"/>
        <v>1</v>
      </c>
    </row>
    <row r="123" spans="2:13" ht="16.8" x14ac:dyDescent="0.35">
      <c r="B123" s="3">
        <v>117</v>
      </c>
      <c r="C123" s="3" t="s">
        <v>617</v>
      </c>
      <c r="D123" s="3" t="s">
        <v>50</v>
      </c>
      <c r="E123" s="26" t="s">
        <v>434</v>
      </c>
      <c r="F123" s="3" t="s">
        <v>613</v>
      </c>
      <c r="G123" s="3"/>
      <c r="H123" s="23" t="s">
        <v>614</v>
      </c>
      <c r="I123" s="23"/>
      <c r="J123" s="24" t="s">
        <v>911</v>
      </c>
      <c r="M123">
        <f t="shared" si="4"/>
        <v>1</v>
      </c>
    </row>
    <row r="124" spans="2:13" ht="16.8" x14ac:dyDescent="0.35">
      <c r="B124" s="3">
        <v>118</v>
      </c>
      <c r="C124" s="3" t="s">
        <v>618</v>
      </c>
      <c r="D124" s="3" t="s">
        <v>67</v>
      </c>
      <c r="E124" s="41" t="s">
        <v>798</v>
      </c>
      <c r="F124" s="3">
        <v>50</v>
      </c>
      <c r="G124" s="3"/>
      <c r="H124" s="23" t="s">
        <v>616</v>
      </c>
      <c r="I124" s="23"/>
      <c r="J124" s="24" t="s">
        <v>911</v>
      </c>
      <c r="M124">
        <f t="shared" si="4"/>
        <v>1</v>
      </c>
    </row>
    <row r="125" spans="2:13" ht="16.8" x14ac:dyDescent="0.35">
      <c r="B125" s="3">
        <v>119</v>
      </c>
      <c r="C125" s="3" t="s">
        <v>619</v>
      </c>
      <c r="D125" s="3" t="s">
        <v>41</v>
      </c>
      <c r="E125" s="21" t="s">
        <v>436</v>
      </c>
      <c r="F125" s="3">
        <v>33</v>
      </c>
      <c r="G125" s="3"/>
      <c r="H125" s="23" t="s">
        <v>458</v>
      </c>
      <c r="I125" s="23"/>
      <c r="J125" s="24" t="s">
        <v>911</v>
      </c>
      <c r="M125">
        <f t="shared" si="4"/>
        <v>1</v>
      </c>
    </row>
    <row r="126" spans="2:13" ht="16.8" x14ac:dyDescent="0.35">
      <c r="B126" s="3">
        <v>120</v>
      </c>
      <c r="C126" s="3" t="s">
        <v>620</v>
      </c>
      <c r="D126" s="3" t="s">
        <v>69</v>
      </c>
      <c r="E126" s="41" t="s">
        <v>438</v>
      </c>
      <c r="F126" s="3">
        <v>39</v>
      </c>
      <c r="G126" s="3"/>
      <c r="H126" s="23" t="s">
        <v>459</v>
      </c>
      <c r="I126" s="23"/>
      <c r="J126" s="24" t="s">
        <v>911</v>
      </c>
      <c r="M126">
        <f t="shared" si="4"/>
        <v>1</v>
      </c>
    </row>
    <row r="127" spans="2:13" ht="16.8" x14ac:dyDescent="0.35">
      <c r="B127" s="3">
        <v>121</v>
      </c>
      <c r="C127" s="3" t="s">
        <v>623</v>
      </c>
      <c r="D127" s="3" t="s">
        <v>79</v>
      </c>
      <c r="E127" s="29" t="s">
        <v>379</v>
      </c>
      <c r="F127" s="3">
        <v>6</v>
      </c>
      <c r="G127" s="3"/>
      <c r="H127" s="23" t="s">
        <v>857</v>
      </c>
      <c r="I127" s="23"/>
      <c r="M127">
        <f t="shared" si="4"/>
        <v>1</v>
      </c>
    </row>
    <row r="128" spans="2:13" ht="16.8" x14ac:dyDescent="0.35">
      <c r="B128" s="3">
        <v>122</v>
      </c>
      <c r="C128" s="3" t="s">
        <v>624</v>
      </c>
      <c r="D128" s="3" t="s">
        <v>55</v>
      </c>
      <c r="E128" s="38" t="s">
        <v>453</v>
      </c>
      <c r="F128" s="3">
        <v>2</v>
      </c>
      <c r="G128" s="3"/>
      <c r="H128" s="23" t="s">
        <v>839</v>
      </c>
      <c r="I128" s="23"/>
      <c r="M128">
        <f t="shared" si="4"/>
        <v>1</v>
      </c>
    </row>
    <row r="129" spans="2:13" ht="16.8" x14ac:dyDescent="0.35">
      <c r="B129" s="3">
        <v>123</v>
      </c>
      <c r="C129" s="3" t="s">
        <v>625</v>
      </c>
      <c r="D129" s="3" t="s">
        <v>821</v>
      </c>
      <c r="E129" s="41" t="s">
        <v>442</v>
      </c>
      <c r="F129" s="3">
        <v>33</v>
      </c>
      <c r="G129" s="3"/>
      <c r="H129" s="23" t="s">
        <v>462</v>
      </c>
      <c r="I129" s="23"/>
      <c r="M129">
        <f t="shared" si="4"/>
        <v>1</v>
      </c>
    </row>
    <row r="130" spans="2:13" ht="16.8" x14ac:dyDescent="0.35">
      <c r="B130" s="3">
        <v>124</v>
      </c>
      <c r="C130" s="3" t="s">
        <v>626</v>
      </c>
      <c r="D130" s="3" t="s">
        <v>75</v>
      </c>
      <c r="E130" s="32" t="s">
        <v>411</v>
      </c>
      <c r="F130" s="41" t="s">
        <v>768</v>
      </c>
      <c r="G130" s="3"/>
      <c r="H130" s="23" t="s">
        <v>770</v>
      </c>
      <c r="I130" s="23"/>
      <c r="M130">
        <f t="shared" si="4"/>
        <v>1</v>
      </c>
    </row>
    <row r="131" spans="2:13" ht="16.8" x14ac:dyDescent="0.35">
      <c r="B131" s="3">
        <v>125</v>
      </c>
      <c r="C131" s="3" t="s">
        <v>627</v>
      </c>
      <c r="D131" s="3" t="s">
        <v>84</v>
      </c>
      <c r="E131" s="41" t="s">
        <v>335</v>
      </c>
      <c r="F131" s="3">
        <v>20</v>
      </c>
      <c r="G131" s="3"/>
      <c r="H131" s="23" t="s">
        <v>621</v>
      </c>
      <c r="I131" s="23"/>
      <c r="M131">
        <f t="shared" si="4"/>
        <v>1</v>
      </c>
    </row>
    <row r="132" spans="2:13" ht="16.8" x14ac:dyDescent="0.35">
      <c r="B132" s="3">
        <v>126</v>
      </c>
      <c r="C132" s="3" t="s">
        <v>628</v>
      </c>
      <c r="D132" s="3" t="s">
        <v>51</v>
      </c>
      <c r="E132" s="31" t="s">
        <v>382</v>
      </c>
      <c r="F132" s="3">
        <v>2</v>
      </c>
      <c r="G132" s="3"/>
      <c r="H132" s="23" t="s">
        <v>630</v>
      </c>
      <c r="I132" s="23"/>
      <c r="M132">
        <f t="shared" si="4"/>
        <v>1</v>
      </c>
    </row>
    <row r="133" spans="2:13" ht="16.8" x14ac:dyDescent="0.35">
      <c r="B133" s="3">
        <v>127</v>
      </c>
      <c r="C133" s="3" t="s">
        <v>629</v>
      </c>
      <c r="D133" s="3" t="s">
        <v>858</v>
      </c>
      <c r="E133" s="41" t="s">
        <v>859</v>
      </c>
      <c r="F133" s="41">
        <v>10</v>
      </c>
      <c r="G133" s="41"/>
      <c r="H133" s="23" t="s">
        <v>408</v>
      </c>
      <c r="I133" s="23"/>
      <c r="M133">
        <f t="shared" si="4"/>
        <v>1</v>
      </c>
    </row>
    <row r="134" spans="2:13" ht="16.8" x14ac:dyDescent="0.35">
      <c r="B134" s="3">
        <v>128</v>
      </c>
      <c r="C134" s="3" t="s">
        <v>631</v>
      </c>
      <c r="D134" s="3" t="s">
        <v>50</v>
      </c>
      <c r="E134" s="26" t="s">
        <v>434</v>
      </c>
      <c r="F134" s="3" t="s">
        <v>622</v>
      </c>
      <c r="G134" s="3"/>
      <c r="H134" s="23" t="s">
        <v>649</v>
      </c>
      <c r="I134" s="23"/>
      <c r="M134">
        <f t="shared" si="4"/>
        <v>1</v>
      </c>
    </row>
    <row r="135" spans="2:13" ht="16.8" x14ac:dyDescent="0.35">
      <c r="B135" s="3">
        <v>129</v>
      </c>
      <c r="C135" s="3" t="s">
        <v>632</v>
      </c>
      <c r="D135" s="3" t="s">
        <v>67</v>
      </c>
      <c r="E135" s="41" t="s">
        <v>790</v>
      </c>
      <c r="F135" s="3">
        <v>53</v>
      </c>
      <c r="G135" s="3"/>
      <c r="H135" s="23" t="s">
        <v>860</v>
      </c>
      <c r="I135" s="23"/>
      <c r="M135">
        <f t="shared" si="4"/>
        <v>1</v>
      </c>
    </row>
    <row r="136" spans="2:13" ht="16.8" x14ac:dyDescent="0.35">
      <c r="B136" s="3">
        <v>130</v>
      </c>
      <c r="C136" s="3" t="s">
        <v>633</v>
      </c>
      <c r="D136" s="3" t="s">
        <v>351</v>
      </c>
      <c r="E136" s="3" t="s">
        <v>354</v>
      </c>
      <c r="F136" s="3">
        <v>80</v>
      </c>
      <c r="G136" s="3"/>
      <c r="H136" s="23" t="s">
        <v>636</v>
      </c>
      <c r="I136" s="23"/>
      <c r="M136">
        <f t="shared" si="4"/>
        <v>1</v>
      </c>
    </row>
    <row r="137" spans="2:13" ht="16.8" x14ac:dyDescent="0.35">
      <c r="B137" s="3">
        <v>131</v>
      </c>
      <c r="C137" s="3" t="s">
        <v>634</v>
      </c>
      <c r="D137" s="3" t="s">
        <v>352</v>
      </c>
      <c r="E137" s="3" t="s">
        <v>380</v>
      </c>
      <c r="F137" s="3">
        <v>80</v>
      </c>
      <c r="G137" s="3"/>
      <c r="H137" s="23" t="s">
        <v>637</v>
      </c>
      <c r="I137" s="23"/>
      <c r="M137">
        <f t="shared" si="4"/>
        <v>1</v>
      </c>
    </row>
    <row r="138" spans="2:13" ht="16.8" x14ac:dyDescent="0.35">
      <c r="B138" s="3">
        <v>132</v>
      </c>
      <c r="C138" s="3" t="s">
        <v>635</v>
      </c>
      <c r="D138" s="3" t="s">
        <v>353</v>
      </c>
      <c r="E138" s="3" t="s">
        <v>355</v>
      </c>
      <c r="F138" s="3">
        <v>80</v>
      </c>
      <c r="G138" s="3"/>
      <c r="H138" s="23" t="s">
        <v>638</v>
      </c>
      <c r="I138" s="23"/>
      <c r="M138">
        <f t="shared" si="4"/>
        <v>1</v>
      </c>
    </row>
    <row r="139" spans="2:13" ht="16.8" x14ac:dyDescent="0.35">
      <c r="B139" s="3">
        <v>133</v>
      </c>
      <c r="C139" s="3" t="s">
        <v>643</v>
      </c>
      <c r="D139" s="3" t="s">
        <v>46</v>
      </c>
      <c r="E139" s="20" t="s">
        <v>433</v>
      </c>
      <c r="F139" s="3">
        <v>21</v>
      </c>
      <c r="G139" s="3"/>
      <c r="H139" s="23" t="s">
        <v>642</v>
      </c>
      <c r="I139" s="23"/>
      <c r="M139">
        <f t="shared" si="4"/>
        <v>1</v>
      </c>
    </row>
    <row r="140" spans="2:13" x14ac:dyDescent="0.25">
      <c r="B140" s="3">
        <v>134</v>
      </c>
      <c r="C140" s="3" t="s">
        <v>644</v>
      </c>
      <c r="D140" s="41" t="s">
        <v>802</v>
      </c>
      <c r="E140" s="3" t="s">
        <v>528</v>
      </c>
      <c r="F140" s="41">
        <v>32</v>
      </c>
      <c r="G140" s="3"/>
      <c r="H140" s="3" t="s">
        <v>861</v>
      </c>
      <c r="I140" s="3"/>
      <c r="M140">
        <f t="shared" si="4"/>
        <v>1</v>
      </c>
    </row>
    <row r="141" spans="2:13" x14ac:dyDescent="0.25">
      <c r="B141" s="3">
        <v>135</v>
      </c>
      <c r="C141" s="3" t="s">
        <v>645</v>
      </c>
      <c r="D141" s="3" t="s">
        <v>25</v>
      </c>
      <c r="E141" s="41" t="s">
        <v>775</v>
      </c>
      <c r="F141" s="41">
        <v>50000</v>
      </c>
      <c r="G141" s="3"/>
      <c r="H141" s="41" t="s">
        <v>767</v>
      </c>
      <c r="I141" s="41"/>
      <c r="M141">
        <f t="shared" si="4"/>
        <v>1</v>
      </c>
    </row>
    <row r="142" spans="2:13" ht="16.8" x14ac:dyDescent="0.35">
      <c r="B142" s="3">
        <v>136</v>
      </c>
      <c r="C142" s="3" t="s">
        <v>646</v>
      </c>
      <c r="D142" s="3" t="s">
        <v>794</v>
      </c>
      <c r="E142" s="26" t="s">
        <v>434</v>
      </c>
      <c r="F142" s="3" t="s">
        <v>639</v>
      </c>
      <c r="G142" s="3"/>
      <c r="H142" s="23" t="s">
        <v>640</v>
      </c>
      <c r="I142" s="23"/>
      <c r="M142">
        <f t="shared" si="4"/>
        <v>1</v>
      </c>
    </row>
    <row r="143" spans="2:13" ht="16.8" x14ac:dyDescent="0.35">
      <c r="B143" s="3">
        <v>137</v>
      </c>
      <c r="C143" s="3" t="s">
        <v>647</v>
      </c>
      <c r="D143" s="3" t="s">
        <v>67</v>
      </c>
      <c r="E143" s="41" t="s">
        <v>798</v>
      </c>
      <c r="F143" s="3">
        <v>56</v>
      </c>
      <c r="G143" s="3"/>
      <c r="H143" s="23" t="s">
        <v>641</v>
      </c>
      <c r="I143" s="23"/>
      <c r="M143">
        <f t="shared" si="4"/>
        <v>1</v>
      </c>
    </row>
    <row r="144" spans="2:13" ht="16.8" x14ac:dyDescent="0.35">
      <c r="B144" s="3">
        <v>138</v>
      </c>
      <c r="C144" s="3" t="s">
        <v>648</v>
      </c>
      <c r="D144" s="3" t="s">
        <v>41</v>
      </c>
      <c r="E144" s="21" t="s">
        <v>436</v>
      </c>
      <c r="F144" s="3">
        <v>39</v>
      </c>
      <c r="G144" s="3"/>
      <c r="H144" s="23" t="s">
        <v>862</v>
      </c>
      <c r="I144" s="23"/>
      <c r="M144">
        <f t="shared" si="4"/>
        <v>1</v>
      </c>
    </row>
    <row r="145" spans="2:13" ht="16.8" x14ac:dyDescent="0.35">
      <c r="B145" s="3">
        <v>139</v>
      </c>
      <c r="C145" s="3" t="s">
        <v>650</v>
      </c>
      <c r="D145" s="3" t="s">
        <v>69</v>
      </c>
      <c r="E145" s="41" t="s">
        <v>438</v>
      </c>
      <c r="F145" s="3">
        <v>45</v>
      </c>
      <c r="G145" s="3"/>
      <c r="H145" s="23" t="s">
        <v>463</v>
      </c>
      <c r="I145" s="23"/>
      <c r="M145">
        <f t="shared" ref="M145:M176" si="5">COUNTIF(H:H,H145)</f>
        <v>1</v>
      </c>
    </row>
    <row r="146" spans="2:13" ht="16.8" x14ac:dyDescent="0.35">
      <c r="B146" s="3">
        <v>140</v>
      </c>
      <c r="C146" s="3" t="s">
        <v>651</v>
      </c>
      <c r="D146" s="3" t="s">
        <v>54</v>
      </c>
      <c r="E146" s="41" t="s">
        <v>442</v>
      </c>
      <c r="F146" s="3">
        <v>39</v>
      </c>
      <c r="G146" s="3"/>
      <c r="H146" s="23" t="s">
        <v>464</v>
      </c>
      <c r="I146" s="23"/>
      <c r="M146">
        <f t="shared" si="5"/>
        <v>1</v>
      </c>
    </row>
    <row r="147" spans="2:13" ht="16.8" x14ac:dyDescent="0.35">
      <c r="B147" s="3">
        <v>141</v>
      </c>
      <c r="C147" s="3" t="s">
        <v>655</v>
      </c>
      <c r="D147" s="3" t="s">
        <v>75</v>
      </c>
      <c r="E147" s="32" t="s">
        <v>411</v>
      </c>
      <c r="F147" s="3" t="s">
        <v>765</v>
      </c>
      <c r="G147" s="3"/>
      <c r="H147" s="23" t="s">
        <v>863</v>
      </c>
      <c r="I147" s="23"/>
      <c r="M147">
        <f t="shared" si="5"/>
        <v>1</v>
      </c>
    </row>
    <row r="148" spans="2:13" ht="16.8" x14ac:dyDescent="0.35">
      <c r="B148" s="3">
        <v>142</v>
      </c>
      <c r="C148" s="3" t="s">
        <v>656</v>
      </c>
      <c r="D148" s="3" t="s">
        <v>84</v>
      </c>
      <c r="E148" s="41" t="s">
        <v>335</v>
      </c>
      <c r="F148" s="3">
        <v>22</v>
      </c>
      <c r="G148" s="3"/>
      <c r="H148" s="23" t="s">
        <v>653</v>
      </c>
      <c r="I148" s="23"/>
      <c r="M148">
        <f t="shared" si="5"/>
        <v>1</v>
      </c>
    </row>
    <row r="149" spans="2:13" ht="16.8" x14ac:dyDescent="0.35">
      <c r="B149" s="3">
        <v>143</v>
      </c>
      <c r="C149" s="3" t="s">
        <v>657</v>
      </c>
      <c r="D149" s="3" t="s">
        <v>813</v>
      </c>
      <c r="E149" s="41" t="s">
        <v>333</v>
      </c>
      <c r="F149" s="3">
        <v>2</v>
      </c>
      <c r="G149" s="3"/>
      <c r="H149" s="23" t="s">
        <v>465</v>
      </c>
      <c r="I149" s="23"/>
      <c r="M149">
        <f t="shared" si="5"/>
        <v>1</v>
      </c>
    </row>
    <row r="150" spans="2:13" ht="16.8" x14ac:dyDescent="0.35">
      <c r="B150" s="3">
        <v>144</v>
      </c>
      <c r="C150" s="3" t="s">
        <v>658</v>
      </c>
      <c r="D150" s="3" t="s">
        <v>135</v>
      </c>
      <c r="E150" s="41" t="s">
        <v>407</v>
      </c>
      <c r="F150" s="41">
        <v>20</v>
      </c>
      <c r="G150" s="41"/>
      <c r="H150" s="23" t="s">
        <v>654</v>
      </c>
      <c r="I150" s="23"/>
      <c r="M150">
        <f t="shared" si="5"/>
        <v>1</v>
      </c>
    </row>
    <row r="151" spans="2:13" ht="16.8" x14ac:dyDescent="0.35">
      <c r="B151" s="3">
        <v>145</v>
      </c>
      <c r="C151" s="3" t="s">
        <v>659</v>
      </c>
      <c r="D151" s="3" t="s">
        <v>50</v>
      </c>
      <c r="E151" s="26" t="s">
        <v>434</v>
      </c>
      <c r="F151" s="3" t="s">
        <v>652</v>
      </c>
      <c r="G151" s="3"/>
      <c r="H151" s="23" t="s">
        <v>864</v>
      </c>
      <c r="I151" s="23"/>
      <c r="M151">
        <f t="shared" si="5"/>
        <v>1</v>
      </c>
    </row>
    <row r="152" spans="2:13" ht="16.8" x14ac:dyDescent="0.35">
      <c r="B152" s="3">
        <v>146</v>
      </c>
      <c r="C152" s="3" t="s">
        <v>660</v>
      </c>
      <c r="D152" s="3" t="s">
        <v>797</v>
      </c>
      <c r="E152" s="41" t="s">
        <v>790</v>
      </c>
      <c r="F152" s="3">
        <v>60</v>
      </c>
      <c r="G152" s="3"/>
      <c r="H152" s="23" t="s">
        <v>455</v>
      </c>
      <c r="I152" s="23"/>
      <c r="M152">
        <f t="shared" si="5"/>
        <v>1</v>
      </c>
    </row>
    <row r="153" spans="2:13" ht="16.8" x14ac:dyDescent="0.35">
      <c r="B153" s="3">
        <v>147</v>
      </c>
      <c r="C153" s="3" t="s">
        <v>661</v>
      </c>
      <c r="D153" s="3" t="s">
        <v>865</v>
      </c>
      <c r="E153" s="30" t="s">
        <v>866</v>
      </c>
      <c r="F153" s="3">
        <v>36</v>
      </c>
      <c r="G153" s="3"/>
      <c r="H153" s="23" t="s">
        <v>867</v>
      </c>
      <c r="I153" s="23"/>
      <c r="M153">
        <f t="shared" si="5"/>
        <v>1</v>
      </c>
    </row>
    <row r="154" spans="2:13" ht="16.8" x14ac:dyDescent="0.35">
      <c r="B154" s="3">
        <v>148</v>
      </c>
      <c r="C154" s="3" t="s">
        <v>662</v>
      </c>
      <c r="D154" s="3" t="s">
        <v>351</v>
      </c>
      <c r="E154" s="3" t="s">
        <v>354</v>
      </c>
      <c r="F154" s="3">
        <v>95</v>
      </c>
      <c r="G154" s="41"/>
      <c r="H154" s="23" t="s">
        <v>868</v>
      </c>
      <c r="I154" s="23"/>
      <c r="M154">
        <f t="shared" si="5"/>
        <v>1</v>
      </c>
    </row>
    <row r="155" spans="2:13" ht="16.8" x14ac:dyDescent="0.35">
      <c r="B155" s="3">
        <v>149</v>
      </c>
      <c r="C155" s="3" t="s">
        <v>663</v>
      </c>
      <c r="D155" s="3" t="s">
        <v>352</v>
      </c>
      <c r="E155" s="3" t="s">
        <v>380</v>
      </c>
      <c r="F155" s="3">
        <v>95</v>
      </c>
      <c r="G155" s="41"/>
      <c r="H155" s="23" t="s">
        <v>666</v>
      </c>
      <c r="I155" s="23"/>
      <c r="M155">
        <f t="shared" si="5"/>
        <v>1</v>
      </c>
    </row>
    <row r="156" spans="2:13" ht="16.8" x14ac:dyDescent="0.35">
      <c r="B156" s="3">
        <v>150</v>
      </c>
      <c r="C156" s="3" t="s">
        <v>664</v>
      </c>
      <c r="D156" s="3" t="s">
        <v>353</v>
      </c>
      <c r="E156" s="3" t="s">
        <v>355</v>
      </c>
      <c r="F156" s="3">
        <v>95</v>
      </c>
      <c r="G156" s="41"/>
      <c r="H156" s="23" t="s">
        <v>667</v>
      </c>
      <c r="I156" s="23"/>
      <c r="M156">
        <f t="shared" si="5"/>
        <v>1</v>
      </c>
    </row>
    <row r="157" spans="2:13" x14ac:dyDescent="0.25">
      <c r="B157" s="3">
        <v>151</v>
      </c>
      <c r="C157" s="3" t="s">
        <v>665</v>
      </c>
      <c r="D157" s="3" t="s">
        <v>845</v>
      </c>
      <c r="E157" s="20" t="s">
        <v>433</v>
      </c>
      <c r="F157" s="3">
        <v>24</v>
      </c>
      <c r="G157" s="3"/>
      <c r="H157" s="3" t="s">
        <v>669</v>
      </c>
      <c r="I157" s="3"/>
      <c r="M157">
        <f t="shared" si="5"/>
        <v>1</v>
      </c>
    </row>
    <row r="158" spans="2:13" x14ac:dyDescent="0.25">
      <c r="B158" s="3">
        <v>152</v>
      </c>
      <c r="C158" s="3" t="s">
        <v>672</v>
      </c>
      <c r="D158" s="41" t="s">
        <v>802</v>
      </c>
      <c r="E158" s="3" t="s">
        <v>528</v>
      </c>
      <c r="F158" s="41">
        <v>36</v>
      </c>
      <c r="G158" s="3"/>
      <c r="H158" s="3" t="s">
        <v>668</v>
      </c>
      <c r="I158" s="3"/>
      <c r="M158">
        <f t="shared" si="5"/>
        <v>1</v>
      </c>
    </row>
    <row r="159" spans="2:13" x14ac:dyDescent="0.25">
      <c r="B159" s="3">
        <v>153</v>
      </c>
      <c r="C159" s="3" t="s">
        <v>673</v>
      </c>
      <c r="D159" s="3" t="s">
        <v>25</v>
      </c>
      <c r="E159" s="41" t="s">
        <v>775</v>
      </c>
      <c r="F159" s="41">
        <v>55000</v>
      </c>
      <c r="G159" s="3"/>
      <c r="H159" s="41" t="s">
        <v>869</v>
      </c>
      <c r="I159" s="41"/>
      <c r="M159">
        <f t="shared" si="5"/>
        <v>1</v>
      </c>
    </row>
    <row r="160" spans="2:13" ht="16.8" x14ac:dyDescent="0.35">
      <c r="B160" s="3">
        <v>154</v>
      </c>
      <c r="C160" s="3" t="s">
        <v>674</v>
      </c>
      <c r="D160" s="3" t="s">
        <v>50</v>
      </c>
      <c r="E160" s="26" t="s">
        <v>434</v>
      </c>
      <c r="F160" s="3" t="s">
        <v>670</v>
      </c>
      <c r="G160" s="3"/>
      <c r="H160" s="23" t="s">
        <v>671</v>
      </c>
      <c r="I160" s="23"/>
      <c r="M160">
        <f t="shared" si="5"/>
        <v>1</v>
      </c>
    </row>
    <row r="161" spans="2:13" ht="16.8" x14ac:dyDescent="0.35">
      <c r="B161" s="3">
        <v>155</v>
      </c>
      <c r="C161" s="3" t="s">
        <v>675</v>
      </c>
      <c r="D161" s="3" t="s">
        <v>67</v>
      </c>
      <c r="E161" s="41" t="s">
        <v>790</v>
      </c>
      <c r="F161" s="3">
        <v>63</v>
      </c>
      <c r="G161" s="3"/>
      <c r="H161" s="23" t="s">
        <v>870</v>
      </c>
      <c r="I161" s="23"/>
      <c r="M161">
        <f t="shared" si="5"/>
        <v>1</v>
      </c>
    </row>
    <row r="162" spans="2:13" x14ac:dyDescent="0.25">
      <c r="B162" s="3">
        <v>156</v>
      </c>
      <c r="C162" s="3" t="s">
        <v>676</v>
      </c>
      <c r="D162" s="3" t="s">
        <v>41</v>
      </c>
      <c r="E162" s="21" t="s">
        <v>436</v>
      </c>
      <c r="F162" s="3">
        <v>45</v>
      </c>
      <c r="G162" s="3"/>
      <c r="H162" s="3" t="s">
        <v>871</v>
      </c>
      <c r="I162" s="3"/>
      <c r="M162">
        <f t="shared" si="5"/>
        <v>1</v>
      </c>
    </row>
    <row r="163" spans="2:13" ht="16.8" x14ac:dyDescent="0.35">
      <c r="B163" s="3">
        <v>157</v>
      </c>
      <c r="C163" s="3" t="s">
        <v>677</v>
      </c>
      <c r="D163" s="3" t="s">
        <v>68</v>
      </c>
      <c r="E163" s="28" t="s">
        <v>437</v>
      </c>
      <c r="F163" s="3">
        <v>4</v>
      </c>
      <c r="G163" s="3"/>
      <c r="H163" s="23" t="s">
        <v>680</v>
      </c>
      <c r="I163" s="23"/>
      <c r="M163">
        <f t="shared" si="5"/>
        <v>1</v>
      </c>
    </row>
    <row r="164" spans="2:13" x14ac:dyDescent="0.25">
      <c r="B164" s="3">
        <v>158</v>
      </c>
      <c r="C164" s="3" t="s">
        <v>678</v>
      </c>
      <c r="D164" s="3" t="s">
        <v>69</v>
      </c>
      <c r="E164" s="41" t="s">
        <v>438</v>
      </c>
      <c r="F164" s="3">
        <v>51</v>
      </c>
      <c r="G164" s="3"/>
      <c r="H164" s="3" t="s">
        <v>466</v>
      </c>
      <c r="I164" s="3"/>
      <c r="M164">
        <f t="shared" si="5"/>
        <v>1</v>
      </c>
    </row>
    <row r="165" spans="2:13" x14ac:dyDescent="0.25">
      <c r="B165" s="3">
        <v>159</v>
      </c>
      <c r="C165" s="3" t="s">
        <v>679</v>
      </c>
      <c r="D165" s="3" t="s">
        <v>54</v>
      </c>
      <c r="E165" s="41" t="s">
        <v>442</v>
      </c>
      <c r="F165" s="3">
        <v>45</v>
      </c>
      <c r="G165" s="3"/>
      <c r="H165" s="3" t="s">
        <v>872</v>
      </c>
      <c r="I165" s="3"/>
      <c r="M165">
        <f t="shared" si="5"/>
        <v>1</v>
      </c>
    </row>
    <row r="166" spans="2:13" ht="16.8" x14ac:dyDescent="0.35">
      <c r="B166" s="3">
        <v>160</v>
      </c>
      <c r="C166" s="3" t="s">
        <v>683</v>
      </c>
      <c r="D166" s="3" t="s">
        <v>75</v>
      </c>
      <c r="E166" s="32" t="s">
        <v>411</v>
      </c>
      <c r="F166" s="41" t="s">
        <v>873</v>
      </c>
      <c r="G166" s="3"/>
      <c r="H166" s="23" t="s">
        <v>771</v>
      </c>
      <c r="I166" s="23"/>
      <c r="M166">
        <f t="shared" si="5"/>
        <v>1</v>
      </c>
    </row>
    <row r="167" spans="2:13" x14ac:dyDescent="0.25">
      <c r="B167" s="3">
        <v>161</v>
      </c>
      <c r="C167" s="3" t="s">
        <v>684</v>
      </c>
      <c r="D167" s="3" t="s">
        <v>84</v>
      </c>
      <c r="E167" s="41" t="s">
        <v>874</v>
      </c>
      <c r="F167" s="3">
        <v>24</v>
      </c>
      <c r="G167" s="3"/>
      <c r="H167" s="3" t="s">
        <v>681</v>
      </c>
      <c r="I167" s="3"/>
      <c r="M167">
        <f t="shared" si="5"/>
        <v>1</v>
      </c>
    </row>
    <row r="168" spans="2:13" x14ac:dyDescent="0.25">
      <c r="B168" s="3">
        <v>162</v>
      </c>
      <c r="C168" s="3" t="s">
        <v>685</v>
      </c>
      <c r="D168" s="3" t="s">
        <v>135</v>
      </c>
      <c r="E168" s="41" t="s">
        <v>407</v>
      </c>
      <c r="F168" s="3">
        <v>30</v>
      </c>
      <c r="G168" s="3"/>
      <c r="H168" s="3" t="s">
        <v>468</v>
      </c>
      <c r="I168" s="3"/>
      <c r="M168">
        <f t="shared" si="5"/>
        <v>1</v>
      </c>
    </row>
    <row r="169" spans="2:13" x14ac:dyDescent="0.25">
      <c r="B169" s="3">
        <v>163</v>
      </c>
      <c r="C169" s="3" t="s">
        <v>687</v>
      </c>
      <c r="D169" s="3" t="s">
        <v>101</v>
      </c>
      <c r="E169" s="39" t="s">
        <v>875</v>
      </c>
      <c r="F169" s="3" t="s">
        <v>876</v>
      </c>
      <c r="G169" s="3"/>
      <c r="H169" s="3" t="s">
        <v>682</v>
      </c>
      <c r="I169" s="3"/>
      <c r="M169">
        <f t="shared" si="5"/>
        <v>1</v>
      </c>
    </row>
    <row r="170" spans="2:13" x14ac:dyDescent="0.25">
      <c r="B170" s="3">
        <v>164</v>
      </c>
      <c r="C170" s="3" t="s">
        <v>688</v>
      </c>
      <c r="D170" s="3" t="s">
        <v>50</v>
      </c>
      <c r="E170" s="26" t="s">
        <v>434</v>
      </c>
      <c r="F170" s="3" t="s">
        <v>686</v>
      </c>
      <c r="G170" s="3"/>
      <c r="H170" s="3" t="s">
        <v>877</v>
      </c>
      <c r="I170" s="3"/>
      <c r="M170">
        <f t="shared" si="5"/>
        <v>1</v>
      </c>
    </row>
    <row r="171" spans="2:13" x14ac:dyDescent="0.25">
      <c r="B171" s="3">
        <v>165</v>
      </c>
      <c r="C171" s="3" t="s">
        <v>689</v>
      </c>
      <c r="D171" s="3" t="s">
        <v>67</v>
      </c>
      <c r="E171" s="41" t="s">
        <v>790</v>
      </c>
      <c r="F171" s="3">
        <v>66</v>
      </c>
      <c r="G171" s="3"/>
      <c r="H171" s="3" t="s">
        <v>878</v>
      </c>
      <c r="I171" s="3"/>
      <c r="M171">
        <f t="shared" si="5"/>
        <v>1</v>
      </c>
    </row>
    <row r="172" spans="2:13" ht="16.8" x14ac:dyDescent="0.35">
      <c r="B172" s="3">
        <v>166</v>
      </c>
      <c r="C172" s="3" t="s">
        <v>690</v>
      </c>
      <c r="D172" s="3" t="s">
        <v>351</v>
      </c>
      <c r="E172" s="3" t="s">
        <v>879</v>
      </c>
      <c r="F172" s="3">
        <v>110</v>
      </c>
      <c r="G172" s="3"/>
      <c r="H172" s="23" t="s">
        <v>696</v>
      </c>
      <c r="I172" s="23"/>
      <c r="M172">
        <f t="shared" si="5"/>
        <v>1</v>
      </c>
    </row>
    <row r="173" spans="2:13" ht="16.8" x14ac:dyDescent="0.35">
      <c r="B173" s="3">
        <v>167</v>
      </c>
      <c r="C173" s="3" t="s">
        <v>691</v>
      </c>
      <c r="D173" s="3" t="s">
        <v>352</v>
      </c>
      <c r="E173" s="3" t="s">
        <v>843</v>
      </c>
      <c r="F173" s="3">
        <v>110</v>
      </c>
      <c r="G173" s="3"/>
      <c r="H173" s="23" t="s">
        <v>697</v>
      </c>
      <c r="I173" s="23"/>
      <c r="M173">
        <f t="shared" si="5"/>
        <v>1</v>
      </c>
    </row>
    <row r="174" spans="2:13" ht="16.8" x14ac:dyDescent="0.35">
      <c r="B174" s="3">
        <v>168</v>
      </c>
      <c r="C174" s="3" t="s">
        <v>692</v>
      </c>
      <c r="D174" s="3" t="s">
        <v>880</v>
      </c>
      <c r="E174" s="3" t="s">
        <v>355</v>
      </c>
      <c r="F174" s="3">
        <v>110</v>
      </c>
      <c r="G174" s="3"/>
      <c r="H174" s="23" t="s">
        <v>698</v>
      </c>
      <c r="I174" s="23"/>
      <c r="M174">
        <f t="shared" si="5"/>
        <v>1</v>
      </c>
    </row>
    <row r="175" spans="2:13" x14ac:dyDescent="0.25">
      <c r="B175" s="3">
        <v>169</v>
      </c>
      <c r="C175" s="3" t="s">
        <v>693</v>
      </c>
      <c r="D175" s="3" t="s">
        <v>46</v>
      </c>
      <c r="E175" s="20" t="s">
        <v>835</v>
      </c>
      <c r="F175" s="3">
        <v>27</v>
      </c>
      <c r="G175" s="3"/>
      <c r="H175" s="3" t="s">
        <v>699</v>
      </c>
      <c r="I175" s="3"/>
      <c r="M175">
        <f t="shared" si="5"/>
        <v>1</v>
      </c>
    </row>
    <row r="176" spans="2:13" x14ac:dyDescent="0.25">
      <c r="B176" s="3">
        <v>170</v>
      </c>
      <c r="C176" s="3" t="s">
        <v>694</v>
      </c>
      <c r="D176" s="41" t="s">
        <v>802</v>
      </c>
      <c r="E176" s="3" t="s">
        <v>528</v>
      </c>
      <c r="F176" s="41">
        <v>40</v>
      </c>
      <c r="G176" s="3"/>
      <c r="H176" s="3" t="s">
        <v>881</v>
      </c>
      <c r="I176" s="3"/>
      <c r="M176">
        <f t="shared" si="5"/>
        <v>1</v>
      </c>
    </row>
    <row r="177" spans="2:13" x14ac:dyDescent="0.25">
      <c r="B177" s="3">
        <v>171</v>
      </c>
      <c r="C177" s="3" t="s">
        <v>700</v>
      </c>
      <c r="D177" s="3" t="s">
        <v>25</v>
      </c>
      <c r="E177" s="41" t="s">
        <v>775</v>
      </c>
      <c r="F177" s="41">
        <v>60000</v>
      </c>
      <c r="G177" s="3"/>
      <c r="H177" s="41" t="s">
        <v>779</v>
      </c>
      <c r="I177" s="41"/>
      <c r="M177">
        <f t="shared" ref="M177:M212" si="6">COUNTIF(H:H,H177)</f>
        <v>1</v>
      </c>
    </row>
    <row r="178" spans="2:13" x14ac:dyDescent="0.25">
      <c r="B178" s="3">
        <v>172</v>
      </c>
      <c r="C178" s="3" t="s">
        <v>701</v>
      </c>
      <c r="D178" s="3" t="s">
        <v>50</v>
      </c>
      <c r="E178" s="26" t="s">
        <v>808</v>
      </c>
      <c r="F178" s="3" t="s">
        <v>695</v>
      </c>
      <c r="G178" s="3"/>
      <c r="H178" s="3" t="s">
        <v>882</v>
      </c>
      <c r="I178" s="3"/>
      <c r="M178">
        <f t="shared" si="6"/>
        <v>1</v>
      </c>
    </row>
    <row r="179" spans="2:13" ht="16.8" x14ac:dyDescent="0.35">
      <c r="B179" s="3">
        <v>173</v>
      </c>
      <c r="C179" s="3" t="s">
        <v>702</v>
      </c>
      <c r="D179" s="3" t="s">
        <v>67</v>
      </c>
      <c r="E179" s="41" t="s">
        <v>790</v>
      </c>
      <c r="F179" s="3">
        <v>70</v>
      </c>
      <c r="G179" s="3"/>
      <c r="H179" s="23" t="s">
        <v>883</v>
      </c>
      <c r="I179" s="23"/>
      <c r="M179">
        <f t="shared" si="6"/>
        <v>1</v>
      </c>
    </row>
    <row r="180" spans="2:13" x14ac:dyDescent="0.25">
      <c r="B180" s="3">
        <v>174</v>
      </c>
      <c r="C180" s="3" t="s">
        <v>703</v>
      </c>
      <c r="D180" s="3" t="s">
        <v>41</v>
      </c>
      <c r="E180" s="21" t="s">
        <v>436</v>
      </c>
      <c r="F180" s="3">
        <v>51</v>
      </c>
      <c r="G180" s="3"/>
      <c r="H180" s="3" t="s">
        <v>467</v>
      </c>
      <c r="I180" s="3"/>
      <c r="M180">
        <f t="shared" si="6"/>
        <v>1</v>
      </c>
    </row>
    <row r="181" spans="2:13" x14ac:dyDescent="0.25">
      <c r="B181" s="3">
        <v>175</v>
      </c>
      <c r="C181" s="3" t="s">
        <v>704</v>
      </c>
      <c r="D181" s="3" t="s">
        <v>69</v>
      </c>
      <c r="E181" s="41" t="s">
        <v>438</v>
      </c>
      <c r="F181" s="3">
        <v>57</v>
      </c>
      <c r="G181" s="3"/>
      <c r="H181" s="3" t="s">
        <v>884</v>
      </c>
      <c r="I181" s="3"/>
      <c r="M181">
        <f t="shared" si="6"/>
        <v>1</v>
      </c>
    </row>
    <row r="182" spans="2:13" ht="16.8" x14ac:dyDescent="0.35">
      <c r="B182" s="3">
        <v>176</v>
      </c>
      <c r="C182" s="3" t="s">
        <v>705</v>
      </c>
      <c r="D182" s="3" t="s">
        <v>885</v>
      </c>
      <c r="E182" s="29" t="s">
        <v>886</v>
      </c>
      <c r="F182" s="3">
        <v>8</v>
      </c>
      <c r="G182" s="3"/>
      <c r="H182" s="23" t="s">
        <v>706</v>
      </c>
      <c r="I182" s="23"/>
      <c r="M182">
        <f t="shared" si="6"/>
        <v>1</v>
      </c>
    </row>
    <row r="183" spans="2:13" ht="16.8" x14ac:dyDescent="0.35">
      <c r="B183" s="3">
        <v>177</v>
      </c>
      <c r="C183" s="3" t="s">
        <v>707</v>
      </c>
      <c r="D183" s="3" t="s">
        <v>55</v>
      </c>
      <c r="E183" s="38" t="s">
        <v>838</v>
      </c>
      <c r="F183" s="3">
        <v>3</v>
      </c>
      <c r="G183" s="3"/>
      <c r="H183" s="23" t="s">
        <v>914</v>
      </c>
      <c r="I183" s="23"/>
      <c r="M183">
        <f t="shared" si="6"/>
        <v>1</v>
      </c>
    </row>
    <row r="184" spans="2:13" ht="16.8" x14ac:dyDescent="0.35">
      <c r="B184" s="3">
        <v>178</v>
      </c>
      <c r="C184" s="3" t="s">
        <v>710</v>
      </c>
      <c r="D184" s="3" t="s">
        <v>54</v>
      </c>
      <c r="E184" s="41" t="s">
        <v>442</v>
      </c>
      <c r="F184" s="3">
        <v>51</v>
      </c>
      <c r="G184" s="3"/>
      <c r="H184" s="23" t="s">
        <v>415</v>
      </c>
      <c r="I184" s="23"/>
      <c r="M184">
        <f t="shared" si="6"/>
        <v>1</v>
      </c>
    </row>
    <row r="185" spans="2:13" ht="16.8" x14ac:dyDescent="0.35">
      <c r="B185" s="3">
        <v>179</v>
      </c>
      <c r="C185" s="3" t="s">
        <v>711</v>
      </c>
      <c r="D185" s="3" t="s">
        <v>75</v>
      </c>
      <c r="E185" s="32" t="s">
        <v>411</v>
      </c>
      <c r="F185" s="3" t="s">
        <v>766</v>
      </c>
      <c r="G185" s="3"/>
      <c r="H185" s="23" t="s">
        <v>772</v>
      </c>
      <c r="I185" s="23"/>
      <c r="M185">
        <f t="shared" si="6"/>
        <v>1</v>
      </c>
    </row>
    <row r="186" spans="2:13" x14ac:dyDescent="0.25">
      <c r="B186" s="3">
        <v>180</v>
      </c>
      <c r="C186" s="3" t="s">
        <v>712</v>
      </c>
      <c r="D186" s="3" t="s">
        <v>84</v>
      </c>
      <c r="E186" s="41" t="s">
        <v>335</v>
      </c>
      <c r="F186" s="3">
        <v>26</v>
      </c>
      <c r="G186" s="3"/>
      <c r="H186" s="3" t="s">
        <v>708</v>
      </c>
      <c r="I186" s="3"/>
      <c r="M186">
        <f t="shared" si="6"/>
        <v>1</v>
      </c>
    </row>
    <row r="187" spans="2:13" ht="16.8" x14ac:dyDescent="0.35">
      <c r="B187" s="3">
        <v>181</v>
      </c>
      <c r="C187" s="3" t="s">
        <v>713</v>
      </c>
      <c r="D187" s="3" t="s">
        <v>51</v>
      </c>
      <c r="E187" s="31" t="s">
        <v>382</v>
      </c>
      <c r="F187" s="3">
        <v>3</v>
      </c>
      <c r="G187" s="3"/>
      <c r="H187" s="23" t="s">
        <v>887</v>
      </c>
      <c r="I187" s="23"/>
      <c r="M187">
        <f t="shared" si="6"/>
        <v>1</v>
      </c>
    </row>
    <row r="188" spans="2:13" ht="16.8" x14ac:dyDescent="0.35">
      <c r="B188" s="3">
        <v>182</v>
      </c>
      <c r="C188" s="3" t="s">
        <v>714</v>
      </c>
      <c r="D188" s="3" t="s">
        <v>135</v>
      </c>
      <c r="E188" s="41" t="s">
        <v>407</v>
      </c>
      <c r="F188" s="41">
        <v>40</v>
      </c>
      <c r="G188" s="3"/>
      <c r="H188" s="23" t="s">
        <v>417</v>
      </c>
      <c r="I188" s="23"/>
      <c r="M188">
        <f t="shared" si="6"/>
        <v>1</v>
      </c>
    </row>
    <row r="189" spans="2:13" x14ac:dyDescent="0.25">
      <c r="B189" s="3">
        <v>183</v>
      </c>
      <c r="C189" s="3" t="s">
        <v>715</v>
      </c>
      <c r="D189" s="3" t="s">
        <v>794</v>
      </c>
      <c r="E189" s="26" t="s">
        <v>434</v>
      </c>
      <c r="F189" s="3" t="s">
        <v>726</v>
      </c>
      <c r="G189" s="3"/>
      <c r="H189" s="3" t="s">
        <v>888</v>
      </c>
      <c r="I189" s="3"/>
      <c r="M189">
        <f t="shared" si="6"/>
        <v>1</v>
      </c>
    </row>
    <row r="190" spans="2:13" ht="16.8" x14ac:dyDescent="0.35">
      <c r="B190" s="3">
        <v>184</v>
      </c>
      <c r="C190" s="3" t="s">
        <v>716</v>
      </c>
      <c r="D190" s="3" t="s">
        <v>89</v>
      </c>
      <c r="E190" s="27" t="s">
        <v>450</v>
      </c>
      <c r="F190" s="3" t="s">
        <v>889</v>
      </c>
      <c r="G190" s="3"/>
      <c r="H190" s="23" t="s">
        <v>709</v>
      </c>
      <c r="I190" s="23"/>
      <c r="M190">
        <f t="shared" si="6"/>
        <v>1</v>
      </c>
    </row>
    <row r="191" spans="2:13" x14ac:dyDescent="0.25">
      <c r="B191" s="3">
        <v>185</v>
      </c>
      <c r="C191" s="3" t="s">
        <v>717</v>
      </c>
      <c r="D191" s="3" t="s">
        <v>101</v>
      </c>
      <c r="E191" s="39" t="s">
        <v>471</v>
      </c>
      <c r="F191" s="3" t="s">
        <v>724</v>
      </c>
      <c r="G191" s="3"/>
      <c r="H191" s="3" t="s">
        <v>725</v>
      </c>
      <c r="I191" s="3"/>
      <c r="M191">
        <f t="shared" si="6"/>
        <v>1</v>
      </c>
    </row>
    <row r="192" spans="2:13" ht="16.8" x14ac:dyDescent="0.35">
      <c r="B192" s="3">
        <v>186</v>
      </c>
      <c r="C192" s="3" t="s">
        <v>718</v>
      </c>
      <c r="D192" s="3" t="s">
        <v>67</v>
      </c>
      <c r="E192" s="41" t="s">
        <v>790</v>
      </c>
      <c r="F192" s="3">
        <v>73</v>
      </c>
      <c r="G192" s="3"/>
      <c r="H192" s="23" t="s">
        <v>727</v>
      </c>
      <c r="I192" s="23"/>
      <c r="M192">
        <f t="shared" si="6"/>
        <v>1</v>
      </c>
    </row>
    <row r="193" spans="2:13" ht="16.8" x14ac:dyDescent="0.35">
      <c r="B193" s="3">
        <v>187</v>
      </c>
      <c r="C193" s="3" t="s">
        <v>719</v>
      </c>
      <c r="D193" s="3" t="s">
        <v>890</v>
      </c>
      <c r="E193" s="3" t="s">
        <v>354</v>
      </c>
      <c r="F193" s="3">
        <v>125</v>
      </c>
      <c r="G193" s="3"/>
      <c r="H193" s="23" t="s">
        <v>722</v>
      </c>
      <c r="I193" s="23"/>
      <c r="M193">
        <f t="shared" si="6"/>
        <v>1</v>
      </c>
    </row>
    <row r="194" spans="2:13" ht="16.8" x14ac:dyDescent="0.35">
      <c r="B194" s="3">
        <v>188</v>
      </c>
      <c r="C194" s="3" t="s">
        <v>720</v>
      </c>
      <c r="D194" s="3" t="s">
        <v>352</v>
      </c>
      <c r="E194" s="3" t="s">
        <v>843</v>
      </c>
      <c r="F194" s="3">
        <v>125</v>
      </c>
      <c r="G194" s="3"/>
      <c r="H194" s="23" t="s">
        <v>723</v>
      </c>
      <c r="I194" s="23"/>
      <c r="M194">
        <f t="shared" si="6"/>
        <v>1</v>
      </c>
    </row>
    <row r="195" spans="2:13" ht="16.8" x14ac:dyDescent="0.35">
      <c r="B195" s="3">
        <v>189</v>
      </c>
      <c r="C195" s="3" t="s">
        <v>721</v>
      </c>
      <c r="D195" s="3" t="s">
        <v>353</v>
      </c>
      <c r="E195" s="3" t="s">
        <v>355</v>
      </c>
      <c r="F195" s="3">
        <v>125</v>
      </c>
      <c r="G195" s="3"/>
      <c r="H195" s="23" t="s">
        <v>891</v>
      </c>
      <c r="I195" s="23"/>
      <c r="M195">
        <f t="shared" si="6"/>
        <v>1</v>
      </c>
    </row>
    <row r="196" spans="2:13" x14ac:dyDescent="0.25">
      <c r="B196" s="3">
        <v>190</v>
      </c>
      <c r="C196" s="3" t="s">
        <v>728</v>
      </c>
      <c r="D196" s="3" t="s">
        <v>46</v>
      </c>
      <c r="E196" s="20" t="s">
        <v>433</v>
      </c>
      <c r="F196" s="3">
        <v>30</v>
      </c>
      <c r="G196" s="3"/>
      <c r="H196" s="3" t="s">
        <v>892</v>
      </c>
      <c r="I196" s="3"/>
      <c r="M196">
        <f t="shared" si="6"/>
        <v>1</v>
      </c>
    </row>
    <row r="197" spans="2:13" x14ac:dyDescent="0.25">
      <c r="B197" s="3">
        <v>191</v>
      </c>
      <c r="C197" s="3" t="s">
        <v>729</v>
      </c>
      <c r="D197" s="41" t="s">
        <v>802</v>
      </c>
      <c r="E197" s="3" t="s">
        <v>528</v>
      </c>
      <c r="F197" s="41">
        <v>44</v>
      </c>
      <c r="G197" s="3"/>
      <c r="H197" s="3" t="s">
        <v>734</v>
      </c>
      <c r="I197" s="3"/>
      <c r="M197">
        <f t="shared" si="6"/>
        <v>1</v>
      </c>
    </row>
    <row r="198" spans="2:13" x14ac:dyDescent="0.25">
      <c r="B198" s="3">
        <v>192</v>
      </c>
      <c r="C198" s="3" t="s">
        <v>730</v>
      </c>
      <c r="D198" s="3" t="s">
        <v>25</v>
      </c>
      <c r="E198" s="41" t="s">
        <v>775</v>
      </c>
      <c r="F198" s="41">
        <v>65000</v>
      </c>
      <c r="G198" s="3"/>
      <c r="H198" s="41" t="s">
        <v>780</v>
      </c>
      <c r="I198" s="41"/>
      <c r="M198">
        <f t="shared" si="6"/>
        <v>1</v>
      </c>
    </row>
    <row r="199" spans="2:13" x14ac:dyDescent="0.25">
      <c r="B199" s="3">
        <v>193</v>
      </c>
      <c r="C199" s="3" t="s">
        <v>735</v>
      </c>
      <c r="D199" s="3" t="s">
        <v>50</v>
      </c>
      <c r="E199" s="26" t="s">
        <v>808</v>
      </c>
      <c r="F199" s="3" t="s">
        <v>731</v>
      </c>
      <c r="G199" s="3"/>
      <c r="H199" s="3" t="s">
        <v>732</v>
      </c>
      <c r="I199" s="3"/>
      <c r="M199">
        <f t="shared" si="6"/>
        <v>1</v>
      </c>
    </row>
    <row r="200" spans="2:13" ht="16.8" x14ac:dyDescent="0.35">
      <c r="B200" s="3">
        <v>194</v>
      </c>
      <c r="C200" s="3" t="s">
        <v>736</v>
      </c>
      <c r="D200" s="3" t="s">
        <v>67</v>
      </c>
      <c r="E200" s="41" t="s">
        <v>790</v>
      </c>
      <c r="F200" s="3">
        <v>76</v>
      </c>
      <c r="G200" s="3"/>
      <c r="H200" s="23" t="s">
        <v>733</v>
      </c>
      <c r="I200" s="23"/>
      <c r="M200">
        <f t="shared" si="6"/>
        <v>1</v>
      </c>
    </row>
    <row r="201" spans="2:13" ht="16.8" x14ac:dyDescent="0.35">
      <c r="B201" s="3">
        <v>195</v>
      </c>
      <c r="C201" s="3" t="s">
        <v>737</v>
      </c>
      <c r="D201" s="3" t="s">
        <v>41</v>
      </c>
      <c r="E201" s="21" t="s">
        <v>436</v>
      </c>
      <c r="F201" s="3">
        <v>57</v>
      </c>
      <c r="G201" s="3"/>
      <c r="H201" s="23" t="s">
        <v>416</v>
      </c>
      <c r="I201" s="23"/>
      <c r="M201">
        <f t="shared" si="6"/>
        <v>1</v>
      </c>
    </row>
    <row r="202" spans="2:13" ht="16.8" x14ac:dyDescent="0.35">
      <c r="B202" s="3">
        <v>196</v>
      </c>
      <c r="C202" s="3" t="s">
        <v>738</v>
      </c>
      <c r="D202" s="3" t="s">
        <v>69</v>
      </c>
      <c r="E202" s="41" t="s">
        <v>806</v>
      </c>
      <c r="F202" s="3">
        <v>63</v>
      </c>
      <c r="G202" s="3"/>
      <c r="H202" s="23" t="s">
        <v>893</v>
      </c>
      <c r="I202" s="23"/>
      <c r="M202">
        <f t="shared" si="6"/>
        <v>1</v>
      </c>
    </row>
    <row r="203" spans="2:13" ht="16.8" x14ac:dyDescent="0.35">
      <c r="B203" s="3">
        <v>197</v>
      </c>
      <c r="C203" s="3" t="s">
        <v>739</v>
      </c>
      <c r="D203" s="3" t="s">
        <v>54</v>
      </c>
      <c r="E203" s="41" t="s">
        <v>442</v>
      </c>
      <c r="F203" s="11">
        <v>57</v>
      </c>
      <c r="G203" s="3"/>
      <c r="H203" s="23" t="s">
        <v>894</v>
      </c>
      <c r="I203" s="23"/>
      <c r="M203">
        <f t="shared" si="6"/>
        <v>1</v>
      </c>
    </row>
    <row r="204" spans="2:13" ht="16.8" x14ac:dyDescent="0.35">
      <c r="B204" s="3">
        <v>198</v>
      </c>
      <c r="C204" s="3" t="s">
        <v>740</v>
      </c>
      <c r="D204" s="3" t="s">
        <v>75</v>
      </c>
      <c r="E204" s="32" t="s">
        <v>411</v>
      </c>
      <c r="F204" s="41" t="s">
        <v>769</v>
      </c>
      <c r="G204" s="3"/>
      <c r="H204" s="23" t="s">
        <v>895</v>
      </c>
      <c r="I204" s="23"/>
      <c r="M204">
        <f t="shared" si="6"/>
        <v>1</v>
      </c>
    </row>
    <row r="205" spans="2:13" x14ac:dyDescent="0.25">
      <c r="B205" s="3">
        <v>199</v>
      </c>
      <c r="C205" s="3" t="s">
        <v>741</v>
      </c>
      <c r="D205" s="3" t="s">
        <v>84</v>
      </c>
      <c r="E205" s="41" t="s">
        <v>335</v>
      </c>
      <c r="F205" s="3">
        <v>28</v>
      </c>
      <c r="G205" s="3"/>
      <c r="H205" s="3" t="s">
        <v>752</v>
      </c>
      <c r="I205" s="3"/>
      <c r="M205">
        <f t="shared" si="6"/>
        <v>1</v>
      </c>
    </row>
    <row r="206" spans="2:13" ht="16.8" x14ac:dyDescent="0.35">
      <c r="B206" s="3">
        <v>200</v>
      </c>
      <c r="C206" s="3" t="s">
        <v>742</v>
      </c>
      <c r="D206" s="3" t="s">
        <v>135</v>
      </c>
      <c r="E206" s="41" t="s">
        <v>859</v>
      </c>
      <c r="F206" s="3">
        <v>50</v>
      </c>
      <c r="G206" s="3"/>
      <c r="H206" s="23" t="s">
        <v>744</v>
      </c>
      <c r="I206" s="23"/>
      <c r="M206">
        <f t="shared" si="6"/>
        <v>1</v>
      </c>
    </row>
    <row r="207" spans="2:13" ht="16.8" x14ac:dyDescent="0.35">
      <c r="B207" s="3">
        <v>201</v>
      </c>
      <c r="C207" s="3" t="s">
        <v>746</v>
      </c>
      <c r="D207" s="3" t="s">
        <v>896</v>
      </c>
      <c r="E207" s="41" t="s">
        <v>469</v>
      </c>
      <c r="F207" s="3">
        <v>15</v>
      </c>
      <c r="G207" s="3"/>
      <c r="H207" s="23" t="s">
        <v>423</v>
      </c>
      <c r="I207" s="23"/>
      <c r="M207">
        <f t="shared" si="6"/>
        <v>1</v>
      </c>
    </row>
    <row r="208" spans="2:13" x14ac:dyDescent="0.25">
      <c r="B208" s="3">
        <v>202</v>
      </c>
      <c r="C208" s="3" t="s">
        <v>747</v>
      </c>
      <c r="D208" s="3" t="s">
        <v>104</v>
      </c>
      <c r="E208" s="41" t="s">
        <v>418</v>
      </c>
      <c r="F208" s="3" t="s">
        <v>409</v>
      </c>
      <c r="G208" s="3"/>
      <c r="H208" s="3" t="s">
        <v>897</v>
      </c>
      <c r="I208" s="3"/>
      <c r="M208">
        <f t="shared" si="6"/>
        <v>1</v>
      </c>
    </row>
    <row r="209" spans="2:13" x14ac:dyDescent="0.25">
      <c r="B209" s="3">
        <v>203</v>
      </c>
      <c r="C209" s="3" t="s">
        <v>748</v>
      </c>
      <c r="D209" s="3" t="s">
        <v>50</v>
      </c>
      <c r="E209" s="26" t="s">
        <v>808</v>
      </c>
      <c r="F209" s="3" t="s">
        <v>898</v>
      </c>
      <c r="G209" s="3"/>
      <c r="H209" s="3" t="s">
        <v>899</v>
      </c>
      <c r="I209" s="3"/>
      <c r="M209">
        <f t="shared" si="6"/>
        <v>1</v>
      </c>
    </row>
    <row r="210" spans="2:13" x14ac:dyDescent="0.25">
      <c r="B210" s="3">
        <v>204</v>
      </c>
      <c r="C210" s="3" t="s">
        <v>749</v>
      </c>
      <c r="D210" s="3" t="s">
        <v>101</v>
      </c>
      <c r="E210" s="39" t="s">
        <v>471</v>
      </c>
      <c r="F210" s="3" t="s">
        <v>743</v>
      </c>
      <c r="G210" s="3"/>
      <c r="H210" s="3" t="s">
        <v>745</v>
      </c>
      <c r="I210" s="3"/>
      <c r="M210">
        <f t="shared" si="6"/>
        <v>1</v>
      </c>
    </row>
    <row r="211" spans="2:13" ht="16.8" x14ac:dyDescent="0.35">
      <c r="B211" s="3">
        <v>205</v>
      </c>
      <c r="C211" s="3" t="s">
        <v>750</v>
      </c>
      <c r="D211" s="3" t="s">
        <v>797</v>
      </c>
      <c r="E211" s="41" t="s">
        <v>798</v>
      </c>
      <c r="F211" s="3">
        <v>80</v>
      </c>
      <c r="G211" s="3"/>
      <c r="H211" s="23" t="s">
        <v>461</v>
      </c>
      <c r="I211" s="23"/>
      <c r="M211">
        <f t="shared" si="6"/>
        <v>1</v>
      </c>
    </row>
    <row r="212" spans="2:13" x14ac:dyDescent="0.25">
      <c r="B212" s="3">
        <v>206</v>
      </c>
      <c r="C212" s="3" t="s">
        <v>751</v>
      </c>
      <c r="D212" s="3" t="s">
        <v>76</v>
      </c>
      <c r="E212" s="41" t="s">
        <v>419</v>
      </c>
      <c r="F212" s="3" t="s">
        <v>831</v>
      </c>
      <c r="G212" s="3"/>
      <c r="H212" s="3" t="s">
        <v>470</v>
      </c>
      <c r="I212" s="3"/>
      <c r="M212">
        <f t="shared" si="6"/>
        <v>1</v>
      </c>
    </row>
    <row r="213" spans="2:13" ht="16.8" x14ac:dyDescent="0.35">
      <c r="B213" s="3">
        <v>207</v>
      </c>
      <c r="C213" s="3" t="s">
        <v>918</v>
      </c>
      <c r="D213" s="3" t="s">
        <v>49</v>
      </c>
      <c r="E213" s="30" t="s">
        <v>369</v>
      </c>
      <c r="F213" s="3">
        <v>48</v>
      </c>
      <c r="G213" s="3"/>
      <c r="H213" s="23" t="s">
        <v>917</v>
      </c>
      <c r="I213" s="3"/>
    </row>
    <row r="214" spans="2:13" ht="16.8" x14ac:dyDescent="0.35">
      <c r="B214" s="3">
        <v>208</v>
      </c>
      <c r="C214" s="3" t="s">
        <v>919</v>
      </c>
      <c r="D214" s="3" t="s">
        <v>920</v>
      </c>
      <c r="E214" s="3" t="s">
        <v>921</v>
      </c>
      <c r="F214" s="3">
        <v>140</v>
      </c>
      <c r="G214" s="3"/>
      <c r="H214" s="23" t="s">
        <v>922</v>
      </c>
      <c r="I214" s="3"/>
    </row>
    <row r="215" spans="2:13" ht="16.8" x14ac:dyDescent="0.35">
      <c r="B215" s="3">
        <v>209</v>
      </c>
      <c r="C215" s="3" t="s">
        <v>925</v>
      </c>
      <c r="D215" s="3" t="s">
        <v>352</v>
      </c>
      <c r="E215" s="3" t="s">
        <v>380</v>
      </c>
      <c r="F215" s="3">
        <v>140</v>
      </c>
      <c r="G215" s="3"/>
      <c r="H215" s="23" t="s">
        <v>923</v>
      </c>
      <c r="I215" s="3"/>
    </row>
    <row r="216" spans="2:13" ht="16.8" x14ac:dyDescent="0.35">
      <c r="B216" s="3">
        <v>210</v>
      </c>
      <c r="C216" s="3" t="s">
        <v>926</v>
      </c>
      <c r="D216" s="3" t="s">
        <v>353</v>
      </c>
      <c r="E216" s="3" t="s">
        <v>355</v>
      </c>
      <c r="F216" s="3">
        <v>140</v>
      </c>
      <c r="G216" s="3"/>
      <c r="H216" s="23" t="s">
        <v>924</v>
      </c>
      <c r="I216" s="3"/>
    </row>
    <row r="217" spans="2:13" ht="16.8" x14ac:dyDescent="0.35">
      <c r="B217" s="3">
        <v>211</v>
      </c>
      <c r="C217" s="3" t="s">
        <v>931</v>
      </c>
      <c r="D217" s="3" t="s">
        <v>46</v>
      </c>
      <c r="E217" s="20" t="s">
        <v>433</v>
      </c>
      <c r="F217" s="3">
        <v>33</v>
      </c>
      <c r="G217" s="3"/>
      <c r="H217" s="23" t="s">
        <v>927</v>
      </c>
      <c r="I217" s="3"/>
    </row>
    <row r="218" spans="2:13" ht="16.8" x14ac:dyDescent="0.35">
      <c r="B218" s="3">
        <v>212</v>
      </c>
      <c r="C218" s="3" t="s">
        <v>932</v>
      </c>
      <c r="D218" s="41" t="s">
        <v>802</v>
      </c>
      <c r="E218" s="3" t="s">
        <v>528</v>
      </c>
      <c r="F218" s="41">
        <v>52</v>
      </c>
      <c r="G218" s="3"/>
      <c r="H218" s="23" t="s">
        <v>928</v>
      </c>
      <c r="I218" s="3"/>
    </row>
    <row r="219" spans="2:13" ht="16.8" x14ac:dyDescent="0.35">
      <c r="B219" s="3">
        <v>213</v>
      </c>
      <c r="C219" s="3" t="s">
        <v>933</v>
      </c>
      <c r="D219" s="3" t="s">
        <v>25</v>
      </c>
      <c r="E219" s="41" t="s">
        <v>775</v>
      </c>
      <c r="F219" s="41">
        <v>70000</v>
      </c>
      <c r="G219" s="3"/>
      <c r="H219" s="23" t="s">
        <v>929</v>
      </c>
      <c r="I219" s="3"/>
    </row>
    <row r="220" spans="2:13" ht="16.8" x14ac:dyDescent="0.35">
      <c r="B220" s="3">
        <v>214</v>
      </c>
      <c r="C220" s="3" t="s">
        <v>934</v>
      </c>
      <c r="D220" s="3" t="s">
        <v>50</v>
      </c>
      <c r="E220" s="26" t="s">
        <v>434</v>
      </c>
      <c r="F220" s="43" t="s">
        <v>916</v>
      </c>
      <c r="G220" s="3"/>
      <c r="H220" s="23" t="s">
        <v>930</v>
      </c>
      <c r="I220" s="3"/>
    </row>
    <row r="221" spans="2:13" ht="16.8" x14ac:dyDescent="0.35">
      <c r="B221" s="3">
        <v>215</v>
      </c>
      <c r="C221" s="3" t="s">
        <v>935</v>
      </c>
      <c r="D221" s="3" t="s">
        <v>67</v>
      </c>
      <c r="E221" s="41" t="s">
        <v>790</v>
      </c>
      <c r="F221" s="3">
        <v>83</v>
      </c>
      <c r="G221" s="3"/>
      <c r="H221" s="23" t="s">
        <v>936</v>
      </c>
      <c r="I221" s="3"/>
    </row>
    <row r="222" spans="2:13" ht="16.8" x14ac:dyDescent="0.35">
      <c r="B222" s="3">
        <v>216</v>
      </c>
      <c r="C222" s="3" t="s">
        <v>941</v>
      </c>
      <c r="D222" s="3" t="s">
        <v>41</v>
      </c>
      <c r="E222" s="21" t="s">
        <v>436</v>
      </c>
      <c r="F222" s="3">
        <v>63</v>
      </c>
      <c r="G222" s="3"/>
      <c r="H222" s="23" t="s">
        <v>940</v>
      </c>
      <c r="I222" s="3"/>
    </row>
    <row r="223" spans="2:13" ht="16.8" x14ac:dyDescent="0.35">
      <c r="B223" s="3">
        <v>217</v>
      </c>
      <c r="C223" s="3" t="s">
        <v>944</v>
      </c>
      <c r="D223" s="3" t="s">
        <v>69</v>
      </c>
      <c r="E223" s="41" t="s">
        <v>438</v>
      </c>
      <c r="F223" s="3">
        <v>69</v>
      </c>
      <c r="G223" s="3"/>
      <c r="H223" s="23" t="s">
        <v>942</v>
      </c>
      <c r="I223" s="3"/>
    </row>
    <row r="224" spans="2:13" ht="16.8" x14ac:dyDescent="0.35">
      <c r="B224" s="3">
        <v>218</v>
      </c>
      <c r="C224" s="3" t="s">
        <v>945</v>
      </c>
      <c r="D224" s="3" t="s">
        <v>54</v>
      </c>
      <c r="E224" s="41" t="s">
        <v>442</v>
      </c>
      <c r="F224" s="3">
        <v>63</v>
      </c>
      <c r="G224" s="3"/>
      <c r="H224" s="23" t="s">
        <v>943</v>
      </c>
      <c r="I224" s="3"/>
    </row>
    <row r="225" spans="2:13" ht="16.8" x14ac:dyDescent="0.35">
      <c r="B225" s="3">
        <v>219</v>
      </c>
      <c r="C225" s="3" t="s">
        <v>949</v>
      </c>
      <c r="D225" s="3" t="s">
        <v>75</v>
      </c>
      <c r="E225" s="32" t="s">
        <v>411</v>
      </c>
      <c r="F225" s="43" t="s">
        <v>409</v>
      </c>
      <c r="G225" s="3"/>
      <c r="H225" s="23" t="s">
        <v>946</v>
      </c>
      <c r="I225" s="3"/>
    </row>
    <row r="226" spans="2:13" ht="16.8" x14ac:dyDescent="0.35">
      <c r="B226" s="3">
        <v>220</v>
      </c>
      <c r="C226" s="3" t="s">
        <v>950</v>
      </c>
      <c r="D226" s="3" t="s">
        <v>84</v>
      </c>
      <c r="E226" s="41" t="s">
        <v>335</v>
      </c>
      <c r="F226" s="3">
        <v>30</v>
      </c>
      <c r="G226" s="3"/>
      <c r="H226" s="23" t="s">
        <v>947</v>
      </c>
      <c r="I226" s="3"/>
    </row>
    <row r="227" spans="2:13" ht="16.8" x14ac:dyDescent="0.35">
      <c r="B227" s="3">
        <v>221</v>
      </c>
      <c r="C227" s="3" t="s">
        <v>951</v>
      </c>
      <c r="D227" s="3" t="s">
        <v>52</v>
      </c>
      <c r="E227" s="41" t="s">
        <v>333</v>
      </c>
      <c r="F227" s="3">
        <v>3</v>
      </c>
      <c r="G227" s="3"/>
      <c r="H227" s="23" t="s">
        <v>948</v>
      </c>
      <c r="I227" s="3"/>
    </row>
    <row r="228" spans="2:13" ht="16.8" x14ac:dyDescent="0.35">
      <c r="B228" s="3">
        <v>222</v>
      </c>
      <c r="C228" s="3" t="s">
        <v>953</v>
      </c>
      <c r="D228" s="3" t="s">
        <v>135</v>
      </c>
      <c r="E228" s="41" t="s">
        <v>407</v>
      </c>
      <c r="F228" s="41">
        <v>60</v>
      </c>
      <c r="G228" s="3"/>
      <c r="H228" s="23" t="s">
        <v>952</v>
      </c>
      <c r="I228" s="3"/>
    </row>
    <row r="229" spans="2:13" ht="16.8" x14ac:dyDescent="0.35">
      <c r="B229" s="3">
        <v>223</v>
      </c>
      <c r="C229" s="3" t="s">
        <v>955</v>
      </c>
      <c r="D229" s="3" t="s">
        <v>131</v>
      </c>
      <c r="E229" s="41" t="s">
        <v>469</v>
      </c>
      <c r="F229" s="3">
        <v>30</v>
      </c>
      <c r="G229" s="3"/>
      <c r="H229" s="23" t="s">
        <v>954</v>
      </c>
      <c r="I229" s="3"/>
      <c r="L229">
        <v>16120</v>
      </c>
    </row>
    <row r="230" spans="2:13" ht="16.8" x14ac:dyDescent="0.35">
      <c r="B230" s="3">
        <v>224</v>
      </c>
      <c r="C230" s="3" t="s">
        <v>958</v>
      </c>
      <c r="D230" s="3" t="s">
        <v>104</v>
      </c>
      <c r="E230" s="41" t="s">
        <v>418</v>
      </c>
      <c r="F230" s="43" t="s">
        <v>937</v>
      </c>
      <c r="G230" s="3"/>
      <c r="H230" s="23" t="s">
        <v>956</v>
      </c>
      <c r="I230" s="3"/>
    </row>
    <row r="231" spans="2:13" ht="16.8" x14ac:dyDescent="0.35">
      <c r="B231" s="3">
        <v>225</v>
      </c>
      <c r="C231" s="3" t="s">
        <v>959</v>
      </c>
      <c r="D231" s="3" t="s">
        <v>50</v>
      </c>
      <c r="E231" s="26" t="s">
        <v>434</v>
      </c>
      <c r="F231" s="43" t="s">
        <v>938</v>
      </c>
      <c r="G231" s="3"/>
      <c r="H231" s="23" t="s">
        <v>957</v>
      </c>
      <c r="I231" s="3"/>
    </row>
    <row r="232" spans="2:13" ht="16.8" x14ac:dyDescent="0.35">
      <c r="B232" s="3">
        <v>226</v>
      </c>
      <c r="C232" s="3" t="s">
        <v>962</v>
      </c>
      <c r="D232" s="3" t="s">
        <v>101</v>
      </c>
      <c r="E232" s="39" t="s">
        <v>471</v>
      </c>
      <c r="F232" s="43" t="s">
        <v>939</v>
      </c>
      <c r="G232" s="3"/>
      <c r="H232" s="23" t="s">
        <v>960</v>
      </c>
      <c r="I232" s="3"/>
    </row>
    <row r="233" spans="2:13" ht="16.8" x14ac:dyDescent="0.35">
      <c r="B233" s="3">
        <v>227</v>
      </c>
      <c r="C233" s="3" t="s">
        <v>963</v>
      </c>
      <c r="D233" s="3" t="s">
        <v>67</v>
      </c>
      <c r="E233" s="41" t="s">
        <v>790</v>
      </c>
      <c r="F233" s="3">
        <v>86</v>
      </c>
      <c r="G233" s="3"/>
      <c r="H233" s="23" t="s">
        <v>961</v>
      </c>
      <c r="I233" s="3"/>
      <c r="K233">
        <v>36</v>
      </c>
    </row>
    <row r="234" spans="2:13" ht="16.8" x14ac:dyDescent="0.35">
      <c r="B234" s="3">
        <v>228</v>
      </c>
      <c r="C234" s="3" t="s">
        <v>973</v>
      </c>
      <c r="D234" s="3" t="s">
        <v>351</v>
      </c>
      <c r="E234" s="3" t="s">
        <v>354</v>
      </c>
      <c r="F234" s="3">
        <v>155</v>
      </c>
      <c r="G234" s="3"/>
      <c r="H234" s="23" t="s">
        <v>965</v>
      </c>
      <c r="I234" s="3"/>
    </row>
    <row r="235" spans="2:13" ht="16.8" x14ac:dyDescent="0.35">
      <c r="B235" s="3">
        <v>229</v>
      </c>
      <c r="C235" s="3" t="s">
        <v>974</v>
      </c>
      <c r="D235" s="3" t="s">
        <v>352</v>
      </c>
      <c r="E235" s="3" t="s">
        <v>380</v>
      </c>
      <c r="F235" s="3">
        <v>155</v>
      </c>
      <c r="G235" s="3"/>
      <c r="H235" s="23" t="s">
        <v>966</v>
      </c>
      <c r="I235" s="3"/>
    </row>
    <row r="236" spans="2:13" ht="16.8" x14ac:dyDescent="0.35">
      <c r="B236" s="3">
        <v>230</v>
      </c>
      <c r="C236" s="3" t="s">
        <v>975</v>
      </c>
      <c r="D236" s="3" t="s">
        <v>353</v>
      </c>
      <c r="E236" s="3" t="s">
        <v>355</v>
      </c>
      <c r="F236" s="3">
        <v>155</v>
      </c>
      <c r="G236" s="3"/>
      <c r="H236" s="23" t="s">
        <v>967</v>
      </c>
      <c r="I236" s="3"/>
      <c r="K236">
        <f>(5*((K233)^3)+5*((K233)^2)+50*K233+650)*K238</f>
        <v>193768</v>
      </c>
    </row>
    <row r="237" spans="2:13" x14ac:dyDescent="0.25">
      <c r="B237" s="3">
        <v>231</v>
      </c>
      <c r="C237" s="3" t="s">
        <v>976</v>
      </c>
      <c r="D237" s="3" t="s">
        <v>46</v>
      </c>
      <c r="E237" s="20" t="s">
        <v>433</v>
      </c>
      <c r="F237" s="3">
        <v>36</v>
      </c>
      <c r="G237" s="3"/>
      <c r="H237" s="45" t="s">
        <v>968</v>
      </c>
      <c r="I237" s="3"/>
    </row>
    <row r="238" spans="2:13" ht="16.8" x14ac:dyDescent="0.35">
      <c r="B238" s="3">
        <v>232</v>
      </c>
      <c r="C238" s="3" t="s">
        <v>977</v>
      </c>
      <c r="D238" s="41" t="s">
        <v>802</v>
      </c>
      <c r="E238" s="3" t="s">
        <v>528</v>
      </c>
      <c r="F238" s="41">
        <v>60</v>
      </c>
      <c r="G238" s="3"/>
      <c r="H238" s="44" t="s">
        <v>969</v>
      </c>
      <c r="I238" s="3"/>
      <c r="K238">
        <v>0.8</v>
      </c>
      <c r="L238">
        <v>1</v>
      </c>
      <c r="M238">
        <v>2.5</v>
      </c>
    </row>
    <row r="239" spans="2:13" x14ac:dyDescent="0.25">
      <c r="B239" s="3">
        <v>233</v>
      </c>
      <c r="C239" s="3" t="s">
        <v>978</v>
      </c>
      <c r="D239" s="3" t="s">
        <v>25</v>
      </c>
      <c r="E239" s="41" t="s">
        <v>775</v>
      </c>
      <c r="F239" s="41">
        <v>75000</v>
      </c>
      <c r="G239" s="3"/>
      <c r="H239" s="45" t="s">
        <v>970</v>
      </c>
      <c r="I239" s="3"/>
    </row>
    <row r="240" spans="2:13" ht="16.8" x14ac:dyDescent="0.35">
      <c r="B240" s="3">
        <v>234</v>
      </c>
      <c r="C240" s="3" t="s">
        <v>979</v>
      </c>
      <c r="D240" s="3" t="s">
        <v>50</v>
      </c>
      <c r="E240" s="26" t="s">
        <v>434</v>
      </c>
      <c r="F240" s="43" t="s">
        <v>964</v>
      </c>
      <c r="G240" s="3"/>
      <c r="H240" s="44" t="s">
        <v>972</v>
      </c>
      <c r="I240" s="3"/>
    </row>
    <row r="241" spans="2:9" ht="16.8" x14ac:dyDescent="0.35">
      <c r="B241" s="3">
        <v>235</v>
      </c>
      <c r="C241" s="3" t="s">
        <v>980</v>
      </c>
      <c r="D241" s="3" t="s">
        <v>67</v>
      </c>
      <c r="E241" s="41" t="s">
        <v>790</v>
      </c>
      <c r="F241" s="3">
        <v>90</v>
      </c>
      <c r="G241" s="3"/>
      <c r="H241" s="44" t="s">
        <v>971</v>
      </c>
      <c r="I241" s="3"/>
    </row>
    <row r="242" spans="2:9" x14ac:dyDescent="0.25">
      <c r="B242" s="3">
        <v>236</v>
      </c>
      <c r="C242" s="3" t="s">
        <v>996</v>
      </c>
      <c r="D242" s="3" t="s">
        <v>41</v>
      </c>
      <c r="E242" s="21" t="s">
        <v>436</v>
      </c>
      <c r="F242" s="41">
        <v>69</v>
      </c>
      <c r="G242" s="3"/>
      <c r="H242" s="3" t="s">
        <v>987</v>
      </c>
      <c r="I242" s="3"/>
    </row>
    <row r="243" spans="2:9" x14ac:dyDescent="0.25">
      <c r="B243" s="3">
        <v>237</v>
      </c>
      <c r="C243" s="3" t="s">
        <v>997</v>
      </c>
      <c r="D243" s="3" t="s">
        <v>69</v>
      </c>
      <c r="E243" s="41" t="s">
        <v>438</v>
      </c>
      <c r="F243" s="41">
        <v>75</v>
      </c>
      <c r="G243" s="3"/>
      <c r="H243" s="3" t="s">
        <v>986</v>
      </c>
      <c r="I243" s="3"/>
    </row>
    <row r="244" spans="2:9" x14ac:dyDescent="0.25">
      <c r="B244" s="3">
        <v>238</v>
      </c>
      <c r="C244" s="3" t="s">
        <v>998</v>
      </c>
      <c r="D244" s="3" t="s">
        <v>54</v>
      </c>
      <c r="E244" s="41" t="s">
        <v>442</v>
      </c>
      <c r="F244" s="41">
        <v>69</v>
      </c>
      <c r="G244" s="3"/>
      <c r="H244" s="3" t="s">
        <v>985</v>
      </c>
      <c r="I244" s="3"/>
    </row>
    <row r="245" spans="2:9" x14ac:dyDescent="0.25">
      <c r="B245" s="3">
        <v>239</v>
      </c>
      <c r="C245" s="3" t="s">
        <v>999</v>
      </c>
      <c r="D245" s="3" t="s">
        <v>75</v>
      </c>
      <c r="E245" s="32" t="s">
        <v>411</v>
      </c>
      <c r="F245" s="41" t="s">
        <v>981</v>
      </c>
      <c r="G245" s="3"/>
      <c r="H245" s="3" t="s">
        <v>988</v>
      </c>
      <c r="I245" s="3"/>
    </row>
    <row r="246" spans="2:9" x14ac:dyDescent="0.25">
      <c r="B246" s="3">
        <v>240</v>
      </c>
      <c r="C246" s="3" t="s">
        <v>1000</v>
      </c>
      <c r="D246" s="3" t="s">
        <v>84</v>
      </c>
      <c r="E246" s="41" t="s">
        <v>335</v>
      </c>
      <c r="F246" s="41">
        <v>32</v>
      </c>
      <c r="G246" s="3"/>
      <c r="H246" s="3" t="s">
        <v>989</v>
      </c>
      <c r="I246" s="3"/>
    </row>
    <row r="247" spans="2:9" x14ac:dyDescent="0.25">
      <c r="B247" s="3">
        <v>241</v>
      </c>
      <c r="C247" s="3" t="s">
        <v>1001</v>
      </c>
      <c r="D247" s="3" t="s">
        <v>135</v>
      </c>
      <c r="E247" s="41" t="s">
        <v>407</v>
      </c>
      <c r="F247" s="41">
        <v>70</v>
      </c>
      <c r="G247" s="3"/>
      <c r="H247" s="3" t="s">
        <v>990</v>
      </c>
      <c r="I247" s="3"/>
    </row>
    <row r="248" spans="2:9" x14ac:dyDescent="0.25">
      <c r="B248" s="3">
        <v>242</v>
      </c>
      <c r="C248" s="3" t="s">
        <v>1002</v>
      </c>
      <c r="D248" s="3" t="s">
        <v>131</v>
      </c>
      <c r="E248" s="41" t="s">
        <v>469</v>
      </c>
      <c r="F248" s="41">
        <v>45</v>
      </c>
      <c r="G248" s="3"/>
      <c r="H248" s="3" t="s">
        <v>991</v>
      </c>
      <c r="I248" s="3"/>
    </row>
    <row r="249" spans="2:9" x14ac:dyDescent="0.25">
      <c r="B249" s="3">
        <v>243</v>
      </c>
      <c r="C249" s="3" t="s">
        <v>1003</v>
      </c>
      <c r="D249" s="3" t="s">
        <v>104</v>
      </c>
      <c r="E249" s="41" t="s">
        <v>418</v>
      </c>
      <c r="F249" s="41" t="s">
        <v>982</v>
      </c>
      <c r="G249" s="3"/>
      <c r="H249" s="3" t="s">
        <v>992</v>
      </c>
      <c r="I249" s="3"/>
    </row>
    <row r="250" spans="2:9" x14ac:dyDescent="0.25">
      <c r="B250" s="3">
        <v>244</v>
      </c>
      <c r="C250" s="3" t="s">
        <v>1004</v>
      </c>
      <c r="D250" s="3" t="s">
        <v>50</v>
      </c>
      <c r="E250" s="26" t="s">
        <v>434</v>
      </c>
      <c r="F250" s="41" t="s">
        <v>983</v>
      </c>
      <c r="G250" s="3"/>
      <c r="H250" s="3" t="s">
        <v>993</v>
      </c>
      <c r="I250" s="3"/>
    </row>
    <row r="251" spans="2:9" x14ac:dyDescent="0.25">
      <c r="B251" s="3">
        <v>245</v>
      </c>
      <c r="C251" s="3" t="s">
        <v>1005</v>
      </c>
      <c r="D251" s="3" t="s">
        <v>101</v>
      </c>
      <c r="E251" s="39" t="s">
        <v>471</v>
      </c>
      <c r="F251" s="41" t="s">
        <v>984</v>
      </c>
      <c r="G251" s="3"/>
      <c r="H251" s="3" t="s">
        <v>994</v>
      </c>
      <c r="I251" s="3"/>
    </row>
    <row r="252" spans="2:9" x14ac:dyDescent="0.25">
      <c r="B252" s="3">
        <v>246</v>
      </c>
      <c r="C252" s="3" t="s">
        <v>1006</v>
      </c>
      <c r="D252" s="3" t="s">
        <v>67</v>
      </c>
      <c r="E252" s="41" t="s">
        <v>790</v>
      </c>
      <c r="F252" s="41">
        <v>93</v>
      </c>
      <c r="G252" s="3"/>
      <c r="H252" s="3" t="s">
        <v>995</v>
      </c>
      <c r="I252" s="3"/>
    </row>
    <row r="253" spans="2:9" x14ac:dyDescent="0.25">
      <c r="B253" s="3">
        <v>247</v>
      </c>
      <c r="C253" s="3" t="s">
        <v>1016</v>
      </c>
      <c r="D253" s="3" t="s">
        <v>351</v>
      </c>
      <c r="E253" s="3" t="s">
        <v>354</v>
      </c>
      <c r="F253" s="41">
        <v>170</v>
      </c>
      <c r="G253" s="3"/>
      <c r="H253" s="46" t="s">
        <v>1008</v>
      </c>
      <c r="I253" s="3"/>
    </row>
    <row r="254" spans="2:9" x14ac:dyDescent="0.25">
      <c r="B254" s="3">
        <v>248</v>
      </c>
      <c r="C254" s="3" t="s">
        <v>1017</v>
      </c>
      <c r="D254" s="3" t="s">
        <v>352</v>
      </c>
      <c r="E254" s="3" t="s">
        <v>380</v>
      </c>
      <c r="F254" s="41">
        <v>170</v>
      </c>
      <c r="G254" s="3"/>
      <c r="H254" s="45" t="s">
        <v>1009</v>
      </c>
      <c r="I254" s="3"/>
    </row>
    <row r="255" spans="2:9" x14ac:dyDescent="0.25">
      <c r="B255" s="3">
        <v>249</v>
      </c>
      <c r="C255" s="3" t="s">
        <v>1018</v>
      </c>
      <c r="D255" s="3" t="s">
        <v>353</v>
      </c>
      <c r="E255" s="3" t="s">
        <v>355</v>
      </c>
      <c r="F255" s="41">
        <v>170</v>
      </c>
      <c r="G255" s="3"/>
      <c r="H255" s="45" t="s">
        <v>1010</v>
      </c>
      <c r="I255" s="3"/>
    </row>
    <row r="256" spans="2:9" x14ac:dyDescent="0.25">
      <c r="B256" s="3">
        <v>250</v>
      </c>
      <c r="C256" s="3" t="s">
        <v>1019</v>
      </c>
      <c r="D256" s="3" t="s">
        <v>46</v>
      </c>
      <c r="E256" s="20" t="s">
        <v>433</v>
      </c>
      <c r="F256" s="41">
        <v>39</v>
      </c>
      <c r="G256" s="3"/>
      <c r="H256" s="45" t="s">
        <v>1011</v>
      </c>
      <c r="I256" s="3"/>
    </row>
    <row r="257" spans="2:9" ht="16.8" x14ac:dyDescent="0.35">
      <c r="B257" s="3">
        <v>251</v>
      </c>
      <c r="C257" s="3" t="s">
        <v>1020</v>
      </c>
      <c r="D257" s="41" t="s">
        <v>802</v>
      </c>
      <c r="E257" s="3" t="s">
        <v>528</v>
      </c>
      <c r="F257" s="41">
        <v>68</v>
      </c>
      <c r="G257" s="3"/>
      <c r="H257" s="44" t="s">
        <v>1012</v>
      </c>
      <c r="I257" s="3"/>
    </row>
    <row r="258" spans="2:9" x14ac:dyDescent="0.25">
      <c r="B258" s="3">
        <v>252</v>
      </c>
      <c r="C258" s="3" t="s">
        <v>1021</v>
      </c>
      <c r="D258" s="3" t="s">
        <v>25</v>
      </c>
      <c r="E258" s="41" t="s">
        <v>775</v>
      </c>
      <c r="F258" s="41">
        <v>80000</v>
      </c>
      <c r="G258" s="3"/>
      <c r="H258" s="45" t="s">
        <v>1013</v>
      </c>
      <c r="I258" s="3"/>
    </row>
    <row r="259" spans="2:9" ht="16.8" x14ac:dyDescent="0.35">
      <c r="B259" s="3">
        <v>253</v>
      </c>
      <c r="C259" s="3" t="s">
        <v>1022</v>
      </c>
      <c r="D259" s="3" t="s">
        <v>50</v>
      </c>
      <c r="E259" s="26" t="s">
        <v>434</v>
      </c>
      <c r="F259" s="41" t="s">
        <v>1007</v>
      </c>
      <c r="G259" s="3"/>
      <c r="H259" s="44" t="s">
        <v>1014</v>
      </c>
      <c r="I259" s="3"/>
    </row>
    <row r="260" spans="2:9" x14ac:dyDescent="0.25">
      <c r="B260" s="3">
        <v>254</v>
      </c>
      <c r="C260" s="3" t="s">
        <v>1023</v>
      </c>
      <c r="D260" s="3" t="s">
        <v>67</v>
      </c>
      <c r="E260" s="41" t="s">
        <v>790</v>
      </c>
      <c r="F260" s="41">
        <v>96</v>
      </c>
      <c r="G260" s="3"/>
      <c r="H260" s="3" t="s">
        <v>1015</v>
      </c>
      <c r="I260" s="3"/>
    </row>
    <row r="261" spans="2:9" x14ac:dyDescent="0.25">
      <c r="B261" s="3">
        <v>255</v>
      </c>
      <c r="C261" s="3" t="s">
        <v>1046</v>
      </c>
      <c r="D261" s="3" t="s">
        <v>41</v>
      </c>
      <c r="E261" s="21" t="s">
        <v>436</v>
      </c>
      <c r="F261" s="43">
        <v>75</v>
      </c>
      <c r="G261" s="3"/>
      <c r="H261" s="3" t="s">
        <v>1028</v>
      </c>
      <c r="I261" s="3"/>
    </row>
    <row r="262" spans="2:9" x14ac:dyDescent="0.25">
      <c r="B262" s="3">
        <v>256</v>
      </c>
      <c r="C262" s="3" t="s">
        <v>1047</v>
      </c>
      <c r="D262" s="3" t="s">
        <v>68</v>
      </c>
      <c r="E262" s="28" t="s">
        <v>437</v>
      </c>
      <c r="F262" s="43">
        <v>5</v>
      </c>
      <c r="G262" s="3"/>
      <c r="H262" s="3" t="s">
        <v>1029</v>
      </c>
      <c r="I262" s="3"/>
    </row>
    <row r="263" spans="2:9" x14ac:dyDescent="0.25">
      <c r="B263" s="3">
        <v>257</v>
      </c>
      <c r="C263" s="3" t="s">
        <v>1048</v>
      </c>
      <c r="D263" s="3" t="s">
        <v>69</v>
      </c>
      <c r="E263" s="43" t="s">
        <v>438</v>
      </c>
      <c r="F263" s="43">
        <v>81</v>
      </c>
      <c r="G263" s="3"/>
      <c r="H263" s="3" t="s">
        <v>1031</v>
      </c>
      <c r="I263" s="3"/>
    </row>
    <row r="264" spans="2:9" x14ac:dyDescent="0.25">
      <c r="B264" s="3">
        <v>258</v>
      </c>
      <c r="C264" s="3" t="s">
        <v>1049</v>
      </c>
      <c r="D264" s="3" t="s">
        <v>79</v>
      </c>
      <c r="E264" s="29" t="s">
        <v>379</v>
      </c>
      <c r="F264" s="43">
        <v>10</v>
      </c>
      <c r="G264" s="3"/>
      <c r="H264" s="3" t="s">
        <v>1032</v>
      </c>
      <c r="I264" s="3"/>
    </row>
    <row r="265" spans="2:9" x14ac:dyDescent="0.25">
      <c r="B265" s="3">
        <v>259</v>
      </c>
      <c r="C265" s="3" t="s">
        <v>1050</v>
      </c>
      <c r="D265" s="3" t="s">
        <v>55</v>
      </c>
      <c r="E265" s="38" t="s">
        <v>453</v>
      </c>
      <c r="F265" s="43">
        <v>4</v>
      </c>
      <c r="G265" s="3"/>
      <c r="H265" s="3" t="s">
        <v>1034</v>
      </c>
      <c r="I265" s="3"/>
    </row>
    <row r="266" spans="2:9" x14ac:dyDescent="0.25">
      <c r="B266" s="3">
        <v>260</v>
      </c>
      <c r="C266" s="3" t="s">
        <v>1051</v>
      </c>
      <c r="D266" s="3" t="s">
        <v>54</v>
      </c>
      <c r="E266" s="43" t="s">
        <v>442</v>
      </c>
      <c r="F266" s="43">
        <v>75</v>
      </c>
      <c r="G266" s="3"/>
      <c r="H266" s="3" t="s">
        <v>1030</v>
      </c>
      <c r="I266" s="3"/>
    </row>
    <row r="267" spans="2:9" x14ac:dyDescent="0.25">
      <c r="B267" s="3">
        <v>261</v>
      </c>
      <c r="C267" s="3" t="s">
        <v>1052</v>
      </c>
      <c r="D267" s="3" t="s">
        <v>75</v>
      </c>
      <c r="E267" s="32" t="s">
        <v>411</v>
      </c>
      <c r="F267" s="47" t="s">
        <v>1024</v>
      </c>
      <c r="G267" s="3"/>
      <c r="H267" s="3" t="s">
        <v>1035</v>
      </c>
      <c r="I267" s="3"/>
    </row>
    <row r="268" spans="2:9" x14ac:dyDescent="0.25">
      <c r="B268" s="3">
        <v>262</v>
      </c>
      <c r="C268" s="3" t="s">
        <v>1053</v>
      </c>
      <c r="D268" s="3" t="s">
        <v>51</v>
      </c>
      <c r="E268" s="31" t="s">
        <v>382</v>
      </c>
      <c r="F268" s="43">
        <v>4</v>
      </c>
      <c r="G268" s="3"/>
      <c r="H268" s="3" t="s">
        <v>1036</v>
      </c>
      <c r="I268" s="3"/>
    </row>
    <row r="269" spans="2:9" x14ac:dyDescent="0.25">
      <c r="B269" s="3">
        <v>263</v>
      </c>
      <c r="C269" s="3" t="s">
        <v>1054</v>
      </c>
      <c r="D269" s="3" t="s">
        <v>84</v>
      </c>
      <c r="E269" s="43" t="s">
        <v>335</v>
      </c>
      <c r="F269" s="43">
        <v>34</v>
      </c>
      <c r="G269" s="3"/>
      <c r="H269" s="3" t="s">
        <v>1037</v>
      </c>
      <c r="I269" s="3"/>
    </row>
    <row r="270" spans="2:9" x14ac:dyDescent="0.25">
      <c r="B270" s="3">
        <v>264</v>
      </c>
      <c r="C270" s="3" t="s">
        <v>1055</v>
      </c>
      <c r="D270" s="3" t="s">
        <v>135</v>
      </c>
      <c r="E270" s="43" t="s">
        <v>407</v>
      </c>
      <c r="F270" s="43">
        <v>80</v>
      </c>
      <c r="G270" s="3"/>
      <c r="H270" s="3" t="s">
        <v>1033</v>
      </c>
      <c r="I270" s="3"/>
    </row>
    <row r="271" spans="2:9" x14ac:dyDescent="0.25">
      <c r="B271" s="3">
        <v>265</v>
      </c>
      <c r="C271" s="3" t="s">
        <v>1056</v>
      </c>
      <c r="D271" s="3" t="s">
        <v>131</v>
      </c>
      <c r="E271" s="43" t="s">
        <v>469</v>
      </c>
      <c r="F271" s="43">
        <v>60</v>
      </c>
      <c r="G271" s="3"/>
      <c r="H271" s="3" t="s">
        <v>1038</v>
      </c>
      <c r="I271" s="3"/>
    </row>
    <row r="272" spans="2:9" x14ac:dyDescent="0.25">
      <c r="B272" s="3">
        <v>266</v>
      </c>
      <c r="C272" s="3" t="s">
        <v>1057</v>
      </c>
      <c r="D272" s="3" t="s">
        <v>104</v>
      </c>
      <c r="E272" s="43" t="s">
        <v>418</v>
      </c>
      <c r="F272" s="47" t="s">
        <v>1025</v>
      </c>
      <c r="G272" s="3"/>
      <c r="H272" s="3" t="s">
        <v>1039</v>
      </c>
      <c r="I272" s="3"/>
    </row>
    <row r="273" spans="2:9" x14ac:dyDescent="0.25">
      <c r="B273" s="3">
        <v>267</v>
      </c>
      <c r="C273" s="3" t="s">
        <v>1058</v>
      </c>
      <c r="D273" s="3" t="s">
        <v>50</v>
      </c>
      <c r="E273" s="26" t="s">
        <v>434</v>
      </c>
      <c r="F273" s="47" t="s">
        <v>1026</v>
      </c>
      <c r="G273" s="3"/>
      <c r="H273" s="3" t="s">
        <v>1040</v>
      </c>
      <c r="I273" s="3"/>
    </row>
    <row r="274" spans="2:9" x14ac:dyDescent="0.25">
      <c r="B274" s="3">
        <v>268</v>
      </c>
      <c r="C274" s="3" t="s">
        <v>1059</v>
      </c>
      <c r="D274" s="3" t="s">
        <v>89</v>
      </c>
      <c r="E274" s="27" t="s">
        <v>450</v>
      </c>
      <c r="F274" s="3" t="s">
        <v>1042</v>
      </c>
      <c r="G274" s="3"/>
      <c r="H274" s="3" t="s">
        <v>1041</v>
      </c>
      <c r="I274" s="3"/>
    </row>
    <row r="275" spans="2:9" x14ac:dyDescent="0.25">
      <c r="B275" s="3">
        <v>269</v>
      </c>
      <c r="C275" s="3" t="s">
        <v>1060</v>
      </c>
      <c r="D275" s="3" t="s">
        <v>101</v>
      </c>
      <c r="E275" s="39" t="s">
        <v>471</v>
      </c>
      <c r="F275" s="47" t="s">
        <v>1027</v>
      </c>
      <c r="G275" s="3"/>
      <c r="H275" s="3" t="s">
        <v>1043</v>
      </c>
      <c r="I275" s="3"/>
    </row>
    <row r="276" spans="2:9" x14ac:dyDescent="0.25">
      <c r="B276" s="3">
        <v>270</v>
      </c>
      <c r="C276" s="3" t="s">
        <v>1061</v>
      </c>
      <c r="D276" s="3" t="s">
        <v>67</v>
      </c>
      <c r="E276" s="43" t="s">
        <v>790</v>
      </c>
      <c r="F276" s="43">
        <v>100</v>
      </c>
      <c r="G276" s="3"/>
      <c r="H276" s="3" t="s">
        <v>1044</v>
      </c>
      <c r="I276" s="3"/>
    </row>
    <row r="277" spans="2:9" x14ac:dyDescent="0.25">
      <c r="B277" s="3">
        <v>271</v>
      </c>
      <c r="C277" s="3" t="s">
        <v>1062</v>
      </c>
      <c r="D277" s="3" t="s">
        <v>49</v>
      </c>
      <c r="E277" s="30" t="s">
        <v>369</v>
      </c>
      <c r="F277" s="43">
        <v>60</v>
      </c>
      <c r="G277" s="3"/>
      <c r="H277" s="3" t="s">
        <v>1045</v>
      </c>
      <c r="I277" s="3"/>
    </row>
    <row r="278" spans="2:9" x14ac:dyDescent="0.25">
      <c r="B278" s="3">
        <v>272</v>
      </c>
      <c r="C278" s="3" t="s">
        <v>1063</v>
      </c>
      <c r="D278" s="3" t="s">
        <v>351</v>
      </c>
      <c r="E278" s="3" t="s">
        <v>354</v>
      </c>
      <c r="F278" s="47">
        <v>185</v>
      </c>
      <c r="G278" s="3"/>
      <c r="H278" s="3" t="s">
        <v>1074</v>
      </c>
      <c r="I278" s="3"/>
    </row>
    <row r="279" spans="2:9" x14ac:dyDescent="0.25">
      <c r="B279" s="3">
        <v>273</v>
      </c>
      <c r="C279" s="3" t="s">
        <v>1064</v>
      </c>
      <c r="D279" s="3" t="s">
        <v>352</v>
      </c>
      <c r="E279" s="3" t="s">
        <v>380</v>
      </c>
      <c r="F279" s="47">
        <v>185</v>
      </c>
      <c r="G279" s="3"/>
      <c r="H279" s="3" t="s">
        <v>1073</v>
      </c>
      <c r="I279" s="3"/>
    </row>
    <row r="280" spans="2:9" x14ac:dyDescent="0.25">
      <c r="B280" s="3">
        <v>274</v>
      </c>
      <c r="C280" s="3" t="s">
        <v>1065</v>
      </c>
      <c r="D280" s="3" t="s">
        <v>353</v>
      </c>
      <c r="E280" s="3" t="s">
        <v>355</v>
      </c>
      <c r="F280" s="47">
        <v>185</v>
      </c>
      <c r="G280" s="3"/>
      <c r="H280" s="3" t="s">
        <v>1072</v>
      </c>
      <c r="I280" s="3"/>
    </row>
    <row r="281" spans="2:9" x14ac:dyDescent="0.25">
      <c r="B281" s="3">
        <v>275</v>
      </c>
      <c r="C281" s="3" t="s">
        <v>1066</v>
      </c>
      <c r="D281" s="3" t="s">
        <v>46</v>
      </c>
      <c r="E281" s="20" t="s">
        <v>433</v>
      </c>
      <c r="F281" s="47">
        <v>42</v>
      </c>
      <c r="G281" s="3"/>
      <c r="H281" s="3" t="s">
        <v>1075</v>
      </c>
      <c r="I281" s="3"/>
    </row>
    <row r="282" spans="2:9" x14ac:dyDescent="0.25">
      <c r="B282" s="3">
        <v>276</v>
      </c>
      <c r="C282" s="3" t="s">
        <v>1067</v>
      </c>
      <c r="D282" s="47" t="s">
        <v>802</v>
      </c>
      <c r="E282" s="3" t="s">
        <v>528</v>
      </c>
      <c r="F282" s="47">
        <v>76</v>
      </c>
      <c r="G282" s="3"/>
      <c r="H282" s="3" t="s">
        <v>1076</v>
      </c>
      <c r="I282" s="3"/>
    </row>
    <row r="283" spans="2:9" x14ac:dyDescent="0.25">
      <c r="B283" s="3">
        <v>277</v>
      </c>
      <c r="C283" s="3" t="s">
        <v>1068</v>
      </c>
      <c r="D283" s="3" t="s">
        <v>25</v>
      </c>
      <c r="E283" s="47" t="s">
        <v>775</v>
      </c>
      <c r="F283" s="47">
        <v>85000</v>
      </c>
      <c r="G283" s="3"/>
      <c r="H283" s="3" t="s">
        <v>1077</v>
      </c>
      <c r="I283" s="3"/>
    </row>
    <row r="284" spans="2:9" x14ac:dyDescent="0.25">
      <c r="B284" s="3">
        <v>278</v>
      </c>
      <c r="C284" s="3" t="s">
        <v>1069</v>
      </c>
      <c r="D284" s="3" t="s">
        <v>50</v>
      </c>
      <c r="E284" s="26" t="s">
        <v>434</v>
      </c>
      <c r="F284" s="47" t="s">
        <v>1071</v>
      </c>
      <c r="G284" s="3"/>
      <c r="H284" s="3" t="s">
        <v>1078</v>
      </c>
      <c r="I284" s="3"/>
    </row>
    <row r="285" spans="2:9" x14ac:dyDescent="0.25">
      <c r="B285" s="3">
        <v>279</v>
      </c>
      <c r="C285" s="3" t="s">
        <v>1070</v>
      </c>
      <c r="D285" s="3" t="s">
        <v>67</v>
      </c>
      <c r="E285" s="47" t="s">
        <v>790</v>
      </c>
      <c r="F285" s="47">
        <v>103</v>
      </c>
      <c r="G285" s="3"/>
      <c r="H285" s="3" t="s">
        <v>1079</v>
      </c>
      <c r="I285" s="3"/>
    </row>
    <row r="286" spans="2:9" ht="16.8" x14ac:dyDescent="0.35">
      <c r="B286" s="3">
        <v>280</v>
      </c>
      <c r="C286" s="3" t="s">
        <v>1106</v>
      </c>
      <c r="D286" s="3" t="s">
        <v>1107</v>
      </c>
      <c r="E286" s="21" t="s">
        <v>1108</v>
      </c>
      <c r="F286" s="47">
        <v>81</v>
      </c>
      <c r="G286" s="3"/>
      <c r="H286" s="44" t="s">
        <v>1109</v>
      </c>
    </row>
    <row r="287" spans="2:9" ht="16.8" x14ac:dyDescent="0.35">
      <c r="B287" s="3">
        <v>281</v>
      </c>
      <c r="C287" s="3" t="s">
        <v>1110</v>
      </c>
      <c r="D287" s="3" t="s">
        <v>1111</v>
      </c>
      <c r="E287" s="47" t="s">
        <v>1112</v>
      </c>
      <c r="F287" s="47">
        <v>87</v>
      </c>
      <c r="G287" s="3"/>
      <c r="H287" s="44" t="s">
        <v>1113</v>
      </c>
    </row>
    <row r="288" spans="2:9" ht="16.8" x14ac:dyDescent="0.35">
      <c r="B288" s="3">
        <v>282</v>
      </c>
      <c r="C288" s="3" t="s">
        <v>1114</v>
      </c>
      <c r="D288" s="3" t="s">
        <v>1115</v>
      </c>
      <c r="E288" s="47" t="s">
        <v>1116</v>
      </c>
      <c r="F288" s="47">
        <v>81</v>
      </c>
      <c r="G288" s="3"/>
      <c r="H288" s="44" t="s">
        <v>1117</v>
      </c>
    </row>
    <row r="289" spans="2:8" ht="16.8" x14ac:dyDescent="0.35">
      <c r="B289" s="3">
        <v>283</v>
      </c>
      <c r="C289" s="3" t="s">
        <v>1118</v>
      </c>
      <c r="D289" s="3" t="s">
        <v>1119</v>
      </c>
      <c r="E289" s="32" t="s">
        <v>1120</v>
      </c>
      <c r="F289" s="56" t="s">
        <v>1103</v>
      </c>
      <c r="G289" s="3"/>
      <c r="H289" s="23" t="s">
        <v>1121</v>
      </c>
    </row>
    <row r="290" spans="2:8" ht="16.8" x14ac:dyDescent="0.35">
      <c r="B290" s="3">
        <v>284</v>
      </c>
      <c r="C290" s="3" t="s">
        <v>1122</v>
      </c>
      <c r="D290" s="3" t="s">
        <v>1123</v>
      </c>
      <c r="E290" s="47" t="s">
        <v>1124</v>
      </c>
      <c r="F290" s="47">
        <v>36</v>
      </c>
      <c r="G290" s="3"/>
      <c r="H290" s="44" t="s">
        <v>1125</v>
      </c>
    </row>
    <row r="291" spans="2:8" ht="16.8" x14ac:dyDescent="0.35">
      <c r="B291" s="3">
        <v>285</v>
      </c>
      <c r="C291" s="3" t="s">
        <v>1126</v>
      </c>
      <c r="D291" s="3" t="s">
        <v>1127</v>
      </c>
      <c r="E291" s="47" t="s">
        <v>1128</v>
      </c>
      <c r="F291" s="47">
        <v>90</v>
      </c>
      <c r="G291" s="3"/>
      <c r="H291" s="44" t="s">
        <v>1129</v>
      </c>
    </row>
    <row r="292" spans="2:8" ht="16.8" x14ac:dyDescent="0.35">
      <c r="B292" s="3">
        <v>286</v>
      </c>
      <c r="C292" s="3" t="s">
        <v>1130</v>
      </c>
      <c r="D292" s="3" t="s">
        <v>1131</v>
      </c>
      <c r="E292" s="47" t="s">
        <v>1132</v>
      </c>
      <c r="F292" s="47">
        <v>75</v>
      </c>
      <c r="G292" s="3"/>
      <c r="H292" s="44" t="s">
        <v>1133</v>
      </c>
    </row>
    <row r="293" spans="2:8" ht="16.8" x14ac:dyDescent="0.35">
      <c r="B293" s="3">
        <v>287</v>
      </c>
      <c r="C293" s="3" t="s">
        <v>1134</v>
      </c>
      <c r="D293" s="3" t="s">
        <v>1135</v>
      </c>
      <c r="E293" s="47" t="s">
        <v>1136</v>
      </c>
      <c r="F293" s="56" t="s">
        <v>1137</v>
      </c>
      <c r="G293" s="3"/>
      <c r="H293" s="44" t="s">
        <v>1138</v>
      </c>
    </row>
    <row r="294" spans="2:8" ht="16.8" x14ac:dyDescent="0.35">
      <c r="B294" s="3">
        <v>288</v>
      </c>
      <c r="C294" s="3" t="s">
        <v>1139</v>
      </c>
      <c r="D294" s="3" t="s">
        <v>1140</v>
      </c>
      <c r="E294" s="26" t="s">
        <v>1141</v>
      </c>
      <c r="F294" s="56" t="s">
        <v>1142</v>
      </c>
      <c r="G294" s="3"/>
      <c r="H294" s="44" t="s">
        <v>1143</v>
      </c>
    </row>
    <row r="295" spans="2:8" x14ac:dyDescent="0.25">
      <c r="B295" s="3">
        <v>289</v>
      </c>
      <c r="C295" s="3" t="s">
        <v>1144</v>
      </c>
      <c r="D295" s="3" t="s">
        <v>1145</v>
      </c>
      <c r="E295" s="39" t="s">
        <v>1146</v>
      </c>
      <c r="F295" s="56" t="s">
        <v>1147</v>
      </c>
      <c r="G295" s="56"/>
      <c r="H295" s="56" t="s">
        <v>1148</v>
      </c>
    </row>
    <row r="296" spans="2:8" x14ac:dyDescent="0.25">
      <c r="B296" s="3">
        <v>290</v>
      </c>
      <c r="C296" s="3" t="s">
        <v>1149</v>
      </c>
      <c r="D296" s="3" t="s">
        <v>1150</v>
      </c>
      <c r="E296" s="47" t="s">
        <v>1151</v>
      </c>
      <c r="F296" s="56">
        <v>106</v>
      </c>
      <c r="G296" s="56"/>
      <c r="H296" s="56" t="s">
        <v>1152</v>
      </c>
    </row>
    <row r="297" spans="2:8" x14ac:dyDescent="0.25">
      <c r="B297" s="3">
        <v>291</v>
      </c>
      <c r="C297" s="3" t="s">
        <v>1153</v>
      </c>
      <c r="D297" s="3" t="s">
        <v>1154</v>
      </c>
      <c r="E297" s="3" t="s">
        <v>1155</v>
      </c>
      <c r="F297" s="56">
        <v>200</v>
      </c>
      <c r="G297" s="56"/>
      <c r="H297" s="56" t="s">
        <v>1156</v>
      </c>
    </row>
    <row r="298" spans="2:8" x14ac:dyDescent="0.25">
      <c r="B298" s="3">
        <v>292</v>
      </c>
      <c r="C298" s="3" t="s">
        <v>1157</v>
      </c>
      <c r="D298" s="3" t="s">
        <v>1158</v>
      </c>
      <c r="E298" s="3" t="s">
        <v>1159</v>
      </c>
      <c r="F298" s="56">
        <v>200</v>
      </c>
      <c r="G298" s="56"/>
      <c r="H298" s="56" t="s">
        <v>1160</v>
      </c>
    </row>
    <row r="299" spans="2:8" x14ac:dyDescent="0.25">
      <c r="B299" s="3">
        <v>293</v>
      </c>
      <c r="C299" s="3" t="s">
        <v>1161</v>
      </c>
      <c r="D299" s="3" t="s">
        <v>1162</v>
      </c>
      <c r="E299" s="3" t="s">
        <v>1163</v>
      </c>
      <c r="F299" s="56">
        <v>200</v>
      </c>
      <c r="G299" s="56"/>
      <c r="H299" s="56" t="s">
        <v>1164</v>
      </c>
    </row>
    <row r="300" spans="2:8" x14ac:dyDescent="0.25">
      <c r="B300" s="3">
        <v>294</v>
      </c>
      <c r="C300" s="3" t="s">
        <v>1165</v>
      </c>
      <c r="D300" s="3" t="s">
        <v>1166</v>
      </c>
      <c r="E300" s="20" t="s">
        <v>1167</v>
      </c>
      <c r="F300" s="56">
        <v>45</v>
      </c>
      <c r="G300" s="56"/>
      <c r="H300" s="56" t="s">
        <v>1168</v>
      </c>
    </row>
    <row r="301" spans="2:8" x14ac:dyDescent="0.25">
      <c r="B301" s="3">
        <v>295</v>
      </c>
      <c r="C301" s="3" t="s">
        <v>1169</v>
      </c>
      <c r="D301" s="47" t="s">
        <v>1170</v>
      </c>
      <c r="E301" s="3" t="s">
        <v>528</v>
      </c>
      <c r="F301" s="56">
        <v>84</v>
      </c>
      <c r="G301" s="56"/>
      <c r="H301" s="56" t="s">
        <v>1171</v>
      </c>
    </row>
    <row r="302" spans="2:8" x14ac:dyDescent="0.25">
      <c r="B302" s="3">
        <v>296</v>
      </c>
      <c r="C302" s="3" t="s">
        <v>1172</v>
      </c>
      <c r="D302" s="3" t="s">
        <v>1173</v>
      </c>
      <c r="E302" s="47" t="s">
        <v>1174</v>
      </c>
      <c r="F302" s="56">
        <v>90000</v>
      </c>
      <c r="G302" s="56"/>
      <c r="H302" s="56" t="s">
        <v>1175</v>
      </c>
    </row>
    <row r="303" spans="2:8" x14ac:dyDescent="0.25">
      <c r="B303" s="3">
        <v>297</v>
      </c>
      <c r="C303" s="3" t="s">
        <v>1176</v>
      </c>
      <c r="D303" s="3" t="s">
        <v>1177</v>
      </c>
      <c r="E303" s="26" t="s">
        <v>434</v>
      </c>
      <c r="F303" s="56" t="s">
        <v>1104</v>
      </c>
      <c r="G303" s="56"/>
      <c r="H303" s="56" t="s">
        <v>1178</v>
      </c>
    </row>
    <row r="304" spans="2:8" x14ac:dyDescent="0.25">
      <c r="B304" s="3">
        <v>298</v>
      </c>
      <c r="C304" s="3" t="s">
        <v>1179</v>
      </c>
      <c r="D304" s="3" t="s">
        <v>67</v>
      </c>
      <c r="E304" s="47" t="s">
        <v>790</v>
      </c>
      <c r="F304" s="56">
        <v>110</v>
      </c>
      <c r="G304" s="56"/>
      <c r="H304" s="56" t="s">
        <v>1105</v>
      </c>
    </row>
    <row r="305" spans="2:8" x14ac:dyDescent="0.25">
      <c r="B305" s="3">
        <v>299</v>
      </c>
      <c r="C305" s="3" t="s">
        <v>1180</v>
      </c>
      <c r="D305" s="3" t="s">
        <v>1107</v>
      </c>
      <c r="E305" s="21" t="s">
        <v>1108</v>
      </c>
      <c r="F305" s="56">
        <v>87</v>
      </c>
      <c r="G305" s="56"/>
      <c r="H305" s="56" t="s">
        <v>1194</v>
      </c>
    </row>
    <row r="306" spans="2:8" x14ac:dyDescent="0.25">
      <c r="B306" s="3">
        <v>300</v>
      </c>
      <c r="C306" s="3" t="s">
        <v>1181</v>
      </c>
      <c r="D306" s="3" t="s">
        <v>1111</v>
      </c>
      <c r="E306" s="47" t="s">
        <v>1112</v>
      </c>
      <c r="F306" s="56">
        <v>93</v>
      </c>
      <c r="G306" s="56"/>
      <c r="H306" s="56" t="s">
        <v>1195</v>
      </c>
    </row>
    <row r="307" spans="2:8" x14ac:dyDescent="0.25">
      <c r="B307" s="3">
        <v>301</v>
      </c>
      <c r="C307" s="3" t="s">
        <v>1182</v>
      </c>
      <c r="D307" s="3" t="s">
        <v>1115</v>
      </c>
      <c r="E307" s="47" t="s">
        <v>1116</v>
      </c>
      <c r="F307" s="56">
        <v>87</v>
      </c>
      <c r="G307" s="56"/>
      <c r="H307" s="56" t="s">
        <v>1193</v>
      </c>
    </row>
    <row r="308" spans="2:8" x14ac:dyDescent="0.25">
      <c r="B308" s="3">
        <v>302</v>
      </c>
      <c r="C308" s="3" t="s">
        <v>1183</v>
      </c>
      <c r="D308" s="3" t="s">
        <v>1119</v>
      </c>
      <c r="E308" s="32" t="s">
        <v>1120</v>
      </c>
      <c r="F308" s="56" t="s">
        <v>1192</v>
      </c>
      <c r="G308" s="56"/>
      <c r="H308" s="56" t="s">
        <v>1191</v>
      </c>
    </row>
    <row r="309" spans="2:8" x14ac:dyDescent="0.25">
      <c r="B309" s="3">
        <v>303</v>
      </c>
      <c r="C309" s="3" t="s">
        <v>1184</v>
      </c>
      <c r="D309" s="3" t="s">
        <v>1123</v>
      </c>
      <c r="E309" s="47" t="s">
        <v>1124</v>
      </c>
      <c r="F309" s="56">
        <v>38</v>
      </c>
      <c r="G309" s="56"/>
      <c r="H309" s="56" t="s">
        <v>1196</v>
      </c>
    </row>
    <row r="310" spans="2:8" x14ac:dyDescent="0.25">
      <c r="B310" s="3">
        <v>304</v>
      </c>
      <c r="C310" s="3" t="s">
        <v>1185</v>
      </c>
      <c r="D310" s="3" t="s">
        <v>1127</v>
      </c>
      <c r="E310" s="47" t="s">
        <v>1128</v>
      </c>
      <c r="F310" s="56">
        <v>100</v>
      </c>
      <c r="G310" s="56"/>
      <c r="H310" s="56" t="s">
        <v>1197</v>
      </c>
    </row>
    <row r="311" spans="2:8" x14ac:dyDescent="0.25">
      <c r="B311" s="3">
        <v>305</v>
      </c>
      <c r="C311" s="3" t="s">
        <v>1186</v>
      </c>
      <c r="D311" s="3" t="s">
        <v>1131</v>
      </c>
      <c r="E311" s="47" t="s">
        <v>1132</v>
      </c>
      <c r="F311" s="56">
        <v>90</v>
      </c>
      <c r="G311" s="56"/>
      <c r="H311" s="56" t="s">
        <v>1198</v>
      </c>
    </row>
    <row r="312" spans="2:8" x14ac:dyDescent="0.25">
      <c r="B312" s="3">
        <v>306</v>
      </c>
      <c r="C312" s="3" t="s">
        <v>1187</v>
      </c>
      <c r="D312" s="3" t="s">
        <v>1135</v>
      </c>
      <c r="E312" s="47" t="s">
        <v>1136</v>
      </c>
      <c r="F312" s="56" t="s">
        <v>1200</v>
      </c>
      <c r="G312" s="56"/>
      <c r="H312" s="56" t="s">
        <v>1199</v>
      </c>
    </row>
    <row r="313" spans="2:8" x14ac:dyDescent="0.25">
      <c r="B313" s="3">
        <v>307</v>
      </c>
      <c r="C313" s="3" t="s">
        <v>1188</v>
      </c>
      <c r="D313" s="3" t="s">
        <v>1140</v>
      </c>
      <c r="E313" s="26" t="s">
        <v>1141</v>
      </c>
      <c r="F313" s="56" t="s">
        <v>1202</v>
      </c>
      <c r="G313" s="56"/>
      <c r="H313" s="56" t="s">
        <v>1201</v>
      </c>
    </row>
    <row r="314" spans="2:8" x14ac:dyDescent="0.25">
      <c r="B314" s="3">
        <v>308</v>
      </c>
      <c r="C314" s="3" t="s">
        <v>1189</v>
      </c>
      <c r="D314" s="3" t="s">
        <v>1145</v>
      </c>
      <c r="E314" s="39" t="s">
        <v>1146</v>
      </c>
      <c r="F314" s="56" t="s">
        <v>1204</v>
      </c>
      <c r="G314" s="56"/>
      <c r="H314" s="56" t="s">
        <v>1203</v>
      </c>
    </row>
    <row r="315" spans="2:8" x14ac:dyDescent="0.25">
      <c r="B315" s="3">
        <v>309</v>
      </c>
      <c r="C315" s="3" t="s">
        <v>1190</v>
      </c>
      <c r="D315" s="3" t="s">
        <v>1150</v>
      </c>
      <c r="E315" s="47" t="s">
        <v>1151</v>
      </c>
      <c r="F315" s="56">
        <v>113</v>
      </c>
      <c r="G315" s="56"/>
      <c r="H315" s="56" t="s">
        <v>1205</v>
      </c>
    </row>
    <row r="316" spans="2:8" x14ac:dyDescent="0.25">
      <c r="B316" s="3">
        <v>310</v>
      </c>
      <c r="C316" s="3" t="s">
        <v>1210</v>
      </c>
      <c r="D316" s="3" t="s">
        <v>1154</v>
      </c>
      <c r="E316" s="3" t="s">
        <v>1155</v>
      </c>
      <c r="F316" s="56">
        <v>215</v>
      </c>
      <c r="G316" s="56"/>
      <c r="H316" s="56" t="s">
        <v>1206</v>
      </c>
    </row>
    <row r="317" spans="2:8" x14ac:dyDescent="0.25">
      <c r="B317" s="3">
        <v>311</v>
      </c>
      <c r="C317" s="3" t="s">
        <v>1211</v>
      </c>
      <c r="D317" s="3" t="s">
        <v>1158</v>
      </c>
      <c r="E317" s="3" t="s">
        <v>1159</v>
      </c>
      <c r="F317" s="56">
        <v>215</v>
      </c>
      <c r="G317" s="56"/>
      <c r="H317" s="56" t="s">
        <v>1207</v>
      </c>
    </row>
    <row r="318" spans="2:8" x14ac:dyDescent="0.25">
      <c r="B318" s="3">
        <v>312</v>
      </c>
      <c r="C318" s="3" t="s">
        <v>1212</v>
      </c>
      <c r="D318" s="3" t="s">
        <v>1162</v>
      </c>
      <c r="E318" s="3" t="s">
        <v>1163</v>
      </c>
      <c r="F318" s="56">
        <v>215</v>
      </c>
      <c r="G318" s="56"/>
      <c r="H318" s="56" t="s">
        <v>1208</v>
      </c>
    </row>
    <row r="319" spans="2:8" x14ac:dyDescent="0.25">
      <c r="B319" s="3">
        <v>313</v>
      </c>
      <c r="C319" s="3" t="s">
        <v>1213</v>
      </c>
      <c r="D319" s="3" t="s">
        <v>1166</v>
      </c>
      <c r="E319" s="20" t="s">
        <v>1167</v>
      </c>
      <c r="F319" s="56">
        <v>48</v>
      </c>
      <c r="G319" s="56"/>
      <c r="H319" s="56" t="s">
        <v>1209</v>
      </c>
    </row>
    <row r="320" spans="2:8" ht="16.8" x14ac:dyDescent="0.35">
      <c r="B320" s="3">
        <v>314</v>
      </c>
      <c r="C320" s="3" t="s">
        <v>1219</v>
      </c>
      <c r="D320" s="47" t="s">
        <v>1170</v>
      </c>
      <c r="E320" s="3" t="s">
        <v>528</v>
      </c>
      <c r="F320" s="56">
        <v>92</v>
      </c>
      <c r="G320" s="56"/>
      <c r="H320" s="44" t="s">
        <v>1214</v>
      </c>
    </row>
    <row r="321" spans="2:8" x14ac:dyDescent="0.25">
      <c r="B321" s="3">
        <v>315</v>
      </c>
      <c r="C321" s="3" t="s">
        <v>1220</v>
      </c>
      <c r="D321" s="3" t="s">
        <v>1173</v>
      </c>
      <c r="E321" s="47" t="s">
        <v>1174</v>
      </c>
      <c r="F321" s="56">
        <v>95000</v>
      </c>
      <c r="G321" s="56"/>
      <c r="H321" s="45" t="s">
        <v>1215</v>
      </c>
    </row>
    <row r="322" spans="2:8" ht="16.8" x14ac:dyDescent="0.35">
      <c r="B322" s="3">
        <v>316</v>
      </c>
      <c r="C322" s="3" t="s">
        <v>1221</v>
      </c>
      <c r="D322" s="3" t="s">
        <v>1177</v>
      </c>
      <c r="E322" s="26" t="s">
        <v>434</v>
      </c>
      <c r="F322" s="56" t="s">
        <v>1217</v>
      </c>
      <c r="G322" s="56"/>
      <c r="H322" s="44" t="s">
        <v>1216</v>
      </c>
    </row>
    <row r="323" spans="2:8" x14ac:dyDescent="0.25">
      <c r="B323" s="3">
        <v>317</v>
      </c>
      <c r="C323" s="3" t="s">
        <v>1222</v>
      </c>
      <c r="D323" s="3" t="s">
        <v>67</v>
      </c>
      <c r="E323" s="47" t="s">
        <v>790</v>
      </c>
      <c r="F323" s="56">
        <v>116</v>
      </c>
      <c r="G323" s="56"/>
      <c r="H323" s="56" t="s">
        <v>1218</v>
      </c>
    </row>
    <row r="324" spans="2:8" x14ac:dyDescent="0.25">
      <c r="B324" s="3">
        <v>318</v>
      </c>
      <c r="C324" s="3" t="s">
        <v>1231</v>
      </c>
      <c r="D324" s="3" t="s">
        <v>1107</v>
      </c>
      <c r="E324" s="21" t="s">
        <v>1108</v>
      </c>
      <c r="F324" s="56">
        <v>93</v>
      </c>
      <c r="G324" s="56"/>
      <c r="H324" s="56" t="s">
        <v>1224</v>
      </c>
    </row>
    <row r="325" spans="2:8" x14ac:dyDescent="0.25">
      <c r="B325" s="3">
        <v>319</v>
      </c>
      <c r="C325" s="3" t="s">
        <v>1232</v>
      </c>
      <c r="D325" s="3" t="s">
        <v>1111</v>
      </c>
      <c r="E325" s="47" t="s">
        <v>1112</v>
      </c>
      <c r="F325" s="56">
        <v>99</v>
      </c>
      <c r="G325" s="56"/>
      <c r="H325" s="56" t="s">
        <v>1225</v>
      </c>
    </row>
    <row r="326" spans="2:8" x14ac:dyDescent="0.25">
      <c r="B326" s="3">
        <v>320</v>
      </c>
      <c r="C326" s="3" t="s">
        <v>1233</v>
      </c>
      <c r="D326" s="3" t="s">
        <v>1115</v>
      </c>
      <c r="E326" s="47" t="s">
        <v>1116</v>
      </c>
      <c r="F326" s="56">
        <v>93</v>
      </c>
      <c r="G326" s="56"/>
      <c r="H326" s="56" t="s">
        <v>1223</v>
      </c>
    </row>
    <row r="327" spans="2:8" ht="16.8" x14ac:dyDescent="0.35">
      <c r="B327" s="3">
        <v>321</v>
      </c>
      <c r="C327" s="3" t="s">
        <v>1234</v>
      </c>
      <c r="D327" s="3" t="s">
        <v>1119</v>
      </c>
      <c r="E327" s="32" t="s">
        <v>1120</v>
      </c>
      <c r="F327" s="56" t="s">
        <v>1227</v>
      </c>
      <c r="G327" s="56"/>
      <c r="H327" s="23" t="s">
        <v>1226</v>
      </c>
    </row>
    <row r="328" spans="2:8" x14ac:dyDescent="0.25">
      <c r="B328" s="3">
        <v>322</v>
      </c>
      <c r="C328" s="3" t="s">
        <v>1235</v>
      </c>
      <c r="D328" s="3" t="s">
        <v>1123</v>
      </c>
      <c r="E328" s="47" t="s">
        <v>1124</v>
      </c>
      <c r="F328" s="56">
        <v>40</v>
      </c>
      <c r="G328" s="56"/>
      <c r="H328" s="56" t="s">
        <v>1228</v>
      </c>
    </row>
    <row r="329" spans="2:8" x14ac:dyDescent="0.25">
      <c r="B329" s="3">
        <v>323</v>
      </c>
      <c r="C329" s="3" t="s">
        <v>1236</v>
      </c>
      <c r="D329" s="3" t="s">
        <v>1127</v>
      </c>
      <c r="E329" s="47" t="s">
        <v>1128</v>
      </c>
      <c r="F329" s="56">
        <v>110</v>
      </c>
      <c r="G329" s="56"/>
      <c r="H329" s="56" t="s">
        <v>1229</v>
      </c>
    </row>
    <row r="330" spans="2:8" x14ac:dyDescent="0.25">
      <c r="B330" s="3">
        <v>324</v>
      </c>
      <c r="C330" s="3" t="s">
        <v>1237</v>
      </c>
      <c r="D330" s="3" t="s">
        <v>1131</v>
      </c>
      <c r="E330" s="47" t="s">
        <v>1132</v>
      </c>
      <c r="F330" s="56">
        <v>105</v>
      </c>
      <c r="G330" s="56"/>
      <c r="H330" s="56" t="s">
        <v>1230</v>
      </c>
    </row>
    <row r="331" spans="2:8" x14ac:dyDescent="0.25">
      <c r="B331" s="3">
        <v>325</v>
      </c>
      <c r="C331" s="3" t="s">
        <v>1238</v>
      </c>
      <c r="D331" s="3" t="s">
        <v>1135</v>
      </c>
      <c r="E331" s="47" t="s">
        <v>1136</v>
      </c>
      <c r="F331" s="56" t="s">
        <v>810</v>
      </c>
      <c r="G331" s="56"/>
      <c r="H331" s="56" t="s">
        <v>1242</v>
      </c>
    </row>
    <row r="332" spans="2:8" x14ac:dyDescent="0.25">
      <c r="B332" s="3">
        <v>326</v>
      </c>
      <c r="C332" s="3" t="s">
        <v>1239</v>
      </c>
      <c r="D332" s="3" t="s">
        <v>1140</v>
      </c>
      <c r="E332" s="26" t="s">
        <v>1141</v>
      </c>
      <c r="F332" s="56" t="s">
        <v>1245</v>
      </c>
      <c r="G332" s="56"/>
      <c r="H332" s="56" t="s">
        <v>1244</v>
      </c>
    </row>
    <row r="333" spans="2:8" x14ac:dyDescent="0.25">
      <c r="B333" s="3">
        <v>327</v>
      </c>
      <c r="C333" s="3" t="s">
        <v>1240</v>
      </c>
      <c r="D333" s="3" t="s">
        <v>1145</v>
      </c>
      <c r="E333" s="39" t="s">
        <v>1146</v>
      </c>
      <c r="F333" s="56" t="s">
        <v>550</v>
      </c>
      <c r="G333" s="56"/>
      <c r="H333" s="56" t="s">
        <v>1243</v>
      </c>
    </row>
    <row r="334" spans="2:8" ht="16.8" x14ac:dyDescent="0.35">
      <c r="B334" s="3">
        <v>328</v>
      </c>
      <c r="C334" s="3" t="s">
        <v>1241</v>
      </c>
      <c r="D334" s="3" t="s">
        <v>1150</v>
      </c>
      <c r="E334" s="47" t="s">
        <v>1151</v>
      </c>
      <c r="F334" s="56">
        <v>120</v>
      </c>
      <c r="G334" s="56"/>
      <c r="H334" s="44" t="s">
        <v>1246</v>
      </c>
    </row>
    <row r="335" spans="2:8" x14ac:dyDescent="0.25">
      <c r="B335" s="3">
        <v>329</v>
      </c>
      <c r="C335" s="3" t="s">
        <v>1250</v>
      </c>
      <c r="D335" s="3" t="s">
        <v>76</v>
      </c>
      <c r="E335" s="56" t="s">
        <v>1247</v>
      </c>
      <c r="F335" s="56" t="s">
        <v>1248</v>
      </c>
      <c r="G335" s="3"/>
      <c r="H335" s="56" t="s">
        <v>1249</v>
      </c>
    </row>
    <row r="336" spans="2:8" ht="16.8" x14ac:dyDescent="0.35">
      <c r="B336" s="3">
        <v>330</v>
      </c>
      <c r="C336" s="3" t="s">
        <v>1262</v>
      </c>
      <c r="D336" s="3" t="s">
        <v>49</v>
      </c>
      <c r="E336" s="30" t="s">
        <v>369</v>
      </c>
      <c r="F336" s="56">
        <v>72</v>
      </c>
      <c r="G336" s="3"/>
      <c r="H336" s="44" t="s">
        <v>1253</v>
      </c>
    </row>
    <row r="337" spans="2:8" x14ac:dyDescent="0.25">
      <c r="B337" s="3">
        <v>331</v>
      </c>
      <c r="C337" s="3" t="s">
        <v>1263</v>
      </c>
      <c r="D337" s="3" t="s">
        <v>351</v>
      </c>
      <c r="E337" s="3" t="s">
        <v>354</v>
      </c>
      <c r="F337" s="56">
        <v>230</v>
      </c>
      <c r="G337" s="3"/>
      <c r="H337" s="45" t="s">
        <v>1252</v>
      </c>
    </row>
    <row r="338" spans="2:8" x14ac:dyDescent="0.25">
      <c r="B338" s="3">
        <v>332</v>
      </c>
      <c r="C338" s="3" t="s">
        <v>1264</v>
      </c>
      <c r="D338" s="3" t="s">
        <v>352</v>
      </c>
      <c r="E338" s="3" t="s">
        <v>380</v>
      </c>
      <c r="F338" s="56">
        <v>230</v>
      </c>
      <c r="G338" s="3"/>
      <c r="H338" s="45" t="s">
        <v>1254</v>
      </c>
    </row>
    <row r="339" spans="2:8" x14ac:dyDescent="0.25">
      <c r="B339" s="3">
        <v>333</v>
      </c>
      <c r="C339" s="3" t="s">
        <v>1265</v>
      </c>
      <c r="D339" s="3" t="s">
        <v>353</v>
      </c>
      <c r="E339" s="3" t="s">
        <v>355</v>
      </c>
      <c r="F339" s="56">
        <v>230</v>
      </c>
      <c r="G339" s="3"/>
      <c r="H339" s="45" t="s">
        <v>1255</v>
      </c>
    </row>
    <row r="340" spans="2:8" x14ac:dyDescent="0.25">
      <c r="B340" s="3">
        <v>334</v>
      </c>
      <c r="C340" s="3" t="s">
        <v>1266</v>
      </c>
      <c r="D340" s="3" t="s">
        <v>46</v>
      </c>
      <c r="E340" s="20" t="s">
        <v>433</v>
      </c>
      <c r="F340" s="56">
        <v>51</v>
      </c>
      <c r="G340" s="56"/>
      <c r="H340" s="56" t="s">
        <v>1256</v>
      </c>
    </row>
    <row r="341" spans="2:8" x14ac:dyDescent="0.25">
      <c r="B341" s="3">
        <v>335</v>
      </c>
      <c r="C341" s="3" t="s">
        <v>1267</v>
      </c>
      <c r="D341" s="56" t="s">
        <v>802</v>
      </c>
      <c r="E341" s="3" t="s">
        <v>528</v>
      </c>
      <c r="F341" s="56">
        <v>100</v>
      </c>
      <c r="G341" s="56"/>
      <c r="H341" s="56" t="s">
        <v>1258</v>
      </c>
    </row>
    <row r="342" spans="2:8" x14ac:dyDescent="0.25">
      <c r="B342" s="3">
        <v>336</v>
      </c>
      <c r="C342" s="3" t="s">
        <v>1268</v>
      </c>
      <c r="D342" s="3" t="s">
        <v>25</v>
      </c>
      <c r="E342" s="56" t="s">
        <v>775</v>
      </c>
      <c r="F342" s="56">
        <v>100000</v>
      </c>
      <c r="G342" s="56"/>
      <c r="H342" s="56" t="s">
        <v>1257</v>
      </c>
    </row>
    <row r="343" spans="2:8" x14ac:dyDescent="0.25">
      <c r="B343" s="3">
        <v>337</v>
      </c>
      <c r="C343" s="3" t="s">
        <v>1269</v>
      </c>
      <c r="D343" s="3" t="s">
        <v>50</v>
      </c>
      <c r="E343" s="26" t="s">
        <v>434</v>
      </c>
      <c r="F343" s="56" t="s">
        <v>1259</v>
      </c>
      <c r="G343" s="56"/>
      <c r="H343" s="56" t="s">
        <v>1260</v>
      </c>
    </row>
    <row r="344" spans="2:8" x14ac:dyDescent="0.25">
      <c r="B344" s="3">
        <v>338</v>
      </c>
      <c r="C344" s="3" t="s">
        <v>1270</v>
      </c>
      <c r="D344" s="3" t="s">
        <v>67</v>
      </c>
      <c r="E344" s="56" t="s">
        <v>790</v>
      </c>
      <c r="F344" s="56">
        <v>124</v>
      </c>
      <c r="G344" s="56"/>
      <c r="H344" s="56" t="s">
        <v>1261</v>
      </c>
    </row>
    <row r="345" spans="2:8" x14ac:dyDescent="0.25">
      <c r="B345" s="3">
        <v>339</v>
      </c>
      <c r="C345" s="3" t="s">
        <v>1292</v>
      </c>
      <c r="D345" s="3" t="s">
        <v>41</v>
      </c>
      <c r="E345" s="21" t="s">
        <v>436</v>
      </c>
      <c r="F345" s="56">
        <v>99</v>
      </c>
      <c r="G345" s="56"/>
      <c r="H345" s="56" t="s">
        <v>1272</v>
      </c>
    </row>
    <row r="346" spans="2:8" x14ac:dyDescent="0.25">
      <c r="B346" s="3">
        <v>340</v>
      </c>
      <c r="C346" s="3" t="s">
        <v>1293</v>
      </c>
      <c r="D346" s="3" t="s">
        <v>68</v>
      </c>
      <c r="E346" s="28" t="s">
        <v>437</v>
      </c>
      <c r="F346" s="56">
        <v>6</v>
      </c>
      <c r="G346" s="56"/>
      <c r="H346" s="56" t="s">
        <v>1271</v>
      </c>
    </row>
    <row r="347" spans="2:8" x14ac:dyDescent="0.25">
      <c r="B347" s="3">
        <v>341</v>
      </c>
      <c r="C347" s="3" t="s">
        <v>1294</v>
      </c>
      <c r="D347" s="3" t="s">
        <v>69</v>
      </c>
      <c r="E347" s="56" t="s">
        <v>438</v>
      </c>
      <c r="F347" s="56">
        <v>105</v>
      </c>
      <c r="G347" s="56"/>
      <c r="H347" s="56" t="s">
        <v>1273</v>
      </c>
    </row>
    <row r="348" spans="2:8" x14ac:dyDescent="0.25">
      <c r="B348" s="3">
        <v>342</v>
      </c>
      <c r="C348" s="3" t="s">
        <v>1295</v>
      </c>
      <c r="D348" s="3" t="s">
        <v>79</v>
      </c>
      <c r="E348" s="29" t="s">
        <v>379</v>
      </c>
      <c r="F348" s="56">
        <v>12</v>
      </c>
      <c r="G348" s="56"/>
      <c r="H348" s="56" t="s">
        <v>1274</v>
      </c>
    </row>
    <row r="349" spans="2:8" x14ac:dyDescent="0.25">
      <c r="B349" s="3">
        <v>343</v>
      </c>
      <c r="C349" s="3" t="s">
        <v>1296</v>
      </c>
      <c r="D349" s="3" t="s">
        <v>55</v>
      </c>
      <c r="E349" s="38" t="s">
        <v>453</v>
      </c>
      <c r="F349" s="56">
        <v>5</v>
      </c>
      <c r="G349" s="56"/>
      <c r="H349" s="56" t="s">
        <v>1275</v>
      </c>
    </row>
    <row r="350" spans="2:8" x14ac:dyDescent="0.25">
      <c r="B350" s="3">
        <v>344</v>
      </c>
      <c r="C350" s="3" t="s">
        <v>1297</v>
      </c>
      <c r="D350" s="3" t="s">
        <v>54</v>
      </c>
      <c r="E350" s="56" t="s">
        <v>442</v>
      </c>
      <c r="F350" s="56">
        <v>99</v>
      </c>
      <c r="G350" s="56"/>
      <c r="H350" s="56" t="s">
        <v>1276</v>
      </c>
    </row>
    <row r="351" spans="2:8" x14ac:dyDescent="0.25">
      <c r="B351" s="3">
        <v>345</v>
      </c>
      <c r="C351" s="3" t="s">
        <v>1298</v>
      </c>
      <c r="D351" s="3" t="s">
        <v>75</v>
      </c>
      <c r="E351" s="32" t="s">
        <v>411</v>
      </c>
      <c r="F351" s="56" t="s">
        <v>1278</v>
      </c>
      <c r="G351" s="56"/>
      <c r="H351" s="56" t="s">
        <v>1277</v>
      </c>
    </row>
    <row r="352" spans="2:8" x14ac:dyDescent="0.25">
      <c r="B352" s="3">
        <v>346</v>
      </c>
      <c r="C352" s="3" t="s">
        <v>1299</v>
      </c>
      <c r="D352" s="3" t="s">
        <v>51</v>
      </c>
      <c r="E352" s="31" t="s">
        <v>382</v>
      </c>
      <c r="F352" s="56">
        <v>5</v>
      </c>
      <c r="G352" s="56"/>
      <c r="H352" s="56" t="s">
        <v>1279</v>
      </c>
    </row>
    <row r="353" spans="2:8" x14ac:dyDescent="0.25">
      <c r="B353" s="3">
        <v>347</v>
      </c>
      <c r="C353" s="3" t="s">
        <v>1300</v>
      </c>
      <c r="D353" s="3" t="s">
        <v>84</v>
      </c>
      <c r="E353" s="56" t="s">
        <v>335</v>
      </c>
      <c r="F353" s="56">
        <v>42</v>
      </c>
      <c r="G353" s="56"/>
      <c r="H353" s="56" t="s">
        <v>1280</v>
      </c>
    </row>
    <row r="354" spans="2:8" x14ac:dyDescent="0.25">
      <c r="B354" s="3">
        <v>348</v>
      </c>
      <c r="C354" s="3" t="s">
        <v>1301</v>
      </c>
      <c r="D354" s="3" t="s">
        <v>135</v>
      </c>
      <c r="E354" s="56" t="s">
        <v>407</v>
      </c>
      <c r="F354" s="56">
        <v>120</v>
      </c>
      <c r="G354" s="56"/>
      <c r="H354" s="56" t="s">
        <v>1281</v>
      </c>
    </row>
    <row r="355" spans="2:8" x14ac:dyDescent="0.25">
      <c r="B355" s="3">
        <v>349</v>
      </c>
      <c r="C355" s="3" t="s">
        <v>1302</v>
      </c>
      <c r="D355" s="3" t="s">
        <v>131</v>
      </c>
      <c r="E355" s="56" t="s">
        <v>469</v>
      </c>
      <c r="F355" s="56">
        <v>120</v>
      </c>
      <c r="G355" s="56"/>
      <c r="H355" s="56" t="s">
        <v>1282</v>
      </c>
    </row>
    <row r="356" spans="2:8" x14ac:dyDescent="0.25">
      <c r="B356" s="3">
        <v>350</v>
      </c>
      <c r="C356" s="3" t="s">
        <v>1303</v>
      </c>
      <c r="D356" s="3" t="s">
        <v>104</v>
      </c>
      <c r="E356" s="56" t="s">
        <v>418</v>
      </c>
      <c r="F356" s="56" t="s">
        <v>1284</v>
      </c>
      <c r="G356" s="56"/>
      <c r="H356" s="56" t="s">
        <v>1283</v>
      </c>
    </row>
    <row r="357" spans="2:8" x14ac:dyDescent="0.25">
      <c r="B357" s="3">
        <v>351</v>
      </c>
      <c r="C357" s="3" t="s">
        <v>1304</v>
      </c>
      <c r="D357" s="3" t="s">
        <v>50</v>
      </c>
      <c r="E357" s="26" t="s">
        <v>434</v>
      </c>
      <c r="F357" s="56" t="s">
        <v>1286</v>
      </c>
      <c r="G357" s="56"/>
      <c r="H357" s="56" t="s">
        <v>1285</v>
      </c>
    </row>
    <row r="358" spans="2:8" x14ac:dyDescent="0.25">
      <c r="B358" s="3">
        <v>352</v>
      </c>
      <c r="C358" s="3" t="s">
        <v>1305</v>
      </c>
      <c r="D358" s="3" t="s">
        <v>89</v>
      </c>
      <c r="E358" s="27" t="s">
        <v>450</v>
      </c>
      <c r="F358" s="56" t="s">
        <v>1288</v>
      </c>
      <c r="G358" s="56"/>
      <c r="H358" s="56" t="s">
        <v>1287</v>
      </c>
    </row>
    <row r="359" spans="2:8" x14ac:dyDescent="0.25">
      <c r="B359" s="3">
        <v>353</v>
      </c>
      <c r="C359" s="3" t="s">
        <v>1306</v>
      </c>
      <c r="D359" s="3" t="s">
        <v>101</v>
      </c>
      <c r="E359" s="39" t="s">
        <v>471</v>
      </c>
      <c r="F359" s="56" t="s">
        <v>1290</v>
      </c>
      <c r="G359" s="56"/>
      <c r="H359" s="56" t="s">
        <v>1289</v>
      </c>
    </row>
    <row r="360" spans="2:8" x14ac:dyDescent="0.25">
      <c r="B360" s="3">
        <v>354</v>
      </c>
      <c r="C360" s="3" t="s">
        <v>1307</v>
      </c>
      <c r="D360" s="3" t="s">
        <v>67</v>
      </c>
      <c r="E360" s="56" t="s">
        <v>790</v>
      </c>
      <c r="F360" s="56">
        <v>128</v>
      </c>
      <c r="G360" s="56"/>
      <c r="H360" s="56" t="s">
        <v>1291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tabSelected="1" topLeftCell="A3" workbookViewId="0">
      <selection activeCell="J21" sqref="J21"/>
    </sheetView>
  </sheetViews>
  <sheetFormatPr defaultColWidth="9" defaultRowHeight="15.6" x14ac:dyDescent="0.25"/>
  <cols>
    <col min="1" max="1" width="14.69921875" customWidth="1"/>
    <col min="2" max="2" width="5.3984375" bestFit="1" customWidth="1"/>
    <col min="3" max="3" width="27.5" customWidth="1"/>
    <col min="4" max="4" width="13.5" customWidth="1"/>
    <col min="5" max="5" width="15.5" customWidth="1"/>
    <col min="7" max="7" width="5" bestFit="1" customWidth="1"/>
    <col min="8" max="8" width="4.3984375" bestFit="1" customWidth="1"/>
    <col min="9" max="9" width="3.3984375" bestFit="1" customWidth="1"/>
    <col min="10" max="10" width="10" customWidth="1"/>
  </cols>
  <sheetData>
    <row r="2" spans="1:12" x14ac:dyDescent="0.25">
      <c r="A2" s="1"/>
      <c r="B2" s="2"/>
      <c r="C2" s="2"/>
      <c r="D2" s="2"/>
      <c r="E2" s="2"/>
    </row>
    <row r="3" spans="1:12" x14ac:dyDescent="0.25">
      <c r="A3" s="57" t="s">
        <v>0</v>
      </c>
      <c r="B3" s="57" t="s">
        <v>20</v>
      </c>
      <c r="C3" s="57" t="s">
        <v>21</v>
      </c>
      <c r="D3" s="57" t="s">
        <v>24</v>
      </c>
      <c r="E3" s="57" t="s">
        <v>14</v>
      </c>
    </row>
    <row r="4" spans="1:12" x14ac:dyDescent="0.25">
      <c r="A4" s="57" t="s">
        <v>28</v>
      </c>
      <c r="B4" s="57" t="s">
        <v>1</v>
      </c>
      <c r="C4" s="57" t="s">
        <v>22</v>
      </c>
      <c r="D4" s="57" t="s">
        <v>13</v>
      </c>
      <c r="E4" s="57" t="s">
        <v>15</v>
      </c>
    </row>
    <row r="5" spans="1:12" x14ac:dyDescent="0.25">
      <c r="A5" s="57" t="s">
        <v>2</v>
      </c>
      <c r="B5" s="57" t="s">
        <v>3</v>
      </c>
      <c r="C5" s="57" t="s">
        <v>11</v>
      </c>
      <c r="D5" s="57" t="s">
        <v>7</v>
      </c>
      <c r="E5" s="57" t="s">
        <v>7</v>
      </c>
    </row>
    <row r="6" spans="1:12" x14ac:dyDescent="0.25">
      <c r="A6" s="57" t="s">
        <v>4</v>
      </c>
      <c r="B6" s="57" t="s">
        <v>5</v>
      </c>
      <c r="C6" s="57" t="s">
        <v>23</v>
      </c>
      <c r="D6" s="57"/>
      <c r="E6" s="57" t="s">
        <v>16</v>
      </c>
    </row>
    <row r="7" spans="1:12" ht="15" customHeight="1" x14ac:dyDescent="0.35">
      <c r="A7" s="3"/>
      <c r="B7" s="3">
        <v>1</v>
      </c>
      <c r="C7" s="36" t="s">
        <v>481</v>
      </c>
      <c r="D7" s="3" t="s">
        <v>106</v>
      </c>
      <c r="E7" s="6" t="s">
        <v>761</v>
      </c>
      <c r="F7">
        <v>1</v>
      </c>
      <c r="G7" s="63" t="s">
        <v>1319</v>
      </c>
      <c r="H7">
        <v>351</v>
      </c>
      <c r="I7" s="62" t="s">
        <v>1320</v>
      </c>
      <c r="J7" t="str">
        <f>G7&amp;H7&amp;I7</f>
        <v>任务351//</v>
      </c>
      <c r="K7" t="s">
        <v>1325</v>
      </c>
      <c r="L7" t="str">
        <f>PHONETIC(K7:K26)</f>
        <v>任务351//任务352//任务353//任务354//</v>
      </c>
    </row>
    <row r="8" spans="1:12" ht="16.8" x14ac:dyDescent="0.35">
      <c r="A8" s="3"/>
      <c r="B8" s="3">
        <v>2</v>
      </c>
      <c r="C8" s="36" t="s">
        <v>482</v>
      </c>
      <c r="D8" s="3" t="s">
        <v>107</v>
      </c>
      <c r="E8" s="6" t="s">
        <v>762</v>
      </c>
      <c r="F8">
        <v>2</v>
      </c>
      <c r="G8" s="63" t="s">
        <v>1319</v>
      </c>
      <c r="H8">
        <v>352</v>
      </c>
      <c r="I8" s="62" t="s">
        <v>1320</v>
      </c>
      <c r="J8" t="str">
        <f t="shared" ref="J8:J27" si="0">G8&amp;H8&amp;I8</f>
        <v>任务352//</v>
      </c>
      <c r="K8" t="s">
        <v>1326</v>
      </c>
    </row>
    <row r="9" spans="1:12" ht="16.8" x14ac:dyDescent="0.35">
      <c r="B9" s="3">
        <v>3</v>
      </c>
      <c r="C9" s="40" t="s">
        <v>753</v>
      </c>
      <c r="D9" s="9" t="s">
        <v>121</v>
      </c>
      <c r="E9" s="6" t="s">
        <v>763</v>
      </c>
      <c r="F9">
        <v>3</v>
      </c>
      <c r="G9" s="63" t="s">
        <v>1319</v>
      </c>
      <c r="H9">
        <v>353</v>
      </c>
      <c r="I9" s="62" t="s">
        <v>1320</v>
      </c>
      <c r="J9" t="str">
        <f t="shared" si="0"/>
        <v>任务353//</v>
      </c>
      <c r="K9" t="s">
        <v>1327</v>
      </c>
    </row>
    <row r="10" spans="1:12" ht="16.8" x14ac:dyDescent="0.35">
      <c r="B10" s="3">
        <v>4</v>
      </c>
      <c r="C10" s="40" t="s">
        <v>754</v>
      </c>
      <c r="D10" s="9" t="s">
        <v>122</v>
      </c>
      <c r="E10" s="6" t="s">
        <v>483</v>
      </c>
      <c r="F10">
        <v>4</v>
      </c>
      <c r="G10" s="63" t="s">
        <v>1319</v>
      </c>
      <c r="H10">
        <v>354</v>
      </c>
      <c r="I10" s="62" t="s">
        <v>1320</v>
      </c>
      <c r="J10" t="str">
        <f t="shared" si="0"/>
        <v>任务354//</v>
      </c>
      <c r="K10" t="s">
        <v>1328</v>
      </c>
    </row>
    <row r="11" spans="1:12" ht="16.8" x14ac:dyDescent="0.35">
      <c r="B11" s="3">
        <v>5</v>
      </c>
      <c r="C11" s="3" t="s">
        <v>755</v>
      </c>
      <c r="D11" s="10" t="s">
        <v>126</v>
      </c>
      <c r="E11" s="6" t="s">
        <v>145</v>
      </c>
      <c r="F11">
        <v>5</v>
      </c>
      <c r="G11" s="63"/>
      <c r="I11" s="62"/>
    </row>
    <row r="12" spans="1:12" ht="16.8" x14ac:dyDescent="0.35">
      <c r="B12" s="3">
        <v>6</v>
      </c>
      <c r="C12" s="17" t="s">
        <v>756</v>
      </c>
      <c r="D12" s="3" t="s">
        <v>127</v>
      </c>
      <c r="E12" s="6" t="s">
        <v>146</v>
      </c>
      <c r="F12">
        <v>6</v>
      </c>
      <c r="G12" s="63"/>
      <c r="I12" s="62"/>
    </row>
    <row r="13" spans="1:12" ht="16.8" x14ac:dyDescent="0.35">
      <c r="B13" s="3">
        <v>7</v>
      </c>
      <c r="C13" s="17" t="s">
        <v>757</v>
      </c>
      <c r="D13" s="3" t="s">
        <v>128</v>
      </c>
      <c r="E13" s="6" t="s">
        <v>147</v>
      </c>
      <c r="F13">
        <v>7</v>
      </c>
      <c r="G13" s="63"/>
      <c r="I13" s="62"/>
    </row>
    <row r="14" spans="1:12" ht="16.8" x14ac:dyDescent="0.35">
      <c r="B14" s="3">
        <v>8</v>
      </c>
      <c r="C14" s="17" t="s">
        <v>758</v>
      </c>
      <c r="D14" s="3" t="s">
        <v>129</v>
      </c>
      <c r="E14" s="6" t="s">
        <v>148</v>
      </c>
      <c r="F14">
        <v>8</v>
      </c>
      <c r="G14" s="63"/>
      <c r="I14" s="62"/>
    </row>
    <row r="15" spans="1:12" ht="16.8" x14ac:dyDescent="0.35">
      <c r="B15" s="3">
        <v>9</v>
      </c>
      <c r="C15" s="17" t="s">
        <v>759</v>
      </c>
      <c r="D15" s="3" t="s">
        <v>130</v>
      </c>
      <c r="E15" s="6" t="s">
        <v>149</v>
      </c>
      <c r="F15">
        <v>9</v>
      </c>
      <c r="G15" s="63"/>
      <c r="I15" s="62"/>
    </row>
    <row r="16" spans="1:12" ht="16.8" x14ac:dyDescent="0.35">
      <c r="B16" s="3">
        <v>10</v>
      </c>
      <c r="C16" s="17" t="s">
        <v>760</v>
      </c>
      <c r="D16" s="16" t="s">
        <v>163</v>
      </c>
      <c r="E16" s="6" t="s">
        <v>183</v>
      </c>
      <c r="F16">
        <v>10</v>
      </c>
      <c r="G16" s="63"/>
      <c r="I16" s="62"/>
    </row>
    <row r="17" spans="2:9" ht="16.8" x14ac:dyDescent="0.35">
      <c r="B17" s="3">
        <v>11</v>
      </c>
      <c r="C17" s="47" t="s">
        <v>1100</v>
      </c>
      <c r="D17" s="17" t="s">
        <v>167</v>
      </c>
      <c r="E17" s="6" t="s">
        <v>184</v>
      </c>
      <c r="F17">
        <v>11</v>
      </c>
      <c r="G17" s="63"/>
      <c r="I17" s="62"/>
    </row>
    <row r="18" spans="2:9" ht="16.8" x14ac:dyDescent="0.35">
      <c r="B18" s="3">
        <v>12</v>
      </c>
      <c r="C18" s="56" t="s">
        <v>1102</v>
      </c>
      <c r="D18" s="18" t="s">
        <v>168</v>
      </c>
      <c r="E18" s="6" t="s">
        <v>185</v>
      </c>
      <c r="F18">
        <v>12</v>
      </c>
      <c r="G18" s="63"/>
      <c r="I18" s="62"/>
    </row>
    <row r="19" spans="2:9" ht="16.8" x14ac:dyDescent="0.35">
      <c r="B19" s="3">
        <v>13</v>
      </c>
      <c r="C19" s="56" t="s">
        <v>1101</v>
      </c>
      <c r="D19" s="18" t="s">
        <v>169</v>
      </c>
      <c r="E19" s="6" t="s">
        <v>186</v>
      </c>
      <c r="F19">
        <v>13</v>
      </c>
      <c r="G19" s="63"/>
      <c r="I19" s="62"/>
    </row>
    <row r="20" spans="2:9" ht="16.8" x14ac:dyDescent="0.35">
      <c r="B20" s="3">
        <v>14</v>
      </c>
      <c r="C20" s="17" t="s">
        <v>1321</v>
      </c>
      <c r="D20" s="18" t="s">
        <v>170</v>
      </c>
      <c r="E20" s="6" t="s">
        <v>187</v>
      </c>
      <c r="F20">
        <v>14</v>
      </c>
      <c r="G20" s="63"/>
      <c r="I20" s="62"/>
    </row>
    <row r="21" spans="2:9" ht="16.8" x14ac:dyDescent="0.35">
      <c r="B21" s="3">
        <v>15</v>
      </c>
      <c r="C21" s="56" t="s">
        <v>1322</v>
      </c>
      <c r="D21" s="18" t="s">
        <v>171</v>
      </c>
      <c r="E21" s="6" t="s">
        <v>188</v>
      </c>
      <c r="F21">
        <v>15</v>
      </c>
      <c r="G21" s="63"/>
      <c r="I21" s="62"/>
    </row>
    <row r="22" spans="2:9" ht="16.8" x14ac:dyDescent="0.35">
      <c r="B22" s="3">
        <v>16</v>
      </c>
      <c r="C22" s="56" t="s">
        <v>1323</v>
      </c>
      <c r="D22" s="18" t="s">
        <v>172</v>
      </c>
      <c r="E22" s="6" t="s">
        <v>189</v>
      </c>
      <c r="F22">
        <v>16</v>
      </c>
      <c r="G22" s="63"/>
      <c r="I22" s="62"/>
    </row>
    <row r="23" spans="2:9" ht="16.8" x14ac:dyDescent="0.35">
      <c r="B23" s="3">
        <v>17</v>
      </c>
      <c r="C23" s="56" t="s">
        <v>1324</v>
      </c>
      <c r="D23" s="18" t="s">
        <v>173</v>
      </c>
      <c r="E23" s="6" t="s">
        <v>190</v>
      </c>
      <c r="F23">
        <v>17</v>
      </c>
      <c r="G23" s="63"/>
      <c r="I23" s="62"/>
    </row>
    <row r="24" spans="2:9" ht="16.8" x14ac:dyDescent="0.35">
      <c r="B24" s="3">
        <v>18</v>
      </c>
      <c r="C24" s="64" t="s">
        <v>1329</v>
      </c>
      <c r="D24" s="18" t="s">
        <v>174</v>
      </c>
      <c r="E24" s="6" t="s">
        <v>191</v>
      </c>
      <c r="F24">
        <v>18</v>
      </c>
      <c r="G24" s="63"/>
      <c r="I24" s="62"/>
    </row>
    <row r="25" spans="2:9" ht="16.8" x14ac:dyDescent="0.35">
      <c r="B25" s="3"/>
      <c r="C25" s="56"/>
      <c r="D25" s="18" t="s">
        <v>175</v>
      </c>
      <c r="E25" s="6" t="s">
        <v>192</v>
      </c>
      <c r="F25">
        <v>19</v>
      </c>
      <c r="G25" s="63"/>
      <c r="I25" s="62"/>
    </row>
    <row r="26" spans="2:9" ht="16.8" x14ac:dyDescent="0.35">
      <c r="B26" s="3"/>
      <c r="C26" s="17"/>
      <c r="D26" s="18" t="s">
        <v>176</v>
      </c>
      <c r="E26" s="6" t="s">
        <v>193</v>
      </c>
      <c r="F26">
        <v>20</v>
      </c>
      <c r="G26" s="63"/>
    </row>
    <row r="27" spans="2:9" ht="16.8" x14ac:dyDescent="0.35">
      <c r="B27" s="3"/>
      <c r="D27" s="25" t="s">
        <v>425</v>
      </c>
      <c r="E27" s="6" t="s">
        <v>424</v>
      </c>
      <c r="G27" s="63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"/>
  <sheetViews>
    <sheetView topLeftCell="A13" zoomScale="85" zoomScaleNormal="85" workbookViewId="0">
      <selection activeCell="E18" sqref="E18"/>
    </sheetView>
  </sheetViews>
  <sheetFormatPr defaultColWidth="9" defaultRowHeight="15.6" x14ac:dyDescent="0.25"/>
  <cols>
    <col min="1" max="1" width="20.5" style="48" bestFit="1" customWidth="1"/>
    <col min="2" max="2" width="9" style="48"/>
    <col min="3" max="3" width="24.19921875" style="48" bestFit="1" customWidth="1"/>
    <col min="4" max="4" width="15.8984375" style="48" bestFit="1" customWidth="1"/>
    <col min="5" max="5" width="13.8984375" style="48" bestFit="1" customWidth="1"/>
    <col min="6" max="6" width="33.5" style="48" bestFit="1" customWidth="1"/>
    <col min="7" max="7" width="18.19921875" style="48" bestFit="1" customWidth="1"/>
    <col min="8" max="8" width="19.19921875" style="48" bestFit="1" customWidth="1"/>
    <col min="9" max="9" width="22.3984375" style="48" customWidth="1"/>
    <col min="10" max="10" width="25.8984375" style="48" customWidth="1"/>
    <col min="11" max="11" width="21.69921875" style="48" customWidth="1"/>
    <col min="12" max="12" width="42.19921875" style="48" customWidth="1"/>
    <col min="13" max="16" width="22.3984375" style="48" customWidth="1"/>
    <col min="17" max="16384" width="9" style="48"/>
  </cols>
  <sheetData>
    <row r="1" spans="1:16" ht="46.8" x14ac:dyDescent="0.25">
      <c r="E1" s="49" t="s">
        <v>204</v>
      </c>
      <c r="I1" s="50"/>
      <c r="K1" s="50"/>
      <c r="L1" s="50"/>
      <c r="M1" s="50"/>
      <c r="N1" s="50"/>
      <c r="O1" s="50"/>
      <c r="P1" s="50"/>
    </row>
    <row r="2" spans="1:16" x14ac:dyDescent="0.25">
      <c r="A2" s="51"/>
      <c r="B2" s="51"/>
      <c r="C2" s="51"/>
      <c r="D2" s="51"/>
      <c r="E2" s="51"/>
      <c r="F2" s="51"/>
      <c r="G2" s="51"/>
      <c r="H2" s="51"/>
    </row>
    <row r="3" spans="1:16" x14ac:dyDescent="0.25">
      <c r="A3" s="60" t="s">
        <v>0</v>
      </c>
      <c r="B3" s="60" t="s">
        <v>8</v>
      </c>
      <c r="C3" s="60" t="s">
        <v>17</v>
      </c>
      <c r="D3" s="60" t="s">
        <v>33</v>
      </c>
      <c r="E3" s="60" t="s">
        <v>164</v>
      </c>
      <c r="F3" s="60" t="s">
        <v>34</v>
      </c>
      <c r="G3" s="60" t="s">
        <v>165</v>
      </c>
      <c r="H3" s="60" t="s">
        <v>12</v>
      </c>
      <c r="I3" s="33"/>
    </row>
    <row r="4" spans="1:16" x14ac:dyDescent="0.25">
      <c r="A4" s="61" t="s">
        <v>35</v>
      </c>
      <c r="B4" s="60" t="s">
        <v>205</v>
      </c>
      <c r="C4" s="60" t="s">
        <v>18</v>
      </c>
      <c r="D4" s="60" t="s">
        <v>427</v>
      </c>
      <c r="E4" s="60" t="s">
        <v>1316</v>
      </c>
      <c r="F4" s="60" t="s">
        <v>15</v>
      </c>
      <c r="G4" s="60" t="s">
        <v>206</v>
      </c>
      <c r="H4" s="60" t="s">
        <v>426</v>
      </c>
      <c r="I4" s="33"/>
    </row>
    <row r="5" spans="1:16" x14ac:dyDescent="0.25">
      <c r="A5" s="60" t="s">
        <v>2</v>
      </c>
      <c r="B5" s="60" t="s">
        <v>3</v>
      </c>
      <c r="C5" s="60" t="s">
        <v>7</v>
      </c>
      <c r="D5" s="60" t="s">
        <v>207</v>
      </c>
      <c r="E5" s="60" t="s">
        <v>207</v>
      </c>
      <c r="F5" s="60" t="s">
        <v>1317</v>
      </c>
      <c r="G5" s="60" t="s">
        <v>1318</v>
      </c>
      <c r="H5" s="60" t="s">
        <v>208</v>
      </c>
      <c r="I5" s="33"/>
    </row>
    <row r="6" spans="1:16" x14ac:dyDescent="0.25">
      <c r="A6" s="60" t="s">
        <v>4</v>
      </c>
      <c r="B6" s="60" t="s">
        <v>5</v>
      </c>
      <c r="C6" s="60" t="s">
        <v>36</v>
      </c>
      <c r="D6" s="60"/>
      <c r="E6" s="60"/>
      <c r="F6" s="60" t="s">
        <v>32</v>
      </c>
      <c r="G6" s="60" t="s">
        <v>37</v>
      </c>
      <c r="H6" s="60"/>
    </row>
    <row r="7" spans="1:16" x14ac:dyDescent="0.25">
      <c r="A7" s="52"/>
      <c r="B7" s="52">
        <f>ROW()-6</f>
        <v>1</v>
      </c>
      <c r="C7" s="53" t="s">
        <v>38</v>
      </c>
      <c r="D7" s="53">
        <v>1</v>
      </c>
      <c r="E7" s="53">
        <v>1</v>
      </c>
      <c r="F7" s="53" t="s">
        <v>209</v>
      </c>
      <c r="G7" s="53" t="s">
        <v>1308</v>
      </c>
      <c r="H7" s="53" t="s">
        <v>306</v>
      </c>
    </row>
    <row r="8" spans="1:16" x14ac:dyDescent="0.25">
      <c r="A8" s="52"/>
      <c r="B8" s="52">
        <f t="shared" ref="B8:B76" si="0">ROW()-6</f>
        <v>2</v>
      </c>
      <c r="C8" s="53" t="s">
        <v>177</v>
      </c>
      <c r="D8" s="53">
        <v>2</v>
      </c>
      <c r="E8" s="53">
        <v>1</v>
      </c>
      <c r="F8" s="53" t="s">
        <v>915</v>
      </c>
      <c r="G8" s="54" t="s">
        <v>902</v>
      </c>
      <c r="H8" s="53" t="s">
        <v>306</v>
      </c>
    </row>
    <row r="9" spans="1:16" x14ac:dyDescent="0.25">
      <c r="A9" s="52"/>
      <c r="B9" s="52">
        <f t="shared" si="0"/>
        <v>3</v>
      </c>
      <c r="C9" s="53" t="s">
        <v>178</v>
      </c>
      <c r="D9" s="53">
        <v>3</v>
      </c>
      <c r="E9" s="53">
        <v>1</v>
      </c>
      <c r="F9" s="53" t="s">
        <v>210</v>
      </c>
      <c r="G9" s="53" t="s">
        <v>900</v>
      </c>
      <c r="H9" s="53" t="s">
        <v>306</v>
      </c>
    </row>
    <row r="10" spans="1:16" x14ac:dyDescent="0.25">
      <c r="A10" s="52"/>
      <c r="B10" s="52">
        <f t="shared" si="0"/>
        <v>4</v>
      </c>
      <c r="C10" s="53" t="s">
        <v>179</v>
      </c>
      <c r="D10" s="53">
        <v>4</v>
      </c>
      <c r="E10" s="53">
        <v>1</v>
      </c>
      <c r="F10" s="53" t="s">
        <v>903</v>
      </c>
      <c r="G10" s="53" t="s">
        <v>904</v>
      </c>
      <c r="H10" s="53" t="s">
        <v>306</v>
      </c>
    </row>
    <row r="11" spans="1:16" x14ac:dyDescent="0.25">
      <c r="A11" s="52"/>
      <c r="B11" s="52">
        <f t="shared" si="0"/>
        <v>5</v>
      </c>
      <c r="C11" s="53" t="s">
        <v>180</v>
      </c>
      <c r="D11" s="53">
        <v>5</v>
      </c>
      <c r="E11" s="53">
        <v>1</v>
      </c>
      <c r="F11" s="53" t="s">
        <v>211</v>
      </c>
      <c r="G11" s="53" t="s">
        <v>901</v>
      </c>
      <c r="H11" s="53" t="s">
        <v>306</v>
      </c>
    </row>
    <row r="12" spans="1:16" x14ac:dyDescent="0.25">
      <c r="A12" s="52"/>
      <c r="B12" s="52">
        <f t="shared" si="0"/>
        <v>6</v>
      </c>
      <c r="C12" s="53" t="s">
        <v>181</v>
      </c>
      <c r="D12" s="53">
        <v>6</v>
      </c>
      <c r="E12" s="53">
        <v>1</v>
      </c>
      <c r="F12" s="53" t="s">
        <v>905</v>
      </c>
      <c r="G12" s="53" t="s">
        <v>1080</v>
      </c>
      <c r="H12" s="53" t="s">
        <v>306</v>
      </c>
    </row>
    <row r="13" spans="1:16" x14ac:dyDescent="0.25">
      <c r="A13" s="52"/>
      <c r="B13" s="52">
        <f t="shared" si="0"/>
        <v>7</v>
      </c>
      <c r="C13" s="53" t="s">
        <v>182</v>
      </c>
      <c r="D13" s="53">
        <v>7</v>
      </c>
      <c r="E13" s="53">
        <v>1</v>
      </c>
      <c r="F13" s="53" t="s">
        <v>1082</v>
      </c>
      <c r="G13" s="53" t="s">
        <v>1081</v>
      </c>
      <c r="H13" s="53" t="s">
        <v>306</v>
      </c>
    </row>
    <row r="14" spans="1:16" x14ac:dyDescent="0.25">
      <c r="A14" s="52"/>
      <c r="B14" s="52">
        <f t="shared" si="0"/>
        <v>8</v>
      </c>
      <c r="C14" s="53" t="str">
        <f>"帮力达到"&amp;D14</f>
        <v>帮力达到80000</v>
      </c>
      <c r="D14" s="53">
        <v>80000</v>
      </c>
      <c r="E14" s="53">
        <v>2</v>
      </c>
      <c r="F14" s="53" t="s">
        <v>212</v>
      </c>
      <c r="G14" s="53" t="s">
        <v>213</v>
      </c>
      <c r="H14" s="53" t="s">
        <v>307</v>
      </c>
    </row>
    <row r="15" spans="1:16" x14ac:dyDescent="0.25">
      <c r="A15" s="52"/>
      <c r="B15" s="52">
        <f t="shared" si="0"/>
        <v>9</v>
      </c>
      <c r="C15" s="53" t="str">
        <f t="shared" ref="C15:C20" si="1">"帮力达到"&amp;D15</f>
        <v>帮力达到180000</v>
      </c>
      <c r="D15" s="53">
        <v>180000</v>
      </c>
      <c r="E15" s="53">
        <v>2</v>
      </c>
      <c r="F15" s="53" t="s">
        <v>214</v>
      </c>
      <c r="G15" s="53" t="s">
        <v>215</v>
      </c>
      <c r="H15" s="53" t="s">
        <v>307</v>
      </c>
    </row>
    <row r="16" spans="1:16" x14ac:dyDescent="0.25">
      <c r="A16" s="52"/>
      <c r="B16" s="52">
        <f t="shared" si="0"/>
        <v>10</v>
      </c>
      <c r="C16" s="53" t="str">
        <f t="shared" si="1"/>
        <v>帮力达到280000</v>
      </c>
      <c r="D16" s="53">
        <v>280000</v>
      </c>
      <c r="E16" s="53">
        <v>2</v>
      </c>
      <c r="F16" s="53" t="s">
        <v>216</v>
      </c>
      <c r="G16" s="53" t="s">
        <v>217</v>
      </c>
      <c r="H16" s="53" t="s">
        <v>307</v>
      </c>
    </row>
    <row r="17" spans="1:8" x14ac:dyDescent="0.25">
      <c r="A17" s="52"/>
      <c r="B17" s="52">
        <f t="shared" si="0"/>
        <v>11</v>
      </c>
      <c r="C17" s="53" t="str">
        <f t="shared" si="1"/>
        <v>帮力达到480000</v>
      </c>
      <c r="D17" s="53">
        <v>480000</v>
      </c>
      <c r="E17" s="53">
        <v>2</v>
      </c>
      <c r="F17" s="53" t="s">
        <v>218</v>
      </c>
      <c r="G17" s="53" t="s">
        <v>219</v>
      </c>
      <c r="H17" s="53" t="s">
        <v>307</v>
      </c>
    </row>
    <row r="18" spans="1:8" x14ac:dyDescent="0.25">
      <c r="A18" s="52"/>
      <c r="B18" s="52">
        <f t="shared" si="0"/>
        <v>12</v>
      </c>
      <c r="C18" s="53" t="str">
        <f t="shared" si="1"/>
        <v>帮力达到680000</v>
      </c>
      <c r="D18" s="53">
        <v>680000</v>
      </c>
      <c r="E18" s="53">
        <v>2</v>
      </c>
      <c r="F18" s="53" t="s">
        <v>220</v>
      </c>
      <c r="G18" s="53" t="s">
        <v>221</v>
      </c>
      <c r="H18" s="53" t="s">
        <v>307</v>
      </c>
    </row>
    <row r="19" spans="1:8" x14ac:dyDescent="0.25">
      <c r="A19" s="52"/>
      <c r="B19" s="52">
        <f t="shared" si="0"/>
        <v>13</v>
      </c>
      <c r="C19" s="53" t="str">
        <f t="shared" si="1"/>
        <v>帮力达到880000</v>
      </c>
      <c r="D19" s="53">
        <v>880000</v>
      </c>
      <c r="E19" s="53">
        <v>2</v>
      </c>
      <c r="F19" s="53" t="s">
        <v>223</v>
      </c>
      <c r="G19" s="53" t="s">
        <v>224</v>
      </c>
      <c r="H19" s="53" t="s">
        <v>307</v>
      </c>
    </row>
    <row r="20" spans="1:8" x14ac:dyDescent="0.25">
      <c r="A20" s="52"/>
      <c r="B20" s="52">
        <f t="shared" si="0"/>
        <v>14</v>
      </c>
      <c r="C20" s="53" t="str">
        <f t="shared" si="1"/>
        <v>帮力达到1180000</v>
      </c>
      <c r="D20" s="53">
        <v>1180000</v>
      </c>
      <c r="E20" s="53">
        <v>2</v>
      </c>
      <c r="F20" s="53" t="s">
        <v>222</v>
      </c>
      <c r="G20" s="53" t="s">
        <v>225</v>
      </c>
      <c r="H20" s="53" t="s">
        <v>307</v>
      </c>
    </row>
    <row r="21" spans="1:8" x14ac:dyDescent="0.25">
      <c r="A21" s="52"/>
      <c r="B21" s="52">
        <f t="shared" si="0"/>
        <v>15</v>
      </c>
      <c r="C21" s="53" t="str">
        <f>"征服城市"&amp;D21</f>
        <v>征服城市2</v>
      </c>
      <c r="D21" s="53">
        <v>2</v>
      </c>
      <c r="E21" s="53">
        <v>3</v>
      </c>
      <c r="F21" s="53" t="s">
        <v>196</v>
      </c>
      <c r="G21" s="53">
        <v>1</v>
      </c>
      <c r="H21" s="53" t="s">
        <v>308</v>
      </c>
    </row>
    <row r="22" spans="1:8" x14ac:dyDescent="0.25">
      <c r="A22" s="52"/>
      <c r="B22" s="52">
        <f t="shared" si="0"/>
        <v>16</v>
      </c>
      <c r="C22" s="53" t="str">
        <f t="shared" ref="C22:C40" si="2">"征服城市"&amp;D22</f>
        <v>征服城市4</v>
      </c>
      <c r="D22" s="53">
        <v>4</v>
      </c>
      <c r="E22" s="53">
        <v>3</v>
      </c>
      <c r="F22" s="53" t="s">
        <v>196</v>
      </c>
      <c r="G22" s="53">
        <v>2</v>
      </c>
      <c r="H22" s="53" t="s">
        <v>308</v>
      </c>
    </row>
    <row r="23" spans="1:8" x14ac:dyDescent="0.25">
      <c r="A23" s="52"/>
      <c r="B23" s="52">
        <f t="shared" si="0"/>
        <v>17</v>
      </c>
      <c r="C23" s="53" t="str">
        <f t="shared" si="2"/>
        <v>征服城市6</v>
      </c>
      <c r="D23" s="53">
        <v>6</v>
      </c>
      <c r="E23" s="53">
        <v>3</v>
      </c>
      <c r="F23" s="53" t="s">
        <v>195</v>
      </c>
      <c r="G23" s="53" t="s">
        <v>197</v>
      </c>
      <c r="H23" s="53" t="s">
        <v>308</v>
      </c>
    </row>
    <row r="24" spans="1:8" x14ac:dyDescent="0.25">
      <c r="A24" s="52"/>
      <c r="B24" s="52">
        <f t="shared" si="0"/>
        <v>18</v>
      </c>
      <c r="C24" s="53" t="str">
        <f t="shared" si="2"/>
        <v>征服城市8</v>
      </c>
      <c r="D24" s="53">
        <v>8</v>
      </c>
      <c r="E24" s="53">
        <v>3</v>
      </c>
      <c r="F24" s="53" t="s">
        <v>226</v>
      </c>
      <c r="G24" s="53" t="s">
        <v>198</v>
      </c>
      <c r="H24" s="53" t="s">
        <v>309</v>
      </c>
    </row>
    <row r="25" spans="1:8" x14ac:dyDescent="0.25">
      <c r="A25" s="52"/>
      <c r="B25" s="52">
        <f t="shared" si="0"/>
        <v>19</v>
      </c>
      <c r="C25" s="53" t="str">
        <f t="shared" si="2"/>
        <v>征服城市10</v>
      </c>
      <c r="D25" s="53">
        <v>10</v>
      </c>
      <c r="E25" s="53">
        <v>3</v>
      </c>
      <c r="F25" s="53" t="s">
        <v>195</v>
      </c>
      <c r="G25" s="53" t="s">
        <v>227</v>
      </c>
      <c r="H25" s="53" t="s">
        <v>309</v>
      </c>
    </row>
    <row r="26" spans="1:8" x14ac:dyDescent="0.25">
      <c r="A26" s="52"/>
      <c r="B26" s="52">
        <f t="shared" si="0"/>
        <v>20</v>
      </c>
      <c r="C26" s="53" t="str">
        <f t="shared" si="2"/>
        <v>征服城市12</v>
      </c>
      <c r="D26" s="53">
        <v>12</v>
      </c>
      <c r="E26" s="53">
        <v>3</v>
      </c>
      <c r="F26" s="53" t="s">
        <v>195</v>
      </c>
      <c r="G26" s="53" t="s">
        <v>199</v>
      </c>
      <c r="H26" s="53" t="s">
        <v>310</v>
      </c>
    </row>
    <row r="27" spans="1:8" x14ac:dyDescent="0.25">
      <c r="A27" s="52"/>
      <c r="B27" s="52">
        <f t="shared" si="0"/>
        <v>21</v>
      </c>
      <c r="C27" s="53" t="str">
        <f t="shared" si="2"/>
        <v>征服城市14</v>
      </c>
      <c r="D27" s="53">
        <v>14</v>
      </c>
      <c r="E27" s="53">
        <v>3</v>
      </c>
      <c r="F27" s="53" t="s">
        <v>228</v>
      </c>
      <c r="G27" s="53" t="s">
        <v>200</v>
      </c>
      <c r="H27" s="53" t="s">
        <v>308</v>
      </c>
    </row>
    <row r="28" spans="1:8" x14ac:dyDescent="0.25">
      <c r="A28" s="52"/>
      <c r="B28" s="52">
        <f t="shared" si="0"/>
        <v>22</v>
      </c>
      <c r="C28" s="53" t="str">
        <f t="shared" si="2"/>
        <v>征服城市16</v>
      </c>
      <c r="D28" s="53">
        <v>16</v>
      </c>
      <c r="E28" s="53">
        <v>3</v>
      </c>
      <c r="F28" s="53" t="s">
        <v>195</v>
      </c>
      <c r="G28" s="53" t="s">
        <v>201</v>
      </c>
      <c r="H28" s="53" t="s">
        <v>309</v>
      </c>
    </row>
    <row r="29" spans="1:8" x14ac:dyDescent="0.25">
      <c r="A29" s="52"/>
      <c r="B29" s="52">
        <f t="shared" si="0"/>
        <v>23</v>
      </c>
      <c r="C29" s="53" t="str">
        <f t="shared" si="2"/>
        <v>征服城市18</v>
      </c>
      <c r="D29" s="53">
        <v>18</v>
      </c>
      <c r="E29" s="53">
        <v>3</v>
      </c>
      <c r="F29" s="53" t="s">
        <v>195</v>
      </c>
      <c r="G29" s="53" t="s">
        <v>202</v>
      </c>
      <c r="H29" s="53" t="s">
        <v>308</v>
      </c>
    </row>
    <row r="30" spans="1:8" x14ac:dyDescent="0.25">
      <c r="A30" s="52"/>
      <c r="B30" s="52">
        <f t="shared" si="0"/>
        <v>24</v>
      </c>
      <c r="C30" s="53" t="str">
        <f t="shared" si="2"/>
        <v>征服城市20</v>
      </c>
      <c r="D30" s="53">
        <v>20</v>
      </c>
      <c r="E30" s="53">
        <v>3</v>
      </c>
      <c r="F30" s="53" t="s">
        <v>195</v>
      </c>
      <c r="G30" s="53" t="s">
        <v>203</v>
      </c>
      <c r="H30" s="53" t="s">
        <v>308</v>
      </c>
    </row>
    <row r="31" spans="1:8" x14ac:dyDescent="0.25">
      <c r="A31" s="52"/>
      <c r="B31" s="52">
        <f t="shared" si="0"/>
        <v>25</v>
      </c>
      <c r="C31" s="53" t="str">
        <f t="shared" si="2"/>
        <v>征服城市22</v>
      </c>
      <c r="D31" s="53">
        <v>22</v>
      </c>
      <c r="E31" s="53">
        <v>3</v>
      </c>
      <c r="F31" s="53" t="s">
        <v>226</v>
      </c>
      <c r="G31" s="53" t="s">
        <v>229</v>
      </c>
      <c r="H31" s="53" t="s">
        <v>311</v>
      </c>
    </row>
    <row r="32" spans="1:8" x14ac:dyDescent="0.25">
      <c r="A32" s="52"/>
      <c r="B32" s="52">
        <f t="shared" si="0"/>
        <v>26</v>
      </c>
      <c r="C32" s="53" t="str">
        <f t="shared" si="2"/>
        <v>征服城市24</v>
      </c>
      <c r="D32" s="53">
        <v>24</v>
      </c>
      <c r="E32" s="53">
        <v>3</v>
      </c>
      <c r="F32" s="53" t="s">
        <v>195</v>
      </c>
      <c r="G32" s="53" t="s">
        <v>230</v>
      </c>
      <c r="H32" s="53" t="s">
        <v>309</v>
      </c>
    </row>
    <row r="33" spans="1:8" x14ac:dyDescent="0.25">
      <c r="A33" s="52"/>
      <c r="B33" s="52">
        <f t="shared" si="0"/>
        <v>27</v>
      </c>
      <c r="C33" s="53" t="str">
        <f t="shared" si="2"/>
        <v>征服城市26</v>
      </c>
      <c r="D33" s="53">
        <v>26</v>
      </c>
      <c r="E33" s="53">
        <v>3</v>
      </c>
      <c r="F33" s="53" t="s">
        <v>195</v>
      </c>
      <c r="G33" s="53" t="s">
        <v>231</v>
      </c>
      <c r="H33" s="53" t="s">
        <v>309</v>
      </c>
    </row>
    <row r="34" spans="1:8" x14ac:dyDescent="0.25">
      <c r="A34" s="52"/>
      <c r="B34" s="52">
        <f t="shared" si="0"/>
        <v>28</v>
      </c>
      <c r="C34" s="53" t="str">
        <f t="shared" si="2"/>
        <v>征服城市28</v>
      </c>
      <c r="D34" s="53">
        <v>28</v>
      </c>
      <c r="E34" s="53">
        <v>3</v>
      </c>
      <c r="F34" s="53" t="s">
        <v>195</v>
      </c>
      <c r="G34" s="53" t="s">
        <v>232</v>
      </c>
      <c r="H34" s="53" t="s">
        <v>312</v>
      </c>
    </row>
    <row r="35" spans="1:8" x14ac:dyDescent="0.25">
      <c r="A35" s="52"/>
      <c r="B35" s="52">
        <f t="shared" si="0"/>
        <v>29</v>
      </c>
      <c r="C35" s="53" t="str">
        <f t="shared" si="2"/>
        <v>征服城市30</v>
      </c>
      <c r="D35" s="53">
        <v>30</v>
      </c>
      <c r="E35" s="53">
        <v>3</v>
      </c>
      <c r="F35" s="53" t="s">
        <v>195</v>
      </c>
      <c r="G35" s="53" t="s">
        <v>233</v>
      </c>
      <c r="H35" s="53" t="s">
        <v>310</v>
      </c>
    </row>
    <row r="36" spans="1:8" x14ac:dyDescent="0.25">
      <c r="A36" s="52"/>
      <c r="B36" s="52">
        <f t="shared" si="0"/>
        <v>30</v>
      </c>
      <c r="C36" s="53" t="str">
        <f t="shared" si="2"/>
        <v>征服城市31</v>
      </c>
      <c r="D36" s="53">
        <v>31</v>
      </c>
      <c r="E36" s="53">
        <v>3</v>
      </c>
      <c r="F36" s="53" t="s">
        <v>195</v>
      </c>
      <c r="G36" s="53" t="s">
        <v>383</v>
      </c>
      <c r="H36" s="53" t="s">
        <v>308</v>
      </c>
    </row>
    <row r="37" spans="1:8" x14ac:dyDescent="0.25">
      <c r="A37" s="52"/>
      <c r="B37" s="52">
        <f t="shared" si="0"/>
        <v>31</v>
      </c>
      <c r="C37" s="53" t="str">
        <f t="shared" si="2"/>
        <v>征服城市32</v>
      </c>
      <c r="D37" s="53">
        <v>32</v>
      </c>
      <c r="E37" s="53">
        <v>3</v>
      </c>
      <c r="F37" s="53" t="s">
        <v>195</v>
      </c>
      <c r="G37" s="53" t="s">
        <v>384</v>
      </c>
      <c r="H37" s="53" t="s">
        <v>308</v>
      </c>
    </row>
    <row r="38" spans="1:8" x14ac:dyDescent="0.25">
      <c r="A38" s="52"/>
      <c r="B38" s="52">
        <f t="shared" si="0"/>
        <v>32</v>
      </c>
      <c r="C38" s="53" t="str">
        <f t="shared" si="2"/>
        <v>征服城市33</v>
      </c>
      <c r="D38" s="53">
        <v>33</v>
      </c>
      <c r="E38" s="53">
        <v>3</v>
      </c>
      <c r="F38" s="53" t="s">
        <v>195</v>
      </c>
      <c r="G38" s="53" t="s">
        <v>385</v>
      </c>
      <c r="H38" s="53" t="s">
        <v>308</v>
      </c>
    </row>
    <row r="39" spans="1:8" x14ac:dyDescent="0.25">
      <c r="A39" s="52"/>
      <c r="B39" s="52">
        <f t="shared" si="0"/>
        <v>33</v>
      </c>
      <c r="C39" s="53" t="str">
        <f t="shared" si="2"/>
        <v>征服城市34</v>
      </c>
      <c r="D39" s="53">
        <v>34</v>
      </c>
      <c r="E39" s="53">
        <v>3</v>
      </c>
      <c r="F39" s="53" t="s">
        <v>195</v>
      </c>
      <c r="G39" s="53" t="s">
        <v>386</v>
      </c>
      <c r="H39" s="53" t="s">
        <v>308</v>
      </c>
    </row>
    <row r="40" spans="1:8" x14ac:dyDescent="0.25">
      <c r="A40" s="52"/>
      <c r="B40" s="52">
        <f t="shared" si="0"/>
        <v>34</v>
      </c>
      <c r="C40" s="53" t="str">
        <f t="shared" si="2"/>
        <v>征服城市35</v>
      </c>
      <c r="D40" s="53">
        <v>35</v>
      </c>
      <c r="E40" s="53">
        <v>3</v>
      </c>
      <c r="F40" s="53" t="s">
        <v>195</v>
      </c>
      <c r="G40" s="53" t="s">
        <v>387</v>
      </c>
      <c r="H40" s="53" t="s">
        <v>308</v>
      </c>
    </row>
    <row r="41" spans="1:8" x14ac:dyDescent="0.25">
      <c r="A41" s="52"/>
      <c r="B41" s="52">
        <f t="shared" si="0"/>
        <v>35</v>
      </c>
      <c r="C41" s="53" t="str">
        <f t="shared" ref="C41:C46" si="3">"玩家装备强化等级"&amp;D41</f>
        <v>玩家装备强化等级10</v>
      </c>
      <c r="D41" s="53">
        <v>10</v>
      </c>
      <c r="E41" s="53">
        <v>4</v>
      </c>
      <c r="F41" s="53" t="s">
        <v>234</v>
      </c>
      <c r="G41" s="53">
        <v>20000</v>
      </c>
      <c r="H41" s="53" t="s">
        <v>313</v>
      </c>
    </row>
    <row r="42" spans="1:8" x14ac:dyDescent="0.25">
      <c r="A42" s="52"/>
      <c r="B42" s="52">
        <f t="shared" si="0"/>
        <v>36</v>
      </c>
      <c r="C42" s="53" t="str">
        <f t="shared" si="3"/>
        <v>玩家装备强化等级20</v>
      </c>
      <c r="D42" s="53">
        <v>20</v>
      </c>
      <c r="E42" s="53">
        <v>4</v>
      </c>
      <c r="F42" s="53" t="s">
        <v>235</v>
      </c>
      <c r="G42" s="53">
        <v>20000</v>
      </c>
      <c r="H42" s="53" t="s">
        <v>313</v>
      </c>
    </row>
    <row r="43" spans="1:8" x14ac:dyDescent="0.25">
      <c r="A43" s="52"/>
      <c r="B43" s="52">
        <f t="shared" si="0"/>
        <v>37</v>
      </c>
      <c r="C43" s="53" t="str">
        <f t="shared" si="3"/>
        <v>玩家装备强化等级30</v>
      </c>
      <c r="D43" s="53">
        <v>30</v>
      </c>
      <c r="E43" s="53">
        <v>4</v>
      </c>
      <c r="F43" s="53" t="s">
        <v>234</v>
      </c>
      <c r="G43" s="53">
        <v>20000</v>
      </c>
      <c r="H43" s="53" t="s">
        <v>313</v>
      </c>
    </row>
    <row r="44" spans="1:8" x14ac:dyDescent="0.25">
      <c r="A44" s="52"/>
      <c r="B44" s="52">
        <f t="shared" si="0"/>
        <v>38</v>
      </c>
      <c r="C44" s="53" t="str">
        <f t="shared" si="3"/>
        <v>玩家装备强化等级40</v>
      </c>
      <c r="D44" s="53">
        <v>40</v>
      </c>
      <c r="E44" s="53">
        <v>4</v>
      </c>
      <c r="F44" s="53" t="s">
        <v>235</v>
      </c>
      <c r="G44" s="53">
        <v>20000</v>
      </c>
      <c r="H44" s="53" t="s">
        <v>313</v>
      </c>
    </row>
    <row r="45" spans="1:8" x14ac:dyDescent="0.25">
      <c r="A45" s="52"/>
      <c r="B45" s="52">
        <f t="shared" si="0"/>
        <v>39</v>
      </c>
      <c r="C45" s="53" t="str">
        <f t="shared" si="3"/>
        <v>玩家装备强化等级50</v>
      </c>
      <c r="D45" s="53">
        <v>50</v>
      </c>
      <c r="E45" s="53">
        <v>4</v>
      </c>
      <c r="F45" s="53" t="s">
        <v>234</v>
      </c>
      <c r="G45" s="53">
        <v>20000</v>
      </c>
      <c r="H45" s="53" t="s">
        <v>313</v>
      </c>
    </row>
    <row r="46" spans="1:8" x14ac:dyDescent="0.25">
      <c r="A46" s="52"/>
      <c r="B46" s="52">
        <f t="shared" si="0"/>
        <v>40</v>
      </c>
      <c r="C46" s="53" t="str">
        <f t="shared" si="3"/>
        <v>玩家装备强化等级60</v>
      </c>
      <c r="D46" s="53">
        <v>60</v>
      </c>
      <c r="E46" s="53">
        <v>4</v>
      </c>
      <c r="F46" s="53" t="s">
        <v>234</v>
      </c>
      <c r="G46" s="53">
        <v>20000</v>
      </c>
      <c r="H46" s="53" t="s">
        <v>313</v>
      </c>
    </row>
    <row r="47" spans="1:8" x14ac:dyDescent="0.25">
      <c r="A47" s="52"/>
      <c r="B47" s="52">
        <f t="shared" si="0"/>
        <v>41</v>
      </c>
      <c r="C47" s="53" t="str">
        <f t="shared" ref="C47:C52" si="4">"玩家装备精炼等级"&amp;D47</f>
        <v>玩家装备精炼等级3</v>
      </c>
      <c r="D47" s="53">
        <v>3</v>
      </c>
      <c r="E47" s="53">
        <v>5</v>
      </c>
      <c r="F47" s="53" t="s">
        <v>166</v>
      </c>
      <c r="G47" s="53" t="s">
        <v>194</v>
      </c>
      <c r="H47" s="53" t="s">
        <v>313</v>
      </c>
    </row>
    <row r="48" spans="1:8" x14ac:dyDescent="0.25">
      <c r="A48" s="52"/>
      <c r="B48" s="52">
        <f t="shared" si="0"/>
        <v>42</v>
      </c>
      <c r="C48" s="53" t="str">
        <f t="shared" si="4"/>
        <v>玩家装备精炼等级5</v>
      </c>
      <c r="D48" s="53">
        <v>5</v>
      </c>
      <c r="E48" s="53">
        <v>5</v>
      </c>
      <c r="F48" s="53" t="s">
        <v>236</v>
      </c>
      <c r="G48" s="53" t="s">
        <v>237</v>
      </c>
      <c r="H48" s="53" t="s">
        <v>313</v>
      </c>
    </row>
    <row r="49" spans="1:8" x14ac:dyDescent="0.25">
      <c r="A49" s="52"/>
      <c r="B49" s="52">
        <f t="shared" si="0"/>
        <v>43</v>
      </c>
      <c r="C49" s="53" t="str">
        <f t="shared" si="4"/>
        <v>玩家装备精炼等级7</v>
      </c>
      <c r="D49" s="53">
        <v>7</v>
      </c>
      <c r="E49" s="53">
        <v>5</v>
      </c>
      <c r="F49" s="53" t="s">
        <v>238</v>
      </c>
      <c r="G49" s="53" t="s">
        <v>239</v>
      </c>
      <c r="H49" s="53" t="s">
        <v>313</v>
      </c>
    </row>
    <row r="50" spans="1:8" x14ac:dyDescent="0.25">
      <c r="A50" s="52"/>
      <c r="B50" s="52">
        <f t="shared" si="0"/>
        <v>44</v>
      </c>
      <c r="C50" s="53" t="str">
        <f t="shared" si="4"/>
        <v>玩家装备精炼等级10</v>
      </c>
      <c r="D50" s="53">
        <v>10</v>
      </c>
      <c r="E50" s="53">
        <v>5</v>
      </c>
      <c r="F50" s="53" t="s">
        <v>238</v>
      </c>
      <c r="G50" s="53" t="s">
        <v>240</v>
      </c>
      <c r="H50" s="53" t="s">
        <v>313</v>
      </c>
    </row>
    <row r="51" spans="1:8" x14ac:dyDescent="0.25">
      <c r="A51" s="52"/>
      <c r="B51" s="52">
        <f t="shared" si="0"/>
        <v>45</v>
      </c>
      <c r="C51" s="53" t="str">
        <f t="shared" si="4"/>
        <v>玩家装备精炼等级15</v>
      </c>
      <c r="D51" s="53">
        <v>15</v>
      </c>
      <c r="E51" s="53">
        <v>5</v>
      </c>
      <c r="F51" s="53" t="s">
        <v>166</v>
      </c>
      <c r="G51" s="53" t="s">
        <v>241</v>
      </c>
      <c r="H51" s="53" t="s">
        <v>313</v>
      </c>
    </row>
    <row r="52" spans="1:8" x14ac:dyDescent="0.25">
      <c r="A52" s="52"/>
      <c r="B52" s="52">
        <f t="shared" si="0"/>
        <v>46</v>
      </c>
      <c r="C52" s="53" t="str">
        <f t="shared" si="4"/>
        <v>玩家装备精炼等级20</v>
      </c>
      <c r="D52" s="53">
        <v>20</v>
      </c>
      <c r="E52" s="53">
        <v>5</v>
      </c>
      <c r="F52" s="53" t="s">
        <v>166</v>
      </c>
      <c r="G52" s="53" t="s">
        <v>242</v>
      </c>
      <c r="H52" s="53" t="s">
        <v>313</v>
      </c>
    </row>
    <row r="53" spans="1:8" x14ac:dyDescent="0.25">
      <c r="A53" s="52"/>
      <c r="B53" s="52">
        <f t="shared" si="0"/>
        <v>47</v>
      </c>
      <c r="C53" s="53" t="str">
        <f t="shared" ref="C53:C58" si="5">"玩家宝物强化"&amp;D53</f>
        <v>玩家宝物强化5</v>
      </c>
      <c r="D53" s="53">
        <v>5</v>
      </c>
      <c r="E53" s="53">
        <v>6</v>
      </c>
      <c r="F53" s="53" t="s">
        <v>243</v>
      </c>
      <c r="G53" s="53" t="s">
        <v>244</v>
      </c>
      <c r="H53" s="53" t="s">
        <v>314</v>
      </c>
    </row>
    <row r="54" spans="1:8" x14ac:dyDescent="0.25">
      <c r="A54" s="52"/>
      <c r="B54" s="52">
        <f t="shared" si="0"/>
        <v>48</v>
      </c>
      <c r="C54" s="53" t="str">
        <f t="shared" si="5"/>
        <v>玩家宝物强化10</v>
      </c>
      <c r="D54" s="53">
        <v>10</v>
      </c>
      <c r="E54" s="53">
        <v>6</v>
      </c>
      <c r="F54" s="53" t="s">
        <v>243</v>
      </c>
      <c r="G54" s="53" t="s">
        <v>237</v>
      </c>
      <c r="H54" s="53" t="s">
        <v>314</v>
      </c>
    </row>
    <row r="55" spans="1:8" x14ac:dyDescent="0.25">
      <c r="A55" s="52"/>
      <c r="B55" s="52">
        <f t="shared" si="0"/>
        <v>49</v>
      </c>
      <c r="C55" s="53" t="str">
        <f t="shared" si="5"/>
        <v>玩家宝物强化15</v>
      </c>
      <c r="D55" s="53">
        <v>15</v>
      </c>
      <c r="E55" s="53">
        <v>6</v>
      </c>
      <c r="F55" s="53" t="s">
        <v>243</v>
      </c>
      <c r="G55" s="53" t="s">
        <v>245</v>
      </c>
      <c r="H55" s="53" t="s">
        <v>314</v>
      </c>
    </row>
    <row r="56" spans="1:8" x14ac:dyDescent="0.25">
      <c r="A56" s="52"/>
      <c r="B56" s="52">
        <f t="shared" si="0"/>
        <v>50</v>
      </c>
      <c r="C56" s="53" t="str">
        <f t="shared" si="5"/>
        <v>玩家宝物强化20</v>
      </c>
      <c r="D56" s="53">
        <v>20</v>
      </c>
      <c r="E56" s="53">
        <v>6</v>
      </c>
      <c r="F56" s="53" t="s">
        <v>243</v>
      </c>
      <c r="G56" s="53" t="s">
        <v>240</v>
      </c>
      <c r="H56" s="53" t="s">
        <v>314</v>
      </c>
    </row>
    <row r="57" spans="1:8" x14ac:dyDescent="0.25">
      <c r="A57" s="52"/>
      <c r="B57" s="52">
        <f t="shared" si="0"/>
        <v>51</v>
      </c>
      <c r="C57" s="53" t="str">
        <f t="shared" si="5"/>
        <v>玩家宝物强化25</v>
      </c>
      <c r="D57" s="53">
        <v>25</v>
      </c>
      <c r="E57" s="53">
        <v>6</v>
      </c>
      <c r="F57" s="53" t="s">
        <v>246</v>
      </c>
      <c r="G57" s="53" t="s">
        <v>247</v>
      </c>
      <c r="H57" s="53" t="s">
        <v>314</v>
      </c>
    </row>
    <row r="58" spans="1:8" x14ac:dyDescent="0.25">
      <c r="A58" s="52"/>
      <c r="B58" s="52">
        <f t="shared" si="0"/>
        <v>52</v>
      </c>
      <c r="C58" s="53" t="str">
        <f t="shared" si="5"/>
        <v>玩家宝物强化30</v>
      </c>
      <c r="D58" s="53">
        <v>30</v>
      </c>
      <c r="E58" s="53">
        <v>6</v>
      </c>
      <c r="F58" s="53" t="s">
        <v>246</v>
      </c>
      <c r="G58" s="53" t="s">
        <v>248</v>
      </c>
      <c r="H58" s="53" t="s">
        <v>314</v>
      </c>
    </row>
    <row r="59" spans="1:8" x14ac:dyDescent="0.25">
      <c r="A59" s="52"/>
      <c r="B59" s="52">
        <f t="shared" si="0"/>
        <v>53</v>
      </c>
      <c r="C59" s="53" t="s">
        <v>249</v>
      </c>
      <c r="D59" s="53">
        <v>2</v>
      </c>
      <c r="E59" s="53">
        <v>7</v>
      </c>
      <c r="F59" s="53" t="s">
        <v>243</v>
      </c>
      <c r="G59" s="53" t="s">
        <v>244</v>
      </c>
      <c r="H59" s="53" t="s">
        <v>314</v>
      </c>
    </row>
    <row r="60" spans="1:8" x14ac:dyDescent="0.25">
      <c r="A60" s="52"/>
      <c r="B60" s="52">
        <f t="shared" si="0"/>
        <v>54</v>
      </c>
      <c r="C60" s="53" t="s">
        <v>250</v>
      </c>
      <c r="D60" s="53">
        <v>3</v>
      </c>
      <c r="E60" s="53">
        <v>7</v>
      </c>
      <c r="F60" s="53" t="s">
        <v>243</v>
      </c>
      <c r="G60" s="53" t="s">
        <v>237</v>
      </c>
      <c r="H60" s="53" t="s">
        <v>314</v>
      </c>
    </row>
    <row r="61" spans="1:8" x14ac:dyDescent="0.25">
      <c r="A61" s="52"/>
      <c r="B61" s="52">
        <f t="shared" si="0"/>
        <v>55</v>
      </c>
      <c r="C61" s="53" t="s">
        <v>251</v>
      </c>
      <c r="D61" s="53">
        <v>4</v>
      </c>
      <c r="E61" s="53">
        <v>7</v>
      </c>
      <c r="F61" s="53" t="s">
        <v>243</v>
      </c>
      <c r="G61" s="53" t="s">
        <v>245</v>
      </c>
      <c r="H61" s="53" t="s">
        <v>314</v>
      </c>
    </row>
    <row r="62" spans="1:8" x14ac:dyDescent="0.25">
      <c r="A62" s="52"/>
      <c r="B62" s="52">
        <f t="shared" si="0"/>
        <v>56</v>
      </c>
      <c r="C62" s="53" t="s">
        <v>252</v>
      </c>
      <c r="D62" s="53">
        <v>5</v>
      </c>
      <c r="E62" s="53">
        <v>7</v>
      </c>
      <c r="F62" s="53" t="s">
        <v>246</v>
      </c>
      <c r="G62" s="53" t="s">
        <v>253</v>
      </c>
      <c r="H62" s="53" t="s">
        <v>314</v>
      </c>
    </row>
    <row r="63" spans="1:8" x14ac:dyDescent="0.25">
      <c r="A63" s="52"/>
      <c r="B63" s="52">
        <f t="shared" si="0"/>
        <v>57</v>
      </c>
      <c r="C63" s="53" t="s">
        <v>254</v>
      </c>
      <c r="D63" s="53">
        <v>6</v>
      </c>
      <c r="E63" s="53">
        <v>7</v>
      </c>
      <c r="F63" s="53" t="s">
        <v>243</v>
      </c>
      <c r="G63" s="53" t="s">
        <v>255</v>
      </c>
      <c r="H63" s="53" t="s">
        <v>314</v>
      </c>
    </row>
    <row r="64" spans="1:8" x14ac:dyDescent="0.25">
      <c r="A64" s="52"/>
      <c r="B64" s="52">
        <f t="shared" si="0"/>
        <v>58</v>
      </c>
      <c r="C64" s="53" t="s">
        <v>256</v>
      </c>
      <c r="D64" s="53">
        <v>7</v>
      </c>
      <c r="E64" s="53">
        <v>7</v>
      </c>
      <c r="F64" s="53" t="s">
        <v>243</v>
      </c>
      <c r="G64" s="53" t="s">
        <v>257</v>
      </c>
      <c r="H64" s="53" t="s">
        <v>314</v>
      </c>
    </row>
    <row r="65" spans="1:8" x14ac:dyDescent="0.25">
      <c r="A65" s="52"/>
      <c r="B65" s="52">
        <f t="shared" si="0"/>
        <v>59</v>
      </c>
      <c r="C65" s="53" t="str">
        <f t="shared" ref="C65:C70" si="6">"夺宝次数"&amp;D65</f>
        <v>夺宝次数50</v>
      </c>
      <c r="D65" s="53">
        <v>50</v>
      </c>
      <c r="E65" s="53">
        <v>8</v>
      </c>
      <c r="F65" s="53" t="s">
        <v>246</v>
      </c>
      <c r="G65" s="53" t="s">
        <v>258</v>
      </c>
      <c r="H65" s="53" t="s">
        <v>315</v>
      </c>
    </row>
    <row r="66" spans="1:8" x14ac:dyDescent="0.25">
      <c r="A66" s="52"/>
      <c r="B66" s="52">
        <f t="shared" si="0"/>
        <v>60</v>
      </c>
      <c r="C66" s="53" t="str">
        <f t="shared" si="6"/>
        <v>夺宝次数100</v>
      </c>
      <c r="D66" s="53">
        <v>100</v>
      </c>
      <c r="E66" s="53">
        <v>8</v>
      </c>
      <c r="F66" s="53" t="s">
        <v>243</v>
      </c>
      <c r="G66" s="53" t="s">
        <v>244</v>
      </c>
      <c r="H66" s="53" t="s">
        <v>315</v>
      </c>
    </row>
    <row r="67" spans="1:8" x14ac:dyDescent="0.25">
      <c r="A67" s="52"/>
      <c r="B67" s="52">
        <f t="shared" si="0"/>
        <v>61</v>
      </c>
      <c r="C67" s="53" t="str">
        <f t="shared" si="6"/>
        <v>夺宝次数150</v>
      </c>
      <c r="D67" s="53">
        <v>150</v>
      </c>
      <c r="E67" s="53">
        <v>8</v>
      </c>
      <c r="F67" s="53" t="s">
        <v>243</v>
      </c>
      <c r="G67" s="53" t="s">
        <v>258</v>
      </c>
      <c r="H67" s="53" t="s">
        <v>315</v>
      </c>
    </row>
    <row r="68" spans="1:8" x14ac:dyDescent="0.25">
      <c r="A68" s="52"/>
      <c r="B68" s="52">
        <f t="shared" si="0"/>
        <v>62</v>
      </c>
      <c r="C68" s="53" t="str">
        <f t="shared" si="6"/>
        <v>夺宝次数200</v>
      </c>
      <c r="D68" s="53">
        <v>200</v>
      </c>
      <c r="E68" s="53">
        <v>8</v>
      </c>
      <c r="F68" s="53" t="s">
        <v>243</v>
      </c>
      <c r="G68" s="53" t="s">
        <v>244</v>
      </c>
      <c r="H68" s="53" t="s">
        <v>315</v>
      </c>
    </row>
    <row r="69" spans="1:8" x14ac:dyDescent="0.25">
      <c r="A69" s="52"/>
      <c r="B69" s="52">
        <f t="shared" si="0"/>
        <v>63</v>
      </c>
      <c r="C69" s="53" t="str">
        <f t="shared" si="6"/>
        <v>夺宝次数300</v>
      </c>
      <c r="D69" s="53">
        <v>300</v>
      </c>
      <c r="E69" s="53">
        <v>8</v>
      </c>
      <c r="F69" s="53" t="s">
        <v>246</v>
      </c>
      <c r="G69" s="53" t="s">
        <v>258</v>
      </c>
      <c r="H69" s="53" t="s">
        <v>315</v>
      </c>
    </row>
    <row r="70" spans="1:8" x14ac:dyDescent="0.25">
      <c r="A70" s="52"/>
      <c r="B70" s="52">
        <f t="shared" si="0"/>
        <v>64</v>
      </c>
      <c r="C70" s="53" t="str">
        <f t="shared" si="6"/>
        <v>夺宝次数500</v>
      </c>
      <c r="D70" s="53">
        <v>500</v>
      </c>
      <c r="E70" s="53">
        <v>8</v>
      </c>
      <c r="F70" s="53" t="s">
        <v>243</v>
      </c>
      <c r="G70" s="53" t="s">
        <v>258</v>
      </c>
      <c r="H70" s="53" t="s">
        <v>315</v>
      </c>
    </row>
    <row r="71" spans="1:8" x14ac:dyDescent="0.25">
      <c r="A71" s="52"/>
      <c r="B71" s="52">
        <f t="shared" si="0"/>
        <v>65</v>
      </c>
      <c r="C71" s="53" t="str">
        <f>"试炼累计获得星数"&amp;D71</f>
        <v>试炼累计获得星数25</v>
      </c>
      <c r="D71" s="53">
        <v>25</v>
      </c>
      <c r="E71" s="53">
        <v>9</v>
      </c>
      <c r="F71" s="53" t="s">
        <v>259</v>
      </c>
      <c r="G71" s="53" t="s">
        <v>260</v>
      </c>
      <c r="H71" s="53" t="s">
        <v>316</v>
      </c>
    </row>
    <row r="72" spans="1:8" x14ac:dyDescent="0.25">
      <c r="A72" s="52"/>
      <c r="B72" s="52">
        <f t="shared" si="0"/>
        <v>66</v>
      </c>
      <c r="C72" s="53" t="str">
        <f t="shared" ref="C72:C81" si="7">"试炼累计获得星数"&amp;D72</f>
        <v>试炼累计获得星数30</v>
      </c>
      <c r="D72" s="53">
        <v>30</v>
      </c>
      <c r="E72" s="53">
        <v>9</v>
      </c>
      <c r="F72" s="53" t="s">
        <v>261</v>
      </c>
      <c r="G72" s="53" t="s">
        <v>262</v>
      </c>
      <c r="H72" s="53" t="s">
        <v>316</v>
      </c>
    </row>
    <row r="73" spans="1:8" x14ac:dyDescent="0.25">
      <c r="A73" s="52"/>
      <c r="B73" s="52">
        <f t="shared" si="0"/>
        <v>67</v>
      </c>
      <c r="C73" s="53" t="str">
        <f t="shared" si="7"/>
        <v>试炼累计获得星数35</v>
      </c>
      <c r="D73" s="53">
        <v>35</v>
      </c>
      <c r="E73" s="53">
        <v>9</v>
      </c>
      <c r="F73" s="53" t="s">
        <v>261</v>
      </c>
      <c r="G73" s="53" t="s">
        <v>260</v>
      </c>
      <c r="H73" s="53" t="s">
        <v>316</v>
      </c>
    </row>
    <row r="74" spans="1:8" x14ac:dyDescent="0.25">
      <c r="A74" s="52"/>
      <c r="B74" s="52">
        <f t="shared" si="0"/>
        <v>68</v>
      </c>
      <c r="C74" s="53" t="str">
        <f t="shared" si="7"/>
        <v>试炼累计获得星数40</v>
      </c>
      <c r="D74" s="53">
        <v>40</v>
      </c>
      <c r="E74" s="53">
        <v>9</v>
      </c>
      <c r="F74" s="53" t="s">
        <v>261</v>
      </c>
      <c r="G74" s="53" t="s">
        <v>262</v>
      </c>
      <c r="H74" s="53" t="s">
        <v>316</v>
      </c>
    </row>
    <row r="75" spans="1:8" x14ac:dyDescent="0.25">
      <c r="A75" s="52"/>
      <c r="B75" s="52">
        <f t="shared" si="0"/>
        <v>69</v>
      </c>
      <c r="C75" s="53" t="str">
        <f t="shared" si="7"/>
        <v>试炼累计获得星数45</v>
      </c>
      <c r="D75" s="53">
        <v>45</v>
      </c>
      <c r="E75" s="53">
        <v>9</v>
      </c>
      <c r="F75" s="53" t="s">
        <v>259</v>
      </c>
      <c r="G75" s="53" t="s">
        <v>262</v>
      </c>
      <c r="H75" s="53" t="s">
        <v>316</v>
      </c>
    </row>
    <row r="76" spans="1:8" x14ac:dyDescent="0.25">
      <c r="A76" s="52"/>
      <c r="B76" s="52">
        <f t="shared" si="0"/>
        <v>70</v>
      </c>
      <c r="C76" s="53" t="str">
        <f t="shared" si="7"/>
        <v>试炼累计获得星数50</v>
      </c>
      <c r="D76" s="53">
        <v>50</v>
      </c>
      <c r="E76" s="53">
        <v>9</v>
      </c>
      <c r="F76" s="53" t="s">
        <v>261</v>
      </c>
      <c r="G76" s="53" t="s">
        <v>260</v>
      </c>
      <c r="H76" s="53" t="s">
        <v>316</v>
      </c>
    </row>
    <row r="77" spans="1:8" x14ac:dyDescent="0.25">
      <c r="A77" s="52"/>
      <c r="B77" s="52">
        <f t="shared" ref="B77:B142" si="8">ROW()-6</f>
        <v>71</v>
      </c>
      <c r="C77" s="53" t="str">
        <f t="shared" si="7"/>
        <v>试炼累计获得星数55</v>
      </c>
      <c r="D77" s="53">
        <v>55</v>
      </c>
      <c r="E77" s="53">
        <v>9</v>
      </c>
      <c r="F77" s="53" t="s">
        <v>259</v>
      </c>
      <c r="G77" s="53" t="s">
        <v>260</v>
      </c>
      <c r="H77" s="53" t="s">
        <v>316</v>
      </c>
    </row>
    <row r="78" spans="1:8" x14ac:dyDescent="0.25">
      <c r="A78" s="52"/>
      <c r="B78" s="52">
        <f t="shared" si="8"/>
        <v>72</v>
      </c>
      <c r="C78" s="53" t="str">
        <f t="shared" si="7"/>
        <v>试炼累计获得星数60</v>
      </c>
      <c r="D78" s="53">
        <v>60</v>
      </c>
      <c r="E78" s="53">
        <v>9</v>
      </c>
      <c r="F78" s="53" t="s">
        <v>259</v>
      </c>
      <c r="G78" s="53" t="s">
        <v>262</v>
      </c>
      <c r="H78" s="53" t="s">
        <v>316</v>
      </c>
    </row>
    <row r="79" spans="1:8" x14ac:dyDescent="0.25">
      <c r="A79" s="52"/>
      <c r="B79" s="52">
        <f t="shared" si="8"/>
        <v>73</v>
      </c>
      <c r="C79" s="53" t="str">
        <f t="shared" si="7"/>
        <v>试炼累计获得星数65</v>
      </c>
      <c r="D79" s="53">
        <v>65</v>
      </c>
      <c r="E79" s="53">
        <v>9</v>
      </c>
      <c r="F79" s="53" t="s">
        <v>259</v>
      </c>
      <c r="G79" s="53" t="s">
        <v>262</v>
      </c>
      <c r="H79" s="53" t="s">
        <v>316</v>
      </c>
    </row>
    <row r="80" spans="1:8" x14ac:dyDescent="0.25">
      <c r="A80" s="52"/>
      <c r="B80" s="52">
        <f t="shared" si="8"/>
        <v>74</v>
      </c>
      <c r="C80" s="53" t="str">
        <f t="shared" si="7"/>
        <v>试炼累计获得星数70</v>
      </c>
      <c r="D80" s="53">
        <v>70</v>
      </c>
      <c r="E80" s="53">
        <v>9</v>
      </c>
      <c r="F80" s="53" t="s">
        <v>259</v>
      </c>
      <c r="G80" s="53" t="s">
        <v>260</v>
      </c>
      <c r="H80" s="53" t="s">
        <v>316</v>
      </c>
    </row>
    <row r="81" spans="1:8" x14ac:dyDescent="0.25">
      <c r="A81" s="52"/>
      <c r="B81" s="52">
        <f t="shared" si="8"/>
        <v>75</v>
      </c>
      <c r="C81" s="53" t="str">
        <f t="shared" si="7"/>
        <v>试炼累计获得星数75</v>
      </c>
      <c r="D81" s="53">
        <v>75</v>
      </c>
      <c r="E81" s="53">
        <v>9</v>
      </c>
      <c r="F81" s="53" t="s">
        <v>261</v>
      </c>
      <c r="G81" s="53" t="s">
        <v>262</v>
      </c>
      <c r="H81" s="53" t="s">
        <v>316</v>
      </c>
    </row>
    <row r="82" spans="1:8" x14ac:dyDescent="0.25">
      <c r="A82" s="52"/>
      <c r="B82" s="52">
        <f t="shared" si="8"/>
        <v>76</v>
      </c>
      <c r="C82" s="53" t="str">
        <f>"竞技场次数"&amp;D82</f>
        <v>竞技场次数10</v>
      </c>
      <c r="D82" s="53">
        <v>10</v>
      </c>
      <c r="E82" s="53">
        <v>10</v>
      </c>
      <c r="F82" s="53" t="s">
        <v>263</v>
      </c>
      <c r="G82" s="53" t="s">
        <v>1099</v>
      </c>
      <c r="H82" s="53" t="s">
        <v>317</v>
      </c>
    </row>
    <row r="83" spans="1:8" x14ac:dyDescent="0.25">
      <c r="A83" s="52"/>
      <c r="B83" s="52">
        <f t="shared" si="8"/>
        <v>77</v>
      </c>
      <c r="C83" s="53" t="str">
        <f t="shared" ref="C83:C88" si="9">"竞技场次数"&amp;D83</f>
        <v>竞技场次数30</v>
      </c>
      <c r="D83" s="53">
        <v>30</v>
      </c>
      <c r="E83" s="53">
        <v>10</v>
      </c>
      <c r="F83" s="53" t="s">
        <v>263</v>
      </c>
      <c r="G83" s="53" t="s">
        <v>1099</v>
      </c>
      <c r="H83" s="53" t="s">
        <v>317</v>
      </c>
    </row>
    <row r="84" spans="1:8" x14ac:dyDescent="0.25">
      <c r="A84" s="52"/>
      <c r="B84" s="52">
        <f t="shared" si="8"/>
        <v>78</v>
      </c>
      <c r="C84" s="53" t="str">
        <f t="shared" si="9"/>
        <v>竞技场次数50</v>
      </c>
      <c r="D84" s="53">
        <v>50</v>
      </c>
      <c r="E84" s="53">
        <v>10</v>
      </c>
      <c r="F84" s="53" t="s">
        <v>263</v>
      </c>
      <c r="G84" s="53" t="s">
        <v>1099</v>
      </c>
      <c r="H84" s="53" t="s">
        <v>317</v>
      </c>
    </row>
    <row r="85" spans="1:8" x14ac:dyDescent="0.25">
      <c r="A85" s="52"/>
      <c r="B85" s="52">
        <f t="shared" si="8"/>
        <v>79</v>
      </c>
      <c r="C85" s="53" t="str">
        <f t="shared" si="9"/>
        <v>竞技场次数100</v>
      </c>
      <c r="D85" s="53">
        <v>100</v>
      </c>
      <c r="E85" s="53">
        <v>10</v>
      </c>
      <c r="F85" s="53" t="s">
        <v>264</v>
      </c>
      <c r="G85" s="53" t="s">
        <v>1099</v>
      </c>
      <c r="H85" s="53" t="s">
        <v>317</v>
      </c>
    </row>
    <row r="86" spans="1:8" x14ac:dyDescent="0.25">
      <c r="A86" s="52"/>
      <c r="B86" s="52">
        <f t="shared" si="8"/>
        <v>80</v>
      </c>
      <c r="C86" s="53" t="str">
        <f t="shared" si="9"/>
        <v>竞技场次数150</v>
      </c>
      <c r="D86" s="53">
        <v>150</v>
      </c>
      <c r="E86" s="53">
        <v>10</v>
      </c>
      <c r="F86" s="53" t="s">
        <v>264</v>
      </c>
      <c r="G86" s="53" t="s">
        <v>1099</v>
      </c>
      <c r="H86" s="53" t="s">
        <v>317</v>
      </c>
    </row>
    <row r="87" spans="1:8" x14ac:dyDescent="0.25">
      <c r="A87" s="52"/>
      <c r="B87" s="52">
        <f t="shared" si="8"/>
        <v>81</v>
      </c>
      <c r="C87" s="53" t="str">
        <f t="shared" si="9"/>
        <v>竞技场次数200</v>
      </c>
      <c r="D87" s="53">
        <v>200</v>
      </c>
      <c r="E87" s="53">
        <v>10</v>
      </c>
      <c r="F87" s="53" t="s">
        <v>264</v>
      </c>
      <c r="G87" s="53" t="s">
        <v>1099</v>
      </c>
      <c r="H87" s="53" t="s">
        <v>317</v>
      </c>
    </row>
    <row r="88" spans="1:8" x14ac:dyDescent="0.25">
      <c r="A88" s="52"/>
      <c r="B88" s="52">
        <f t="shared" si="8"/>
        <v>82</v>
      </c>
      <c r="C88" s="53" t="str">
        <f t="shared" si="9"/>
        <v>竞技场次数300</v>
      </c>
      <c r="D88" s="53">
        <v>300</v>
      </c>
      <c r="E88" s="53">
        <v>10</v>
      </c>
      <c r="F88" s="53" t="s">
        <v>263</v>
      </c>
      <c r="G88" s="53" t="s">
        <v>1099</v>
      </c>
      <c r="H88" s="53" t="s">
        <v>317</v>
      </c>
    </row>
    <row r="89" spans="1:8" x14ac:dyDescent="0.25">
      <c r="A89" s="52"/>
      <c r="B89" s="52">
        <f t="shared" si="8"/>
        <v>83</v>
      </c>
      <c r="C89" s="53" t="str">
        <f t="shared" ref="C89:C94" si="10">"日常挑战次数"&amp;D89</f>
        <v>日常挑战次数3</v>
      </c>
      <c r="D89" s="53">
        <v>3</v>
      </c>
      <c r="E89" s="53">
        <v>11</v>
      </c>
      <c r="F89" s="53" t="s">
        <v>399</v>
      </c>
      <c r="G89" s="53" t="s">
        <v>401</v>
      </c>
      <c r="H89" s="53" t="s">
        <v>318</v>
      </c>
    </row>
    <row r="90" spans="1:8" x14ac:dyDescent="0.25">
      <c r="A90" s="52"/>
      <c r="B90" s="52">
        <f t="shared" si="8"/>
        <v>84</v>
      </c>
      <c r="C90" s="53" t="str">
        <f t="shared" si="10"/>
        <v>日常挑战次数6</v>
      </c>
      <c r="D90" s="53">
        <v>6</v>
      </c>
      <c r="E90" s="53">
        <v>11</v>
      </c>
      <c r="F90" s="53" t="s">
        <v>399</v>
      </c>
      <c r="G90" s="53" t="s">
        <v>402</v>
      </c>
      <c r="H90" s="53" t="s">
        <v>318</v>
      </c>
    </row>
    <row r="91" spans="1:8" x14ac:dyDescent="0.25">
      <c r="A91" s="52"/>
      <c r="B91" s="52">
        <f t="shared" si="8"/>
        <v>85</v>
      </c>
      <c r="C91" s="53" t="str">
        <f t="shared" si="10"/>
        <v>日常挑战次数9</v>
      </c>
      <c r="D91" s="53">
        <v>9</v>
      </c>
      <c r="E91" s="53">
        <v>11</v>
      </c>
      <c r="F91" s="53" t="s">
        <v>399</v>
      </c>
      <c r="G91" s="53" t="s">
        <v>400</v>
      </c>
      <c r="H91" s="53" t="s">
        <v>318</v>
      </c>
    </row>
    <row r="92" spans="1:8" x14ac:dyDescent="0.25">
      <c r="A92" s="52"/>
      <c r="B92" s="52">
        <f t="shared" si="8"/>
        <v>86</v>
      </c>
      <c r="C92" s="53" t="str">
        <f t="shared" si="10"/>
        <v>日常挑战次数12</v>
      </c>
      <c r="D92" s="53">
        <v>12</v>
      </c>
      <c r="E92" s="53">
        <v>11</v>
      </c>
      <c r="F92" s="53" t="s">
        <v>399</v>
      </c>
      <c r="G92" s="53" t="s">
        <v>400</v>
      </c>
      <c r="H92" s="53" t="s">
        <v>318</v>
      </c>
    </row>
    <row r="93" spans="1:8" x14ac:dyDescent="0.25">
      <c r="A93" s="52"/>
      <c r="B93" s="52">
        <f t="shared" si="8"/>
        <v>87</v>
      </c>
      <c r="C93" s="53" t="str">
        <f t="shared" si="10"/>
        <v>日常挑战次数15</v>
      </c>
      <c r="D93" s="53">
        <v>15</v>
      </c>
      <c r="E93" s="53">
        <v>11</v>
      </c>
      <c r="F93" s="53" t="s">
        <v>399</v>
      </c>
      <c r="G93" s="53" t="s">
        <v>400</v>
      </c>
      <c r="H93" s="53" t="s">
        <v>318</v>
      </c>
    </row>
    <row r="94" spans="1:8" x14ac:dyDescent="0.25">
      <c r="A94" s="52"/>
      <c r="B94" s="52">
        <f t="shared" si="8"/>
        <v>88</v>
      </c>
      <c r="C94" s="53" t="str">
        <f t="shared" si="10"/>
        <v>日常挑战次数18</v>
      </c>
      <c r="D94" s="53">
        <v>18</v>
      </c>
      <c r="E94" s="53">
        <v>11</v>
      </c>
      <c r="F94" s="53" t="s">
        <v>399</v>
      </c>
      <c r="G94" s="53" t="s">
        <v>400</v>
      </c>
      <c r="H94" s="53" t="s">
        <v>318</v>
      </c>
    </row>
    <row r="95" spans="1:8" x14ac:dyDescent="0.25">
      <c r="A95" s="52"/>
      <c r="B95" s="52">
        <f t="shared" si="8"/>
        <v>89</v>
      </c>
      <c r="C95" s="53" t="str">
        <f t="shared" ref="C95:C100" si="11">"情人宠爱次数"&amp;D95</f>
        <v>情人宠爱次数3</v>
      </c>
      <c r="D95" s="53">
        <v>3</v>
      </c>
      <c r="E95" s="53">
        <v>12</v>
      </c>
      <c r="F95" s="53" t="s">
        <v>265</v>
      </c>
      <c r="G95" s="53">
        <v>1</v>
      </c>
      <c r="H95" s="53" t="s">
        <v>319</v>
      </c>
    </row>
    <row r="96" spans="1:8" x14ac:dyDescent="0.25">
      <c r="A96" s="52"/>
      <c r="B96" s="52">
        <f t="shared" si="8"/>
        <v>90</v>
      </c>
      <c r="C96" s="53" t="str">
        <f t="shared" si="11"/>
        <v>情人宠爱次数6</v>
      </c>
      <c r="D96" s="53">
        <v>6</v>
      </c>
      <c r="E96" s="53">
        <v>12</v>
      </c>
      <c r="F96" s="53" t="s">
        <v>265</v>
      </c>
      <c r="G96" s="53">
        <v>1</v>
      </c>
      <c r="H96" s="53" t="s">
        <v>319</v>
      </c>
    </row>
    <row r="97" spans="1:8" x14ac:dyDescent="0.25">
      <c r="A97" s="52"/>
      <c r="B97" s="52">
        <f t="shared" si="8"/>
        <v>91</v>
      </c>
      <c r="C97" s="53" t="str">
        <f t="shared" si="11"/>
        <v>情人宠爱次数9</v>
      </c>
      <c r="D97" s="53">
        <v>9</v>
      </c>
      <c r="E97" s="53">
        <v>12</v>
      </c>
      <c r="F97" s="53" t="s">
        <v>265</v>
      </c>
      <c r="G97" s="53">
        <v>1</v>
      </c>
      <c r="H97" s="53" t="s">
        <v>319</v>
      </c>
    </row>
    <row r="98" spans="1:8" x14ac:dyDescent="0.25">
      <c r="A98" s="53"/>
      <c r="B98" s="52">
        <f t="shared" si="8"/>
        <v>92</v>
      </c>
      <c r="C98" s="53" t="str">
        <f t="shared" si="11"/>
        <v>情人宠爱次数12</v>
      </c>
      <c r="D98" s="53">
        <v>12</v>
      </c>
      <c r="E98" s="53">
        <v>12</v>
      </c>
      <c r="F98" s="53" t="s">
        <v>265</v>
      </c>
      <c r="G98" s="53">
        <v>1</v>
      </c>
      <c r="H98" s="53" t="s">
        <v>319</v>
      </c>
    </row>
    <row r="99" spans="1:8" x14ac:dyDescent="0.25">
      <c r="A99" s="53"/>
      <c r="B99" s="52">
        <f t="shared" si="8"/>
        <v>93</v>
      </c>
      <c r="C99" s="53" t="str">
        <f t="shared" si="11"/>
        <v>情人宠爱次数15</v>
      </c>
      <c r="D99" s="53">
        <v>15</v>
      </c>
      <c r="E99" s="53">
        <v>12</v>
      </c>
      <c r="F99" s="53" t="s">
        <v>265</v>
      </c>
      <c r="G99" s="53">
        <v>1</v>
      </c>
      <c r="H99" s="53" t="s">
        <v>319</v>
      </c>
    </row>
    <row r="100" spans="1:8" x14ac:dyDescent="0.25">
      <c r="A100" s="53"/>
      <c r="B100" s="52">
        <f t="shared" si="8"/>
        <v>94</v>
      </c>
      <c r="C100" s="53" t="str">
        <f t="shared" si="11"/>
        <v>情人宠爱次数18</v>
      </c>
      <c r="D100" s="53">
        <v>18</v>
      </c>
      <c r="E100" s="53">
        <v>12</v>
      </c>
      <c r="F100" s="53" t="s">
        <v>265</v>
      </c>
      <c r="G100" s="53">
        <v>1</v>
      </c>
      <c r="H100" s="53" t="s">
        <v>319</v>
      </c>
    </row>
    <row r="101" spans="1:8" x14ac:dyDescent="0.25">
      <c r="A101" s="53"/>
      <c r="B101" s="52">
        <f t="shared" si="8"/>
        <v>95</v>
      </c>
      <c r="C101" s="53" t="str">
        <f>"情人宠爱次数"&amp;D101</f>
        <v>情人宠爱次数21</v>
      </c>
      <c r="D101" s="53">
        <v>21</v>
      </c>
      <c r="E101" s="53">
        <v>12</v>
      </c>
      <c r="F101" s="53" t="s">
        <v>265</v>
      </c>
      <c r="G101" s="53">
        <v>1</v>
      </c>
      <c r="H101" s="53" t="s">
        <v>319</v>
      </c>
    </row>
    <row r="102" spans="1:8" x14ac:dyDescent="0.25">
      <c r="A102" s="53"/>
      <c r="B102" s="52">
        <f t="shared" si="8"/>
        <v>96</v>
      </c>
      <c r="C102" s="53" t="str">
        <f>"子女数量"&amp;D102</f>
        <v>子女数量2</v>
      </c>
      <c r="D102" s="53">
        <v>2</v>
      </c>
      <c r="E102" s="53">
        <v>13</v>
      </c>
      <c r="F102" s="53" t="s">
        <v>266</v>
      </c>
      <c r="G102" s="53" t="s">
        <v>267</v>
      </c>
      <c r="H102" s="53" t="s">
        <v>320</v>
      </c>
    </row>
    <row r="103" spans="1:8" x14ac:dyDescent="0.25">
      <c r="A103" s="53"/>
      <c r="B103" s="52">
        <f t="shared" si="8"/>
        <v>97</v>
      </c>
      <c r="C103" s="53" t="str">
        <f t="shared" ref="C103:C108" si="12">"子女数量"&amp;D103</f>
        <v>子女数量3</v>
      </c>
      <c r="D103" s="53">
        <v>3</v>
      </c>
      <c r="E103" s="53">
        <v>13</v>
      </c>
      <c r="F103" s="53" t="s">
        <v>266</v>
      </c>
      <c r="G103" s="53" t="s">
        <v>267</v>
      </c>
      <c r="H103" s="53" t="s">
        <v>320</v>
      </c>
    </row>
    <row r="104" spans="1:8" x14ac:dyDescent="0.25">
      <c r="A104" s="53"/>
      <c r="B104" s="52">
        <f t="shared" si="8"/>
        <v>98</v>
      </c>
      <c r="C104" s="53" t="str">
        <f t="shared" si="12"/>
        <v>子女数量4</v>
      </c>
      <c r="D104" s="53">
        <v>4</v>
      </c>
      <c r="E104" s="53">
        <v>13</v>
      </c>
      <c r="F104" s="53" t="s">
        <v>266</v>
      </c>
      <c r="G104" s="53" t="s">
        <v>268</v>
      </c>
      <c r="H104" s="53" t="s">
        <v>320</v>
      </c>
    </row>
    <row r="105" spans="1:8" x14ac:dyDescent="0.25">
      <c r="A105" s="53"/>
      <c r="B105" s="52">
        <f t="shared" si="8"/>
        <v>99</v>
      </c>
      <c r="C105" s="53" t="str">
        <f t="shared" si="12"/>
        <v>子女数量5</v>
      </c>
      <c r="D105" s="53">
        <v>5</v>
      </c>
      <c r="E105" s="53">
        <v>13</v>
      </c>
      <c r="F105" s="53" t="s">
        <v>266</v>
      </c>
      <c r="G105" s="53" t="s">
        <v>267</v>
      </c>
      <c r="H105" s="53" t="s">
        <v>320</v>
      </c>
    </row>
    <row r="106" spans="1:8" x14ac:dyDescent="0.25">
      <c r="A106" s="53"/>
      <c r="B106" s="52">
        <f t="shared" si="8"/>
        <v>100</v>
      </c>
      <c r="C106" s="53" t="str">
        <f t="shared" si="12"/>
        <v>子女数量6</v>
      </c>
      <c r="D106" s="53">
        <v>6</v>
      </c>
      <c r="E106" s="53">
        <v>13</v>
      </c>
      <c r="F106" s="53" t="s">
        <v>266</v>
      </c>
      <c r="G106" s="53" t="s">
        <v>268</v>
      </c>
      <c r="H106" s="53" t="s">
        <v>320</v>
      </c>
    </row>
    <row r="107" spans="1:8" x14ac:dyDescent="0.25">
      <c r="A107" s="53"/>
      <c r="B107" s="52">
        <f t="shared" si="8"/>
        <v>101</v>
      </c>
      <c r="C107" s="53" t="str">
        <f t="shared" si="12"/>
        <v>子女数量7</v>
      </c>
      <c r="D107" s="53">
        <v>7</v>
      </c>
      <c r="E107" s="53">
        <v>13</v>
      </c>
      <c r="F107" s="53" t="s">
        <v>269</v>
      </c>
      <c r="G107" s="53" t="s">
        <v>267</v>
      </c>
      <c r="H107" s="53" t="s">
        <v>320</v>
      </c>
    </row>
    <row r="108" spans="1:8" x14ac:dyDescent="0.25">
      <c r="A108" s="53"/>
      <c r="B108" s="52">
        <f t="shared" si="8"/>
        <v>102</v>
      </c>
      <c r="C108" s="53" t="str">
        <f t="shared" si="12"/>
        <v>子女数量8</v>
      </c>
      <c r="D108" s="53">
        <v>8</v>
      </c>
      <c r="E108" s="53">
        <v>13</v>
      </c>
      <c r="F108" s="53" t="s">
        <v>266</v>
      </c>
      <c r="G108" s="53" t="s">
        <v>267</v>
      </c>
      <c r="H108" s="53" t="s">
        <v>320</v>
      </c>
    </row>
    <row r="109" spans="1:8" x14ac:dyDescent="0.25">
      <c r="A109" s="53"/>
      <c r="B109" s="52">
        <f t="shared" si="8"/>
        <v>103</v>
      </c>
      <c r="C109" s="53" t="str">
        <f t="shared" ref="C109:C117" si="13">"随机约会次数"&amp;D109</f>
        <v>随机约会次数5</v>
      </c>
      <c r="D109" s="53">
        <v>5</v>
      </c>
      <c r="E109" s="53">
        <v>14</v>
      </c>
      <c r="F109" s="53" t="s">
        <v>270</v>
      </c>
      <c r="G109" s="53" t="s">
        <v>271</v>
      </c>
      <c r="H109" s="53" t="s">
        <v>321</v>
      </c>
    </row>
    <row r="110" spans="1:8" x14ac:dyDescent="0.25">
      <c r="A110" s="53"/>
      <c r="B110" s="52">
        <f t="shared" si="8"/>
        <v>104</v>
      </c>
      <c r="C110" s="53" t="str">
        <f t="shared" si="13"/>
        <v>随机约会次数10</v>
      </c>
      <c r="D110" s="53">
        <v>10</v>
      </c>
      <c r="E110" s="53">
        <v>14</v>
      </c>
      <c r="F110" s="53" t="s">
        <v>272</v>
      </c>
      <c r="G110" s="53" t="s">
        <v>271</v>
      </c>
      <c r="H110" s="53" t="s">
        <v>321</v>
      </c>
    </row>
    <row r="111" spans="1:8" x14ac:dyDescent="0.25">
      <c r="A111" s="53"/>
      <c r="B111" s="52">
        <f t="shared" si="8"/>
        <v>105</v>
      </c>
      <c r="C111" s="53" t="str">
        <f t="shared" si="13"/>
        <v>随机约会次数20</v>
      </c>
      <c r="D111" s="53">
        <v>20</v>
      </c>
      <c r="E111" s="53">
        <v>14</v>
      </c>
      <c r="F111" s="53" t="s">
        <v>272</v>
      </c>
      <c r="G111" s="53" t="s">
        <v>271</v>
      </c>
      <c r="H111" s="53" t="s">
        <v>321</v>
      </c>
    </row>
    <row r="112" spans="1:8" x14ac:dyDescent="0.25">
      <c r="A112" s="53"/>
      <c r="B112" s="52">
        <f t="shared" si="8"/>
        <v>106</v>
      </c>
      <c r="C112" s="53" t="str">
        <f t="shared" si="13"/>
        <v>随机约会次数30</v>
      </c>
      <c r="D112" s="53">
        <v>30</v>
      </c>
      <c r="E112" s="53">
        <v>14</v>
      </c>
      <c r="F112" s="53" t="s">
        <v>272</v>
      </c>
      <c r="G112" s="53" t="s">
        <v>273</v>
      </c>
      <c r="H112" s="53" t="s">
        <v>321</v>
      </c>
    </row>
    <row r="113" spans="1:8" x14ac:dyDescent="0.25">
      <c r="A113" s="53"/>
      <c r="B113" s="52">
        <f t="shared" si="8"/>
        <v>107</v>
      </c>
      <c r="C113" s="53" t="str">
        <f t="shared" si="13"/>
        <v>随机约会次数60</v>
      </c>
      <c r="D113" s="53">
        <v>60</v>
      </c>
      <c r="E113" s="53">
        <v>14</v>
      </c>
      <c r="F113" s="53" t="s">
        <v>272</v>
      </c>
      <c r="G113" s="53" t="s">
        <v>274</v>
      </c>
      <c r="H113" s="53" t="s">
        <v>321</v>
      </c>
    </row>
    <row r="114" spans="1:8" x14ac:dyDescent="0.25">
      <c r="A114" s="53"/>
      <c r="B114" s="52">
        <f t="shared" si="8"/>
        <v>108</v>
      </c>
      <c r="C114" s="53" t="str">
        <f t="shared" si="13"/>
        <v>随机约会次数90</v>
      </c>
      <c r="D114" s="53">
        <v>90</v>
      </c>
      <c r="E114" s="53">
        <v>14</v>
      </c>
      <c r="F114" s="53" t="s">
        <v>270</v>
      </c>
      <c r="G114" s="53" t="s">
        <v>273</v>
      </c>
      <c r="H114" s="53" t="s">
        <v>321</v>
      </c>
    </row>
    <row r="115" spans="1:8" x14ac:dyDescent="0.25">
      <c r="A115" s="53"/>
      <c r="B115" s="52">
        <f t="shared" si="8"/>
        <v>109</v>
      </c>
      <c r="C115" s="53" t="str">
        <f t="shared" si="13"/>
        <v>随机约会次数120</v>
      </c>
      <c r="D115" s="53">
        <v>120</v>
      </c>
      <c r="E115" s="53">
        <v>14</v>
      </c>
      <c r="F115" s="53" t="s">
        <v>272</v>
      </c>
      <c r="G115" s="53" t="s">
        <v>275</v>
      </c>
      <c r="H115" s="53" t="s">
        <v>321</v>
      </c>
    </row>
    <row r="116" spans="1:8" x14ac:dyDescent="0.25">
      <c r="A116" s="53"/>
      <c r="B116" s="52">
        <f t="shared" si="8"/>
        <v>110</v>
      </c>
      <c r="C116" s="53" t="str">
        <f t="shared" si="13"/>
        <v>随机约会次数150</v>
      </c>
      <c r="D116" s="53">
        <v>150</v>
      </c>
      <c r="E116" s="53">
        <v>14</v>
      </c>
      <c r="F116" s="53" t="s">
        <v>272</v>
      </c>
      <c r="G116" s="53" t="s">
        <v>275</v>
      </c>
      <c r="H116" s="53" t="s">
        <v>321</v>
      </c>
    </row>
    <row r="117" spans="1:8" x14ac:dyDescent="0.25">
      <c r="A117" s="53"/>
      <c r="B117" s="52">
        <f t="shared" si="8"/>
        <v>111</v>
      </c>
      <c r="C117" s="53" t="str">
        <f t="shared" si="13"/>
        <v>随机约会次数180</v>
      </c>
      <c r="D117" s="53">
        <v>180</v>
      </c>
      <c r="E117" s="53">
        <v>14</v>
      </c>
      <c r="F117" s="53" t="s">
        <v>272</v>
      </c>
      <c r="G117" s="53" t="s">
        <v>275</v>
      </c>
      <c r="H117" s="53" t="s">
        <v>321</v>
      </c>
    </row>
    <row r="118" spans="1:8" x14ac:dyDescent="0.25">
      <c r="A118" s="53"/>
      <c r="B118" s="52">
        <f t="shared" si="8"/>
        <v>112</v>
      </c>
      <c r="C118" s="53" t="str">
        <f>"随机约会次数"&amp;D118</f>
        <v>随机约会次数210</v>
      </c>
      <c r="D118" s="53">
        <v>210</v>
      </c>
      <c r="E118" s="53">
        <v>14</v>
      </c>
      <c r="F118" s="53" t="s">
        <v>270</v>
      </c>
      <c r="G118" s="53" t="s">
        <v>388</v>
      </c>
      <c r="H118" s="53" t="s">
        <v>321</v>
      </c>
    </row>
    <row r="119" spans="1:8" x14ac:dyDescent="0.25">
      <c r="A119" s="53"/>
      <c r="B119" s="52">
        <f t="shared" si="8"/>
        <v>113</v>
      </c>
      <c r="C119" s="53" t="str">
        <f>"玩家等级达到"&amp;D119</f>
        <v>玩家等级达到20</v>
      </c>
      <c r="D119" s="53">
        <v>20</v>
      </c>
      <c r="E119" s="53">
        <v>15</v>
      </c>
      <c r="F119" s="53" t="s">
        <v>276</v>
      </c>
      <c r="G119" s="53">
        <v>100</v>
      </c>
      <c r="H119" s="53" t="s">
        <v>322</v>
      </c>
    </row>
    <row r="120" spans="1:8" x14ac:dyDescent="0.25">
      <c r="A120" s="53"/>
      <c r="B120" s="52">
        <f t="shared" si="8"/>
        <v>114</v>
      </c>
      <c r="C120" s="53" t="str">
        <f t="shared" ref="C120:C128" si="14">"玩家等级达到"&amp;D120</f>
        <v>玩家等级达到25</v>
      </c>
      <c r="D120" s="53">
        <v>25</v>
      </c>
      <c r="E120" s="53">
        <v>15</v>
      </c>
      <c r="F120" s="53" t="s">
        <v>276</v>
      </c>
      <c r="G120" s="53">
        <v>150</v>
      </c>
      <c r="H120" s="53" t="s">
        <v>322</v>
      </c>
    </row>
    <row r="121" spans="1:8" x14ac:dyDescent="0.25">
      <c r="A121" s="53"/>
      <c r="B121" s="52">
        <f t="shared" si="8"/>
        <v>115</v>
      </c>
      <c r="C121" s="53" t="str">
        <f t="shared" si="14"/>
        <v>玩家等级达到30</v>
      </c>
      <c r="D121" s="53">
        <v>30</v>
      </c>
      <c r="E121" s="53">
        <v>15</v>
      </c>
      <c r="F121" s="53" t="s">
        <v>276</v>
      </c>
      <c r="G121" s="53">
        <v>300</v>
      </c>
      <c r="H121" s="53" t="s">
        <v>322</v>
      </c>
    </row>
    <row r="122" spans="1:8" x14ac:dyDescent="0.25">
      <c r="A122" s="53"/>
      <c r="B122" s="52">
        <f t="shared" si="8"/>
        <v>116</v>
      </c>
      <c r="C122" s="53" t="str">
        <f t="shared" si="14"/>
        <v>玩家等级达到32</v>
      </c>
      <c r="D122" s="53">
        <v>32</v>
      </c>
      <c r="E122" s="53">
        <v>15</v>
      </c>
      <c r="F122" s="53" t="s">
        <v>277</v>
      </c>
      <c r="G122" s="53">
        <v>400</v>
      </c>
      <c r="H122" s="53" t="s">
        <v>322</v>
      </c>
    </row>
    <row r="123" spans="1:8" x14ac:dyDescent="0.25">
      <c r="A123" s="53"/>
      <c r="B123" s="52">
        <f t="shared" si="8"/>
        <v>117</v>
      </c>
      <c r="C123" s="53" t="str">
        <f t="shared" si="14"/>
        <v>玩家等级达到40</v>
      </c>
      <c r="D123" s="53">
        <v>40</v>
      </c>
      <c r="E123" s="53">
        <v>15</v>
      </c>
      <c r="F123" s="53" t="s">
        <v>277</v>
      </c>
      <c r="G123" s="53">
        <v>500</v>
      </c>
      <c r="H123" s="53" t="s">
        <v>322</v>
      </c>
    </row>
    <row r="124" spans="1:8" x14ac:dyDescent="0.25">
      <c r="A124" s="19"/>
      <c r="B124" s="52">
        <f t="shared" si="8"/>
        <v>118</v>
      </c>
      <c r="C124" s="53" t="str">
        <f t="shared" si="14"/>
        <v>玩家等级达到43</v>
      </c>
      <c r="D124" s="53">
        <v>43</v>
      </c>
      <c r="E124" s="53">
        <v>15</v>
      </c>
      <c r="F124" s="53" t="s">
        <v>278</v>
      </c>
      <c r="G124" s="53">
        <v>600</v>
      </c>
      <c r="H124" s="53" t="s">
        <v>322</v>
      </c>
    </row>
    <row r="125" spans="1:8" x14ac:dyDescent="0.25">
      <c r="A125" s="19"/>
      <c r="B125" s="52">
        <f t="shared" si="8"/>
        <v>119</v>
      </c>
      <c r="C125" s="53" t="str">
        <f t="shared" si="14"/>
        <v>玩家等级达到46</v>
      </c>
      <c r="D125" s="53">
        <v>46</v>
      </c>
      <c r="E125" s="53">
        <v>15</v>
      </c>
      <c r="F125" s="53" t="s">
        <v>278</v>
      </c>
      <c r="G125" s="53">
        <v>700</v>
      </c>
      <c r="H125" s="53" t="s">
        <v>322</v>
      </c>
    </row>
    <row r="126" spans="1:8" x14ac:dyDescent="0.25">
      <c r="A126" s="19"/>
      <c r="B126" s="52">
        <f t="shared" si="8"/>
        <v>120</v>
      </c>
      <c r="C126" s="53" t="str">
        <f t="shared" si="14"/>
        <v>玩家等级达到50</v>
      </c>
      <c r="D126" s="53">
        <v>50</v>
      </c>
      <c r="E126" s="53">
        <v>15</v>
      </c>
      <c r="F126" s="53" t="s">
        <v>277</v>
      </c>
      <c r="G126" s="53">
        <v>800</v>
      </c>
      <c r="H126" s="53" t="s">
        <v>322</v>
      </c>
    </row>
    <row r="127" spans="1:8" x14ac:dyDescent="0.25">
      <c r="A127" s="19"/>
      <c r="B127" s="52">
        <f t="shared" si="8"/>
        <v>121</v>
      </c>
      <c r="C127" s="53" t="str">
        <f t="shared" si="14"/>
        <v>玩家等级达到52</v>
      </c>
      <c r="D127" s="53">
        <v>52</v>
      </c>
      <c r="E127" s="53">
        <v>15</v>
      </c>
      <c r="F127" s="53" t="s">
        <v>278</v>
      </c>
      <c r="G127" s="53">
        <v>900</v>
      </c>
      <c r="H127" s="53" t="s">
        <v>322</v>
      </c>
    </row>
    <row r="128" spans="1:8" x14ac:dyDescent="0.25">
      <c r="A128" s="19"/>
      <c r="B128" s="52">
        <f t="shared" si="8"/>
        <v>122</v>
      </c>
      <c r="C128" s="53" t="str">
        <f t="shared" si="14"/>
        <v>玩家等级达到55</v>
      </c>
      <c r="D128" s="53">
        <v>55</v>
      </c>
      <c r="E128" s="53">
        <v>15</v>
      </c>
      <c r="F128" s="53" t="s">
        <v>277</v>
      </c>
      <c r="G128" s="53">
        <v>1000</v>
      </c>
      <c r="H128" s="53" t="s">
        <v>322</v>
      </c>
    </row>
    <row r="129" spans="1:8" x14ac:dyDescent="0.25">
      <c r="A129" s="19"/>
      <c r="B129" s="52">
        <f t="shared" si="8"/>
        <v>123</v>
      </c>
      <c r="C129" s="53" t="str">
        <f>"战力达到"&amp;D129</f>
        <v>战力达到80000</v>
      </c>
      <c r="D129" s="53">
        <v>80000</v>
      </c>
      <c r="E129" s="53">
        <v>16</v>
      </c>
      <c r="F129" s="53" t="s">
        <v>277</v>
      </c>
      <c r="G129" s="53">
        <v>400</v>
      </c>
      <c r="H129" s="53" t="s">
        <v>583</v>
      </c>
    </row>
    <row r="130" spans="1:8" x14ac:dyDescent="0.25">
      <c r="A130" s="19"/>
      <c r="B130" s="52">
        <f t="shared" si="8"/>
        <v>124</v>
      </c>
      <c r="C130" s="53" t="str">
        <f t="shared" ref="C130:C135" si="15">"战力达到"&amp;D130</f>
        <v>战力达到180000</v>
      </c>
      <c r="D130" s="53">
        <v>180000</v>
      </c>
      <c r="E130" s="53">
        <v>16</v>
      </c>
      <c r="F130" s="53" t="s">
        <v>278</v>
      </c>
      <c r="G130" s="53">
        <v>500</v>
      </c>
      <c r="H130" s="53" t="s">
        <v>583</v>
      </c>
    </row>
    <row r="131" spans="1:8" x14ac:dyDescent="0.25">
      <c r="A131" s="19"/>
      <c r="B131" s="52">
        <f t="shared" si="8"/>
        <v>125</v>
      </c>
      <c r="C131" s="53" t="str">
        <f t="shared" si="15"/>
        <v>战力达到280000</v>
      </c>
      <c r="D131" s="53">
        <v>280000</v>
      </c>
      <c r="E131" s="53">
        <v>16</v>
      </c>
      <c r="F131" s="53" t="s">
        <v>277</v>
      </c>
      <c r="G131" s="53">
        <v>600</v>
      </c>
      <c r="H131" s="53" t="s">
        <v>583</v>
      </c>
    </row>
    <row r="132" spans="1:8" x14ac:dyDescent="0.25">
      <c r="A132" s="19"/>
      <c r="B132" s="52">
        <f t="shared" si="8"/>
        <v>126</v>
      </c>
      <c r="C132" s="53" t="str">
        <f t="shared" si="15"/>
        <v>战力达到480000</v>
      </c>
      <c r="D132" s="53">
        <v>480000</v>
      </c>
      <c r="E132" s="53">
        <v>16</v>
      </c>
      <c r="F132" s="53" t="s">
        <v>278</v>
      </c>
      <c r="G132" s="53">
        <v>700</v>
      </c>
      <c r="H132" s="53" t="s">
        <v>583</v>
      </c>
    </row>
    <row r="133" spans="1:8" x14ac:dyDescent="0.25">
      <c r="A133" s="19"/>
      <c r="B133" s="52">
        <f t="shared" si="8"/>
        <v>127</v>
      </c>
      <c r="C133" s="53" t="str">
        <f t="shared" si="15"/>
        <v>战力达到680000</v>
      </c>
      <c r="D133" s="53">
        <v>680000</v>
      </c>
      <c r="E133" s="53">
        <v>16</v>
      </c>
      <c r="F133" s="53" t="s">
        <v>278</v>
      </c>
      <c r="G133" s="53">
        <v>800</v>
      </c>
      <c r="H133" s="53" t="s">
        <v>583</v>
      </c>
    </row>
    <row r="134" spans="1:8" x14ac:dyDescent="0.25">
      <c r="A134" s="19"/>
      <c r="B134" s="52">
        <f t="shared" si="8"/>
        <v>128</v>
      </c>
      <c r="C134" s="53" t="str">
        <f t="shared" si="15"/>
        <v>战力达到880000</v>
      </c>
      <c r="D134" s="53">
        <v>880000</v>
      </c>
      <c r="E134" s="53">
        <v>16</v>
      </c>
      <c r="F134" s="53" t="s">
        <v>278</v>
      </c>
      <c r="G134" s="53">
        <v>900</v>
      </c>
      <c r="H134" s="53" t="s">
        <v>583</v>
      </c>
    </row>
    <row r="135" spans="1:8" x14ac:dyDescent="0.25">
      <c r="A135" s="19"/>
      <c r="B135" s="52">
        <f t="shared" si="8"/>
        <v>129</v>
      </c>
      <c r="C135" s="53" t="str">
        <f t="shared" si="15"/>
        <v>战力达到1180000</v>
      </c>
      <c r="D135" s="53">
        <v>1180000</v>
      </c>
      <c r="E135" s="53">
        <v>16</v>
      </c>
      <c r="F135" s="53" t="s">
        <v>278</v>
      </c>
      <c r="G135" s="53">
        <v>1000</v>
      </c>
      <c r="H135" s="53" t="s">
        <v>583</v>
      </c>
    </row>
    <row r="136" spans="1:8" x14ac:dyDescent="0.25">
      <c r="B136" s="52">
        <f t="shared" si="8"/>
        <v>130</v>
      </c>
      <c r="C136" s="53" t="s">
        <v>279</v>
      </c>
      <c r="D136" s="53">
        <v>2</v>
      </c>
      <c r="E136" s="53">
        <v>17</v>
      </c>
      <c r="F136" s="53" t="s">
        <v>280</v>
      </c>
      <c r="G136" s="53">
        <v>100</v>
      </c>
      <c r="H136" s="53" t="s">
        <v>584</v>
      </c>
    </row>
    <row r="137" spans="1:8" x14ac:dyDescent="0.25">
      <c r="B137" s="52">
        <f t="shared" si="8"/>
        <v>131</v>
      </c>
      <c r="C137" s="53" t="s">
        <v>281</v>
      </c>
      <c r="D137" s="53">
        <v>3</v>
      </c>
      <c r="E137" s="53">
        <v>17</v>
      </c>
      <c r="F137" s="53" t="s">
        <v>280</v>
      </c>
      <c r="G137" s="53">
        <v>200</v>
      </c>
      <c r="H137" s="53" t="s">
        <v>584</v>
      </c>
    </row>
    <row r="138" spans="1:8" x14ac:dyDescent="0.25">
      <c r="B138" s="52">
        <f t="shared" si="8"/>
        <v>132</v>
      </c>
      <c r="C138" s="53" t="s">
        <v>282</v>
      </c>
      <c r="D138" s="53">
        <v>4</v>
      </c>
      <c r="E138" s="53">
        <v>17</v>
      </c>
      <c r="F138" s="53" t="s">
        <v>283</v>
      </c>
      <c r="G138" s="53">
        <v>300</v>
      </c>
      <c r="H138" s="53" t="s">
        <v>584</v>
      </c>
    </row>
    <row r="139" spans="1:8" x14ac:dyDescent="0.25">
      <c r="B139" s="52">
        <f t="shared" si="8"/>
        <v>133</v>
      </c>
      <c r="C139" s="53" t="s">
        <v>284</v>
      </c>
      <c r="D139" s="53">
        <v>5</v>
      </c>
      <c r="E139" s="53">
        <v>17</v>
      </c>
      <c r="F139" s="53" t="s">
        <v>280</v>
      </c>
      <c r="G139" s="53">
        <v>400</v>
      </c>
      <c r="H139" s="53" t="s">
        <v>584</v>
      </c>
    </row>
    <row r="140" spans="1:8" x14ac:dyDescent="0.25">
      <c r="B140" s="52">
        <f t="shared" si="8"/>
        <v>134</v>
      </c>
      <c r="C140" s="53" t="s">
        <v>285</v>
      </c>
      <c r="D140" s="53">
        <v>6</v>
      </c>
      <c r="E140" s="53">
        <v>17</v>
      </c>
      <c r="F140" s="53" t="s">
        <v>280</v>
      </c>
      <c r="G140" s="53">
        <v>500</v>
      </c>
      <c r="H140" s="53" t="s">
        <v>584</v>
      </c>
    </row>
    <row r="141" spans="1:8" x14ac:dyDescent="0.25">
      <c r="B141" s="52">
        <f t="shared" si="8"/>
        <v>135</v>
      </c>
      <c r="C141" s="53" t="s">
        <v>286</v>
      </c>
      <c r="D141" s="53">
        <v>7</v>
      </c>
      <c r="E141" s="53">
        <v>17</v>
      </c>
      <c r="F141" s="53" t="s">
        <v>280</v>
      </c>
      <c r="G141" s="53">
        <v>600</v>
      </c>
      <c r="H141" s="53" t="s">
        <v>584</v>
      </c>
    </row>
    <row r="142" spans="1:8" x14ac:dyDescent="0.25">
      <c r="B142" s="52">
        <f t="shared" si="8"/>
        <v>136</v>
      </c>
      <c r="C142" s="53" t="s">
        <v>1083</v>
      </c>
      <c r="D142" s="53">
        <v>800000</v>
      </c>
      <c r="E142" s="53">
        <v>18</v>
      </c>
      <c r="F142" s="53" t="s">
        <v>283</v>
      </c>
      <c r="G142" s="53">
        <v>30</v>
      </c>
      <c r="H142" s="53" t="s">
        <v>1084</v>
      </c>
    </row>
    <row r="143" spans="1:8" x14ac:dyDescent="0.25">
      <c r="B143" s="52">
        <f t="shared" ref="B143:B209" si="16">ROW()-6</f>
        <v>137</v>
      </c>
      <c r="C143" s="53" t="s">
        <v>1085</v>
      </c>
      <c r="D143" s="53">
        <v>1000000</v>
      </c>
      <c r="E143" s="53">
        <v>18</v>
      </c>
      <c r="F143" s="53" t="s">
        <v>283</v>
      </c>
      <c r="G143" s="53">
        <v>40</v>
      </c>
      <c r="H143" s="53" t="s">
        <v>1084</v>
      </c>
    </row>
    <row r="144" spans="1:8" x14ac:dyDescent="0.25">
      <c r="B144" s="52">
        <f t="shared" si="16"/>
        <v>138</v>
      </c>
      <c r="C144" s="53" t="s">
        <v>1086</v>
      </c>
      <c r="D144" s="53">
        <v>1500000</v>
      </c>
      <c r="E144" s="53">
        <v>18</v>
      </c>
      <c r="F144" s="53" t="s">
        <v>280</v>
      </c>
      <c r="G144" s="53">
        <v>60</v>
      </c>
      <c r="H144" s="53" t="s">
        <v>1084</v>
      </c>
    </row>
    <row r="145" spans="2:8" x14ac:dyDescent="0.25">
      <c r="B145" s="52">
        <f t="shared" si="16"/>
        <v>139</v>
      </c>
      <c r="C145" s="53" t="s">
        <v>1087</v>
      </c>
      <c r="D145" s="53">
        <v>2500000</v>
      </c>
      <c r="E145" s="53">
        <v>18</v>
      </c>
      <c r="F145" s="53" t="s">
        <v>283</v>
      </c>
      <c r="G145" s="53">
        <v>80</v>
      </c>
      <c r="H145" s="53" t="s">
        <v>1084</v>
      </c>
    </row>
    <row r="146" spans="2:8" x14ac:dyDescent="0.25">
      <c r="B146" s="52">
        <f t="shared" si="16"/>
        <v>140</v>
      </c>
      <c r="C146" s="53" t="s">
        <v>1088</v>
      </c>
      <c r="D146" s="53">
        <v>5000000</v>
      </c>
      <c r="E146" s="53">
        <v>18</v>
      </c>
      <c r="F146" s="53" t="s">
        <v>283</v>
      </c>
      <c r="G146" s="53">
        <v>100</v>
      </c>
      <c r="H146" s="53" t="s">
        <v>1084</v>
      </c>
    </row>
    <row r="147" spans="2:8" x14ac:dyDescent="0.25">
      <c r="B147" s="52">
        <f t="shared" si="16"/>
        <v>141</v>
      </c>
      <c r="C147" s="55" t="s">
        <v>1089</v>
      </c>
      <c r="D147" s="53">
        <v>10000000</v>
      </c>
      <c r="E147" s="53">
        <v>18</v>
      </c>
      <c r="F147" s="53" t="s">
        <v>280</v>
      </c>
      <c r="G147" s="53">
        <v>120</v>
      </c>
      <c r="H147" s="53" t="s">
        <v>1084</v>
      </c>
    </row>
    <row r="148" spans="2:8" x14ac:dyDescent="0.25">
      <c r="B148" s="52">
        <f t="shared" si="16"/>
        <v>142</v>
      </c>
      <c r="C148" s="53" t="s">
        <v>1090</v>
      </c>
      <c r="D148" s="53">
        <v>20000000</v>
      </c>
      <c r="E148" s="53">
        <v>18</v>
      </c>
      <c r="F148" s="53" t="s">
        <v>280</v>
      </c>
      <c r="G148" s="53">
        <v>150</v>
      </c>
      <c r="H148" s="53" t="s">
        <v>1084</v>
      </c>
    </row>
    <row r="149" spans="2:8" x14ac:dyDescent="0.25">
      <c r="B149" s="52">
        <f t="shared" si="16"/>
        <v>143</v>
      </c>
      <c r="C149" s="53" t="s">
        <v>1091</v>
      </c>
      <c r="D149" s="53">
        <v>20000</v>
      </c>
      <c r="E149" s="53">
        <v>19</v>
      </c>
      <c r="F149" s="53" t="s">
        <v>280</v>
      </c>
      <c r="G149" s="53">
        <v>30</v>
      </c>
      <c r="H149" s="53" t="s">
        <v>1092</v>
      </c>
    </row>
    <row r="150" spans="2:8" x14ac:dyDescent="0.25">
      <c r="B150" s="52">
        <f t="shared" si="16"/>
        <v>144</v>
      </c>
      <c r="C150" s="53" t="s">
        <v>1093</v>
      </c>
      <c r="D150" s="53">
        <v>30000</v>
      </c>
      <c r="E150" s="53">
        <v>19</v>
      </c>
      <c r="F150" s="53" t="s">
        <v>280</v>
      </c>
      <c r="G150" s="53">
        <v>40</v>
      </c>
      <c r="H150" s="53" t="s">
        <v>1092</v>
      </c>
    </row>
    <row r="151" spans="2:8" x14ac:dyDescent="0.25">
      <c r="B151" s="52">
        <f t="shared" si="16"/>
        <v>145</v>
      </c>
      <c r="C151" s="53" t="s">
        <v>1094</v>
      </c>
      <c r="D151" s="53">
        <v>50000</v>
      </c>
      <c r="E151" s="53">
        <v>19</v>
      </c>
      <c r="F151" s="53" t="s">
        <v>280</v>
      </c>
      <c r="G151" s="53">
        <v>60</v>
      </c>
      <c r="H151" s="53" t="s">
        <v>1092</v>
      </c>
    </row>
    <row r="152" spans="2:8" x14ac:dyDescent="0.25">
      <c r="B152" s="52">
        <f t="shared" si="16"/>
        <v>146</v>
      </c>
      <c r="C152" s="53" t="s">
        <v>1095</v>
      </c>
      <c r="D152" s="53">
        <v>100000</v>
      </c>
      <c r="E152" s="53">
        <v>19</v>
      </c>
      <c r="F152" s="53" t="s">
        <v>280</v>
      </c>
      <c r="G152" s="53">
        <v>80</v>
      </c>
      <c r="H152" s="53" t="s">
        <v>1092</v>
      </c>
    </row>
    <row r="153" spans="2:8" x14ac:dyDescent="0.25">
      <c r="B153" s="52">
        <f t="shared" si="16"/>
        <v>147</v>
      </c>
      <c r="C153" s="53" t="s">
        <v>1096</v>
      </c>
      <c r="D153" s="53">
        <v>200000</v>
      </c>
      <c r="E153" s="53">
        <v>19</v>
      </c>
      <c r="F153" s="53" t="s">
        <v>280</v>
      </c>
      <c r="G153" s="53">
        <v>100</v>
      </c>
      <c r="H153" s="53" t="s">
        <v>1092</v>
      </c>
    </row>
    <row r="154" spans="2:8" x14ac:dyDescent="0.25">
      <c r="B154" s="52">
        <f t="shared" si="16"/>
        <v>148</v>
      </c>
      <c r="C154" s="53" t="s">
        <v>1097</v>
      </c>
      <c r="D154" s="53">
        <v>500000</v>
      </c>
      <c r="E154" s="53">
        <v>19</v>
      </c>
      <c r="F154" s="53" t="s">
        <v>283</v>
      </c>
      <c r="G154" s="53">
        <v>120</v>
      </c>
      <c r="H154" s="53" t="s">
        <v>1092</v>
      </c>
    </row>
    <row r="155" spans="2:8" x14ac:dyDescent="0.25">
      <c r="B155" s="52">
        <f t="shared" si="16"/>
        <v>149</v>
      </c>
      <c r="C155" s="53" t="s">
        <v>1098</v>
      </c>
      <c r="D155" s="53">
        <v>1000000</v>
      </c>
      <c r="E155" s="53">
        <v>19</v>
      </c>
      <c r="F155" s="53" t="s">
        <v>280</v>
      </c>
      <c r="G155" s="53">
        <v>150</v>
      </c>
      <c r="H155" s="53" t="s">
        <v>1092</v>
      </c>
    </row>
    <row r="156" spans="2:8" x14ac:dyDescent="0.25">
      <c r="B156" s="52">
        <f t="shared" si="16"/>
        <v>150</v>
      </c>
      <c r="C156" s="53" t="s">
        <v>287</v>
      </c>
      <c r="D156" s="53">
        <v>1</v>
      </c>
      <c r="E156" s="53">
        <v>20</v>
      </c>
      <c r="F156" s="53" t="s">
        <v>277</v>
      </c>
      <c r="G156" s="53">
        <v>50</v>
      </c>
      <c r="H156" s="53" t="s">
        <v>287</v>
      </c>
    </row>
    <row r="157" spans="2:8" x14ac:dyDescent="0.25">
      <c r="B157" s="52">
        <f t="shared" si="16"/>
        <v>151</v>
      </c>
      <c r="C157" s="53" t="s">
        <v>288</v>
      </c>
      <c r="D157" s="53">
        <v>1</v>
      </c>
      <c r="E157" s="53">
        <v>21</v>
      </c>
      <c r="F157" s="53" t="s">
        <v>289</v>
      </c>
      <c r="G157" s="53">
        <v>1000</v>
      </c>
      <c r="H157" s="53" t="s">
        <v>323</v>
      </c>
    </row>
    <row r="158" spans="2:8" x14ac:dyDescent="0.25">
      <c r="B158" s="52">
        <f t="shared" si="16"/>
        <v>152</v>
      </c>
      <c r="C158" s="53" t="s">
        <v>290</v>
      </c>
      <c r="D158" s="53">
        <v>2</v>
      </c>
      <c r="E158" s="53">
        <v>21</v>
      </c>
      <c r="F158" s="53" t="s">
        <v>291</v>
      </c>
      <c r="G158" s="53">
        <v>1500</v>
      </c>
      <c r="H158" s="53" t="s">
        <v>323</v>
      </c>
    </row>
    <row r="159" spans="2:8" x14ac:dyDescent="0.25">
      <c r="B159" s="52">
        <f t="shared" si="16"/>
        <v>153</v>
      </c>
      <c r="C159" s="53" t="s">
        <v>292</v>
      </c>
      <c r="D159" s="53">
        <v>3</v>
      </c>
      <c r="E159" s="53">
        <v>21</v>
      </c>
      <c r="F159" s="53" t="s">
        <v>289</v>
      </c>
      <c r="G159" s="53">
        <v>2000</v>
      </c>
      <c r="H159" s="53" t="s">
        <v>323</v>
      </c>
    </row>
    <row r="160" spans="2:8" x14ac:dyDescent="0.25">
      <c r="B160" s="52">
        <f t="shared" si="16"/>
        <v>154</v>
      </c>
      <c r="C160" s="53" t="s">
        <v>293</v>
      </c>
      <c r="D160" s="53">
        <v>5</v>
      </c>
      <c r="E160" s="53">
        <v>22</v>
      </c>
      <c r="F160" s="53" t="s">
        <v>291</v>
      </c>
      <c r="G160" s="53">
        <v>1000</v>
      </c>
      <c r="H160" s="53" t="s">
        <v>324</v>
      </c>
    </row>
    <row r="161" spans="2:8" x14ac:dyDescent="0.25">
      <c r="B161" s="52">
        <f t="shared" si="16"/>
        <v>155</v>
      </c>
      <c r="C161" s="53" t="s">
        <v>294</v>
      </c>
      <c r="D161" s="53">
        <v>10</v>
      </c>
      <c r="E161" s="53">
        <v>22</v>
      </c>
      <c r="F161" s="53" t="s">
        <v>291</v>
      </c>
      <c r="G161" s="53">
        <v>1500</v>
      </c>
      <c r="H161" s="53" t="s">
        <v>324</v>
      </c>
    </row>
    <row r="162" spans="2:8" x14ac:dyDescent="0.25">
      <c r="B162" s="52">
        <f t="shared" si="16"/>
        <v>156</v>
      </c>
      <c r="C162" s="53" t="s">
        <v>295</v>
      </c>
      <c r="D162" s="53">
        <v>15</v>
      </c>
      <c r="E162" s="53">
        <v>22</v>
      </c>
      <c r="F162" s="53" t="s">
        <v>291</v>
      </c>
      <c r="G162" s="53">
        <v>2000</v>
      </c>
      <c r="H162" s="53" t="s">
        <v>324</v>
      </c>
    </row>
    <row r="163" spans="2:8" x14ac:dyDescent="0.25">
      <c r="B163" s="52">
        <f t="shared" si="16"/>
        <v>157</v>
      </c>
      <c r="C163" s="53" t="str">
        <f>"狩猎猛兽"&amp;D163&amp;"次"</f>
        <v>狩猎猛兽1次</v>
      </c>
      <c r="D163" s="53">
        <v>1</v>
      </c>
      <c r="E163" s="53">
        <v>23</v>
      </c>
      <c r="F163" s="53" t="s">
        <v>296</v>
      </c>
      <c r="G163" s="53">
        <v>1</v>
      </c>
      <c r="H163" s="53" t="s">
        <v>325</v>
      </c>
    </row>
    <row r="164" spans="2:8" x14ac:dyDescent="0.25">
      <c r="B164" s="52">
        <f t="shared" si="16"/>
        <v>158</v>
      </c>
      <c r="C164" s="53" t="str">
        <f t="shared" ref="C164:C170" si="17">"狩猎猛兽"&amp;D164&amp;"次"</f>
        <v>狩猎猛兽3次</v>
      </c>
      <c r="D164" s="53">
        <v>3</v>
      </c>
      <c r="E164" s="53">
        <v>23</v>
      </c>
      <c r="F164" s="53" t="s">
        <v>296</v>
      </c>
      <c r="G164" s="53">
        <v>2</v>
      </c>
      <c r="H164" s="53" t="s">
        <v>325</v>
      </c>
    </row>
    <row r="165" spans="2:8" x14ac:dyDescent="0.25">
      <c r="B165" s="52">
        <f t="shared" si="16"/>
        <v>159</v>
      </c>
      <c r="C165" s="53" t="str">
        <f t="shared" si="17"/>
        <v>狩猎猛兽5次</v>
      </c>
      <c r="D165" s="53">
        <v>5</v>
      </c>
      <c r="E165" s="53">
        <v>23</v>
      </c>
      <c r="F165" s="53" t="s">
        <v>296</v>
      </c>
      <c r="G165" s="53">
        <v>3</v>
      </c>
      <c r="H165" s="53" t="s">
        <v>325</v>
      </c>
    </row>
    <row r="166" spans="2:8" x14ac:dyDescent="0.25">
      <c r="B166" s="52">
        <f t="shared" si="16"/>
        <v>160</v>
      </c>
      <c r="C166" s="53" t="str">
        <f t="shared" si="17"/>
        <v>狩猎猛兽8次</v>
      </c>
      <c r="D166" s="53">
        <v>8</v>
      </c>
      <c r="E166" s="53">
        <v>23</v>
      </c>
      <c r="F166" s="53" t="s">
        <v>296</v>
      </c>
      <c r="G166" s="53">
        <v>4</v>
      </c>
      <c r="H166" s="53" t="s">
        <v>325</v>
      </c>
    </row>
    <row r="167" spans="2:8" x14ac:dyDescent="0.25">
      <c r="B167" s="52">
        <f t="shared" si="16"/>
        <v>161</v>
      </c>
      <c r="C167" s="53" t="str">
        <f t="shared" si="17"/>
        <v>狩猎猛兽12次</v>
      </c>
      <c r="D167" s="53">
        <v>12</v>
      </c>
      <c r="E167" s="53">
        <v>23</v>
      </c>
      <c r="F167" s="53" t="s">
        <v>296</v>
      </c>
      <c r="G167" s="53">
        <v>5</v>
      </c>
      <c r="H167" s="53" t="s">
        <v>325</v>
      </c>
    </row>
    <row r="168" spans="2:8" x14ac:dyDescent="0.25">
      <c r="B168" s="52">
        <f t="shared" si="16"/>
        <v>162</v>
      </c>
      <c r="C168" s="53" t="str">
        <f t="shared" si="17"/>
        <v>狩猎猛兽15次</v>
      </c>
      <c r="D168" s="53">
        <v>15</v>
      </c>
      <c r="E168" s="53">
        <v>23</v>
      </c>
      <c r="F168" s="53" t="s">
        <v>296</v>
      </c>
      <c r="G168" s="53">
        <v>6</v>
      </c>
      <c r="H168" s="53" t="s">
        <v>325</v>
      </c>
    </row>
    <row r="169" spans="2:8" x14ac:dyDescent="0.25">
      <c r="B169" s="52">
        <f t="shared" si="16"/>
        <v>163</v>
      </c>
      <c r="C169" s="53" t="str">
        <f t="shared" si="17"/>
        <v>狩猎猛兽18次</v>
      </c>
      <c r="D169" s="53">
        <v>18</v>
      </c>
      <c r="E169" s="53">
        <v>23</v>
      </c>
      <c r="F169" s="53" t="s">
        <v>296</v>
      </c>
      <c r="G169" s="53">
        <v>7</v>
      </c>
      <c r="H169" s="53" t="s">
        <v>325</v>
      </c>
    </row>
    <row r="170" spans="2:8" x14ac:dyDescent="0.25">
      <c r="B170" s="52">
        <f t="shared" si="16"/>
        <v>164</v>
      </c>
      <c r="C170" s="53" t="str">
        <f t="shared" si="17"/>
        <v>狩猎猛兽21次</v>
      </c>
      <c r="D170" s="53">
        <v>21</v>
      </c>
      <c r="E170" s="53">
        <v>23</v>
      </c>
      <c r="F170" s="53" t="s">
        <v>296</v>
      </c>
      <c r="G170" s="53">
        <v>8</v>
      </c>
      <c r="H170" s="53" t="s">
        <v>325</v>
      </c>
    </row>
    <row r="171" spans="2:8" x14ac:dyDescent="0.25">
      <c r="B171" s="52">
        <f t="shared" si="16"/>
        <v>165</v>
      </c>
      <c r="C171" s="53" t="str">
        <f>"通关猎场"&amp;D171&amp;"次"</f>
        <v>通关猎场1次</v>
      </c>
      <c r="D171" s="53">
        <v>1</v>
      </c>
      <c r="E171" s="53">
        <v>24</v>
      </c>
      <c r="F171" s="53" t="s">
        <v>296</v>
      </c>
      <c r="G171" s="53">
        <v>1</v>
      </c>
      <c r="H171" s="53" t="s">
        <v>326</v>
      </c>
    </row>
    <row r="172" spans="2:8" x14ac:dyDescent="0.25">
      <c r="B172" s="52">
        <f t="shared" si="16"/>
        <v>166</v>
      </c>
      <c r="C172" s="53" t="str">
        <f t="shared" ref="C172:C177" si="18">"通关猎场"&amp;D172&amp;"次"</f>
        <v>通关猎场2次</v>
      </c>
      <c r="D172" s="53">
        <v>2</v>
      </c>
      <c r="E172" s="53">
        <v>24</v>
      </c>
      <c r="F172" s="53" t="s">
        <v>296</v>
      </c>
      <c r="G172" s="53">
        <v>2</v>
      </c>
      <c r="H172" s="53" t="s">
        <v>326</v>
      </c>
    </row>
    <row r="173" spans="2:8" x14ac:dyDescent="0.25">
      <c r="B173" s="52">
        <f t="shared" si="16"/>
        <v>167</v>
      </c>
      <c r="C173" s="53" t="str">
        <f t="shared" si="18"/>
        <v>通关猎场3次</v>
      </c>
      <c r="D173" s="53">
        <v>3</v>
      </c>
      <c r="E173" s="53">
        <v>24</v>
      </c>
      <c r="F173" s="53" t="s">
        <v>296</v>
      </c>
      <c r="G173" s="53">
        <v>3</v>
      </c>
      <c r="H173" s="53" t="s">
        <v>326</v>
      </c>
    </row>
    <row r="174" spans="2:8" x14ac:dyDescent="0.25">
      <c r="B174" s="52">
        <f t="shared" si="16"/>
        <v>168</v>
      </c>
      <c r="C174" s="53" t="str">
        <f t="shared" si="18"/>
        <v>通关猎场5次</v>
      </c>
      <c r="D174" s="53">
        <v>5</v>
      </c>
      <c r="E174" s="53">
        <v>24</v>
      </c>
      <c r="F174" s="53" t="s">
        <v>296</v>
      </c>
      <c r="G174" s="53">
        <v>4</v>
      </c>
      <c r="H174" s="53" t="s">
        <v>326</v>
      </c>
    </row>
    <row r="175" spans="2:8" x14ac:dyDescent="0.25">
      <c r="B175" s="52">
        <f t="shared" si="16"/>
        <v>169</v>
      </c>
      <c r="C175" s="53" t="str">
        <f t="shared" si="18"/>
        <v>通关猎场7次</v>
      </c>
      <c r="D175" s="53">
        <v>7</v>
      </c>
      <c r="E175" s="53">
        <v>24</v>
      </c>
      <c r="F175" s="53" t="s">
        <v>296</v>
      </c>
      <c r="G175" s="53">
        <v>5</v>
      </c>
      <c r="H175" s="53" t="s">
        <v>326</v>
      </c>
    </row>
    <row r="176" spans="2:8" x14ac:dyDescent="0.25">
      <c r="B176" s="52">
        <f t="shared" si="16"/>
        <v>170</v>
      </c>
      <c r="C176" s="53" t="str">
        <f t="shared" si="18"/>
        <v>通关猎场9次</v>
      </c>
      <c r="D176" s="53">
        <v>9</v>
      </c>
      <c r="E176" s="53">
        <v>24</v>
      </c>
      <c r="F176" s="53" t="s">
        <v>296</v>
      </c>
      <c r="G176" s="53">
        <v>6</v>
      </c>
      <c r="H176" s="53" t="s">
        <v>326</v>
      </c>
    </row>
    <row r="177" spans="2:8" x14ac:dyDescent="0.25">
      <c r="B177" s="52">
        <f t="shared" si="16"/>
        <v>171</v>
      </c>
      <c r="C177" s="53" t="str">
        <f t="shared" si="18"/>
        <v>通关猎场11次</v>
      </c>
      <c r="D177" s="53">
        <v>11</v>
      </c>
      <c r="E177" s="53">
        <v>24</v>
      </c>
      <c r="F177" s="53" t="s">
        <v>296</v>
      </c>
      <c r="G177" s="53">
        <v>7</v>
      </c>
      <c r="H177" s="53" t="s">
        <v>326</v>
      </c>
    </row>
    <row r="178" spans="2:8" x14ac:dyDescent="0.25">
      <c r="B178" s="52">
        <f t="shared" si="16"/>
        <v>172</v>
      </c>
      <c r="C178" s="53" t="str">
        <f>"情人培训"&amp;D178&amp;"次"</f>
        <v>情人培训2次</v>
      </c>
      <c r="D178" s="53">
        <v>2</v>
      </c>
      <c r="E178" s="53">
        <v>25</v>
      </c>
      <c r="F178" s="53" t="s">
        <v>297</v>
      </c>
      <c r="G178" s="53" t="s">
        <v>298</v>
      </c>
      <c r="H178" s="53" t="s">
        <v>327</v>
      </c>
    </row>
    <row r="179" spans="2:8" x14ac:dyDescent="0.25">
      <c r="B179" s="52">
        <f t="shared" si="16"/>
        <v>173</v>
      </c>
      <c r="C179" s="53" t="str">
        <f t="shared" ref="C179:C191" si="19">"情人培训"&amp;D179&amp;"次"</f>
        <v>情人培训4次</v>
      </c>
      <c r="D179" s="53">
        <v>4</v>
      </c>
      <c r="E179" s="53">
        <v>25</v>
      </c>
      <c r="F179" s="53" t="s">
        <v>299</v>
      </c>
      <c r="G179" s="53" t="s">
        <v>298</v>
      </c>
      <c r="H179" s="53" t="s">
        <v>327</v>
      </c>
    </row>
    <row r="180" spans="2:8" x14ac:dyDescent="0.25">
      <c r="B180" s="52">
        <f t="shared" si="16"/>
        <v>174</v>
      </c>
      <c r="C180" s="53" t="str">
        <f t="shared" si="19"/>
        <v>情人培训6次</v>
      </c>
      <c r="D180" s="53">
        <v>6</v>
      </c>
      <c r="E180" s="53">
        <v>25</v>
      </c>
      <c r="F180" s="53" t="s">
        <v>297</v>
      </c>
      <c r="G180" s="53" t="s">
        <v>389</v>
      </c>
      <c r="H180" s="53" t="s">
        <v>327</v>
      </c>
    </row>
    <row r="181" spans="2:8" x14ac:dyDescent="0.25">
      <c r="B181" s="52">
        <f t="shared" si="16"/>
        <v>175</v>
      </c>
      <c r="C181" s="53" t="str">
        <f t="shared" si="19"/>
        <v>情人培训8次</v>
      </c>
      <c r="D181" s="53">
        <v>8</v>
      </c>
      <c r="E181" s="53">
        <v>25</v>
      </c>
      <c r="F181" s="53" t="s">
        <v>300</v>
      </c>
      <c r="G181" s="53" t="s">
        <v>389</v>
      </c>
      <c r="H181" s="53" t="s">
        <v>327</v>
      </c>
    </row>
    <row r="182" spans="2:8" x14ac:dyDescent="0.25">
      <c r="B182" s="52">
        <f t="shared" si="16"/>
        <v>176</v>
      </c>
      <c r="C182" s="53" t="str">
        <f t="shared" si="19"/>
        <v>情人培训12次</v>
      </c>
      <c r="D182" s="53">
        <v>12</v>
      </c>
      <c r="E182" s="53">
        <v>25</v>
      </c>
      <c r="F182" s="53" t="s">
        <v>297</v>
      </c>
      <c r="G182" s="53" t="s">
        <v>390</v>
      </c>
      <c r="H182" s="53" t="s">
        <v>327</v>
      </c>
    </row>
    <row r="183" spans="2:8" x14ac:dyDescent="0.25">
      <c r="B183" s="52">
        <f t="shared" si="16"/>
        <v>177</v>
      </c>
      <c r="C183" s="53" t="str">
        <f t="shared" si="19"/>
        <v>情人培训16次</v>
      </c>
      <c r="D183" s="53">
        <v>16</v>
      </c>
      <c r="E183" s="53">
        <v>25</v>
      </c>
      <c r="F183" s="53" t="s">
        <v>299</v>
      </c>
      <c r="G183" s="53" t="s">
        <v>390</v>
      </c>
      <c r="H183" s="53" t="s">
        <v>327</v>
      </c>
    </row>
    <row r="184" spans="2:8" x14ac:dyDescent="0.25">
      <c r="B184" s="52">
        <f t="shared" si="16"/>
        <v>178</v>
      </c>
      <c r="C184" s="53" t="str">
        <f t="shared" si="19"/>
        <v>情人培训20次</v>
      </c>
      <c r="D184" s="53">
        <v>20</v>
      </c>
      <c r="E184" s="53">
        <v>25</v>
      </c>
      <c r="F184" s="53" t="s">
        <v>297</v>
      </c>
      <c r="G184" s="53" t="s">
        <v>391</v>
      </c>
      <c r="H184" s="53" t="s">
        <v>327</v>
      </c>
    </row>
    <row r="185" spans="2:8" x14ac:dyDescent="0.25">
      <c r="B185" s="52">
        <f t="shared" si="16"/>
        <v>179</v>
      </c>
      <c r="C185" s="53" t="str">
        <f t="shared" si="19"/>
        <v>情人培训24次</v>
      </c>
      <c r="D185" s="53">
        <v>24</v>
      </c>
      <c r="E185" s="53">
        <v>25</v>
      </c>
      <c r="F185" s="53" t="s">
        <v>299</v>
      </c>
      <c r="G185" s="53" t="s">
        <v>392</v>
      </c>
      <c r="H185" s="53" t="s">
        <v>327</v>
      </c>
    </row>
    <row r="186" spans="2:8" x14ac:dyDescent="0.25">
      <c r="B186" s="52">
        <f t="shared" si="16"/>
        <v>180</v>
      </c>
      <c r="C186" s="53" t="str">
        <f t="shared" si="19"/>
        <v>情人培训28次</v>
      </c>
      <c r="D186" s="53">
        <v>28</v>
      </c>
      <c r="E186" s="53">
        <v>25</v>
      </c>
      <c r="F186" s="53" t="s">
        <v>297</v>
      </c>
      <c r="G186" s="53" t="s">
        <v>393</v>
      </c>
      <c r="H186" s="53" t="s">
        <v>327</v>
      </c>
    </row>
    <row r="187" spans="2:8" x14ac:dyDescent="0.25">
      <c r="B187" s="52">
        <f t="shared" si="16"/>
        <v>181</v>
      </c>
      <c r="C187" s="53" t="str">
        <f t="shared" si="19"/>
        <v>情人培训32次</v>
      </c>
      <c r="D187" s="53">
        <v>32</v>
      </c>
      <c r="E187" s="53">
        <v>25</v>
      </c>
      <c r="F187" s="53" t="s">
        <v>299</v>
      </c>
      <c r="G187" s="53" t="s">
        <v>394</v>
      </c>
      <c r="H187" s="53" t="s">
        <v>327</v>
      </c>
    </row>
    <row r="188" spans="2:8" x14ac:dyDescent="0.25">
      <c r="B188" s="52">
        <f t="shared" si="16"/>
        <v>182</v>
      </c>
      <c r="C188" s="53" t="str">
        <f t="shared" si="19"/>
        <v>情人培训36次</v>
      </c>
      <c r="D188" s="53">
        <v>36</v>
      </c>
      <c r="E188" s="53">
        <v>25</v>
      </c>
      <c r="F188" s="53" t="s">
        <v>297</v>
      </c>
      <c r="G188" s="53" t="s">
        <v>395</v>
      </c>
      <c r="H188" s="53" t="s">
        <v>327</v>
      </c>
    </row>
    <row r="189" spans="2:8" x14ac:dyDescent="0.25">
      <c r="B189" s="52">
        <f t="shared" si="16"/>
        <v>183</v>
      </c>
      <c r="C189" s="53" t="str">
        <f t="shared" si="19"/>
        <v>情人培训40次</v>
      </c>
      <c r="D189" s="53">
        <v>40</v>
      </c>
      <c r="E189" s="53">
        <v>25</v>
      </c>
      <c r="F189" s="53" t="s">
        <v>299</v>
      </c>
      <c r="G189" s="53" t="s">
        <v>396</v>
      </c>
      <c r="H189" s="53" t="s">
        <v>327</v>
      </c>
    </row>
    <row r="190" spans="2:8" x14ac:dyDescent="0.25">
      <c r="B190" s="52">
        <f t="shared" si="16"/>
        <v>184</v>
      </c>
      <c r="C190" s="53" t="str">
        <f t="shared" si="19"/>
        <v>情人培训44次</v>
      </c>
      <c r="D190" s="53">
        <v>44</v>
      </c>
      <c r="E190" s="53">
        <v>25</v>
      </c>
      <c r="F190" s="53" t="s">
        <v>297</v>
      </c>
      <c r="G190" s="53" t="s">
        <v>397</v>
      </c>
      <c r="H190" s="53" t="s">
        <v>327</v>
      </c>
    </row>
    <row r="191" spans="2:8" x14ac:dyDescent="0.25">
      <c r="B191" s="52">
        <f t="shared" si="16"/>
        <v>185</v>
      </c>
      <c r="C191" s="53" t="str">
        <f t="shared" si="19"/>
        <v>情人培训48次</v>
      </c>
      <c r="D191" s="53">
        <v>48</v>
      </c>
      <c r="E191" s="53">
        <v>25</v>
      </c>
      <c r="F191" s="53" t="s">
        <v>299</v>
      </c>
      <c r="G191" s="53" t="s">
        <v>398</v>
      </c>
      <c r="H191" s="53" t="s">
        <v>327</v>
      </c>
    </row>
    <row r="192" spans="2:8" x14ac:dyDescent="0.25">
      <c r="B192" s="52">
        <f t="shared" si="16"/>
        <v>186</v>
      </c>
      <c r="C192" s="53" t="str">
        <f t="shared" ref="C192:C201" si="20">"出行"&amp;D192&amp;"次"</f>
        <v>出行5次</v>
      </c>
      <c r="D192" s="53">
        <v>5</v>
      </c>
      <c r="E192" s="53">
        <v>26</v>
      </c>
      <c r="F192" s="53" t="s">
        <v>297</v>
      </c>
      <c r="G192" s="53" t="s">
        <v>298</v>
      </c>
      <c r="H192" s="53" t="s">
        <v>328</v>
      </c>
    </row>
    <row r="193" spans="2:8" x14ac:dyDescent="0.25">
      <c r="B193" s="52">
        <f t="shared" si="16"/>
        <v>187</v>
      </c>
      <c r="C193" s="53" t="str">
        <f>"出行"&amp;D193&amp;"次"</f>
        <v>出行10次</v>
      </c>
      <c r="D193" s="53">
        <v>10</v>
      </c>
      <c r="E193" s="53">
        <v>26</v>
      </c>
      <c r="F193" s="53" t="s">
        <v>299</v>
      </c>
      <c r="G193" s="53" t="s">
        <v>298</v>
      </c>
      <c r="H193" s="53" t="s">
        <v>328</v>
      </c>
    </row>
    <row r="194" spans="2:8" x14ac:dyDescent="0.25">
      <c r="B194" s="52">
        <f t="shared" si="16"/>
        <v>188</v>
      </c>
      <c r="C194" s="53" t="str">
        <f t="shared" si="20"/>
        <v>出行20次</v>
      </c>
      <c r="D194" s="53">
        <v>20</v>
      </c>
      <c r="E194" s="53">
        <v>26</v>
      </c>
      <c r="F194" s="53" t="s">
        <v>297</v>
      </c>
      <c r="G194" s="53" t="s">
        <v>389</v>
      </c>
      <c r="H194" s="53" t="s">
        <v>328</v>
      </c>
    </row>
    <row r="195" spans="2:8" x14ac:dyDescent="0.25">
      <c r="B195" s="52">
        <f t="shared" si="16"/>
        <v>189</v>
      </c>
      <c r="C195" s="53" t="str">
        <f t="shared" si="20"/>
        <v>出行30次</v>
      </c>
      <c r="D195" s="53">
        <v>30</v>
      </c>
      <c r="E195" s="53">
        <v>26</v>
      </c>
      <c r="F195" s="53" t="s">
        <v>299</v>
      </c>
      <c r="G195" s="53" t="s">
        <v>389</v>
      </c>
      <c r="H195" s="53" t="s">
        <v>328</v>
      </c>
    </row>
    <row r="196" spans="2:8" x14ac:dyDescent="0.25">
      <c r="B196" s="52">
        <f t="shared" si="16"/>
        <v>190</v>
      </c>
      <c r="C196" s="53" t="str">
        <f t="shared" si="20"/>
        <v>出行60次</v>
      </c>
      <c r="D196" s="53">
        <v>60</v>
      </c>
      <c r="E196" s="53">
        <v>26</v>
      </c>
      <c r="F196" s="53" t="s">
        <v>297</v>
      </c>
      <c r="G196" s="53" t="s">
        <v>390</v>
      </c>
      <c r="H196" s="53" t="s">
        <v>328</v>
      </c>
    </row>
    <row r="197" spans="2:8" x14ac:dyDescent="0.25">
      <c r="B197" s="52">
        <f t="shared" si="16"/>
        <v>191</v>
      </c>
      <c r="C197" s="53" t="str">
        <f t="shared" si="20"/>
        <v>出行90次</v>
      </c>
      <c r="D197" s="53">
        <v>90</v>
      </c>
      <c r="E197" s="53">
        <v>26</v>
      </c>
      <c r="F197" s="53" t="s">
        <v>299</v>
      </c>
      <c r="G197" s="53" t="s">
        <v>390</v>
      </c>
      <c r="H197" s="53" t="s">
        <v>328</v>
      </c>
    </row>
    <row r="198" spans="2:8" x14ac:dyDescent="0.25">
      <c r="B198" s="52">
        <f t="shared" si="16"/>
        <v>192</v>
      </c>
      <c r="C198" s="53" t="str">
        <f t="shared" si="20"/>
        <v>出行120次</v>
      </c>
      <c r="D198" s="53">
        <v>120</v>
      </c>
      <c r="E198" s="53">
        <v>26</v>
      </c>
      <c r="F198" s="53" t="s">
        <v>297</v>
      </c>
      <c r="G198" s="53" t="s">
        <v>391</v>
      </c>
      <c r="H198" s="53" t="s">
        <v>328</v>
      </c>
    </row>
    <row r="199" spans="2:8" x14ac:dyDescent="0.25">
      <c r="B199" s="52">
        <f t="shared" si="16"/>
        <v>193</v>
      </c>
      <c r="C199" s="53" t="str">
        <f>"出行"&amp;D199&amp;"次"</f>
        <v>出行150次</v>
      </c>
      <c r="D199" s="53">
        <v>150</v>
      </c>
      <c r="E199" s="53">
        <v>26</v>
      </c>
      <c r="F199" s="53" t="s">
        <v>299</v>
      </c>
      <c r="G199" s="53" t="s">
        <v>392</v>
      </c>
      <c r="H199" s="53" t="s">
        <v>328</v>
      </c>
    </row>
    <row r="200" spans="2:8" x14ac:dyDescent="0.25">
      <c r="B200" s="52">
        <f t="shared" si="16"/>
        <v>194</v>
      </c>
      <c r="C200" s="53" t="str">
        <f t="shared" si="20"/>
        <v>出行180次</v>
      </c>
      <c r="D200" s="53">
        <v>180</v>
      </c>
      <c r="E200" s="53">
        <v>26</v>
      </c>
      <c r="F200" s="53" t="s">
        <v>297</v>
      </c>
      <c r="G200" s="53" t="s">
        <v>393</v>
      </c>
      <c r="H200" s="53" t="s">
        <v>328</v>
      </c>
    </row>
    <row r="201" spans="2:8" x14ac:dyDescent="0.25">
      <c r="B201" s="52">
        <f t="shared" si="16"/>
        <v>195</v>
      </c>
      <c r="C201" s="53" t="str">
        <f t="shared" si="20"/>
        <v>出行210次</v>
      </c>
      <c r="D201" s="53">
        <v>210</v>
      </c>
      <c r="E201" s="53">
        <v>26</v>
      </c>
      <c r="F201" s="53" t="s">
        <v>299</v>
      </c>
      <c r="G201" s="53" t="s">
        <v>394</v>
      </c>
      <c r="H201" s="53" t="s">
        <v>328</v>
      </c>
    </row>
    <row r="202" spans="2:8" x14ac:dyDescent="0.25">
      <c r="B202" s="52">
        <f t="shared" si="16"/>
        <v>196</v>
      </c>
      <c r="C202" s="53" t="str">
        <f>"儿女联姻"&amp;D202&amp;"次"</f>
        <v>儿女联姻1次</v>
      </c>
      <c r="D202" s="53">
        <v>1</v>
      </c>
      <c r="E202" s="53">
        <v>27</v>
      </c>
      <c r="F202" s="53" t="s">
        <v>301</v>
      </c>
      <c r="G202" s="53">
        <v>1</v>
      </c>
      <c r="H202" s="53" t="s">
        <v>329</v>
      </c>
    </row>
    <row r="203" spans="2:8" x14ac:dyDescent="0.25">
      <c r="B203" s="52">
        <f t="shared" si="16"/>
        <v>197</v>
      </c>
      <c r="C203" s="53" t="str">
        <f>"儿女联姻"&amp;D203&amp;"次"</f>
        <v>儿女联姻2次</v>
      </c>
      <c r="D203" s="53">
        <v>2</v>
      </c>
      <c r="E203" s="53">
        <v>27</v>
      </c>
      <c r="F203" s="53" t="s">
        <v>301</v>
      </c>
      <c r="G203" s="53">
        <v>1</v>
      </c>
      <c r="H203" s="53" t="s">
        <v>329</v>
      </c>
    </row>
    <row r="204" spans="2:8" x14ac:dyDescent="0.25">
      <c r="B204" s="52">
        <f t="shared" si="16"/>
        <v>198</v>
      </c>
      <c r="C204" s="53" t="str">
        <f>"儿女联姻"&amp;D204&amp;"次"</f>
        <v>儿女联姻3次</v>
      </c>
      <c r="D204" s="53">
        <v>3</v>
      </c>
      <c r="E204" s="53">
        <v>27</v>
      </c>
      <c r="F204" s="53" t="s">
        <v>301</v>
      </c>
      <c r="G204" s="53">
        <v>1</v>
      </c>
      <c r="H204" s="53" t="s">
        <v>329</v>
      </c>
    </row>
    <row r="205" spans="2:8" x14ac:dyDescent="0.25">
      <c r="B205" s="52">
        <f t="shared" si="16"/>
        <v>199</v>
      </c>
      <c r="C205" s="53" t="str">
        <f>"儿女联姻"&amp;D205&amp;"次"</f>
        <v>儿女联姻4次</v>
      </c>
      <c r="D205" s="53">
        <v>4</v>
      </c>
      <c r="E205" s="53">
        <v>27</v>
      </c>
      <c r="F205" s="53" t="s">
        <v>301</v>
      </c>
      <c r="G205" s="53">
        <v>1</v>
      </c>
      <c r="H205" s="53" t="s">
        <v>329</v>
      </c>
    </row>
    <row r="206" spans="2:8" x14ac:dyDescent="0.25">
      <c r="B206" s="52">
        <f t="shared" si="16"/>
        <v>200</v>
      </c>
      <c r="C206" s="53" t="str">
        <f>"儿女联姻"&amp;D206&amp;"次"</f>
        <v>儿女联姻5次</v>
      </c>
      <c r="D206" s="53">
        <v>5</v>
      </c>
      <c r="E206" s="53">
        <v>27</v>
      </c>
      <c r="F206" s="53" t="s">
        <v>301</v>
      </c>
      <c r="G206" s="53">
        <v>1</v>
      </c>
      <c r="H206" s="53" t="s">
        <v>329</v>
      </c>
    </row>
    <row r="207" spans="2:8" x14ac:dyDescent="0.25">
      <c r="B207" s="52">
        <f t="shared" si="16"/>
        <v>201</v>
      </c>
      <c r="C207" s="53" t="s">
        <v>302</v>
      </c>
      <c r="D207" s="53">
        <v>2</v>
      </c>
      <c r="E207" s="53">
        <v>28</v>
      </c>
      <c r="F207" s="53" t="s">
        <v>265</v>
      </c>
      <c r="G207" s="53">
        <v>1</v>
      </c>
      <c r="H207" s="53" t="s">
        <v>302</v>
      </c>
    </row>
    <row r="208" spans="2:8" x14ac:dyDescent="0.25">
      <c r="B208" s="52">
        <f t="shared" si="16"/>
        <v>202</v>
      </c>
      <c r="C208" s="53" t="s">
        <v>303</v>
      </c>
      <c r="D208" s="53">
        <v>3</v>
      </c>
      <c r="E208" s="53">
        <v>28</v>
      </c>
      <c r="F208" s="53" t="s">
        <v>265</v>
      </c>
      <c r="G208" s="53">
        <v>1</v>
      </c>
      <c r="H208" s="53" t="s">
        <v>303</v>
      </c>
    </row>
    <row r="209" spans="2:8" x14ac:dyDescent="0.25">
      <c r="B209" s="52">
        <f t="shared" si="16"/>
        <v>203</v>
      </c>
      <c r="C209" s="53" t="s">
        <v>304</v>
      </c>
      <c r="D209" s="53">
        <v>4</v>
      </c>
      <c r="E209" s="53">
        <v>28</v>
      </c>
      <c r="F209" s="53" t="s">
        <v>265</v>
      </c>
      <c r="G209" s="53">
        <v>1</v>
      </c>
      <c r="H209" s="53" t="s">
        <v>304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任务类型</vt:lpstr>
      <vt:lpstr>任务表</vt:lpstr>
      <vt:lpstr>任务组表</vt:lpstr>
      <vt:lpstr>首周签到任务表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1996-12-17T01:32:42Z</dcterms:created>
  <dcterms:modified xsi:type="dcterms:W3CDTF">2023-04-14T14:00:17Z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