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21A242EB-39F5-4075-A398-281D3BA5ECA7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W14" i="1"/>
  <c r="V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I13" i="1"/>
  <c r="K13" i="1" s="1"/>
  <c r="L13" i="1" s="1"/>
  <c r="I14" i="1"/>
  <c r="K14" i="1" s="1"/>
  <c r="L14" i="1" s="1"/>
  <c r="I2" i="1"/>
  <c r="K2" i="1" s="1"/>
  <c r="L2" i="1" s="1"/>
  <c r="I3" i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5" i="1"/>
  <c r="K15" i="1" s="1"/>
  <c r="L15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</calcChain>
</file>

<file path=xl/sharedStrings.xml><?xml version="1.0" encoding="utf-8"?>
<sst xmlns="http://schemas.openxmlformats.org/spreadsheetml/2006/main" count="115" uniqueCount="64">
  <si>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</si>
  <si>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</si>
  <si>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</si>
  <si>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</si>
  <si>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</si>
  <si>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</si>
  <si>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</si>
  <si>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</si>
  <si>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</si>
  <si>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</si>
  <si>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</si>
  <si>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</si>
  <si>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</si>
  <si>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</si>
  <si>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</si>
  <si>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</si>
  <si>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</si>
  <si>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</si>
  <si>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</si>
  <si>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</si>
  <si>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</si>
  <si>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</si>
  <si>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</si>
  <si>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</si>
  <si>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</si>
  <si>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</si>
  <si>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</si>
  <si>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</si>
  <si>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</si>
  <si>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</si>
  <si>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</si>
  <si>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</si>
  <si>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</si>
  <si>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</si>
  <si>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</si>
  <si>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</si>
  <si>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</si>
  <si>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</si>
  <si>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</si>
  <si>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</si>
  <si>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</si>
  <si>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</si>
  <si>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</si>
  <si>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</si>
  <si>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</si>
  <si>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</si>
  <si>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</si>
  <si>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</si>
  <si>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</si>
  <si>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</si>
  <si>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</si>
  <si>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26</t>
    </r>
    <r>
      <rPr>
        <sz val="11"/>
        <rFont val="宋体"/>
        <family val="1"/>
        <charset val="134"/>
      </rPr>
      <t>日下周推演</t>
    </r>
    <phoneticPr fontId="1" type="noConversion"/>
  </si>
  <si>
    <t>IWM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</si>
  <si>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27</t>
    </r>
    <r>
      <rPr>
        <sz val="11"/>
        <rFont val="宋体"/>
        <family val="3"/>
        <charset val="134"/>
      </rPr>
      <t>日盘前快播</t>
    </r>
    <phoneticPr fontId="1" type="noConversion"/>
  </si>
  <si>
    <t>TQQQ</t>
    <phoneticPr fontId="1" type="noConversion"/>
  </si>
  <si>
    <t>ADBE</t>
    <phoneticPr fontId="1" type="noConversion"/>
  </si>
  <si>
    <t>BAC</t>
    <phoneticPr fontId="1" type="noConversion"/>
  </si>
  <si>
    <t>COST</t>
    <phoneticPr fontId="1" type="noConversion"/>
  </si>
  <si>
    <t>记录数</t>
    <phoneticPr fontId="1" type="noConversion"/>
  </si>
  <si>
    <t>未入场，已涨破止盈位，放弃入场</t>
  </si>
  <si>
    <t>已入场</t>
  </si>
  <si>
    <t>未入场，等待入场</t>
  </si>
  <si>
    <t>已止损</t>
  </si>
  <si>
    <t>未入场，已跌破止损位，放弃入场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</si>
</sst>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22" fontId="3" fillId="4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47" fontId="3" fillId="4" borderId="0" xfId="0" applyNumberFormat="1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21" fontId="3" fillId="5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D1" workbookViewId="0">
      <pane ySplit="1" topLeftCell="A2" activePane="bottomLeft" state="frozen"/>
      <selection pane="bottomLeft" activeCell="M4" sqref="M4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8" width="7.75" style="2" bestFit="1" customWidth="1"/>
    <col min="9" max="9" width="9.75" style="2" bestFit="1" customWidth="1"/>
    <col min="10" max="10" width="11.875" style="2" bestFit="1" customWidth="1"/>
    <col min="11" max="11" width="9.75" style="2" bestFit="1" customWidth="1"/>
    <col min="12" max="12" width="7.75" style="2" bestFit="1" customWidth="1"/>
    <col min="13" max="13" width="31.75" style="2" bestFit="1" customWidth="1"/>
    <col min="14" max="14" width="13.375" style="10" bestFit="1" customWidth="1"/>
    <col min="15" max="15" width="13.375" style="11" bestFit="1" customWidth="1"/>
    <col min="16" max="16" width="9.75" style="10" bestFit="1" customWidth="1"/>
    <col min="17" max="17" width="9.75" style="11" bestFit="1" customWidth="1"/>
    <col min="18" max="18" width="7.75" style="10" bestFit="1" customWidth="1"/>
    <col min="19" max="19" width="9.75" style="10" bestFit="1" customWidth="1"/>
    <col min="20" max="20" width="5.75" style="10" bestFit="1" customWidth="1"/>
    <col min="21" max="21" width="7.75" style="11" bestFit="1" customWidth="1"/>
    <col min="22" max="22" width="9.75" style="11" bestFit="1" customWidth="1"/>
    <col min="23" max="23" width="9.75" style="12" bestFit="1" customWidth="1"/>
    <col min="24" max="24" width="7.75" style="12" bestFit="1" customWidth="1"/>
    <col min="25" max="25" width="9.75" style="12" bestFit="1" customWidth="1"/>
    <col min="26" max="16384" width="10" style="2"/>
  </cols>
  <sheetData>
    <row r="1" spans="1:25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58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7" t="s">
        <v>12</v>
      </c>
      <c r="O1" s="8" t="s">
        <v>45</v>
      </c>
      <c r="P1" s="7" t="s">
        <v>39</v>
      </c>
      <c r="Q1" s="8" t="s">
        <v>41</v>
      </c>
      <c r="R1" s="7" t="s">
        <v>46</v>
      </c>
      <c r="S1" s="7" t="s">
        <v>47</v>
      </c>
      <c r="T1" s="7" t="s">
        <v>48</v>
      </c>
      <c r="U1" s="8" t="s">
        <v>49</v>
      </c>
      <c r="V1" s="8" t="s">
        <v>50</v>
      </c>
      <c r="W1" s="9" t="s">
        <v>42</v>
      </c>
      <c r="X1" s="9" t="s">
        <v>43</v>
      </c>
      <c r="Y1" s="9" t="s">
        <v>44</v>
      </c>
    </row>
    <row r="2" spans="1:25" ht="20.100000000000001" customHeight="1" x14ac:dyDescent="0.15">
      <c r="A2" s="2">
        <v>1</v>
      </c>
      <c r="B2" s="2" t="s">
        <v>53</v>
      </c>
      <c r="C2" s="4">
        <v>44466</v>
      </c>
      <c r="D2" s="4">
        <v>44468</v>
      </c>
      <c r="E2" s="2" t="s">
        <v>16</v>
      </c>
      <c r="F2" s="2">
        <f t="shared" ref="F2:F31" si="0">COUNTIFS(E:E,E2)</f>
        <v>1</v>
      </c>
      <c r="G2" s="2">
        <v>755</v>
      </c>
      <c r="H2" s="2">
        <v>748</v>
      </c>
      <c r="I2" s="5">
        <f t="shared" ref="I2:I16" si="1">H2/G2-1</f>
        <v>-9.2715231788079722E-3</v>
      </c>
      <c r="J2" s="2">
        <v>1</v>
      </c>
      <c r="K2" s="5">
        <f t="shared" ref="K2:K14" si="2">-I2*J2</f>
        <v>9.2715231788079722E-3</v>
      </c>
      <c r="L2" s="6">
        <f t="shared" ref="L2:L14" si="3">G2*(1+K2)</f>
        <v>761.99999999999989</v>
      </c>
      <c r="M2" s="2" t="s">
        <v>59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53</v>
      </c>
      <c r="C3" s="4">
        <v>44466</v>
      </c>
      <c r="D3" s="4">
        <v>44468</v>
      </c>
      <c r="E3" s="2" t="s">
        <v>14</v>
      </c>
      <c r="F3" s="2">
        <f t="shared" si="0"/>
        <v>1</v>
      </c>
      <c r="G3" s="2">
        <v>371</v>
      </c>
      <c r="H3" s="2">
        <v>369</v>
      </c>
      <c r="I3" s="5">
        <f t="shared" si="1"/>
        <v>-5.3908355795148077E-3</v>
      </c>
      <c r="J3" s="2">
        <v>1</v>
      </c>
      <c r="K3" s="5">
        <f t="shared" si="2"/>
        <v>5.3908355795148077E-3</v>
      </c>
      <c r="L3" s="6">
        <f t="shared" si="3"/>
        <v>372.99999999999994</v>
      </c>
      <c r="M3" s="2" t="s">
        <v>62</v>
      </c>
      <c r="N3" s="13">
        <v>44466.395995370367</v>
      </c>
      <c r="O3" s="14">
        <v>44466.500717592593</v>
      </c>
      <c r="P3" s="15">
        <v>44466.395994317128</v>
      </c>
      <c r="Q3" s="16">
        <v>44466.500717939816</v>
      </c>
      <c r="R3" s="10">
        <v>370.43</v>
      </c>
      <c r="S3" s="10">
        <v>1852.15</v>
      </c>
      <c r="T3" s="10">
        <v>5</v>
      </c>
      <c r="U3" s="11">
        <v>368.93</v>
      </c>
      <c r="V3" s="11">
        <v>1844.65</v>
      </c>
      <c r="W3" s="12">
        <v>-7.5</v>
      </c>
      <c r="X3" s="17">
        <v>-4.0000000000000001E-3</v>
      </c>
      <c r="Y3" s="18">
        <v>0.10472222222222222</v>
      </c>
    </row>
    <row r="4" spans="1:25" ht="20.100000000000001" customHeight="1" x14ac:dyDescent="0.15">
      <c r="A4" s="2">
        <v>3</v>
      </c>
      <c r="B4" s="2" t="s">
        <v>53</v>
      </c>
      <c r="C4" s="4">
        <v>44466</v>
      </c>
      <c r="D4" s="4">
        <v>44468</v>
      </c>
      <c r="E4" s="2" t="s">
        <v>20</v>
      </c>
      <c r="F4" s="2">
        <f t="shared" si="0"/>
        <v>1</v>
      </c>
      <c r="G4" s="2">
        <v>416</v>
      </c>
      <c r="H4" s="2">
        <v>396</v>
      </c>
      <c r="I4" s="5">
        <f t="shared" si="1"/>
        <v>-4.8076923076923128E-2</v>
      </c>
      <c r="J4" s="2">
        <v>1</v>
      </c>
      <c r="K4" s="5">
        <f t="shared" si="2"/>
        <v>4.8076923076923128E-2</v>
      </c>
      <c r="L4" s="6">
        <f t="shared" si="3"/>
        <v>436</v>
      </c>
      <c r="M4" s="2" t="s">
        <v>61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53</v>
      </c>
      <c r="C5" s="4">
        <v>44466</v>
      </c>
      <c r="D5" s="4">
        <v>44468</v>
      </c>
      <c r="E5" s="2" t="s">
        <v>32</v>
      </c>
      <c r="F5" s="2">
        <f t="shared" si="0"/>
        <v>1</v>
      </c>
      <c r="G5" s="2">
        <v>140.5</v>
      </c>
      <c r="H5" s="2">
        <v>130</v>
      </c>
      <c r="I5" s="5">
        <f t="shared" si="1"/>
        <v>-7.4733096085409234E-2</v>
      </c>
      <c r="J5" s="2">
        <v>1</v>
      </c>
      <c r="K5" s="5">
        <f t="shared" si="2"/>
        <v>7.4733096085409234E-2</v>
      </c>
      <c r="L5" s="6">
        <f t="shared" si="3"/>
        <v>150.99999999999997</v>
      </c>
      <c r="M5" s="2" t="s">
        <v>61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v>0</v>
      </c>
      <c r="T5" s="10">
        <v>0</v>
      </c>
      <c r="U5" s="11">
        <v>0</v>
      </c>
      <c r="V5" s="11">
        <v>0</v>
      </c>
      <c r="W5" s="12">
        <v>0</v>
      </c>
      <c r="X5" s="12">
        <v>0</v>
      </c>
      <c r="Y5" s="12">
        <v>0</v>
      </c>
    </row>
    <row r="6" spans="1:25" ht="20.100000000000001" customHeight="1" x14ac:dyDescent="0.15">
      <c r="A6" s="2">
        <v>5</v>
      </c>
      <c r="B6" s="2" t="s">
        <v>53</v>
      </c>
      <c r="C6" s="4">
        <v>44466</v>
      </c>
      <c r="D6" s="4">
        <v>44468</v>
      </c>
      <c r="E6" s="2" t="s">
        <v>54</v>
      </c>
      <c r="F6" s="2">
        <f t="shared" si="0"/>
        <v>1</v>
      </c>
      <c r="G6" s="2">
        <v>136.55000000000001</v>
      </c>
      <c r="H6" s="2">
        <v>133.5</v>
      </c>
      <c r="I6" s="5">
        <f t="shared" si="1"/>
        <v>-2.2336140607836064E-2</v>
      </c>
      <c r="J6" s="2">
        <v>1</v>
      </c>
      <c r="K6" s="5">
        <f t="shared" si="2"/>
        <v>2.2336140607836064E-2</v>
      </c>
      <c r="L6" s="6">
        <f t="shared" si="3"/>
        <v>139.60000000000005</v>
      </c>
      <c r="M6" s="2" t="s">
        <v>61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v>0</v>
      </c>
      <c r="T6" s="10">
        <v>0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53</v>
      </c>
      <c r="C7" s="4">
        <v>44466</v>
      </c>
      <c r="D7" s="4">
        <v>44468</v>
      </c>
      <c r="E7" s="2" t="s">
        <v>21</v>
      </c>
      <c r="F7" s="2">
        <f t="shared" si="0"/>
        <v>1</v>
      </c>
      <c r="G7" s="2">
        <v>278</v>
      </c>
      <c r="H7" s="2">
        <v>275</v>
      </c>
      <c r="I7" s="5">
        <f t="shared" si="1"/>
        <v>-1.0791366906474864E-2</v>
      </c>
      <c r="J7" s="2">
        <v>1</v>
      </c>
      <c r="K7" s="5">
        <f t="shared" si="2"/>
        <v>1.0791366906474864E-2</v>
      </c>
      <c r="L7" s="6">
        <f t="shared" si="3"/>
        <v>281</v>
      </c>
      <c r="M7" s="2" t="s">
        <v>61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53</v>
      </c>
      <c r="C8" s="4">
        <v>44466</v>
      </c>
      <c r="D8" s="4">
        <v>44468</v>
      </c>
      <c r="E8" s="2" t="s">
        <v>22</v>
      </c>
      <c r="F8" s="2">
        <f t="shared" si="0"/>
        <v>1</v>
      </c>
      <c r="G8" s="2">
        <v>104.8</v>
      </c>
      <c r="H8" s="2">
        <v>104</v>
      </c>
      <c r="I8" s="5">
        <f t="shared" si="1"/>
        <v>-7.6335877862595547E-3</v>
      </c>
      <c r="J8" s="2">
        <v>1</v>
      </c>
      <c r="K8" s="5">
        <f t="shared" si="2"/>
        <v>7.6335877862595547E-3</v>
      </c>
      <c r="L8" s="6">
        <f t="shared" si="3"/>
        <v>105.59999999999998</v>
      </c>
      <c r="M8" s="2" t="s">
        <v>59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53</v>
      </c>
      <c r="C9" s="4">
        <v>44466</v>
      </c>
      <c r="D9" s="4">
        <v>44468</v>
      </c>
      <c r="E9" s="2" t="s">
        <v>24</v>
      </c>
      <c r="F9" s="2">
        <f t="shared" si="0"/>
        <v>1</v>
      </c>
      <c r="G9" s="2">
        <v>122</v>
      </c>
      <c r="H9" s="2">
        <v>118.5</v>
      </c>
      <c r="I9" s="5">
        <f t="shared" si="1"/>
        <v>-2.8688524590163911E-2</v>
      </c>
      <c r="J9" s="2">
        <v>1</v>
      </c>
      <c r="K9" s="5">
        <f t="shared" si="2"/>
        <v>2.8688524590163911E-2</v>
      </c>
      <c r="L9" s="6">
        <f t="shared" si="3"/>
        <v>125.50000000000001</v>
      </c>
      <c r="M9" s="2" t="s">
        <v>59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v>0</v>
      </c>
      <c r="T9" s="10">
        <v>0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53</v>
      </c>
      <c r="C10" s="4">
        <v>44466</v>
      </c>
      <c r="D10" s="4">
        <v>44468</v>
      </c>
      <c r="E10" s="2" t="s">
        <v>34</v>
      </c>
      <c r="F10" s="2">
        <f t="shared" si="0"/>
        <v>1</v>
      </c>
      <c r="G10" s="2">
        <v>80.5</v>
      </c>
      <c r="H10" s="2">
        <v>79.5</v>
      </c>
      <c r="I10" s="5">
        <f t="shared" si="1"/>
        <v>-1.2422360248447228E-2</v>
      </c>
      <c r="J10" s="2">
        <v>4</v>
      </c>
      <c r="K10" s="5">
        <f t="shared" si="2"/>
        <v>4.9689440993788914E-2</v>
      </c>
      <c r="L10" s="6">
        <f t="shared" si="3"/>
        <v>84.500000000000014</v>
      </c>
      <c r="M10" s="2" t="s">
        <v>60</v>
      </c>
      <c r="N10" s="13">
        <v>44466.500567129631</v>
      </c>
      <c r="O10" s="11">
        <v>0</v>
      </c>
      <c r="P10" s="15">
        <v>44466.500572662037</v>
      </c>
      <c r="Q10" s="11">
        <v>0</v>
      </c>
      <c r="R10" s="10">
        <v>79.754999999999995</v>
      </c>
      <c r="S10" s="10">
        <v>1993.875</v>
      </c>
      <c r="T10" s="10">
        <v>25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53</v>
      </c>
      <c r="C11" s="4">
        <v>44466</v>
      </c>
      <c r="D11" s="4">
        <v>44468</v>
      </c>
      <c r="E11" s="2" t="s">
        <v>23</v>
      </c>
      <c r="F11" s="2">
        <f t="shared" si="0"/>
        <v>1</v>
      </c>
      <c r="G11" s="2">
        <v>38</v>
      </c>
      <c r="H11" s="2">
        <v>37.799999999999997</v>
      </c>
      <c r="I11" s="5">
        <f t="shared" si="1"/>
        <v>-5.2631578947369695E-3</v>
      </c>
      <c r="J11" s="2">
        <v>1</v>
      </c>
      <c r="K11" s="5">
        <f t="shared" si="2"/>
        <v>5.2631578947369695E-3</v>
      </c>
      <c r="L11" s="6">
        <f t="shared" si="3"/>
        <v>38.20000000000001</v>
      </c>
      <c r="M11" s="2" t="s">
        <v>59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53</v>
      </c>
      <c r="C12" s="4">
        <v>44466</v>
      </c>
      <c r="D12" s="4">
        <v>44468</v>
      </c>
      <c r="E12" s="2" t="s">
        <v>55</v>
      </c>
      <c r="F12" s="2">
        <f t="shared" si="0"/>
        <v>1</v>
      </c>
      <c r="G12" s="2">
        <v>616.20000000000005</v>
      </c>
      <c r="H12" s="2">
        <v>604</v>
      </c>
      <c r="I12" s="5">
        <f t="shared" si="1"/>
        <v>-1.9798766634209763E-2</v>
      </c>
      <c r="J12" s="2">
        <v>1</v>
      </c>
      <c r="K12" s="5">
        <f t="shared" si="2"/>
        <v>1.9798766634209763E-2</v>
      </c>
      <c r="L12" s="6">
        <f t="shared" si="3"/>
        <v>628.40000000000009</v>
      </c>
      <c r="M12" s="2" t="s">
        <v>63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v>0</v>
      </c>
      <c r="T12" s="10">
        <v>0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53</v>
      </c>
      <c r="C13" s="4">
        <v>44466</v>
      </c>
      <c r="D13" s="4">
        <v>44468</v>
      </c>
      <c r="E13" s="2" t="s">
        <v>56</v>
      </c>
      <c r="F13" s="2">
        <f t="shared" si="0"/>
        <v>1</v>
      </c>
      <c r="G13" s="2">
        <v>41.7</v>
      </c>
      <c r="H13" s="2">
        <v>41.4</v>
      </c>
      <c r="I13" s="5">
        <f t="shared" si="1"/>
        <v>-7.1942446043166131E-3</v>
      </c>
      <c r="J13" s="2">
        <v>1</v>
      </c>
      <c r="K13" s="5">
        <f t="shared" si="2"/>
        <v>7.1942446043166131E-3</v>
      </c>
      <c r="L13" s="6">
        <f t="shared" si="3"/>
        <v>42</v>
      </c>
      <c r="M13" s="2" t="s">
        <v>59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v>0</v>
      </c>
      <c r="T13" s="10">
        <v>0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53</v>
      </c>
      <c r="C14" s="4">
        <v>44466</v>
      </c>
      <c r="D14" s="4">
        <v>44468</v>
      </c>
      <c r="E14" s="2" t="s">
        <v>57</v>
      </c>
      <c r="F14" s="2">
        <f t="shared" si="0"/>
        <v>1</v>
      </c>
      <c r="G14" s="2">
        <v>461</v>
      </c>
      <c r="H14" s="2">
        <v>459</v>
      </c>
      <c r="I14" s="5">
        <f t="shared" si="1"/>
        <v>-4.3383947939262812E-3</v>
      </c>
      <c r="J14" s="2">
        <v>1</v>
      </c>
      <c r="K14" s="5">
        <f t="shared" si="2"/>
        <v>4.3383947939262812E-3</v>
      </c>
      <c r="L14" s="6">
        <f t="shared" si="3"/>
        <v>462.99999999999994</v>
      </c>
      <c r="M14" s="2" t="s">
        <v>62</v>
      </c>
      <c r="N14" s="13">
        <v>44466.500601851854</v>
      </c>
      <c r="O14" s="11">
        <v>0</v>
      </c>
      <c r="P14" s="15">
        <v>44466.500610682873</v>
      </c>
      <c r="Q14" s="11">
        <v>0</v>
      </c>
      <c r="R14" s="10">
        <v>459.21</v>
      </c>
      <c r="S14" s="10">
        <v>1836.84</v>
      </c>
      <c r="T14" s="10">
        <v>4</v>
      </c>
      <c r="U14" s="11">
        <v>458.90089999999998</v>
      </c>
      <c r="V14" s="11">
        <f>U14*T14</f>
        <v>1835.6035999999999</v>
      </c>
      <c r="W14" s="12">
        <f>V14-S14</f>
        <v>-1.2364000000000033</v>
      </c>
      <c r="X14" s="17">
        <f>W14/S14</f>
        <v>-6.7311251932667153E-4</v>
      </c>
      <c r="Y14" s="12">
        <v>0</v>
      </c>
    </row>
    <row r="15" spans="1:25" ht="20.100000000000001" customHeight="1" x14ac:dyDescent="0.15">
      <c r="A15" s="2">
        <v>14</v>
      </c>
      <c r="B15" s="2" t="s">
        <v>51</v>
      </c>
      <c r="C15" s="4">
        <v>44466</v>
      </c>
      <c r="D15" s="4">
        <v>44468</v>
      </c>
      <c r="E15" s="2" t="s">
        <v>52</v>
      </c>
      <c r="F15" s="2">
        <f t="shared" si="0"/>
        <v>1</v>
      </c>
      <c r="G15" s="2">
        <v>221.5</v>
      </c>
      <c r="H15" s="2">
        <v>220</v>
      </c>
      <c r="I15" s="5">
        <f t="shared" si="1"/>
        <v>-6.7720090293453827E-3</v>
      </c>
      <c r="J15" s="2">
        <v>1</v>
      </c>
      <c r="K15" s="5">
        <f t="shared" ref="K15" si="4">-I15*J15</f>
        <v>6.7720090293453827E-3</v>
      </c>
      <c r="L15" s="6">
        <f t="shared" ref="L15" si="5">G15*(1+K15)</f>
        <v>223.00000000000003</v>
      </c>
      <c r="M15" s="2" t="s">
        <v>59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v>0</v>
      </c>
      <c r="T15" s="10">
        <v>0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2</v>
      </c>
      <c r="C16" s="4">
        <v>44463</v>
      </c>
      <c r="D16" s="4">
        <v>44467</v>
      </c>
      <c r="E16" s="2" t="s">
        <v>13</v>
      </c>
      <c r="F16" s="2">
        <f t="shared" si="0"/>
        <v>1</v>
      </c>
      <c r="G16" s="2">
        <v>440.3</v>
      </c>
      <c r="H16" s="2">
        <v>438</v>
      </c>
      <c r="I16" s="5">
        <f t="shared" si="1"/>
        <v>-5.2237111060641217E-3</v>
      </c>
      <c r="J16" s="2">
        <v>1</v>
      </c>
      <c r="K16" s="5">
        <f>-I16*J16</f>
        <v>5.2237111060641217E-3</v>
      </c>
      <c r="L16" s="6">
        <f>G16*(1+K16)</f>
        <v>442.60000000000008</v>
      </c>
      <c r="M16" s="2" t="s">
        <v>61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2</v>
      </c>
      <c r="C17" s="4">
        <v>44463</v>
      </c>
      <c r="D17" s="4">
        <v>44467</v>
      </c>
      <c r="E17" s="2" t="s">
        <v>15</v>
      </c>
      <c r="F17" s="2">
        <f t="shared" si="0"/>
        <v>1</v>
      </c>
      <c r="G17" s="2">
        <v>141.69999999999999</v>
      </c>
      <c r="H17" s="2">
        <v>139.9</v>
      </c>
      <c r="I17" s="5">
        <f t="shared" ref="I17:I31" si="6">H17/G17-1</f>
        <v>-1.2702893436838281E-2</v>
      </c>
      <c r="J17" s="2">
        <v>1</v>
      </c>
      <c r="K17" s="5">
        <f t="shared" ref="K17:K31" si="7">-I17*J17</f>
        <v>1.2702893436838281E-2</v>
      </c>
      <c r="L17" s="6">
        <f t="shared" ref="L17:L31" si="8">G17*(1+K17)</f>
        <v>143.49999999999997</v>
      </c>
      <c r="M17" s="2" t="s">
        <v>59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v>0</v>
      </c>
      <c r="T17" s="10">
        <v>0</v>
      </c>
      <c r="U17" s="11">
        <v>0</v>
      </c>
      <c r="V17" s="11">
        <v>0</v>
      </c>
      <c r="W17" s="12">
        <v>0</v>
      </c>
      <c r="X17" s="12"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17</v>
      </c>
      <c r="F18" s="2">
        <f t="shared" si="0"/>
        <v>1</v>
      </c>
      <c r="G18" s="2">
        <v>342</v>
      </c>
      <c r="H18" s="2">
        <v>340.69</v>
      </c>
      <c r="I18" s="5">
        <f t="shared" si="6"/>
        <v>-3.830409356725184E-3</v>
      </c>
      <c r="J18" s="2">
        <v>1</v>
      </c>
      <c r="K18" s="5">
        <f t="shared" si="7"/>
        <v>3.830409356725184E-3</v>
      </c>
      <c r="L18" s="6">
        <f t="shared" si="8"/>
        <v>343.31</v>
      </c>
      <c r="M18" s="2" t="s">
        <v>59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v>0</v>
      </c>
      <c r="T18" s="10">
        <v>0</v>
      </c>
      <c r="U18" s="11">
        <v>0</v>
      </c>
      <c r="V18" s="11">
        <v>0</v>
      </c>
      <c r="W18" s="12">
        <v>0</v>
      </c>
      <c r="X18" s="12"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19</v>
      </c>
      <c r="F19" s="2">
        <f t="shared" si="0"/>
        <v>1</v>
      </c>
      <c r="G19" s="2">
        <v>220.8</v>
      </c>
      <c r="H19" s="2">
        <v>219.5</v>
      </c>
      <c r="I19" s="5">
        <f t="shared" si="6"/>
        <v>-5.8876811594202882E-3</v>
      </c>
      <c r="J19" s="2">
        <v>1</v>
      </c>
      <c r="K19" s="5">
        <f t="shared" si="7"/>
        <v>5.8876811594202882E-3</v>
      </c>
      <c r="L19" s="6">
        <f t="shared" si="8"/>
        <v>222.10000000000002</v>
      </c>
      <c r="M19" s="2" t="s">
        <v>63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v>0</v>
      </c>
      <c r="T19" s="10">
        <v>0</v>
      </c>
      <c r="U19" s="11">
        <v>0</v>
      </c>
      <c r="V19" s="11">
        <v>0</v>
      </c>
      <c r="W19" s="12">
        <v>0</v>
      </c>
      <c r="X19" s="12"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18</v>
      </c>
      <c r="F20" s="2">
        <f t="shared" si="0"/>
        <v>1</v>
      </c>
      <c r="G20" s="2">
        <v>298.5</v>
      </c>
      <c r="H20" s="2">
        <v>297.2</v>
      </c>
      <c r="I20" s="5">
        <f t="shared" si="6"/>
        <v>-4.3551088777219471E-3</v>
      </c>
      <c r="J20" s="2">
        <v>1</v>
      </c>
      <c r="K20" s="5">
        <f t="shared" si="7"/>
        <v>4.3551088777219471E-3</v>
      </c>
      <c r="L20" s="6">
        <f t="shared" si="8"/>
        <v>299.79999999999995</v>
      </c>
      <c r="M20" s="2" t="s">
        <v>63</v>
      </c>
      <c r="N20" s="10">
        <v>0</v>
      </c>
      <c r="O20" s="11">
        <v>0</v>
      </c>
      <c r="P20" s="10">
        <v>0</v>
      </c>
      <c r="Q20" s="11">
        <v>0</v>
      </c>
      <c r="R20" s="10">
        <v>0</v>
      </c>
      <c r="S20" s="10">
        <v>0</v>
      </c>
      <c r="T20" s="10">
        <v>0</v>
      </c>
      <c r="U20" s="11">
        <v>0</v>
      </c>
      <c r="V20" s="11">
        <v>0</v>
      </c>
      <c r="W20" s="12">
        <v>0</v>
      </c>
      <c r="X20" s="12">
        <v>0</v>
      </c>
      <c r="Y20" s="12">
        <v>0</v>
      </c>
    </row>
    <row r="21" spans="1:25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25</v>
      </c>
      <c r="F21" s="2">
        <f t="shared" si="0"/>
        <v>1</v>
      </c>
      <c r="G21" s="2">
        <v>80.5</v>
      </c>
      <c r="H21" s="2">
        <v>80.2</v>
      </c>
      <c r="I21" s="5">
        <f t="shared" si="6"/>
        <v>-3.7267080745341241E-3</v>
      </c>
      <c r="J21" s="2">
        <v>1</v>
      </c>
      <c r="K21" s="5">
        <f t="shared" si="7"/>
        <v>3.7267080745341241E-3</v>
      </c>
      <c r="L21" s="6">
        <f t="shared" si="8"/>
        <v>80.799999999999983</v>
      </c>
      <c r="M21" s="2" t="s">
        <v>63</v>
      </c>
      <c r="N21" s="10">
        <v>0</v>
      </c>
      <c r="O21" s="11">
        <v>0</v>
      </c>
      <c r="P21" s="10">
        <v>0</v>
      </c>
      <c r="Q21" s="11">
        <v>0</v>
      </c>
      <c r="R21" s="10">
        <v>0</v>
      </c>
      <c r="S21" s="10">
        <v>0</v>
      </c>
      <c r="T21" s="10">
        <v>0</v>
      </c>
      <c r="U21" s="11">
        <v>0</v>
      </c>
      <c r="V21" s="11">
        <v>0</v>
      </c>
      <c r="W21" s="12">
        <v>0</v>
      </c>
      <c r="X21" s="12">
        <v>0</v>
      </c>
      <c r="Y21" s="12">
        <v>0</v>
      </c>
    </row>
    <row r="22" spans="1:25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26</v>
      </c>
      <c r="F22" s="2">
        <f t="shared" si="0"/>
        <v>1</v>
      </c>
      <c r="G22" s="2">
        <v>262.39999999999998</v>
      </c>
      <c r="H22" s="2">
        <v>260.7</v>
      </c>
      <c r="I22" s="5">
        <f t="shared" si="6"/>
        <v>-6.4786585365853577E-3</v>
      </c>
      <c r="J22" s="2">
        <v>1</v>
      </c>
      <c r="K22" s="5">
        <f t="shared" si="7"/>
        <v>6.4786585365853577E-3</v>
      </c>
      <c r="L22" s="6">
        <f t="shared" si="8"/>
        <v>264.09999999999997</v>
      </c>
      <c r="M22" s="2" t="s">
        <v>63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v>0</v>
      </c>
      <c r="T22" s="10">
        <v>0</v>
      </c>
      <c r="U22" s="11">
        <v>0</v>
      </c>
      <c r="V22" s="11">
        <v>0</v>
      </c>
      <c r="W22" s="12">
        <v>0</v>
      </c>
      <c r="X22" s="12"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27</v>
      </c>
      <c r="F23" s="2">
        <f t="shared" si="0"/>
        <v>1</v>
      </c>
      <c r="G23" s="2">
        <v>216</v>
      </c>
      <c r="H23" s="2">
        <v>214</v>
      </c>
      <c r="I23" s="5">
        <f t="shared" si="6"/>
        <v>-9.2592592592593004E-3</v>
      </c>
      <c r="J23" s="2">
        <v>1</v>
      </c>
      <c r="K23" s="5">
        <f t="shared" si="7"/>
        <v>9.2592592592593004E-3</v>
      </c>
      <c r="L23" s="6">
        <f t="shared" si="8"/>
        <v>218</v>
      </c>
      <c r="M23" s="2" t="s">
        <v>59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v>0</v>
      </c>
      <c r="T23" s="10">
        <v>0</v>
      </c>
      <c r="U23" s="11">
        <v>0</v>
      </c>
      <c r="V23" s="11">
        <v>0</v>
      </c>
      <c r="W23" s="12">
        <v>0</v>
      </c>
      <c r="X23" s="12"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28</v>
      </c>
      <c r="F24" s="2">
        <f t="shared" si="0"/>
        <v>1</v>
      </c>
      <c r="G24" s="2">
        <v>327.39999999999998</v>
      </c>
      <c r="H24" s="2">
        <v>323.39999999999998</v>
      </c>
      <c r="I24" s="5">
        <f t="shared" si="6"/>
        <v>-1.2217470983506451E-2</v>
      </c>
      <c r="J24" s="2">
        <v>1</v>
      </c>
      <c r="K24" s="5">
        <f t="shared" si="7"/>
        <v>1.2217470983506451E-2</v>
      </c>
      <c r="L24" s="6">
        <f t="shared" si="8"/>
        <v>331.40000000000003</v>
      </c>
      <c r="M24" s="2" t="s">
        <v>59</v>
      </c>
      <c r="N24" s="10">
        <v>0</v>
      </c>
      <c r="O24" s="11">
        <v>0</v>
      </c>
      <c r="P24" s="10">
        <v>0</v>
      </c>
      <c r="Q24" s="11">
        <v>0</v>
      </c>
      <c r="R24" s="10">
        <v>0</v>
      </c>
      <c r="S24" s="10">
        <v>0</v>
      </c>
      <c r="T24" s="10">
        <v>0</v>
      </c>
      <c r="U24" s="11">
        <v>0</v>
      </c>
      <c r="V24" s="11">
        <v>0</v>
      </c>
      <c r="W24" s="12">
        <v>0</v>
      </c>
      <c r="X24" s="12">
        <v>0</v>
      </c>
      <c r="Y24" s="12">
        <v>0</v>
      </c>
    </row>
    <row r="25" spans="1:25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29</v>
      </c>
      <c r="F25" s="2">
        <f t="shared" si="0"/>
        <v>1</v>
      </c>
      <c r="G25" s="2">
        <v>345</v>
      </c>
      <c r="H25" s="2">
        <v>343</v>
      </c>
      <c r="I25" s="5">
        <f t="shared" si="6"/>
        <v>-5.7971014492753659E-3</v>
      </c>
      <c r="J25" s="2">
        <v>1</v>
      </c>
      <c r="K25" s="5">
        <f t="shared" si="7"/>
        <v>5.7971014492753659E-3</v>
      </c>
      <c r="L25" s="6">
        <f t="shared" si="8"/>
        <v>347.00000000000006</v>
      </c>
      <c r="M25" s="2" t="s">
        <v>59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v>0</v>
      </c>
      <c r="T25" s="10">
        <v>0</v>
      </c>
      <c r="U25" s="11">
        <v>0</v>
      </c>
      <c r="V25" s="11">
        <v>0</v>
      </c>
      <c r="W25" s="12">
        <v>0</v>
      </c>
      <c r="X25" s="12"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30</v>
      </c>
      <c r="F26" s="2">
        <f t="shared" si="0"/>
        <v>1</v>
      </c>
      <c r="G26" s="2">
        <v>247</v>
      </c>
      <c r="H26" s="2">
        <v>242</v>
      </c>
      <c r="I26" s="5">
        <f t="shared" si="6"/>
        <v>-2.0242914979757054E-2</v>
      </c>
      <c r="J26" s="2">
        <v>1</v>
      </c>
      <c r="K26" s="5">
        <f t="shared" si="7"/>
        <v>2.0242914979757054E-2</v>
      </c>
      <c r="L26" s="6">
        <f t="shared" si="8"/>
        <v>251.99999999999997</v>
      </c>
      <c r="M26" s="2" t="s">
        <v>63</v>
      </c>
      <c r="N26" s="10">
        <v>0</v>
      </c>
      <c r="O26" s="11">
        <v>0</v>
      </c>
      <c r="P26" s="10">
        <v>0</v>
      </c>
      <c r="Q26" s="11">
        <v>0</v>
      </c>
      <c r="R26" s="10">
        <v>0</v>
      </c>
      <c r="S26" s="10">
        <v>0</v>
      </c>
      <c r="T26" s="10">
        <v>0</v>
      </c>
      <c r="U26" s="11">
        <v>0</v>
      </c>
      <c r="V26" s="11">
        <v>0</v>
      </c>
      <c r="W26" s="12">
        <v>0</v>
      </c>
      <c r="X26" s="12">
        <v>0</v>
      </c>
      <c r="Y26" s="12">
        <v>0</v>
      </c>
    </row>
    <row r="27" spans="1:25" ht="20.100000000000001" customHeight="1" x14ac:dyDescent="0.15">
      <c r="A27" s="2">
        <v>26</v>
      </c>
      <c r="B27" s="2" t="s">
        <v>38</v>
      </c>
      <c r="C27" s="4">
        <v>44463</v>
      </c>
      <c r="D27" s="4">
        <v>44467</v>
      </c>
      <c r="E27" s="2" t="s">
        <v>31</v>
      </c>
      <c r="F27" s="2">
        <f t="shared" si="0"/>
        <v>1</v>
      </c>
      <c r="G27" s="2">
        <v>28.2</v>
      </c>
      <c r="H27" s="2">
        <v>27.8</v>
      </c>
      <c r="I27" s="5">
        <f t="shared" si="6"/>
        <v>-1.4184397163120477E-2</v>
      </c>
      <c r="J27" s="2">
        <v>1</v>
      </c>
      <c r="K27" s="5">
        <f t="shared" si="7"/>
        <v>1.4184397163120477E-2</v>
      </c>
      <c r="L27" s="6">
        <f t="shared" si="8"/>
        <v>28.599999999999994</v>
      </c>
      <c r="M27" s="2" t="s">
        <v>63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v>0</v>
      </c>
      <c r="T27" s="10">
        <v>0</v>
      </c>
      <c r="U27" s="11">
        <v>0</v>
      </c>
      <c r="V27" s="11">
        <v>0</v>
      </c>
      <c r="W27" s="12">
        <v>0</v>
      </c>
      <c r="X27" s="12">
        <v>0</v>
      </c>
      <c r="Y27" s="12">
        <v>0</v>
      </c>
    </row>
    <row r="28" spans="1:25" ht="20.100000000000001" customHeight="1" x14ac:dyDescent="0.15">
      <c r="A28" s="2">
        <v>28</v>
      </c>
      <c r="B28" s="2" t="s">
        <v>38</v>
      </c>
      <c r="C28" s="4">
        <v>44463</v>
      </c>
      <c r="D28" s="4">
        <v>44467</v>
      </c>
      <c r="E28" s="2" t="s">
        <v>33</v>
      </c>
      <c r="F28" s="2">
        <f t="shared" si="0"/>
        <v>1</v>
      </c>
      <c r="G28" s="2">
        <v>37.9</v>
      </c>
      <c r="H28" s="2">
        <v>36.799999999999997</v>
      </c>
      <c r="I28" s="5">
        <f t="shared" si="6"/>
        <v>-2.9023746701847042E-2</v>
      </c>
      <c r="J28" s="2">
        <v>1</v>
      </c>
      <c r="K28" s="5">
        <f t="shared" si="7"/>
        <v>2.9023746701847042E-2</v>
      </c>
      <c r="L28" s="6">
        <f t="shared" si="8"/>
        <v>39</v>
      </c>
      <c r="M28" s="2" t="s">
        <v>59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v>0</v>
      </c>
      <c r="T28" s="10">
        <v>0</v>
      </c>
      <c r="U28" s="11">
        <v>0</v>
      </c>
      <c r="V28" s="11">
        <v>0</v>
      </c>
      <c r="W28" s="12">
        <v>0</v>
      </c>
      <c r="X28" s="12">
        <v>0</v>
      </c>
      <c r="Y28" s="12">
        <v>0</v>
      </c>
    </row>
    <row r="29" spans="1:25" ht="20.100000000000001" customHeight="1" x14ac:dyDescent="0.15">
      <c r="A29" s="2">
        <v>29</v>
      </c>
      <c r="B29" s="2" t="s">
        <v>38</v>
      </c>
      <c r="C29" s="4">
        <v>44463</v>
      </c>
      <c r="D29" s="4">
        <v>44467</v>
      </c>
      <c r="E29" s="2" t="s">
        <v>35</v>
      </c>
      <c r="F29" s="2">
        <f t="shared" si="0"/>
        <v>1</v>
      </c>
      <c r="G29" s="2">
        <v>339.3</v>
      </c>
      <c r="H29" s="2">
        <v>338</v>
      </c>
      <c r="I29" s="5">
        <f t="shared" si="6"/>
        <v>-3.8314176245211051E-3</v>
      </c>
      <c r="J29" s="2">
        <v>1</v>
      </c>
      <c r="K29" s="5">
        <f t="shared" si="7"/>
        <v>3.8314176245211051E-3</v>
      </c>
      <c r="L29" s="6">
        <f t="shared" si="8"/>
        <v>340.6</v>
      </c>
      <c r="M29" s="2" t="s">
        <v>63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v>0</v>
      </c>
      <c r="T29" s="10">
        <v>0</v>
      </c>
      <c r="U29" s="11">
        <v>0</v>
      </c>
      <c r="V29" s="11">
        <v>0</v>
      </c>
      <c r="W29" s="12">
        <v>0</v>
      </c>
      <c r="X29" s="12">
        <v>0</v>
      </c>
      <c r="Y29" s="12">
        <v>0</v>
      </c>
    </row>
    <row r="30" spans="1:25" ht="20.100000000000001" customHeight="1" x14ac:dyDescent="0.15">
      <c r="A30" s="2">
        <v>30</v>
      </c>
      <c r="B30" s="2" t="s">
        <v>38</v>
      </c>
      <c r="C30" s="4">
        <v>44463</v>
      </c>
      <c r="D30" s="4">
        <v>44467</v>
      </c>
      <c r="E30" s="2" t="s">
        <v>36</v>
      </c>
      <c r="F30" s="2">
        <f t="shared" si="0"/>
        <v>1</v>
      </c>
      <c r="G30" s="2">
        <v>155</v>
      </c>
      <c r="H30" s="2">
        <v>154</v>
      </c>
      <c r="I30" s="5">
        <f t="shared" si="6"/>
        <v>-6.4516129032258229E-3</v>
      </c>
      <c r="J30" s="2">
        <v>1</v>
      </c>
      <c r="K30" s="5">
        <f t="shared" si="7"/>
        <v>6.4516129032258229E-3</v>
      </c>
      <c r="L30" s="6">
        <f t="shared" si="8"/>
        <v>155.99999999999997</v>
      </c>
      <c r="M30" s="2" t="s">
        <v>60</v>
      </c>
      <c r="N30" s="13">
        <v>44466.500671296293</v>
      </c>
      <c r="O30" s="11">
        <v>0</v>
      </c>
      <c r="P30" s="15">
        <v>44466.500674490744</v>
      </c>
      <c r="Q30" s="11">
        <v>0</v>
      </c>
      <c r="R30" s="10">
        <v>154.64500000000001</v>
      </c>
      <c r="S30" s="10">
        <v>1855.74</v>
      </c>
      <c r="T30" s="10">
        <v>12</v>
      </c>
      <c r="U30" s="11">
        <v>0</v>
      </c>
      <c r="V30" s="11">
        <v>0</v>
      </c>
      <c r="W30" s="12">
        <v>0</v>
      </c>
      <c r="X30" s="12">
        <v>0</v>
      </c>
      <c r="Y30" s="12">
        <v>0</v>
      </c>
    </row>
    <row r="31" spans="1:25" ht="20.100000000000001" customHeight="1" x14ac:dyDescent="0.15">
      <c r="A31" s="2">
        <v>31</v>
      </c>
      <c r="B31" s="2" t="s">
        <v>38</v>
      </c>
      <c r="C31" s="4">
        <v>44463</v>
      </c>
      <c r="D31" s="4">
        <v>44467</v>
      </c>
      <c r="E31" s="2" t="s">
        <v>37</v>
      </c>
      <c r="F31" s="2">
        <f t="shared" si="0"/>
        <v>1</v>
      </c>
      <c r="G31" s="2">
        <v>69.8</v>
      </c>
      <c r="H31" s="2">
        <v>69.400000000000006</v>
      </c>
      <c r="I31" s="5">
        <f t="shared" si="6"/>
        <v>-5.7306590257878431E-3</v>
      </c>
      <c r="J31" s="2">
        <v>1</v>
      </c>
      <c r="K31" s="5">
        <f t="shared" si="7"/>
        <v>5.7306590257878431E-3</v>
      </c>
      <c r="L31" s="6">
        <f t="shared" si="8"/>
        <v>70.2</v>
      </c>
      <c r="M31" s="2" t="s">
        <v>59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v>0</v>
      </c>
      <c r="T31" s="10">
        <v>0</v>
      </c>
      <c r="U31" s="11">
        <v>0</v>
      </c>
      <c r="V31" s="11">
        <v>0</v>
      </c>
      <c r="W31" s="12">
        <v>0</v>
      </c>
      <c r="X31" s="12">
        <v>0</v>
      </c>
      <c r="Y31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2021-09-27T16:18:30Z</dcterms:modified>
</cp:coreProperties>
</file>