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77C6647A-62B5-4E9F-A69B-B3416E0580B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I13" i="1"/>
  <c r="K13" i="1" s="1"/>
  <c r="L13" i="1" s="1"/>
  <c r="I14" i="1"/>
  <c r="K14" i="1" s="1"/>
  <c r="L14" i="1" s="1"/>
  <c r="I2" i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5" i="1"/>
  <c r="K15" i="1" s="1"/>
  <c r="L15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</calcChain>
</file>

<file path=xl/sharedStrings.xml><?xml version="1.0" encoding="utf-8"?>
<sst xmlns="http://schemas.openxmlformats.org/spreadsheetml/2006/main" count="87" uniqueCount="60">
  <si>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</si>
  <si>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</si>
  <si>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</si>
  <si>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</si>
  <si>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</si>
  <si>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</si>
  <si>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</si>
  <si>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</si>
  <si>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</si>
  <si>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</si>
  <si>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</si>
  <si>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</si>
  <si>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</si>
  <si>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</si>
  <si>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</si>
  <si>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</si>
  <si>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</si>
  <si>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</si>
  <si>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</si>
  <si>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</si>
  <si>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</si>
  <si>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</si>
  <si>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</si>
  <si>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</si>
  <si>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</si>
  <si>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</si>
  <si>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</si>
  <si>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</si>
  <si>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</si>
  <si>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</si>
  <si>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</si>
  <si>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</si>
  <si>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</si>
  <si>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</si>
  <si>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</si>
  <si>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</si>
  <si>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</si>
  <si>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</si>
  <si>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</si>
  <si>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</si>
  <si>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</si>
  <si>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</si>
  <si>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</si>
  <si>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</si>
  <si>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</si>
  <si>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</si>
  <si>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</si>
  <si>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</si>
  <si>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</si>
  <si>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</si>
  <si>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</si>
  <si>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26</t>
    </r>
    <r>
      <rPr>
        <sz val="11"/>
        <rFont val="宋体"/>
        <family val="1"/>
        <charset val="134"/>
      </rPr>
      <t>日下周推演</t>
    </r>
    <phoneticPr fontId="1" type="noConversion"/>
  </si>
  <si>
    <t>IWM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</si>
  <si>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日盘前快播</t>
    </r>
    <phoneticPr fontId="1" type="noConversion"/>
  </si>
  <si>
    <t>MKE</t>
    <phoneticPr fontId="1" type="noConversion"/>
  </si>
  <si>
    <t>TQQQ</t>
    <phoneticPr fontId="1" type="noConversion"/>
  </si>
  <si>
    <t>ADBE</t>
    <phoneticPr fontId="1" type="noConversion"/>
  </si>
  <si>
    <t>BAC</t>
    <phoneticPr fontId="1" type="noConversion"/>
  </si>
  <si>
    <t>COST</t>
    <phoneticPr fontId="1" type="noConversion"/>
  </si>
  <si>
    <t>记录数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</si>
</sst>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workbookViewId="0">
      <pane ySplit="1" topLeftCell="A2" activePane="bottomLeft" state="frozen"/>
      <selection pane="bottomLeft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16.375" style="2" bestFit="1" customWidth="1"/>
    <col min="14" max="14" width="9.75" style="10" bestFit="1" customWidth="1"/>
    <col min="15" max="15" width="9.75" style="11" bestFit="1" customWidth="1"/>
    <col min="16" max="16" width="9.7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7.7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59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7" t="s">
        <v>12</v>
      </c>
      <c r="O1" s="8" t="s">
        <v>45</v>
      </c>
      <c r="P1" s="7" t="s">
        <v>39</v>
      </c>
      <c r="Q1" s="8" t="s">
        <v>41</v>
      </c>
      <c r="R1" s="7" t="s">
        <v>46</v>
      </c>
      <c r="S1" s="7" t="s">
        <v>47</v>
      </c>
      <c r="T1" s="7" t="s">
        <v>48</v>
      </c>
      <c r="U1" s="8" t="s">
        <v>49</v>
      </c>
      <c r="V1" s="8" t="s">
        <v>50</v>
      </c>
      <c r="W1" s="9" t="s">
        <v>42</v>
      </c>
      <c r="X1" s="9" t="s">
        <v>43</v>
      </c>
      <c r="Y1" s="9" t="s">
        <v>44</v>
      </c>
    </row>
    <row r="2" spans="1:25" ht="20.100000000000001" customHeight="1" x14ac:dyDescent="0.15">
      <c r="A2" s="2">
        <v>1</v>
      </c>
      <c r="B2" s="2" t="s">
        <v>53</v>
      </c>
      <c r="C2" s="4">
        <v>44466</v>
      </c>
      <c r="D2" s="4">
        <v>44468</v>
      </c>
      <c r="E2" s="2" t="s">
        <v>16</v>
      </c>
      <c r="F2" s="2">
        <f>COUNTIFS(E:E,E2)</f>
        <v>1</v>
      </c>
      <c r="G2" s="2">
        <v>755</v>
      </c>
      <c r="H2" s="2">
        <v>748</v>
      </c>
      <c r="I2" s="5">
        <f>H2/G2-1</f>
        <v>-9.2715231788079722E-3</v>
      </c>
      <c r="J2" s="2">
        <v>1</v>
      </c>
      <c r="K2" s="5">
        <f>-I2*J2</f>
        <v>9.2715231788079722E-3</v>
      </c>
      <c r="L2" s="6">
        <f>G2*(1+K2)</f>
        <v>761.99999999999989</v>
      </c>
      <c r="M2" s="2">
        <v>0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53</v>
      </c>
      <c r="C3" s="4">
        <v>44466</v>
      </c>
      <c r="D3" s="4">
        <v>44468</v>
      </c>
      <c r="E3" s="2" t="s">
        <v>14</v>
      </c>
      <c r="F3" s="2">
        <f>COUNTIFS(E:E,E3)</f>
        <v>1</v>
      </c>
      <c r="G3" s="2">
        <v>371</v>
      </c>
      <c r="H3" s="2">
        <v>369</v>
      </c>
      <c r="I3" s="5">
        <f>H3/G3-1</f>
        <v>-5.3908355795148077E-3</v>
      </c>
      <c r="J3" s="2">
        <v>1</v>
      </c>
      <c r="K3" s="5">
        <f>-I3*J3</f>
        <v>5.3908355795148077E-3</v>
      </c>
      <c r="L3" s="6">
        <f>G3*(1+K3)</f>
        <v>372.99999999999994</v>
      </c>
      <c r="M3" s="2">
        <v>0</v>
      </c>
      <c r="N3" s="10">
        <v>0</v>
      </c>
      <c r="O3" s="11">
        <v>0</v>
      </c>
      <c r="P3" s="10">
        <v>0</v>
      </c>
      <c r="Q3" s="11">
        <v>0</v>
      </c>
      <c r="R3" s="10">
        <v>0</v>
      </c>
      <c r="S3" s="10">
        <v>0</v>
      </c>
      <c r="T3" s="10">
        <v>0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53</v>
      </c>
      <c r="C4" s="4">
        <v>44466</v>
      </c>
      <c r="D4" s="4">
        <v>44468</v>
      </c>
      <c r="E4" s="2" t="s">
        <v>20</v>
      </c>
      <c r="F4" s="2">
        <f>COUNTIFS(E:E,E4)</f>
        <v>1</v>
      </c>
      <c r="G4" s="2">
        <v>416</v>
      </c>
      <c r="H4" s="2">
        <v>396</v>
      </c>
      <c r="I4" s="5">
        <f>H4/G4-1</f>
        <v>-4.8076923076923128E-2</v>
      </c>
      <c r="J4" s="2">
        <v>1</v>
      </c>
      <c r="K4" s="5">
        <f>-I4*J4</f>
        <v>4.8076923076923128E-2</v>
      </c>
      <c r="L4" s="6">
        <f>G4*(1+K4)</f>
        <v>436</v>
      </c>
      <c r="M4" s="2">
        <v>0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53</v>
      </c>
      <c r="C5" s="4">
        <v>44466</v>
      </c>
      <c r="D5" s="4">
        <v>44468</v>
      </c>
      <c r="E5" s="2" t="s">
        <v>54</v>
      </c>
      <c r="F5" s="2">
        <f>COUNTIFS(E:E,E5)</f>
        <v>1</v>
      </c>
      <c r="G5" s="2">
        <v>140.5</v>
      </c>
      <c r="H5" s="2">
        <v>130</v>
      </c>
      <c r="I5" s="5">
        <f>H5/G5-1</f>
        <v>-7.4733096085409234E-2</v>
      </c>
      <c r="J5" s="2">
        <v>1</v>
      </c>
      <c r="K5" s="5">
        <f>-I5*J5</f>
        <v>7.4733096085409234E-2</v>
      </c>
      <c r="L5" s="6">
        <f>G5*(1+K5)</f>
        <v>150.99999999999997</v>
      </c>
      <c r="M5" s="2">
        <v>0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v>0</v>
      </c>
      <c r="T5" s="10">
        <v>0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53</v>
      </c>
      <c r="C6" s="4">
        <v>44466</v>
      </c>
      <c r="D6" s="4">
        <v>44468</v>
      </c>
      <c r="E6" s="2" t="s">
        <v>55</v>
      </c>
      <c r="F6" s="2">
        <f>COUNTIFS(E:E,E6)</f>
        <v>1</v>
      </c>
      <c r="G6" s="2">
        <v>136.55000000000001</v>
      </c>
      <c r="H6" s="2">
        <v>133.5</v>
      </c>
      <c r="I6" s="5">
        <f>H6/G6-1</f>
        <v>-2.2336140607836064E-2</v>
      </c>
      <c r="J6" s="2">
        <v>1</v>
      </c>
      <c r="K6" s="5">
        <f>-I6*J6</f>
        <v>2.2336140607836064E-2</v>
      </c>
      <c r="L6" s="6">
        <f>G6*(1+K6)</f>
        <v>139.60000000000005</v>
      </c>
      <c r="M6" s="2">
        <v>0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v>0</v>
      </c>
      <c r="T6" s="10">
        <v>0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53</v>
      </c>
      <c r="C7" s="4">
        <v>44466</v>
      </c>
      <c r="D7" s="4">
        <v>44468</v>
      </c>
      <c r="E7" s="2" t="s">
        <v>21</v>
      </c>
      <c r="F7" s="2">
        <f>COUNTIFS(E:E,E7)</f>
        <v>1</v>
      </c>
      <c r="G7" s="2">
        <v>278</v>
      </c>
      <c r="H7" s="2">
        <v>275</v>
      </c>
      <c r="I7" s="5">
        <f>H7/G7-1</f>
        <v>-1.0791366906474864E-2</v>
      </c>
      <c r="J7" s="2">
        <v>1</v>
      </c>
      <c r="K7" s="5">
        <f>-I7*J7</f>
        <v>1.0791366906474864E-2</v>
      </c>
      <c r="L7" s="6">
        <f>G7*(1+K7)</f>
        <v>281</v>
      </c>
      <c r="M7" s="2">
        <v>0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53</v>
      </c>
      <c r="C8" s="4">
        <v>44466</v>
      </c>
      <c r="D8" s="4">
        <v>44468</v>
      </c>
      <c r="E8" s="2" t="s">
        <v>22</v>
      </c>
      <c r="F8" s="2">
        <f>COUNTIFS(E:E,E8)</f>
        <v>1</v>
      </c>
      <c r="G8" s="2">
        <v>104.8</v>
      </c>
      <c r="H8" s="2">
        <v>104</v>
      </c>
      <c r="I8" s="5">
        <f>H8/G8-1</f>
        <v>-7.6335877862595547E-3</v>
      </c>
      <c r="J8" s="2">
        <v>1</v>
      </c>
      <c r="K8" s="5">
        <f>-I8*J8</f>
        <v>7.6335877862595547E-3</v>
      </c>
      <c r="L8" s="6">
        <f>G8*(1+K8)</f>
        <v>105.59999999999998</v>
      </c>
      <c r="M8" s="2">
        <v>0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53</v>
      </c>
      <c r="C9" s="4">
        <v>44466</v>
      </c>
      <c r="D9" s="4">
        <v>44468</v>
      </c>
      <c r="E9" s="2" t="s">
        <v>24</v>
      </c>
      <c r="F9" s="2">
        <f>COUNTIFS(E:E,E9)</f>
        <v>1</v>
      </c>
      <c r="G9" s="2">
        <v>122</v>
      </c>
      <c r="H9" s="2">
        <v>118.5</v>
      </c>
      <c r="I9" s="5">
        <f>H9/G9-1</f>
        <v>-2.8688524590163911E-2</v>
      </c>
      <c r="J9" s="2">
        <v>1</v>
      </c>
      <c r="K9" s="5">
        <f>-I9*J9</f>
        <v>2.8688524590163911E-2</v>
      </c>
      <c r="L9" s="6">
        <f>G9*(1+K9)</f>
        <v>125.50000000000001</v>
      </c>
      <c r="M9" s="2">
        <v>0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v>0</v>
      </c>
      <c r="T9" s="10">
        <v>0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53</v>
      </c>
      <c r="C10" s="4">
        <v>44466</v>
      </c>
      <c r="D10" s="4">
        <v>44468</v>
      </c>
      <c r="E10" s="2" t="s">
        <v>34</v>
      </c>
      <c r="F10" s="2">
        <f>COUNTIFS(E:E,E10)</f>
        <v>1</v>
      </c>
      <c r="G10" s="2">
        <v>80.5</v>
      </c>
      <c r="H10" s="2">
        <v>79.5</v>
      </c>
      <c r="I10" s="5">
        <f>H10/G10-1</f>
        <v>-1.2422360248447228E-2</v>
      </c>
      <c r="J10" s="2">
        <v>4</v>
      </c>
      <c r="K10" s="5">
        <f>-I10*J10</f>
        <v>4.9689440993788914E-2</v>
      </c>
      <c r="L10" s="6">
        <f>G10*(1+K10)</f>
        <v>84.500000000000014</v>
      </c>
      <c r="M10" s="2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53</v>
      </c>
      <c r="C11" s="4">
        <v>44466</v>
      </c>
      <c r="D11" s="4">
        <v>44468</v>
      </c>
      <c r="E11" s="2" t="s">
        <v>23</v>
      </c>
      <c r="F11" s="2">
        <f>COUNTIFS(E:E,E11)</f>
        <v>1</v>
      </c>
      <c r="G11" s="2">
        <v>38</v>
      </c>
      <c r="H11" s="2">
        <v>37.799999999999997</v>
      </c>
      <c r="I11" s="5">
        <f>H11/G11-1</f>
        <v>-5.2631578947369695E-3</v>
      </c>
      <c r="J11" s="2">
        <v>1</v>
      </c>
      <c r="K11" s="5">
        <f>-I11*J11</f>
        <v>5.2631578947369695E-3</v>
      </c>
      <c r="L11" s="6">
        <f>G11*(1+K11)</f>
        <v>38.20000000000001</v>
      </c>
      <c r="M11" s="2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53</v>
      </c>
      <c r="C12" s="4">
        <v>44466</v>
      </c>
      <c r="D12" s="4">
        <v>44468</v>
      </c>
      <c r="E12" s="2" t="s">
        <v>56</v>
      </c>
      <c r="F12" s="2">
        <f>COUNTIFS(E:E,E12)</f>
        <v>1</v>
      </c>
      <c r="G12" s="2">
        <v>616.20000000000005</v>
      </c>
      <c r="H12" s="2">
        <v>604</v>
      </c>
      <c r="I12" s="5">
        <f>H12/G12-1</f>
        <v>-1.9798766634209763E-2</v>
      </c>
      <c r="J12" s="2">
        <v>1</v>
      </c>
      <c r="K12" s="5">
        <f>-I12*J12</f>
        <v>1.9798766634209763E-2</v>
      </c>
      <c r="L12" s="6">
        <f>G12*(1+K12)</f>
        <v>628.40000000000009</v>
      </c>
      <c r="M12" s="2">
        <v>0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53</v>
      </c>
      <c r="C13" s="4">
        <v>44466</v>
      </c>
      <c r="D13" s="4">
        <v>44468</v>
      </c>
      <c r="E13" s="2" t="s">
        <v>57</v>
      </c>
      <c r="F13" s="2">
        <f>COUNTIFS(E:E,E13)</f>
        <v>1</v>
      </c>
      <c r="G13" s="2">
        <v>41.7</v>
      </c>
      <c r="H13" s="2">
        <v>41.4</v>
      </c>
      <c r="I13" s="5">
        <f>H13/G13-1</f>
        <v>-7.1942446043166131E-3</v>
      </c>
      <c r="J13" s="2">
        <v>1</v>
      </c>
      <c r="K13" s="5">
        <f>-I13*J13</f>
        <v>7.1942446043166131E-3</v>
      </c>
      <c r="L13" s="6">
        <f>G13*(1+K13)</f>
        <v>42</v>
      </c>
      <c r="M13" s="2">
        <v>0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v>0</v>
      </c>
      <c r="T13" s="10">
        <v>0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53</v>
      </c>
      <c r="C14" s="4">
        <v>44466</v>
      </c>
      <c r="D14" s="4">
        <v>44468</v>
      </c>
      <c r="E14" s="2" t="s">
        <v>58</v>
      </c>
      <c r="F14" s="2">
        <f>COUNTIFS(E:E,E14)</f>
        <v>1</v>
      </c>
      <c r="G14" s="2">
        <v>461</v>
      </c>
      <c r="H14" s="2">
        <v>459</v>
      </c>
      <c r="I14" s="5">
        <f>H14/G14-1</f>
        <v>-4.3383947939262812E-3</v>
      </c>
      <c r="J14" s="2">
        <v>1</v>
      </c>
      <c r="K14" s="5">
        <f>-I14*J14</f>
        <v>4.3383947939262812E-3</v>
      </c>
      <c r="L14" s="6">
        <f>G14*(1+K14)</f>
        <v>462.99999999999994</v>
      </c>
      <c r="M14" s="2">
        <v>0</v>
      </c>
      <c r="N14" s="10">
        <v>0</v>
      </c>
      <c r="O14" s="11">
        <v>0</v>
      </c>
      <c r="P14" s="10">
        <v>0</v>
      </c>
      <c r="Q14" s="11">
        <v>0</v>
      </c>
      <c r="R14" s="10">
        <v>0</v>
      </c>
      <c r="S14" s="10">
        <v>0</v>
      </c>
      <c r="T14" s="10">
        <v>0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51</v>
      </c>
      <c r="C15" s="4">
        <v>44466</v>
      </c>
      <c r="D15" s="4">
        <v>44468</v>
      </c>
      <c r="E15" s="2" t="s">
        <v>52</v>
      </c>
      <c r="F15" s="2">
        <f>COUNTIFS(E:E,E15)</f>
        <v>1</v>
      </c>
      <c r="G15" s="2">
        <v>221.5</v>
      </c>
      <c r="H15" s="2">
        <v>220</v>
      </c>
      <c r="I15" s="5">
        <f>H15/G15-1</f>
        <v>-6.7720090293453827E-3</v>
      </c>
      <c r="J15" s="2">
        <v>1</v>
      </c>
      <c r="K15" s="5">
        <f t="shared" ref="K15" si="0">-I15*J15</f>
        <v>6.7720090293453827E-3</v>
      </c>
      <c r="L15" s="6">
        <f t="shared" ref="L15" si="1">G15*(1+K15)</f>
        <v>223.00000000000003</v>
      </c>
      <c r="M15" s="2">
        <v>0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2</v>
      </c>
      <c r="C16" s="4">
        <v>44463</v>
      </c>
      <c r="D16" s="4">
        <v>44467</v>
      </c>
      <c r="E16" s="2" t="s">
        <v>13</v>
      </c>
      <c r="F16" s="2">
        <f>COUNTIFS(E:E,E16)</f>
        <v>1</v>
      </c>
      <c r="G16" s="2">
        <v>440.3</v>
      </c>
      <c r="H16" s="2">
        <v>438</v>
      </c>
      <c r="I16" s="5">
        <f>H16/G16-1</f>
        <v>-5.2237111060641217E-3</v>
      </c>
      <c r="J16" s="2">
        <v>1</v>
      </c>
      <c r="K16" s="5">
        <f>-I16*J16</f>
        <v>5.2237111060641217E-3</v>
      </c>
      <c r="L16" s="6">
        <f>G16*(1+K16)</f>
        <v>442.60000000000008</v>
      </c>
      <c r="M16" s="2">
        <v>0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2</v>
      </c>
      <c r="C17" s="4">
        <v>44463</v>
      </c>
      <c r="D17" s="4">
        <v>44467</v>
      </c>
      <c r="E17" s="2" t="s">
        <v>15</v>
      </c>
      <c r="F17" s="2">
        <f>COUNTIFS(E:E,E17)</f>
        <v>1</v>
      </c>
      <c r="G17" s="2">
        <v>141.69999999999999</v>
      </c>
      <c r="H17" s="2">
        <v>139.9</v>
      </c>
      <c r="I17" s="5">
        <f t="shared" ref="I17:I32" si="2">H17/G17-1</f>
        <v>-1.2702893436838281E-2</v>
      </c>
      <c r="J17" s="2">
        <v>1</v>
      </c>
      <c r="K17" s="5">
        <f t="shared" ref="K17:K32" si="3">-I17*J17</f>
        <v>1.2702893436838281E-2</v>
      </c>
      <c r="L17" s="6">
        <f t="shared" ref="L17:L32" si="4">G17*(1+K17)</f>
        <v>143.49999999999997</v>
      </c>
      <c r="M17" s="2">
        <v>0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17</v>
      </c>
      <c r="F18" s="2">
        <f>COUNTIFS(E:E,E18)</f>
        <v>1</v>
      </c>
      <c r="G18" s="2">
        <v>342</v>
      </c>
      <c r="H18" s="2">
        <v>340.69</v>
      </c>
      <c r="I18" s="5">
        <f t="shared" si="2"/>
        <v>-3.830409356725184E-3</v>
      </c>
      <c r="J18" s="2">
        <v>1</v>
      </c>
      <c r="K18" s="5">
        <f t="shared" si="3"/>
        <v>3.830409356725184E-3</v>
      </c>
      <c r="L18" s="6">
        <f t="shared" si="4"/>
        <v>343.31</v>
      </c>
      <c r="M18" s="2">
        <v>0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v>0</v>
      </c>
      <c r="T18" s="10">
        <v>0</v>
      </c>
      <c r="U18" s="11">
        <v>0</v>
      </c>
      <c r="V18" s="11">
        <v>0</v>
      </c>
      <c r="W18" s="12">
        <v>0</v>
      </c>
      <c r="X18" s="12"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19</v>
      </c>
      <c r="F19" s="2">
        <f>COUNTIFS(E:E,E19)</f>
        <v>1</v>
      </c>
      <c r="G19" s="2">
        <v>220.8</v>
      </c>
      <c r="H19" s="2">
        <v>219.5</v>
      </c>
      <c r="I19" s="5">
        <f t="shared" si="2"/>
        <v>-5.8876811594202882E-3</v>
      </c>
      <c r="J19" s="2">
        <v>1</v>
      </c>
      <c r="K19" s="5">
        <f t="shared" si="3"/>
        <v>5.8876811594202882E-3</v>
      </c>
      <c r="L19" s="6">
        <f t="shared" si="4"/>
        <v>222.10000000000002</v>
      </c>
      <c r="M19" s="2">
        <v>0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v>0</v>
      </c>
      <c r="T19" s="10">
        <v>0</v>
      </c>
      <c r="U19" s="11">
        <v>0</v>
      </c>
      <c r="V19" s="11">
        <v>0</v>
      </c>
      <c r="W19" s="12">
        <v>0</v>
      </c>
      <c r="X19" s="12"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18</v>
      </c>
      <c r="F20" s="2">
        <f>COUNTIFS(E:E,E20)</f>
        <v>1</v>
      </c>
      <c r="G20" s="2">
        <v>298.5</v>
      </c>
      <c r="H20" s="2">
        <v>297.2</v>
      </c>
      <c r="I20" s="5">
        <f t="shared" si="2"/>
        <v>-4.3551088777219471E-3</v>
      </c>
      <c r="J20" s="2">
        <v>1</v>
      </c>
      <c r="K20" s="5">
        <f t="shared" si="3"/>
        <v>4.3551088777219471E-3</v>
      </c>
      <c r="L20" s="6">
        <f t="shared" si="4"/>
        <v>299.79999999999995</v>
      </c>
      <c r="M20" s="2">
        <v>0</v>
      </c>
      <c r="N20" s="10">
        <v>0</v>
      </c>
      <c r="O20" s="11">
        <v>0</v>
      </c>
      <c r="P20" s="10">
        <v>0</v>
      </c>
      <c r="Q20" s="11">
        <v>0</v>
      </c>
      <c r="R20" s="10">
        <v>0</v>
      </c>
      <c r="S20" s="10">
        <v>0</v>
      </c>
      <c r="T20" s="10">
        <v>0</v>
      </c>
      <c r="U20" s="11">
        <v>0</v>
      </c>
      <c r="V20" s="11">
        <v>0</v>
      </c>
      <c r="W20" s="12">
        <v>0</v>
      </c>
      <c r="X20" s="12">
        <v>0</v>
      </c>
      <c r="Y20" s="12">
        <v>0</v>
      </c>
    </row>
    <row r="21" spans="1:25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25</v>
      </c>
      <c r="F21" s="2">
        <f>COUNTIFS(E:E,E21)</f>
        <v>1</v>
      </c>
      <c r="G21" s="2">
        <v>80.5</v>
      </c>
      <c r="H21" s="2">
        <v>80.2</v>
      </c>
      <c r="I21" s="5">
        <f t="shared" si="2"/>
        <v>-3.7267080745341241E-3</v>
      </c>
      <c r="J21" s="2">
        <v>1</v>
      </c>
      <c r="K21" s="5">
        <f t="shared" si="3"/>
        <v>3.7267080745341241E-3</v>
      </c>
      <c r="L21" s="6">
        <f t="shared" si="4"/>
        <v>80.799999999999983</v>
      </c>
      <c r="M21" s="2">
        <v>0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0">
        <v>0</v>
      </c>
      <c r="T21" s="10">
        <v>0</v>
      </c>
      <c r="U21" s="11">
        <v>0</v>
      </c>
      <c r="V21" s="11">
        <v>0</v>
      </c>
      <c r="W21" s="12">
        <v>0</v>
      </c>
      <c r="X21" s="12">
        <v>0</v>
      </c>
      <c r="Y21" s="12">
        <v>0</v>
      </c>
    </row>
    <row r="22" spans="1:25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26</v>
      </c>
      <c r="F22" s="2">
        <f>COUNTIFS(E:E,E22)</f>
        <v>1</v>
      </c>
      <c r="G22" s="2">
        <v>262.39999999999998</v>
      </c>
      <c r="H22" s="2">
        <v>260.7</v>
      </c>
      <c r="I22" s="5">
        <f t="shared" si="2"/>
        <v>-6.4786585365853577E-3</v>
      </c>
      <c r="J22" s="2">
        <v>1</v>
      </c>
      <c r="K22" s="5">
        <f t="shared" si="3"/>
        <v>6.4786585365853577E-3</v>
      </c>
      <c r="L22" s="6">
        <f t="shared" si="4"/>
        <v>264.09999999999997</v>
      </c>
      <c r="M22" s="2">
        <v>0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v>0</v>
      </c>
      <c r="T22" s="10">
        <v>0</v>
      </c>
      <c r="U22" s="11">
        <v>0</v>
      </c>
      <c r="V22" s="11">
        <v>0</v>
      </c>
      <c r="W22" s="12">
        <v>0</v>
      </c>
      <c r="X22" s="12"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27</v>
      </c>
      <c r="F23" s="2">
        <f>COUNTIFS(E:E,E23)</f>
        <v>1</v>
      </c>
      <c r="G23" s="2">
        <v>216</v>
      </c>
      <c r="H23" s="2">
        <v>214</v>
      </c>
      <c r="I23" s="5">
        <f t="shared" si="2"/>
        <v>-9.2592592592593004E-3</v>
      </c>
      <c r="J23" s="2">
        <v>1</v>
      </c>
      <c r="K23" s="5">
        <f t="shared" si="3"/>
        <v>9.2592592592593004E-3</v>
      </c>
      <c r="L23" s="6">
        <f t="shared" si="4"/>
        <v>218</v>
      </c>
      <c r="M23" s="2">
        <v>0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v>0</v>
      </c>
      <c r="T23" s="10">
        <v>0</v>
      </c>
      <c r="U23" s="11">
        <v>0</v>
      </c>
      <c r="V23" s="11">
        <v>0</v>
      </c>
      <c r="W23" s="12">
        <v>0</v>
      </c>
      <c r="X23" s="12"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28</v>
      </c>
      <c r="F24" s="2">
        <f>COUNTIFS(E:E,E24)</f>
        <v>1</v>
      </c>
      <c r="G24" s="2">
        <v>327.39999999999998</v>
      </c>
      <c r="H24" s="2">
        <v>323.39999999999998</v>
      </c>
      <c r="I24" s="5">
        <f t="shared" si="2"/>
        <v>-1.2217470983506451E-2</v>
      </c>
      <c r="J24" s="2">
        <v>1</v>
      </c>
      <c r="K24" s="5">
        <f t="shared" si="3"/>
        <v>1.2217470983506451E-2</v>
      </c>
      <c r="L24" s="6">
        <f t="shared" si="4"/>
        <v>331.40000000000003</v>
      </c>
      <c r="M24" s="2">
        <v>0</v>
      </c>
      <c r="N24" s="10">
        <v>0</v>
      </c>
      <c r="O24" s="11">
        <v>0</v>
      </c>
      <c r="P24" s="10">
        <v>0</v>
      </c>
      <c r="Q24" s="11">
        <v>0</v>
      </c>
      <c r="R24" s="10">
        <v>0</v>
      </c>
      <c r="S24" s="10">
        <v>0</v>
      </c>
      <c r="T24" s="10">
        <v>0</v>
      </c>
      <c r="U24" s="11">
        <v>0</v>
      </c>
      <c r="V24" s="11">
        <v>0</v>
      </c>
      <c r="W24" s="12">
        <v>0</v>
      </c>
      <c r="X24" s="12"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29</v>
      </c>
      <c r="F25" s="2">
        <f>COUNTIFS(E:E,E25)</f>
        <v>1</v>
      </c>
      <c r="G25" s="2">
        <v>345</v>
      </c>
      <c r="H25" s="2">
        <v>343</v>
      </c>
      <c r="I25" s="5">
        <f t="shared" si="2"/>
        <v>-5.7971014492753659E-3</v>
      </c>
      <c r="J25" s="2">
        <v>1</v>
      </c>
      <c r="K25" s="5">
        <f t="shared" si="3"/>
        <v>5.7971014492753659E-3</v>
      </c>
      <c r="L25" s="6">
        <f t="shared" si="4"/>
        <v>347.00000000000006</v>
      </c>
      <c r="M25" s="2">
        <v>0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W25" s="12">
        <v>0</v>
      </c>
      <c r="X25" s="12"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30</v>
      </c>
      <c r="F26" s="2">
        <f>COUNTIFS(E:E,E26)</f>
        <v>1</v>
      </c>
      <c r="G26" s="2">
        <v>247</v>
      </c>
      <c r="H26" s="2">
        <v>242</v>
      </c>
      <c r="I26" s="5">
        <f t="shared" si="2"/>
        <v>-2.0242914979757054E-2</v>
      </c>
      <c r="J26" s="2">
        <v>1</v>
      </c>
      <c r="K26" s="5">
        <f t="shared" si="3"/>
        <v>2.0242914979757054E-2</v>
      </c>
      <c r="L26" s="6">
        <f t="shared" si="4"/>
        <v>251.99999999999997</v>
      </c>
      <c r="M26" s="2">
        <v>0</v>
      </c>
      <c r="N26" s="10">
        <v>0</v>
      </c>
      <c r="O26" s="11">
        <v>0</v>
      </c>
      <c r="P26" s="10">
        <v>0</v>
      </c>
      <c r="Q26" s="11">
        <v>0</v>
      </c>
      <c r="R26" s="10">
        <v>0</v>
      </c>
      <c r="S26" s="10">
        <v>0</v>
      </c>
      <c r="T26" s="10">
        <v>0</v>
      </c>
      <c r="U26" s="11">
        <v>0</v>
      </c>
      <c r="V26" s="11">
        <v>0</v>
      </c>
      <c r="W26" s="12">
        <v>0</v>
      </c>
      <c r="X26" s="12">
        <v>0</v>
      </c>
      <c r="Y26" s="12">
        <v>0</v>
      </c>
    </row>
    <row r="27" spans="1:25" ht="20.100000000000001" customHeight="1" x14ac:dyDescent="0.15">
      <c r="A27" s="2">
        <v>26</v>
      </c>
      <c r="B27" s="2" t="s">
        <v>38</v>
      </c>
      <c r="C27" s="4">
        <v>44463</v>
      </c>
      <c r="D27" s="4">
        <v>44467</v>
      </c>
      <c r="E27" s="2" t="s">
        <v>31</v>
      </c>
      <c r="F27" s="2">
        <f>COUNTIFS(E:E,E27)</f>
        <v>1</v>
      </c>
      <c r="G27" s="2">
        <v>28.2</v>
      </c>
      <c r="H27" s="2">
        <v>27.8</v>
      </c>
      <c r="I27" s="5">
        <f t="shared" si="2"/>
        <v>-1.4184397163120477E-2</v>
      </c>
      <c r="J27" s="2">
        <v>1</v>
      </c>
      <c r="K27" s="5">
        <f t="shared" si="3"/>
        <v>1.4184397163120477E-2</v>
      </c>
      <c r="L27" s="6">
        <f t="shared" si="4"/>
        <v>28.599999999999994</v>
      </c>
      <c r="M27" s="2">
        <v>0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v>0</v>
      </c>
      <c r="T27" s="10">
        <v>0</v>
      </c>
      <c r="U27" s="11">
        <v>0</v>
      </c>
      <c r="V27" s="11">
        <v>0</v>
      </c>
      <c r="W27" s="12">
        <v>0</v>
      </c>
      <c r="X27" s="12">
        <v>0</v>
      </c>
      <c r="Y27" s="12">
        <v>0</v>
      </c>
    </row>
    <row r="28" spans="1:25" ht="20.100000000000001" customHeight="1" x14ac:dyDescent="0.15">
      <c r="A28" s="2">
        <v>27</v>
      </c>
      <c r="B28" s="2" t="s">
        <v>38</v>
      </c>
      <c r="C28" s="4">
        <v>44463</v>
      </c>
      <c r="D28" s="4">
        <v>44467</v>
      </c>
      <c r="E28" s="2" t="s">
        <v>32</v>
      </c>
      <c r="F28" s="2">
        <f>COUNTIFS(E:E,E28)</f>
        <v>1</v>
      </c>
      <c r="G28" s="2">
        <v>158.69999999999999</v>
      </c>
      <c r="H28" s="2">
        <v>155.80000000000001</v>
      </c>
      <c r="I28" s="5">
        <f t="shared" si="2"/>
        <v>-1.8273471959672216E-2</v>
      </c>
      <c r="J28" s="2">
        <v>1</v>
      </c>
      <c r="K28" s="5">
        <f t="shared" si="3"/>
        <v>1.8273471959672216E-2</v>
      </c>
      <c r="L28" s="6">
        <f t="shared" si="4"/>
        <v>161.59999999999997</v>
      </c>
      <c r="M28" s="2">
        <v>0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v>0</v>
      </c>
      <c r="T28" s="10">
        <v>0</v>
      </c>
      <c r="U28" s="11">
        <v>0</v>
      </c>
      <c r="V28" s="11">
        <v>0</v>
      </c>
      <c r="W28" s="12">
        <v>0</v>
      </c>
      <c r="X28" s="12">
        <v>0</v>
      </c>
      <c r="Y28" s="12">
        <v>0</v>
      </c>
    </row>
    <row r="29" spans="1:25" ht="20.100000000000001" customHeight="1" x14ac:dyDescent="0.15">
      <c r="A29" s="2">
        <v>28</v>
      </c>
      <c r="B29" s="2" t="s">
        <v>38</v>
      </c>
      <c r="C29" s="4">
        <v>44463</v>
      </c>
      <c r="D29" s="4">
        <v>44467</v>
      </c>
      <c r="E29" s="2" t="s">
        <v>33</v>
      </c>
      <c r="F29" s="2">
        <f>COUNTIFS(E:E,E29)</f>
        <v>1</v>
      </c>
      <c r="G29" s="2">
        <v>37.9</v>
      </c>
      <c r="H29" s="2">
        <v>36.799999999999997</v>
      </c>
      <c r="I29" s="5">
        <f t="shared" si="2"/>
        <v>-2.9023746701847042E-2</v>
      </c>
      <c r="J29" s="2">
        <v>1</v>
      </c>
      <c r="K29" s="5">
        <f t="shared" si="3"/>
        <v>2.9023746701847042E-2</v>
      </c>
      <c r="L29" s="6">
        <f t="shared" si="4"/>
        <v>39</v>
      </c>
      <c r="M29" s="2">
        <v>0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v>0</v>
      </c>
      <c r="T29" s="10">
        <v>0</v>
      </c>
      <c r="U29" s="11">
        <v>0</v>
      </c>
      <c r="V29" s="11">
        <v>0</v>
      </c>
      <c r="W29" s="12">
        <v>0</v>
      </c>
      <c r="X29" s="12">
        <v>0</v>
      </c>
      <c r="Y29" s="12">
        <v>0</v>
      </c>
    </row>
    <row r="30" spans="1:25" ht="20.100000000000001" customHeight="1" x14ac:dyDescent="0.15">
      <c r="A30" s="2">
        <v>29</v>
      </c>
      <c r="B30" s="2" t="s">
        <v>38</v>
      </c>
      <c r="C30" s="4">
        <v>44463</v>
      </c>
      <c r="D30" s="4">
        <v>44467</v>
      </c>
      <c r="E30" s="2" t="s">
        <v>35</v>
      </c>
      <c r="F30" s="2">
        <f>COUNTIFS(E:E,E30)</f>
        <v>1</v>
      </c>
      <c r="G30" s="2">
        <v>339.3</v>
      </c>
      <c r="H30" s="2">
        <v>338</v>
      </c>
      <c r="I30" s="5">
        <f t="shared" si="2"/>
        <v>-3.8314176245211051E-3</v>
      </c>
      <c r="J30" s="2">
        <v>1</v>
      </c>
      <c r="K30" s="5">
        <f t="shared" si="3"/>
        <v>3.8314176245211051E-3</v>
      </c>
      <c r="L30" s="6">
        <f t="shared" si="4"/>
        <v>340.6</v>
      </c>
      <c r="M30" s="2">
        <v>0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2">
        <v>0</v>
      </c>
      <c r="X30" s="12">
        <v>0</v>
      </c>
      <c r="Y30" s="12">
        <v>0</v>
      </c>
    </row>
    <row r="31" spans="1:25" ht="20.100000000000001" customHeight="1" x14ac:dyDescent="0.15">
      <c r="A31" s="2">
        <v>30</v>
      </c>
      <c r="B31" s="2" t="s">
        <v>38</v>
      </c>
      <c r="C31" s="4">
        <v>44463</v>
      </c>
      <c r="D31" s="4">
        <v>44467</v>
      </c>
      <c r="E31" s="2" t="s">
        <v>36</v>
      </c>
      <c r="F31" s="2">
        <f>COUNTIFS(E:E,E31)</f>
        <v>1</v>
      </c>
      <c r="G31" s="2">
        <v>155</v>
      </c>
      <c r="H31" s="2">
        <v>154</v>
      </c>
      <c r="I31" s="5">
        <f t="shared" si="2"/>
        <v>-6.4516129032258229E-3</v>
      </c>
      <c r="J31" s="2">
        <v>1</v>
      </c>
      <c r="K31" s="5">
        <f t="shared" si="3"/>
        <v>6.4516129032258229E-3</v>
      </c>
      <c r="L31" s="6">
        <f t="shared" si="4"/>
        <v>155.99999999999997</v>
      </c>
      <c r="M31" s="2">
        <v>0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v>0</v>
      </c>
      <c r="T31" s="10">
        <v>0</v>
      </c>
      <c r="U31" s="11">
        <v>0</v>
      </c>
      <c r="V31" s="11">
        <v>0</v>
      </c>
      <c r="W31" s="12">
        <v>0</v>
      </c>
      <c r="X31" s="12">
        <v>0</v>
      </c>
      <c r="Y31" s="12">
        <v>0</v>
      </c>
    </row>
    <row r="32" spans="1:25" ht="20.100000000000001" customHeight="1" x14ac:dyDescent="0.15">
      <c r="A32" s="2">
        <v>31</v>
      </c>
      <c r="B32" s="2" t="s">
        <v>38</v>
      </c>
      <c r="C32" s="4">
        <v>44463</v>
      </c>
      <c r="D32" s="4">
        <v>44467</v>
      </c>
      <c r="E32" s="2" t="s">
        <v>37</v>
      </c>
      <c r="F32" s="2">
        <f>COUNTIFS(E:E,E32)</f>
        <v>1</v>
      </c>
      <c r="G32" s="2">
        <v>69.8</v>
      </c>
      <c r="H32" s="2">
        <v>69.400000000000006</v>
      </c>
      <c r="I32" s="5">
        <f t="shared" si="2"/>
        <v>-5.7306590257878431E-3</v>
      </c>
      <c r="J32" s="2">
        <v>1</v>
      </c>
      <c r="K32" s="5">
        <f t="shared" si="3"/>
        <v>5.7306590257878431E-3</v>
      </c>
      <c r="L32" s="6">
        <f t="shared" si="4"/>
        <v>70.2</v>
      </c>
      <c r="M32" s="2">
        <v>0</v>
      </c>
      <c r="N32" s="10">
        <v>0</v>
      </c>
      <c r="O32" s="11">
        <v>0</v>
      </c>
      <c r="P32" s="10">
        <v>0</v>
      </c>
      <c r="Q32" s="11">
        <v>0</v>
      </c>
      <c r="R32" s="10">
        <v>0</v>
      </c>
      <c r="S32" s="10">
        <v>0</v>
      </c>
      <c r="T32" s="10">
        <v>0</v>
      </c>
      <c r="U32" s="11">
        <v>0</v>
      </c>
      <c r="V32" s="11">
        <v>0</v>
      </c>
      <c r="W32" s="12">
        <v>0</v>
      </c>
      <c r="X32" s="12">
        <v>0</v>
      </c>
      <c r="Y32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2021-09-27T06:33:47Z</dcterms:modified>
</cp:coreProperties>
</file>