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Main" sheetId="2" r:id="rId5"/>
    <sheet state="visible" name="ClimateTrace_TOP20" sheetId="3" r:id="rId6"/>
    <sheet state="visible" name="Country_City" sheetId="4" r:id="rId7"/>
    <sheet state="visible" name="OBS" sheetId="5" r:id="rId8"/>
  </sheets>
  <definedNames/>
  <calcPr/>
</workbook>
</file>

<file path=xl/sharedStrings.xml><?xml version="1.0" encoding="utf-8"?>
<sst xmlns="http://schemas.openxmlformats.org/spreadsheetml/2006/main" count="880" uniqueCount="375">
  <si>
    <r>
      <rPr>
        <rFont val="Arial"/>
        <color rgb="FFFF0000"/>
        <sz val="14.0"/>
      </rPr>
      <t xml:space="preserve">README
</t>
    </r>
    <r>
      <rPr>
        <rFont val="Arial"/>
        <b/>
        <color rgb="FF000000"/>
        <sz val="14.0"/>
      </rPr>
      <t>Bold</t>
    </r>
    <r>
      <rPr>
        <rFont val="Arial"/>
        <color rgb="FF000000"/>
        <sz val="14.0"/>
      </rPr>
      <t xml:space="preserve">: sheet name
</t>
    </r>
    <r>
      <rPr>
        <rFont val="Arial"/>
        <color rgb="FF4285F4"/>
        <sz val="14.0"/>
      </rPr>
      <t>blue</t>
    </r>
    <r>
      <rPr>
        <rFont val="Arial"/>
        <color rgb="FF000000"/>
        <sz val="14.0"/>
      </rPr>
      <t xml:space="preserve">: column name
black: explanations
</t>
    </r>
    <r>
      <rPr>
        <rFont val="Arial"/>
        <color rgb="FFFF0000"/>
        <sz val="14.0"/>
      </rPr>
      <t xml:space="preserve">
</t>
    </r>
    <r>
      <rPr>
        <rFont val="Arial"/>
        <b/>
        <color rgb="FF000000"/>
        <sz val="14.0"/>
      </rPr>
      <t>Main/ClimateTrace_TOP20 sheet:</t>
    </r>
    <r>
      <rPr>
        <rFont val="Arial"/>
        <color rgb="FFFF0000"/>
        <sz val="14.0"/>
      </rPr>
      <t xml:space="preserve">
</t>
    </r>
    <r>
      <rPr>
        <rFont val="Arial"/>
        <color rgb="FF4285F4"/>
        <sz val="14.0"/>
      </rPr>
      <t xml:space="preserve">latitude: </t>
    </r>
    <r>
      <rPr>
        <rFont val="Arial"/>
        <color rgb="FF000000"/>
        <sz val="14.0"/>
      </rPr>
      <t>latitude of landfill (-90, 90)</t>
    </r>
    <r>
      <rPr>
        <rFont val="Arial"/>
        <color rgb="FF4285F4"/>
        <sz val="14.0"/>
      </rPr>
      <t xml:space="preserve">
longitude: </t>
    </r>
    <r>
      <rPr>
        <rFont val="Arial"/>
        <color rgb="FF000000"/>
        <sz val="14.0"/>
      </rPr>
      <t>longitude of landfill (-180, 180)</t>
    </r>
    <r>
      <rPr>
        <rFont val="Arial"/>
        <color rgb="FF4285F4"/>
        <sz val="14.0"/>
      </rPr>
      <t xml:space="preserve">
country: </t>
    </r>
    <r>
      <rPr>
        <rFont val="Arial"/>
        <color rgb="FF000000"/>
        <sz val="14.0"/>
      </rPr>
      <t>country name generated by geopy</t>
    </r>
    <r>
      <rPr>
        <rFont val="Arial"/>
        <color rgb="FF4285F4"/>
        <sz val="14.0"/>
      </rPr>
      <t xml:space="preserve">
state:</t>
    </r>
    <r>
      <rPr>
        <rFont val="Arial"/>
        <color rgb="FF000000"/>
        <sz val="14.0"/>
      </rPr>
      <t xml:space="preserve"> state name generated by geopy
</t>
    </r>
    <r>
      <rPr>
        <rFont val="Arial"/>
        <color rgb="FF4285F4"/>
        <sz val="14.0"/>
      </rPr>
      <t xml:space="preserve">city: </t>
    </r>
    <r>
      <rPr>
        <rFont val="Arial"/>
        <color rgb="FF000000"/>
        <sz val="14.0"/>
      </rPr>
      <t>city name generated by geopy</t>
    </r>
    <r>
      <rPr>
        <rFont val="Arial"/>
        <color rgb="FF4285F4"/>
        <sz val="14.0"/>
      </rPr>
      <t xml:space="preserve">
name:</t>
    </r>
    <r>
      <rPr>
        <rFont val="Arial"/>
        <color rgb="FF000000"/>
        <sz val="14.0"/>
      </rPr>
      <t xml:space="preserve"> landfill name (1. name from Climate TRACE, 2. name from Google search 3. city name)
</t>
    </r>
    <r>
      <rPr>
        <rFont val="Arial"/>
        <color rgb="FF4285F4"/>
        <sz val="14.0"/>
      </rPr>
      <t xml:space="preserve">name_imeo: </t>
    </r>
    <r>
      <rPr>
        <rFont val="Arial"/>
        <color rgb="FF000000"/>
        <sz val="14.0"/>
      </rPr>
      <t xml:space="preserve">name in IMEO list
</t>
    </r>
    <r>
      <rPr>
        <rFont val="Arial"/>
        <color rgb="FF4285F4"/>
        <sz val="14.0"/>
      </rPr>
      <t>source_tropomi:</t>
    </r>
    <r>
      <rPr>
        <rFont val="Arial"/>
        <color rgb="FF000000"/>
        <sz val="14.0"/>
      </rPr>
      <t xml:space="preserve"> whether the landfill is included in the TROPOMI IMEO list
</t>
    </r>
    <r>
      <rPr>
        <rFont val="Arial"/>
        <color rgb="FF4285F4"/>
        <sz val="14.0"/>
      </rPr>
      <t>source_trace:</t>
    </r>
    <r>
      <rPr>
        <rFont val="Arial"/>
        <color rgb="FF000000"/>
        <sz val="14.0"/>
      </rPr>
      <t xml:space="preserve"> whether the landfill is included in the ClimateTrace data
</t>
    </r>
    <r>
      <rPr>
        <rFont val="Arial"/>
        <color rgb="FF4285F4"/>
        <sz val="14.0"/>
      </rPr>
      <t xml:space="preserve">plume (EnMAP/EMIT/PRISMA): </t>
    </r>
    <r>
      <rPr>
        <rFont val="Arial"/>
        <color rgb="FF000000"/>
        <sz val="14.0"/>
      </rPr>
      <t>0: no plume from OBS; 1: plumes from OBS; empty: no clear OBS</t>
    </r>
    <r>
      <rPr>
        <rFont val="Arial"/>
        <color rgb="FF4285F4"/>
        <sz val="14.0"/>
      </rPr>
      <t xml:space="preserve">
overpass (EnMAP/EMIT/PRISMA): </t>
    </r>
    <r>
      <rPr>
        <rFont val="Arial"/>
        <color rgb="FF000000"/>
        <sz val="14.0"/>
      </rPr>
      <t xml:space="preserve">number of clear overpass
</t>
    </r>
    <r>
      <rPr>
        <rFont val="Arial"/>
        <color rgb="FF4285F4"/>
        <sz val="14.0"/>
      </rPr>
      <t xml:space="preserve">Some fields copied from ClimateTRACE
emissions_quantity: </t>
    </r>
    <r>
      <rPr>
        <rFont val="Arial"/>
        <color rgb="FF000000"/>
        <sz val="14.0"/>
      </rPr>
      <t xml:space="preserve">Quantity of gas emitted in metric tonnes. If reported quantity is zero, it means that gas is not emitted.
If reported quantity is empty/null/N-A, data is not yet available. units: "tonnes per year".
</t>
    </r>
    <r>
      <rPr>
        <rFont val="Arial"/>
        <color rgb="FF4285F4"/>
        <sz val="14.0"/>
      </rPr>
      <t>emissions_factor:</t>
    </r>
    <r>
      <rPr>
        <rFont val="Arial"/>
        <color rgb="FF000000"/>
        <sz val="14.0"/>
      </rPr>
      <t xml:space="preserve"> Emissions factor of reported activity. units: "T of CO2 per T of waste".
Emissions factors vary by sector, subsector, and source type. Emission factors data are not available for some subsectors due to licensing restrictions.
</t>
    </r>
    <r>
      <rPr>
        <rFont val="Arial"/>
        <color rgb="FF4285F4"/>
        <sz val="14.0"/>
      </rPr>
      <t xml:space="preserve">capacity: </t>
    </r>
    <r>
      <rPr>
        <rFont val="Arial"/>
        <color rgb="FF000000"/>
        <sz val="14.0"/>
      </rPr>
      <t xml:space="preserve">Capacity of the entity producing emissions, units: "m2"
</t>
    </r>
    <r>
      <rPr>
        <rFont val="Arial"/>
        <color rgb="FF4285F4"/>
        <sz val="14.0"/>
      </rPr>
      <t>activity:</t>
    </r>
    <r>
      <rPr>
        <rFont val="Arial"/>
        <color rgb="FF000000"/>
        <sz val="14.0"/>
      </rPr>
      <t xml:space="preserve"> Activity of the entity producing the emissions, units: "T of waste"
</t>
    </r>
    <r>
      <rPr>
        <rFont val="Arial"/>
        <b/>
        <color rgb="FF000000"/>
        <sz val="14.0"/>
      </rPr>
      <t>Country_City sheet:</t>
    </r>
    <r>
      <rPr>
        <rFont val="Arial"/>
        <color rgb="FF000000"/>
        <sz val="14.0"/>
      </rPr>
      <t xml:space="preserve">
</t>
    </r>
    <r>
      <rPr>
        <rFont val="Arial"/>
        <color rgb="FF4285F4"/>
        <sz val="14.0"/>
      </rPr>
      <t>landfills</t>
    </r>
    <r>
      <rPr>
        <rFont val="Arial"/>
        <color rgb="FF000000"/>
        <sz val="14.0"/>
      </rPr>
      <t xml:space="preserve">: landfills in each city or country (if city=='All')
</t>
    </r>
    <r>
      <rPr>
        <rFont val="Arial"/>
        <color rgb="FF4285F4"/>
        <sz val="14.0"/>
      </rPr>
      <t>ClimateTrace:</t>
    </r>
    <r>
      <rPr>
        <rFont val="Arial"/>
        <color rgb="FF000000"/>
        <sz val="14.0"/>
      </rPr>
      <t xml:space="preserve"> The country emission (y/yr) from Climate TRACE. Note that this is higher than </t>
    </r>
    <r>
      <rPr>
        <rFont val="Arial"/>
        <color rgb="FF4285F4"/>
        <sz val="14.0"/>
      </rPr>
      <t>ClimateTrace_total</t>
    </r>
    <r>
      <rPr>
        <rFont val="Arial"/>
        <color rgb="FF000000"/>
        <sz val="14.0"/>
      </rPr>
      <t xml:space="preserve"> (summation of all Climate TRACE landfill emission in each country).
</t>
    </r>
    <r>
      <rPr>
        <rFont val="Arial"/>
        <color rgb="FF4285F4"/>
        <sz val="14.0"/>
      </rPr>
      <t>WasteMAP:</t>
    </r>
    <r>
      <rPr>
        <rFont val="Arial"/>
        <color rgb="FF000000"/>
        <sz val="14.0"/>
      </rPr>
      <t xml:space="preserve"> The city emission (t/yr) from WasteMAP
</t>
    </r>
    <r>
      <rPr>
        <rFont val="Arial"/>
        <color rgb="FF4285F4"/>
        <sz val="14.0"/>
      </rPr>
      <t>ClimateTrace_num:</t>
    </r>
    <r>
      <rPr>
        <rFont val="Arial"/>
        <color rgb="FF000000"/>
        <sz val="14.0"/>
      </rPr>
      <t xml:space="preserve"> number of recorded landfills in each country
</t>
    </r>
    <r>
      <rPr>
        <rFont val="Arial"/>
        <color rgb="FF4285F4"/>
        <sz val="14.0"/>
      </rPr>
      <t>coverage(%):</t>
    </r>
    <r>
      <rPr>
        <rFont val="Arial"/>
        <color rgb="FF000000"/>
        <sz val="14.0"/>
      </rPr>
      <t xml:space="preserve"> the number of landfills detected by HSI / the number of landfills recorded by Climate TRACE</t>
    </r>
    <r>
      <rPr>
        <rFont val="Arial"/>
        <color rgb="FFFF0000"/>
        <sz val="14.0"/>
      </rPr>
      <t xml:space="preserve">
</t>
    </r>
    <r>
      <rPr>
        <rFont val="Arial"/>
        <b/>
        <color rgb="FF000000"/>
        <sz val="14.0"/>
      </rPr>
      <t>OBS sheet:</t>
    </r>
    <r>
      <rPr>
        <rFont val="Arial"/>
        <color rgb="FFFF0000"/>
        <sz val="14.0"/>
      </rPr>
      <t xml:space="preserve">
</t>
    </r>
    <r>
      <rPr>
        <rFont val="Arial"/>
        <color rgb="FF000000"/>
        <sz val="14.0"/>
      </rPr>
      <t>The CarbonMapper data is downloaded via API.</t>
    </r>
  </si>
  <si>
    <t>latitude</t>
  </si>
  <si>
    <t>longitude</t>
  </si>
  <si>
    <t>country</t>
  </si>
  <si>
    <t>state</t>
  </si>
  <si>
    <t>city</t>
  </si>
  <si>
    <t>name</t>
  </si>
  <si>
    <t>name_imeo</t>
  </si>
  <si>
    <t>latitude_imeo</t>
  </si>
  <si>
    <t>longitude_imeo</t>
  </si>
  <si>
    <t>source_tropomi</t>
  </si>
  <si>
    <t>source_trace</t>
  </si>
  <si>
    <t>plume(emit)</t>
  </si>
  <si>
    <t>plume(enmap)</t>
  </si>
  <si>
    <t>plume(prisma)</t>
  </si>
  <si>
    <t>overpass(emit)</t>
  </si>
  <si>
    <t>overpass(enmap)</t>
  </si>
  <si>
    <t>overpass(prisma)</t>
  </si>
  <si>
    <t>emissions_quantity</t>
  </si>
  <si>
    <t>emissions_factor</t>
  </si>
  <si>
    <t>capacity</t>
  </si>
  <si>
    <t>activity</t>
  </si>
  <si>
    <t>metadata_source</t>
  </si>
  <si>
    <t>metadata_report_year</t>
  </si>
  <si>
    <t>method_trace</t>
  </si>
  <si>
    <t>operating_status_trace</t>
  </si>
  <si>
    <t>notes</t>
  </si>
  <si>
    <t>Argentina</t>
  </si>
  <si>
    <t>Buenos Aires</t>
  </si>
  <si>
    <t>Loma Hermosa</t>
  </si>
  <si>
    <t>Norte III</t>
  </si>
  <si>
    <t>4</t>
  </si>
  <si>
    <t>2</t>
  </si>
  <si>
    <t>Waste Atlas</t>
  </si>
  <si>
    <t>modeled</t>
  </si>
  <si>
    <t>active</t>
  </si>
  <si>
    <t>González Catán</t>
  </si>
  <si>
    <t>3</t>
  </si>
  <si>
    <t>Córdoba</t>
  </si>
  <si>
    <t>Cordoba</t>
  </si>
  <si>
    <t>Piedra Blanca</t>
  </si>
  <si>
    <t>Argentina (2)</t>
  </si>
  <si>
    <t>0</t>
  </si>
  <si>
    <t>METER/OSM</t>
  </si>
  <si>
    <t>Bangladesh</t>
  </si>
  <si>
    <t>Dhaka Division</t>
  </si>
  <si>
    <t>Boliarpur</t>
  </si>
  <si>
    <t>Aminbazar</t>
  </si>
  <si>
    <t>albedo</t>
  </si>
  <si>
    <t>Chattogram Division</t>
  </si>
  <si>
    <t>Chattogram</t>
  </si>
  <si>
    <t>Link Road</t>
  </si>
  <si>
    <t>Bangladesh (2)</t>
  </si>
  <si>
    <t>high CH4 around cloud</t>
  </si>
  <si>
    <t>Dhaka</t>
  </si>
  <si>
    <t>Matuail</t>
  </si>
  <si>
    <t>Brazil</t>
  </si>
  <si>
    <t>Paraná</t>
  </si>
  <si>
    <t>Fazenda Rio Grande</t>
  </si>
  <si>
    <t>Brazil (2)</t>
  </si>
  <si>
    <t>large emission &lt;-- albedo</t>
  </si>
  <si>
    <t>São Paulo</t>
  </si>
  <si>
    <t>Pedreira</t>
  </si>
  <si>
    <t>Caieiras</t>
  </si>
  <si>
    <t>is emit correct? we need to check the PRISMA data</t>
  </si>
  <si>
    <t>China</t>
  </si>
  <si>
    <t>Xinjiang</t>
  </si>
  <si>
    <t>Ürümqi</t>
  </si>
  <si>
    <t>China (18)</t>
  </si>
  <si>
    <t>1. neglect high Ch4 due to snow 2. why does PRISMA miss this super-emitter?</t>
  </si>
  <si>
    <t>Guangdong Province</t>
  </si>
  <si>
    <t>Baiyun District</t>
  </si>
  <si>
    <t>Xingfeng</t>
  </si>
  <si>
    <t>China (19)</t>
  </si>
  <si>
    <t>Pudong</t>
  </si>
  <si>
    <t>Laogang</t>
  </si>
  <si>
    <t>India</t>
  </si>
  <si>
    <t>Bihar</t>
  </si>
  <si>
    <t>Sampatchak</t>
  </si>
  <si>
    <t>India (16)</t>
  </si>
  <si>
    <t>Delhi</t>
  </si>
  <si>
    <t>Bhalswa</t>
  </si>
  <si>
    <t>Ghazipur</t>
  </si>
  <si>
    <t>India (2)</t>
  </si>
  <si>
    <t>why does PRISMA miss this?</t>
  </si>
  <si>
    <t>Okhla</t>
  </si>
  <si>
    <t>Haryana</t>
  </si>
  <si>
    <t>Gurugram</t>
  </si>
  <si>
    <t>Bandhwari</t>
  </si>
  <si>
    <t>Global Plastic Watch</t>
  </si>
  <si>
    <t>Gujarat</t>
  </si>
  <si>
    <t>Majura</t>
  </si>
  <si>
    <t>India (8)</t>
  </si>
  <si>
    <t>many~13
check 4 (0, 12-13~03-28) PRISMA"</t>
  </si>
  <si>
    <t>Pirana</t>
  </si>
  <si>
    <t>India (7)</t>
  </si>
  <si>
    <t>"many ~ 45, 
check (~2020-11-08) albedo, PRISMA"</t>
  </si>
  <si>
    <t>Vadodara</t>
  </si>
  <si>
    <t>India (10)</t>
  </si>
  <si>
    <t>Jharkhand</t>
  </si>
  <si>
    <t>Dhanbad</t>
  </si>
  <si>
    <t>Godhar</t>
  </si>
  <si>
    <t>India (3)</t>
  </si>
  <si>
    <t>Maharashtra</t>
  </si>
  <si>
    <t>Mumbai</t>
  </si>
  <si>
    <t>Deonar</t>
  </si>
  <si>
    <t>albedo for PRISMA</t>
  </si>
  <si>
    <t>Dombivali</t>
  </si>
  <si>
    <t>Diva</t>
  </si>
  <si>
    <t>Pimpri-Chinchwad</t>
  </si>
  <si>
    <t>Kachara</t>
  </si>
  <si>
    <t>Kanjurmarg</t>
  </si>
  <si>
    <t>India (6)</t>
  </si>
  <si>
    <t>MBMC</t>
  </si>
  <si>
    <t>Vasai-Virar</t>
  </si>
  <si>
    <t>VVCMC</t>
  </si>
  <si>
    <t>Manter Wadi</t>
  </si>
  <si>
    <t>India (15)</t>
  </si>
  <si>
    <t>Rajasthan</t>
  </si>
  <si>
    <t>Kachra</t>
  </si>
  <si>
    <t>India (17)</t>
  </si>
  <si>
    <t>Telangana</t>
  </si>
  <si>
    <t>India (5)</t>
  </si>
  <si>
    <t>Uttar Pradesh</t>
  </si>
  <si>
    <t>Shivari</t>
  </si>
  <si>
    <t>India (9)</t>
  </si>
  <si>
    <t>Kanpur</t>
  </si>
  <si>
    <t>India (11)</t>
  </si>
  <si>
    <t>Tamil Nadu</t>
  </si>
  <si>
    <t>Chennai</t>
  </si>
  <si>
    <t>Kodungaiyur</t>
  </si>
  <si>
    <t>India (13)</t>
  </si>
  <si>
    <t>along coast</t>
  </si>
  <si>
    <t>Perungudi</t>
  </si>
  <si>
    <t>India (14)</t>
  </si>
  <si>
    <t>West Bengal</t>
  </si>
  <si>
    <t>Howrah</t>
  </si>
  <si>
    <t>Bamungachi</t>
  </si>
  <si>
    <t>Kolkata</t>
  </si>
  <si>
    <t>Dhapa</t>
  </si>
  <si>
    <t>Iran</t>
  </si>
  <si>
    <t>Tehran Province</t>
  </si>
  <si>
    <t>Kahrizak RD</t>
  </si>
  <si>
    <t>Tehran</t>
  </si>
  <si>
    <t>Why PRISMA didn't see this large emission?</t>
  </si>
  <si>
    <t>Razavi Khorasan</t>
  </si>
  <si>
    <t>دهستان سرجام</t>
  </si>
  <si>
    <t>Mashhad</t>
  </si>
  <si>
    <t>Iran (5)</t>
  </si>
  <si>
    <t>Israel</t>
  </si>
  <si>
    <t>South District</t>
  </si>
  <si>
    <t>Bnei Shimon Regional Council</t>
  </si>
  <si>
    <t>Dudaim</t>
  </si>
  <si>
    <r>
      <rPr>
        <sz val="10.0"/>
      </rPr>
      <t xml:space="preserve">Sometimes, we don't see emission.
</t>
    </r>
    <r>
      <rPr>
        <color rgb="FF1155CC"/>
        <sz val="10.0"/>
        <u/>
      </rPr>
      <t>https://www.wsj.com/story/the-latest-contention-in-israel-occupied-west-bank-illegal-trash-dumps-ee29ae90</t>
    </r>
  </si>
  <si>
    <t>Tamar</t>
  </si>
  <si>
    <t>Tamar Regional Council</t>
  </si>
  <si>
    <t>Jordan</t>
  </si>
  <si>
    <t>Amman</t>
  </si>
  <si>
    <t>Ghabawi</t>
  </si>
  <si>
    <t>Mafraq</t>
  </si>
  <si>
    <t>Al Akaider</t>
  </si>
  <si>
    <t>Jordan (3)</t>
  </si>
  <si>
    <t>Kenya</t>
  </si>
  <si>
    <t>Nairobi County</t>
  </si>
  <si>
    <t>Nairobi</t>
  </si>
  <si>
    <t>Kuwait</t>
  </si>
  <si>
    <t>Ahmadi</t>
  </si>
  <si>
    <t>Kabd</t>
  </si>
  <si>
    <t>Kuwait (1)</t>
  </si>
  <si>
    <t>Mexico</t>
  </si>
  <si>
    <t>State of Mexico</t>
  </si>
  <si>
    <t>Acolman</t>
  </si>
  <si>
    <t>MEX INEGI</t>
  </si>
  <si>
    <t>Zumpango</t>
  </si>
  <si>
    <t>Bordo Poniente</t>
  </si>
  <si>
    <t>inactive</t>
  </si>
  <si>
    <t>Relleno Sanitario Peña De Gatos</t>
  </si>
  <si>
    <t>Cuautitlán Izcalli</t>
  </si>
  <si>
    <t>Relleno Sanitario Bicentenario</t>
  </si>
  <si>
    <t>Mexico (2)</t>
  </si>
  <si>
    <t>Ciudad López Mateos</t>
  </si>
  <si>
    <t>Puerto De Chivos</t>
  </si>
  <si>
    <t>Ixtapaluca</t>
  </si>
  <si>
    <t>Tecnosilicatos</t>
  </si>
  <si>
    <t>Jalisco</t>
  </si>
  <si>
    <t>Tonalá</t>
  </si>
  <si>
    <t>Los Laureles</t>
  </si>
  <si>
    <t>Mexico (5)</t>
  </si>
  <si>
    <t>Nuevo León</t>
  </si>
  <si>
    <t>Simeprodeso</t>
  </si>
  <si>
    <t>Morocco</t>
  </si>
  <si>
    <t xml:space="preserve"> </t>
  </si>
  <si>
    <t>Al Majjatia Oulad Taleb</t>
  </si>
  <si>
    <t>Casablanca</t>
  </si>
  <si>
    <t>why prisma?</t>
  </si>
  <si>
    <t>Myanmar</t>
  </si>
  <si>
    <t>Yangon</t>
  </si>
  <si>
    <t>Htwei Chaung</t>
  </si>
  <si>
    <t>Nepal</t>
  </si>
  <si>
    <t>Bagmati Province</t>
  </si>
  <si>
    <t>Sisdol</t>
  </si>
  <si>
    <t>Pakistan</t>
  </si>
  <si>
    <t>Punjab</t>
  </si>
  <si>
    <t>Lahore</t>
  </si>
  <si>
    <t>Lakhodair</t>
  </si>
  <si>
    <t>Multan</t>
  </si>
  <si>
    <t>Pakistan (5)</t>
  </si>
  <si>
    <t>Sindh</t>
  </si>
  <si>
    <t>Karachi Division</t>
  </si>
  <si>
    <t>Jam Chakro</t>
  </si>
  <si>
    <t>Pakistan (2)</t>
  </si>
  <si>
    <t>Qatar</t>
  </si>
  <si>
    <t>Mesaieed</t>
  </si>
  <si>
    <t>DSWMC</t>
  </si>
  <si>
    <t>Romania</t>
  </si>
  <si>
    <t>Bucharest</t>
  </si>
  <si>
    <t>Sc Ecosud Srl</t>
  </si>
  <si>
    <t>E-PRTR</t>
  </si>
  <si>
    <t>reported</t>
  </si>
  <si>
    <t>Sc Ecorec Sa</t>
  </si>
  <si>
    <t>Romania (2)</t>
  </si>
  <si>
    <t>Russia</t>
  </si>
  <si>
    <t>Moscow Oblast</t>
  </si>
  <si>
    <t>Тимохово</t>
  </si>
  <si>
    <t>Russia (6)</t>
  </si>
  <si>
    <t>Saudi Arabia</t>
  </si>
  <si>
    <t>Eastern Province</t>
  </si>
  <si>
    <t>Al Jubail</t>
  </si>
  <si>
    <t>Saudi Arabia (3)</t>
  </si>
  <si>
    <t>Makkah Region</t>
  </si>
  <si>
    <t>WREE</t>
  </si>
  <si>
    <t>Saudi Arabia (2)</t>
  </si>
  <si>
    <t>Riyadh Region</t>
  </si>
  <si>
    <t>Riyadh</t>
  </si>
  <si>
    <t>South Africa</t>
  </si>
  <si>
    <t>Gauteng</t>
  </si>
  <si>
    <t>Johannesburg</t>
  </si>
  <si>
    <t>Robinson</t>
  </si>
  <si>
    <t>South Africa (3)</t>
  </si>
  <si>
    <t>many landfills around</t>
  </si>
  <si>
    <t>Spain</t>
  </si>
  <si>
    <t>Community of Madrid</t>
  </si>
  <si>
    <t>Pinto</t>
  </si>
  <si>
    <t>Thailand</t>
  </si>
  <si>
    <t>Nakhon Pathom Province</t>
  </si>
  <si>
    <t>Nong Phong Klang</t>
  </si>
  <si>
    <t>Tunisia</t>
  </si>
  <si>
    <t>Tunis</t>
  </si>
  <si>
    <t>Borj Chakir</t>
  </si>
  <si>
    <t>Turkey</t>
  </si>
  <si>
    <t>Marmara Region</t>
  </si>
  <si>
    <t>Istanbul</t>
  </si>
  <si>
    <t>Seymen</t>
  </si>
  <si>
    <t>Turkey (2)</t>
  </si>
  <si>
    <t>United States</t>
  </si>
  <si>
    <t>California</t>
  </si>
  <si>
    <t>West Miramar Slf</t>
  </si>
  <si>
    <t>US (23)</t>
  </si>
  <si>
    <t>EPA GHGRP</t>
  </si>
  <si>
    <t>many obs (29), 
check 2 (0715, 0813)</t>
  </si>
  <si>
    <t>Georgia</t>
  </si>
  <si>
    <t>Seminole Road</t>
  </si>
  <si>
    <t>US (19)</t>
  </si>
  <si>
    <t>Indiana</t>
  </si>
  <si>
    <t>Newton</t>
  </si>
  <si>
    <t>US (3)</t>
  </si>
  <si>
    <t>Mississippi</t>
  </si>
  <si>
    <t>Clearview</t>
  </si>
  <si>
    <t>US (16)</t>
  </si>
  <si>
    <t>North Carolina</t>
  </si>
  <si>
    <t>Concord</t>
  </si>
  <si>
    <t xml:space="preserve">Charlotte Motor Speedway </t>
  </si>
  <si>
    <t>US (15)</t>
  </si>
  <si>
    <t>Sampson</t>
  </si>
  <si>
    <t>US (22)</t>
  </si>
  <si>
    <t>Texas</t>
  </si>
  <si>
    <t>Mccarty Road Lf</t>
  </si>
  <si>
    <t>US (21)</t>
  </si>
  <si>
    <t>Uzbekistan</t>
  </si>
  <si>
    <t>Tashkent Region</t>
  </si>
  <si>
    <t>Akhangaran</t>
  </si>
  <si>
    <t>Uzbekistan (2)</t>
  </si>
  <si>
    <t>time series/ ERA5 v.s. GEOS-FP</t>
  </si>
  <si>
    <t xml:space="preserve">Yemen </t>
  </si>
  <si>
    <t>Sanaa Governorate</t>
  </si>
  <si>
    <t>Al-Azraqin</t>
  </si>
  <si>
    <t>CarbonMapper is wrong because of albedo effect, S2 is an evidence.
"many (50),  downloaded (~2023-07-11)"</t>
  </si>
  <si>
    <t>status</t>
  </si>
  <si>
    <t>Odayeri</t>
  </si>
  <si>
    <t>South Korea</t>
  </si>
  <si>
    <t>Incheon</t>
  </si>
  <si>
    <t>Sudokwon</t>
  </si>
  <si>
    <t>Chiconautla</t>
  </si>
  <si>
    <t>Chile</t>
  </si>
  <si>
    <t>Santiago Metropolitan Region</t>
  </si>
  <si>
    <t>Loma Los Colorados</t>
  </si>
  <si>
    <t>Komurcuoda</t>
  </si>
  <si>
    <t>Greece</t>
  </si>
  <si>
    <t>Attica</t>
  </si>
  <si>
    <t>Fyli</t>
  </si>
  <si>
    <t>Plumes are not available on everyday</t>
  </si>
  <si>
    <t>Bandeirantes</t>
  </si>
  <si>
    <t>Closed in 2007</t>
  </si>
  <si>
    <t>Baja California</t>
  </si>
  <si>
    <t>Relleno Sanitario Portezuelos</t>
  </si>
  <si>
    <t>KwaZulu-Natal</t>
  </si>
  <si>
    <t>Durban</t>
  </si>
  <si>
    <t>Bisasar</t>
  </si>
  <si>
    <t>Closed in May 2022</t>
  </si>
  <si>
    <t>Poland</t>
  </si>
  <si>
    <t>Warmian-Masurian Voivodeship</t>
  </si>
  <si>
    <t>Legajny</t>
  </si>
  <si>
    <t>Hong Kong</t>
  </si>
  <si>
    <t>Yuen Long District</t>
  </si>
  <si>
    <t>West New Territories</t>
  </si>
  <si>
    <t>coast</t>
  </si>
  <si>
    <t>Puebla</t>
  </si>
  <si>
    <t>Relleno Sanitario Puebla</t>
  </si>
  <si>
    <t>Lebanon</t>
  </si>
  <si>
    <t>Mount Lebanon Governorate</t>
  </si>
  <si>
    <t>Naameh</t>
  </si>
  <si>
    <t>Closed in 2015</t>
  </si>
  <si>
    <t>Grupo Contadero S.A. De C.V.</t>
  </si>
  <si>
    <t>Michoacán</t>
  </si>
  <si>
    <t>Relleno Sanitario</t>
  </si>
  <si>
    <t>landfills</t>
  </si>
  <si>
    <t>ClimateTrace</t>
  </si>
  <si>
    <t>WasteMAP</t>
  </si>
  <si>
    <t>ClimateTrace_total</t>
  </si>
  <si>
    <t>ClimateTrace_num</t>
  </si>
  <si>
    <t>coverage</t>
  </si>
  <si>
    <t>All</t>
  </si>
  <si>
    <t xml:space="preserve">González Catán, Piedra Blanca, Norte III </t>
  </si>
  <si>
    <t>Norte III, González Catán</t>
  </si>
  <si>
    <t>Caieiras, Pedreira</t>
  </si>
  <si>
    <t>Bandhwari, Bhalswa, Deonar, Ghazipur, Kachara, Kanjurmarg, Majura, Manter Wadi, Okhla, Pirana</t>
  </si>
  <si>
    <t>Mashhad, Tehran</t>
  </si>
  <si>
    <t>Dudaim, Tamar</t>
  </si>
  <si>
    <t>Al Akaider, Ghabawi</t>
  </si>
  <si>
    <t>Kuwait City</t>
  </si>
  <si>
    <t>Zumpango, Relleno Sanitario Peña De Gatos, Relleno Sanitario Bicentenario, Tecnosilicatos, Simeprodeso</t>
  </si>
  <si>
    <t>Mexico City</t>
  </si>
  <si>
    <t>Zumpango, Relleno Sanitario Peña De Gatos, Relleno Sanitario Bicentenario, Tecnosilicatos</t>
  </si>
  <si>
    <t>Monterrey</t>
  </si>
  <si>
    <t>Lakhodair, Jam Chakro</t>
  </si>
  <si>
    <t>Karachi</t>
  </si>
  <si>
    <t>Madrid</t>
  </si>
  <si>
    <t>Jebel Chakir</t>
  </si>
  <si>
    <t>Charlotte Motor Speedway, Seminole Road</t>
  </si>
  <si>
    <t>Tashkent</t>
  </si>
  <si>
    <t>Yemen</t>
  </si>
  <si>
    <t>Sanaa</t>
  </si>
  <si>
    <t>emission(t/h)</t>
  </si>
  <si>
    <t>uncertainty(t/h)</t>
  </si>
  <si>
    <t>year</t>
  </si>
  <si>
    <t>source</t>
  </si>
  <si>
    <t>Reference</t>
  </si>
  <si>
    <t>GHGSat</t>
  </si>
  <si>
    <t>https://doi.org/10.1126/sciadv.abn9683</t>
  </si>
  <si>
    <t>In-situ</t>
  </si>
  <si>
    <t>https://doi.org/10.1016/j.cscee.2023.100302</t>
  </si>
  <si>
    <t>Hind</t>
  </si>
  <si>
    <t>EMIT</t>
  </si>
  <si>
    <t>https://doi.org/10.1126/sciadv.adh2391</t>
  </si>
  <si>
    <t>https://doi.org/10.3390/w15010155</t>
  </si>
  <si>
    <t>Seventh Ring Road</t>
  </si>
  <si>
    <t>Chicoloapan de Juárez</t>
  </si>
  <si>
    <t>https://doi.org/10.1007/s13762-023-04954-1</t>
  </si>
  <si>
    <t>https://doi.org/10.5194/acp-22-295-2022</t>
  </si>
  <si>
    <t>Djebel Chakir</t>
  </si>
  <si>
    <t>Charlotte Motor Speedway</t>
  </si>
  <si>
    <t>AVIRIS-NG</t>
  </si>
  <si>
    <t>CarbonMapper</t>
  </si>
  <si>
    <t>ASU GAO</t>
  </si>
  <si>
    <t>Taskent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</si>
</sst>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#,##0.0000"/>
  </numFmts>
  <fonts count="22">
    <font>
      <sz val="10.0"/>
      <color rgb="FF000000"/>
      <name val="Arial"/>
      <scheme val="minor"/>
    </font>
    <font>
      <sz val="14.0"/>
      <color rgb="FFFF0000"/>
      <name val="Arial"/>
      <scheme val="minor"/>
    </font>
    <font>
      <b/>
      <sz val="13.0"/>
      <color theme="1"/>
      <name val="Arial"/>
    </font>
    <font>
      <b/>
      <sz val="13.0"/>
      <color rgb="FF000000"/>
      <name val="Arial"/>
    </font>
    <font>
      <b/>
      <sz val="13.0"/>
      <color rgb="FF333333"/>
      <name val="Arial"/>
    </font>
    <font>
      <b/>
      <sz val="13.0"/>
      <color theme="1"/>
      <name val="Arial"/>
      <scheme val="minor"/>
    </font>
    <font>
      <sz val="13.0"/>
      <color theme="1"/>
      <name val="Arial"/>
      <scheme val="minor"/>
    </font>
    <font>
      <sz val="10.0"/>
      <color theme="1"/>
      <name val="Arial"/>
    </font>
    <font>
      <sz val="10.0"/>
      <color theme="1"/>
      <name val="Arial"/>
      <scheme val="minor"/>
    </font>
    <font>
      <color rgb="FF000000"/>
      <name val="Arial"/>
    </font>
    <font>
      <sz val="10.0"/>
      <color rgb="FF333333"/>
      <name val="&quot;Helvetica Neue&quot;"/>
    </font>
    <font>
      <color theme="1"/>
      <name val="Arial"/>
      <scheme val="minor"/>
    </font>
    <font>
      <sz val="10.0"/>
      <color rgb="FF31333F"/>
      <name val="&quot;Source Code Pro&quot;"/>
    </font>
    <font>
      <sz val="10.0"/>
      <color rgb="FF202124"/>
      <name val="&quot;Google Sans&quot;"/>
    </font>
    <font>
      <sz val="10.0"/>
      <color theme="1"/>
      <name val="Menlo"/>
    </font>
    <font>
      <u/>
      <sz val="10.0"/>
      <color rgb="FF0000FF"/>
    </font>
    <font>
      <sz val="9.0"/>
      <color rgb="FF333333"/>
      <name val="&quot;Helvetica Neue&quot;"/>
    </font>
    <font>
      <color theme="1"/>
      <name val="Arial"/>
    </font>
    <font>
      <sz val="10.0"/>
      <color rgb="FF000000"/>
      <name val="&quot;Helvetica Neue&quot;"/>
    </font>
    <font>
      <sz val="10.0"/>
      <color theme="1"/>
      <name val="&quot;Helvetica Neue&quot;"/>
    </font>
    <font>
      <sz val="10.0"/>
      <color theme="1"/>
      <name val="-apple-system"/>
    </font>
    <font>
      <u/>
      <sz val="10.0"/>
      <color rgb="FF00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horizontal="right" readingOrder="0"/>
    </xf>
    <xf borderId="0" fillId="0" fontId="4" numFmtId="0" xfId="0" applyAlignment="1" applyFont="1">
      <alignment horizontal="right" readingOrder="0"/>
    </xf>
    <xf borderId="0" fillId="0" fontId="2" numFmtId="0" xfId="0" applyAlignment="1" applyFont="1">
      <alignment horizontal="right" readingOrder="0"/>
    </xf>
    <xf borderId="0" fillId="0" fontId="5" numFmtId="0" xfId="0" applyAlignment="1" applyFont="1">
      <alignment horizontal="right" readingOrder="0"/>
    </xf>
    <xf borderId="0" fillId="0" fontId="5" numFmtId="0" xfId="0" applyAlignment="1" applyFont="1">
      <alignment horizontal="left" readingOrder="0"/>
    </xf>
    <xf borderId="0" fillId="0" fontId="6" numFmtId="0" xfId="0" applyFont="1"/>
    <xf borderId="0" fillId="0" fontId="7" numFmtId="0" xfId="0" applyAlignment="1" applyFont="1">
      <alignment horizontal="right" vertical="bottom"/>
    </xf>
    <xf borderId="0" fillId="0" fontId="8" numFmtId="0" xfId="0" applyAlignment="1" applyFont="1">
      <alignment horizontal="right" readingOrder="0"/>
    </xf>
    <xf borderId="0" fillId="0" fontId="8" numFmtId="49" xfId="0" applyAlignment="1" applyFont="1" applyNumberFormat="1">
      <alignment horizontal="right" readingOrder="0"/>
    </xf>
    <xf borderId="0" fillId="0" fontId="8" numFmtId="0" xfId="0" applyAlignment="1" applyFont="1">
      <alignment horizontal="left"/>
    </xf>
    <xf borderId="0" fillId="0" fontId="7" numFmtId="164" xfId="0" applyAlignment="1" applyFont="1" applyNumberFormat="1">
      <alignment horizontal="right" readingOrder="0" vertical="bottom"/>
    </xf>
    <xf borderId="0" fillId="0" fontId="7" numFmtId="0" xfId="0" applyAlignment="1" applyFont="1">
      <alignment horizontal="right" readingOrder="0" vertical="bottom"/>
    </xf>
    <xf borderId="0" fillId="0" fontId="8" numFmtId="0" xfId="0" applyAlignment="1" applyFont="1">
      <alignment horizontal="right"/>
    </xf>
    <xf borderId="0" fillId="0" fontId="8" numFmtId="0" xfId="0" applyAlignment="1" applyFont="1">
      <alignment horizontal="left" readingOrder="0"/>
    </xf>
    <xf borderId="0" fillId="0" fontId="9" numFmtId="164" xfId="0" applyAlignment="1" applyFont="1" applyNumberFormat="1">
      <alignment horizontal="right" readingOrder="0"/>
    </xf>
    <xf borderId="0" fillId="0" fontId="10" numFmtId="0" xfId="0" applyAlignment="1" applyFont="1">
      <alignment horizontal="right" readingOrder="0"/>
    </xf>
    <xf borderId="0" fillId="0" fontId="11" numFmtId="0" xfId="0" applyAlignment="1" applyFont="1">
      <alignment horizontal="right"/>
    </xf>
    <xf borderId="0" fillId="0" fontId="11" numFmtId="0" xfId="0" applyAlignment="1" applyFont="1">
      <alignment horizontal="left"/>
    </xf>
    <xf borderId="0" fillId="0" fontId="7" numFmtId="165" xfId="0" applyAlignment="1" applyFont="1" applyNumberFormat="1">
      <alignment horizontal="right" vertical="bottom"/>
    </xf>
    <xf borderId="0" fillId="0" fontId="7" numFmtId="164" xfId="0" applyAlignment="1" applyFont="1" applyNumberFormat="1">
      <alignment horizontal="right" vertical="bottom"/>
    </xf>
    <xf borderId="0" fillId="0" fontId="12" numFmtId="0" xfId="0" applyAlignment="1" applyFont="1">
      <alignment horizontal="right" readingOrder="0"/>
    </xf>
    <xf borderId="0" fillId="0" fontId="12" numFmtId="0" xfId="0" applyAlignment="1" applyFont="1">
      <alignment horizontal="left"/>
    </xf>
    <xf borderId="0" fillId="0" fontId="10" numFmtId="164" xfId="0" applyAlignment="1" applyFont="1" applyNumberFormat="1">
      <alignment horizontal="right" readingOrder="0"/>
    </xf>
    <xf borderId="0" fillId="0" fontId="11" numFmtId="0" xfId="0" applyAlignment="1" applyFont="1">
      <alignment horizontal="right" readingOrder="0"/>
    </xf>
    <xf borderId="0" fillId="0" fontId="7" numFmtId="165" xfId="0" applyAlignment="1" applyFont="1" applyNumberFormat="1">
      <alignment horizontal="right" readingOrder="0" vertical="bottom"/>
    </xf>
    <xf borderId="0" fillId="0" fontId="13" numFmtId="0" xfId="0" applyAlignment="1" applyFont="1">
      <alignment horizontal="right" readingOrder="0"/>
    </xf>
    <xf borderId="0" fillId="0" fontId="11" numFmtId="0" xfId="0" applyAlignment="1" applyFont="1">
      <alignment horizontal="left" readingOrder="0"/>
    </xf>
    <xf borderId="0" fillId="0" fontId="14" numFmtId="0" xfId="0" applyAlignment="1" applyFont="1">
      <alignment horizontal="right" readingOrder="0"/>
    </xf>
    <xf borderId="0" fillId="0" fontId="8" numFmtId="0" xfId="0" applyAlignment="1" applyFont="1">
      <alignment horizontal="right" readingOrder="0"/>
    </xf>
    <xf borderId="0" fillId="0" fontId="15" numFmtId="0" xfId="0" applyAlignment="1" applyFont="1">
      <alignment horizontal="left" readingOrder="0"/>
    </xf>
    <xf borderId="0" fillId="0" fontId="7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horizontal="right" shrinkToFit="0" vertical="bottom" wrapText="0"/>
    </xf>
    <xf borderId="0" fillId="0" fontId="8" numFmtId="164" xfId="0" applyAlignment="1" applyFont="1" applyNumberFormat="1">
      <alignment horizontal="right" readingOrder="0"/>
    </xf>
    <xf borderId="0" fillId="0" fontId="16" numFmtId="0" xfId="0" applyAlignment="1" applyFont="1">
      <alignment horizontal="right" readingOrder="0"/>
    </xf>
    <xf borderId="0" fillId="0" fontId="8" numFmtId="164" xfId="0" applyAlignment="1" applyFont="1" applyNumberFormat="1">
      <alignment horizontal="right" readingOrder="0"/>
    </xf>
    <xf borderId="0" fillId="0" fontId="7" numFmtId="0" xfId="0" applyAlignment="1" applyFont="1">
      <alignment horizontal="right" readingOrder="0"/>
    </xf>
    <xf borderId="0" fillId="0" fontId="7" numFmtId="164" xfId="0" applyAlignment="1" applyFont="1" applyNumberFormat="1">
      <alignment horizontal="right" vertical="bottom"/>
    </xf>
    <xf borderId="0" fillId="0" fontId="7" numFmtId="0" xfId="0" applyAlignment="1" applyFont="1">
      <alignment horizontal="left" readingOrder="0" vertical="bottom"/>
    </xf>
    <xf borderId="0" fillId="0" fontId="17" numFmtId="0" xfId="0" applyAlignment="1" applyFont="1">
      <alignment vertical="bottom"/>
    </xf>
    <xf borderId="0" fillId="0" fontId="17" numFmtId="165" xfId="0" applyAlignment="1" applyFont="1" applyNumberFormat="1">
      <alignment horizontal="right" vertical="bottom"/>
    </xf>
    <xf borderId="0" fillId="0" fontId="17" numFmtId="0" xfId="0" applyAlignment="1" applyFont="1">
      <alignment horizontal="right" vertical="bottom"/>
    </xf>
    <xf borderId="0" fillId="2" fontId="3" numFmtId="0" xfId="0" applyAlignment="1" applyFill="1" applyFont="1">
      <alignment horizontal="right" readingOrder="0"/>
    </xf>
    <xf borderId="0" fillId="2" fontId="4" numFmtId="0" xfId="0" applyAlignment="1" applyFont="1">
      <alignment horizontal="right" readingOrder="0"/>
    </xf>
    <xf borderId="0" fillId="0" fontId="18" numFmtId="0" xfId="0" applyAlignment="1" applyFont="1">
      <alignment readingOrder="0" vertical="top"/>
    </xf>
    <xf borderId="0" fillId="0" fontId="11" numFmtId="0" xfId="0" applyAlignment="1" applyFont="1">
      <alignment readingOrder="0"/>
    </xf>
    <xf borderId="0" fillId="3" fontId="19" numFmtId="0" xfId="0" applyAlignment="1" applyFill="1" applyFont="1">
      <alignment readingOrder="0" vertical="top"/>
    </xf>
    <xf borderId="0" fillId="2" fontId="10" numFmtId="0" xfId="0" applyAlignment="1" applyFont="1">
      <alignment horizontal="right" readingOrder="0"/>
    </xf>
    <xf borderId="0" fillId="4" fontId="7" numFmtId="0" xfId="0" applyAlignment="1" applyFill="1" applyFont="1">
      <alignment horizontal="left" readingOrder="0" vertical="bottom"/>
    </xf>
    <xf borderId="0" fillId="5" fontId="18" numFmtId="0" xfId="0" applyAlignment="1" applyFill="1" applyFont="1">
      <alignment readingOrder="0" vertical="top"/>
    </xf>
    <xf borderId="0" fillId="6" fontId="18" numFmtId="0" xfId="0" applyAlignment="1" applyFill="1" applyFont="1">
      <alignment readingOrder="0" vertical="top"/>
    </xf>
    <xf borderId="0" fillId="3" fontId="8" numFmtId="0" xfId="0" applyAlignment="1" applyFont="1">
      <alignment horizontal="right" readingOrder="0"/>
    </xf>
    <xf borderId="0" fillId="4" fontId="10" numFmtId="0" xfId="0" applyAlignment="1" applyFont="1">
      <alignment horizontal="right" readingOrder="0"/>
    </xf>
    <xf borderId="0" fillId="2" fontId="9" numFmtId="0" xfId="0" applyAlignment="1" applyFont="1">
      <alignment horizontal="left" readingOrder="0"/>
    </xf>
    <xf borderId="0" fillId="0" fontId="20" numFmtId="0" xfId="0" applyAlignment="1" applyFont="1">
      <alignment horizontal="right" readingOrder="0"/>
    </xf>
    <xf borderId="0" fillId="0" fontId="21" numFmtId="0" xfId="0" applyAlignment="1" applyFont="1">
      <alignment horizontal="right" readingOrder="0"/>
    </xf>
    <xf borderId="0" fillId="0" fontId="7" numFmtId="2" xfId="0" applyAlignment="1" applyFont="1" applyNumberFormat="1">
      <alignment horizontal="right" readingOrder="0"/>
    </xf>
    <xf borderId="0" fillId="0" fontId="11" numFmtId="2" xfId="0" applyAlignment="1" applyFont="1" applyNumberFormat="1">
      <alignment horizontal="right" readingOrder="0"/>
    </xf>
    <xf borderId="0" fillId="0" fontId="1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sj.com/story/the-latest-contention-in-israel-occupied-west-bank-illegal-trash-dumps-ee29ae90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1126/sciadv.abn9683" TargetMode="External"/><Relationship Id="rId2" Type="http://schemas.openxmlformats.org/officeDocument/2006/relationships/hyperlink" Target="https://doi.org/10.1016/j.cscee.2023.100302" TargetMode="External"/><Relationship Id="rId3" Type="http://schemas.openxmlformats.org/officeDocument/2006/relationships/hyperlink" Target="https://doi.org/10.1126/sciadv.abn9683" TargetMode="External"/><Relationship Id="rId4" Type="http://schemas.openxmlformats.org/officeDocument/2006/relationships/hyperlink" Target="https://doi.org/10.1126/sciadv.abn9683" TargetMode="External"/><Relationship Id="rId10" Type="http://schemas.openxmlformats.org/officeDocument/2006/relationships/drawing" Target="../drawings/drawing5.xml"/><Relationship Id="rId9" Type="http://schemas.openxmlformats.org/officeDocument/2006/relationships/hyperlink" Target="https://doi.org/10.5194/acp-22-295-2022" TargetMode="External"/><Relationship Id="rId5" Type="http://schemas.openxmlformats.org/officeDocument/2006/relationships/hyperlink" Target="https://doi.org/10.1126/sciadv.adh2391" TargetMode="External"/><Relationship Id="rId6" Type="http://schemas.openxmlformats.org/officeDocument/2006/relationships/hyperlink" Target="https://doi.org/10.3390/w15010155" TargetMode="External"/><Relationship Id="rId7" Type="http://schemas.openxmlformats.org/officeDocument/2006/relationships/hyperlink" Target="https://doi.org/10.1007/s13762-023-04954-1" TargetMode="External"/><Relationship Id="rId8" Type="http://schemas.openxmlformats.org/officeDocument/2006/relationships/hyperlink" Target="https://doi.org/10.1126/sciadv.abn96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8.63"/>
  </cols>
  <sheetData>
    <row r="1" ht="660.75" customHeight="1">
      <c r="A1" s="1" t="s"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6.0"/>
    <col customWidth="1" min="7" max="9" width="10.5"/>
    <col customWidth="1" min="10" max="10" width="12.25"/>
    <col customWidth="1" min="11" max="11" width="9.88"/>
    <col customWidth="1" min="12" max="12" width="16.88"/>
    <col customWidth="1" min="13" max="13" width="15.13"/>
    <col customWidth="1" min="14" max="14" width="13.75"/>
    <col customWidth="1" min="15" max="15" width="20.0"/>
    <col customWidth="1" min="16" max="16" width="18.0"/>
    <col customWidth="1" min="17" max="17" width="11.88"/>
    <col customWidth="1" min="18" max="18" width="14.63"/>
    <col customWidth="1" min="22" max="22" width="16.0"/>
    <col customWidth="1" min="23" max="23" width="14.5"/>
    <col customWidth="1" min="24" max="24" width="18.13"/>
    <col customWidth="1" min="25" max="25" width="24.88"/>
    <col customWidth="1" min="26" max="26" width="34.0"/>
  </cols>
  <sheetData>
    <row r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3" t="s">
        <v>7</v>
      </c>
      <c r="H1" s="3" t="s">
        <v>8</v>
      </c>
      <c r="I1" s="3" t="s">
        <v>9</v>
      </c>
      <c r="J1" s="2" t="s">
        <v>10</v>
      </c>
      <c r="K1" s="2" t="s">
        <v>11</v>
      </c>
      <c r="L1" s="4" t="s">
        <v>12</v>
      </c>
      <c r="M1" s="3" t="s">
        <v>13</v>
      </c>
      <c r="N1" s="4" t="s">
        <v>14</v>
      </c>
      <c r="O1" s="4" t="s">
        <v>15</v>
      </c>
      <c r="P1" s="4" t="s">
        <v>16</v>
      </c>
      <c r="Q1" s="5" t="s">
        <v>17</v>
      </c>
      <c r="R1" s="5" t="s">
        <v>18</v>
      </c>
      <c r="S1" s="3" t="s">
        <v>19</v>
      </c>
      <c r="T1" s="6" t="s">
        <v>20</v>
      </c>
      <c r="U1" s="7" t="s">
        <v>21</v>
      </c>
      <c r="V1" s="7" t="s">
        <v>22</v>
      </c>
      <c r="W1" s="7" t="s">
        <v>23</v>
      </c>
      <c r="X1" s="3" t="s">
        <v>24</v>
      </c>
      <c r="Y1" s="3" t="s">
        <v>25</v>
      </c>
      <c r="Z1" s="8" t="s">
        <v>26</v>
      </c>
      <c r="AA1" s="9"/>
      <c r="AB1" s="9"/>
      <c r="AC1" s="9"/>
      <c r="AD1" s="9"/>
      <c r="AE1" s="9"/>
      <c r="AF1" s="9"/>
      <c r="AG1" s="9"/>
      <c r="AH1" s="9"/>
      <c r="AI1" s="9"/>
    </row>
    <row r="2">
      <c r="A2" s="10">
        <v>-34.5325</v>
      </c>
      <c r="B2" s="10">
        <v>-58.6166</v>
      </c>
      <c r="C2" s="11" t="s">
        <v>27</v>
      </c>
      <c r="D2" s="10" t="s">
        <v>28</v>
      </c>
      <c r="E2" s="10" t="s">
        <v>29</v>
      </c>
      <c r="F2" s="11" t="s">
        <v>30</v>
      </c>
      <c r="G2" s="11" t="s">
        <v>27</v>
      </c>
      <c r="H2" s="11">
        <v>-34.55</v>
      </c>
      <c r="I2" s="11">
        <v>-58.6</v>
      </c>
      <c r="J2" s="11">
        <v>1.0</v>
      </c>
      <c r="K2" s="11">
        <v>1.0</v>
      </c>
      <c r="L2" s="12" t="s">
        <v>31</v>
      </c>
      <c r="M2" s="12" t="s">
        <v>32</v>
      </c>
      <c r="N2" s="12" t="s">
        <v>32</v>
      </c>
      <c r="O2" s="12" t="s">
        <v>31</v>
      </c>
      <c r="P2" s="12" t="s">
        <v>32</v>
      </c>
      <c r="Q2" s="11">
        <v>2.0</v>
      </c>
      <c r="R2" s="11">
        <v>28528.14</v>
      </c>
      <c r="S2" s="11">
        <v>0.045643</v>
      </c>
      <c r="T2" s="11">
        <v>900000.0</v>
      </c>
      <c r="U2" s="11">
        <v>625026.97</v>
      </c>
      <c r="V2" s="11" t="s">
        <v>33</v>
      </c>
      <c r="W2" s="11">
        <v>2013.0</v>
      </c>
      <c r="X2" s="11" t="s">
        <v>34</v>
      </c>
      <c r="Y2" s="11" t="s">
        <v>35</v>
      </c>
      <c r="Z2" s="13"/>
    </row>
    <row r="3">
      <c r="A3" s="14">
        <v>-34.7836294742289</v>
      </c>
      <c r="B3" s="14">
        <v>-58.6638278968478</v>
      </c>
      <c r="C3" s="11" t="s">
        <v>27</v>
      </c>
      <c r="D3" s="10" t="s">
        <v>28</v>
      </c>
      <c r="E3" s="15" t="s">
        <v>36</v>
      </c>
      <c r="F3" s="11" t="s">
        <v>36</v>
      </c>
      <c r="G3" s="11"/>
      <c r="H3" s="11"/>
      <c r="I3" s="11"/>
      <c r="J3" s="11">
        <v>0.0</v>
      </c>
      <c r="K3" s="11">
        <v>1.0</v>
      </c>
      <c r="L3" s="12" t="s">
        <v>37</v>
      </c>
      <c r="M3" s="12" t="s">
        <v>32</v>
      </c>
      <c r="N3" s="12"/>
      <c r="O3" s="12" t="s">
        <v>37</v>
      </c>
      <c r="P3" s="12" t="s">
        <v>32</v>
      </c>
      <c r="Q3" s="11">
        <v>0.0</v>
      </c>
      <c r="R3" s="11">
        <v>19079.02</v>
      </c>
      <c r="S3" s="11">
        <v>0.041004</v>
      </c>
      <c r="T3" s="11">
        <v>1200000.0</v>
      </c>
      <c r="U3" s="11">
        <v>465297.85</v>
      </c>
      <c r="V3" s="11" t="s">
        <v>33</v>
      </c>
      <c r="W3" s="11">
        <v>2013.0</v>
      </c>
      <c r="X3" s="11" t="s">
        <v>34</v>
      </c>
      <c r="Y3" s="11" t="s">
        <v>35</v>
      </c>
      <c r="Z3" s="13"/>
    </row>
    <row r="4">
      <c r="A4" s="10">
        <v>-31.5165</v>
      </c>
      <c r="B4" s="10">
        <v>-64.2323</v>
      </c>
      <c r="C4" s="10" t="s">
        <v>27</v>
      </c>
      <c r="D4" s="10" t="s">
        <v>38</v>
      </c>
      <c r="E4" s="10" t="s">
        <v>39</v>
      </c>
      <c r="F4" s="10" t="s">
        <v>40</v>
      </c>
      <c r="G4" s="11" t="s">
        <v>41</v>
      </c>
      <c r="H4" s="11">
        <v>-31.52</v>
      </c>
      <c r="I4" s="11">
        <v>-64.23</v>
      </c>
      <c r="J4" s="11">
        <v>1.0</v>
      </c>
      <c r="K4" s="11">
        <v>1.0</v>
      </c>
      <c r="L4" s="12" t="s">
        <v>32</v>
      </c>
      <c r="M4" s="12"/>
      <c r="N4" s="12" t="s">
        <v>42</v>
      </c>
      <c r="O4" s="12" t="s">
        <v>32</v>
      </c>
      <c r="P4" s="12" t="s">
        <v>42</v>
      </c>
      <c r="Q4" s="11">
        <v>2.0</v>
      </c>
      <c r="R4" s="11">
        <v>14902.44</v>
      </c>
      <c r="S4" s="11">
        <v>0.04185</v>
      </c>
      <c r="T4" s="16"/>
      <c r="U4" s="11">
        <v>356094.72</v>
      </c>
      <c r="V4" s="11" t="s">
        <v>43</v>
      </c>
      <c r="W4" s="11">
        <v>2022.0</v>
      </c>
      <c r="X4" s="11" t="s">
        <v>34</v>
      </c>
      <c r="Y4" s="11" t="s">
        <v>35</v>
      </c>
      <c r="Z4" s="13"/>
    </row>
    <row r="5">
      <c r="A5" s="10">
        <v>23.7964</v>
      </c>
      <c r="B5" s="10">
        <v>90.301</v>
      </c>
      <c r="C5" s="10" t="s">
        <v>44</v>
      </c>
      <c r="D5" s="10" t="s">
        <v>45</v>
      </c>
      <c r="E5" s="10" t="s">
        <v>46</v>
      </c>
      <c r="F5" s="10" t="s">
        <v>47</v>
      </c>
      <c r="G5" s="16"/>
      <c r="H5" s="16"/>
      <c r="I5" s="16"/>
      <c r="J5" s="11">
        <v>0.0</v>
      </c>
      <c r="K5" s="11">
        <v>1.0</v>
      </c>
      <c r="L5" s="11">
        <v>1.0</v>
      </c>
      <c r="M5" s="11">
        <v>0.0</v>
      </c>
      <c r="N5" s="11">
        <v>0.0</v>
      </c>
      <c r="O5" s="11">
        <v>1.0</v>
      </c>
      <c r="P5" s="11">
        <v>1.0</v>
      </c>
      <c r="Q5" s="11">
        <v>1.0</v>
      </c>
      <c r="R5" s="11">
        <v>13506.95</v>
      </c>
      <c r="S5" s="11">
        <v>0.046725</v>
      </c>
      <c r="T5" s="16"/>
      <c r="U5" s="11">
        <v>289072.51</v>
      </c>
      <c r="V5" s="11" t="s">
        <v>43</v>
      </c>
      <c r="W5" s="11">
        <v>2022.0</v>
      </c>
      <c r="X5" s="11" t="s">
        <v>34</v>
      </c>
      <c r="Y5" s="11" t="s">
        <v>35</v>
      </c>
      <c r="Z5" s="17" t="s">
        <v>48</v>
      </c>
    </row>
    <row r="6">
      <c r="A6" s="10">
        <v>22.3886</v>
      </c>
      <c r="B6" s="10">
        <v>91.7961</v>
      </c>
      <c r="C6" s="10" t="s">
        <v>44</v>
      </c>
      <c r="D6" s="10" t="s">
        <v>49</v>
      </c>
      <c r="E6" s="10" t="s">
        <v>50</v>
      </c>
      <c r="F6" s="10" t="s">
        <v>51</v>
      </c>
      <c r="G6" s="11" t="s">
        <v>52</v>
      </c>
      <c r="H6" s="11">
        <v>22.38</v>
      </c>
      <c r="I6" s="11">
        <v>91.79</v>
      </c>
      <c r="J6" s="11">
        <v>1.0</v>
      </c>
      <c r="K6" s="11">
        <v>0.0</v>
      </c>
      <c r="L6" s="11"/>
      <c r="M6" s="16"/>
      <c r="N6" s="11">
        <v>0.0</v>
      </c>
      <c r="O6" s="11">
        <v>0.0</v>
      </c>
      <c r="P6" s="11">
        <v>0.0</v>
      </c>
      <c r="Q6" s="11">
        <v>3.0</v>
      </c>
      <c r="R6" s="16"/>
      <c r="S6" s="16"/>
      <c r="T6" s="16"/>
      <c r="U6" s="16"/>
      <c r="V6" s="11"/>
      <c r="W6" s="11"/>
      <c r="X6" s="10"/>
      <c r="Y6" s="11"/>
      <c r="Z6" s="17" t="s">
        <v>53</v>
      </c>
    </row>
    <row r="7">
      <c r="A7" s="10">
        <v>23.7166</v>
      </c>
      <c r="B7" s="10">
        <v>90.4511</v>
      </c>
      <c r="C7" s="10" t="s">
        <v>44</v>
      </c>
      <c r="D7" s="10" t="s">
        <v>45</v>
      </c>
      <c r="E7" s="10" t="s">
        <v>54</v>
      </c>
      <c r="F7" s="11" t="s">
        <v>55</v>
      </c>
      <c r="G7" s="11" t="s">
        <v>44</v>
      </c>
      <c r="H7" s="11">
        <v>23.72</v>
      </c>
      <c r="I7" s="11">
        <v>90.45</v>
      </c>
      <c r="J7" s="11">
        <v>1.0</v>
      </c>
      <c r="K7" s="11">
        <v>0.0</v>
      </c>
      <c r="L7" s="11"/>
      <c r="M7" s="11">
        <v>0.0</v>
      </c>
      <c r="N7" s="11">
        <v>0.0</v>
      </c>
      <c r="O7" s="11">
        <v>0.0</v>
      </c>
      <c r="P7" s="11">
        <v>2.0</v>
      </c>
      <c r="Q7" s="11">
        <v>3.0</v>
      </c>
      <c r="R7" s="16"/>
      <c r="S7" s="16"/>
      <c r="T7" s="16"/>
      <c r="U7" s="16"/>
      <c r="V7" s="11"/>
      <c r="W7" s="11"/>
      <c r="X7" s="10"/>
      <c r="Y7" s="11"/>
      <c r="Z7" s="17" t="s">
        <v>48</v>
      </c>
    </row>
    <row r="8">
      <c r="A8" s="14">
        <v>-25.652175</v>
      </c>
      <c r="B8" s="14">
        <v>-49.346616</v>
      </c>
      <c r="C8" s="10" t="s">
        <v>56</v>
      </c>
      <c r="D8" s="10" t="s">
        <v>57</v>
      </c>
      <c r="E8" s="10" t="s">
        <v>58</v>
      </c>
      <c r="F8" s="10" t="s">
        <v>57</v>
      </c>
      <c r="G8" s="11" t="s">
        <v>59</v>
      </c>
      <c r="H8" s="11">
        <v>-25.65</v>
      </c>
      <c r="I8" s="11">
        <v>-49.34</v>
      </c>
      <c r="J8" s="11">
        <v>1.0</v>
      </c>
      <c r="K8" s="11">
        <v>0.0</v>
      </c>
      <c r="L8" s="11"/>
      <c r="M8" s="16"/>
      <c r="N8" s="11">
        <v>0.0</v>
      </c>
      <c r="O8" s="11">
        <v>0.0</v>
      </c>
      <c r="P8" s="11">
        <v>0.0</v>
      </c>
      <c r="Q8" s="11">
        <v>4.0</v>
      </c>
      <c r="R8" s="16"/>
      <c r="S8" s="16"/>
      <c r="T8" s="16"/>
      <c r="U8" s="16"/>
      <c r="V8" s="11"/>
      <c r="W8" s="11"/>
      <c r="X8" s="10"/>
      <c r="Y8" s="11"/>
      <c r="Z8" s="17" t="s">
        <v>60</v>
      </c>
    </row>
    <row r="9">
      <c r="A9" s="14">
        <v>-23.403267724532</v>
      </c>
      <c r="B9" s="18">
        <v>-46.5619364273997</v>
      </c>
      <c r="C9" s="10" t="s">
        <v>56</v>
      </c>
      <c r="D9" s="10" t="s">
        <v>61</v>
      </c>
      <c r="E9" s="15" t="s">
        <v>61</v>
      </c>
      <c r="F9" s="15" t="s">
        <v>62</v>
      </c>
      <c r="G9" s="11"/>
      <c r="H9" s="11"/>
      <c r="I9" s="11"/>
      <c r="J9" s="11">
        <v>0.0</v>
      </c>
      <c r="K9" s="11">
        <v>0.0</v>
      </c>
      <c r="L9" s="11">
        <v>1.0</v>
      </c>
      <c r="M9" s="16"/>
      <c r="N9" s="11">
        <v>0.0</v>
      </c>
      <c r="O9" s="11">
        <v>1.0</v>
      </c>
      <c r="P9" s="11">
        <v>0.0</v>
      </c>
      <c r="Q9" s="11">
        <v>1.0</v>
      </c>
      <c r="R9" s="16"/>
      <c r="S9" s="16"/>
      <c r="T9" s="16"/>
      <c r="U9" s="16"/>
      <c r="V9" s="11"/>
      <c r="W9" s="11"/>
      <c r="X9" s="10"/>
      <c r="Y9" s="11"/>
      <c r="Z9" s="17" t="s">
        <v>48</v>
      </c>
    </row>
    <row r="10">
      <c r="A10" s="10">
        <v>-23.3517</v>
      </c>
      <c r="B10" s="10">
        <v>-46.774</v>
      </c>
      <c r="C10" s="10" t="s">
        <v>56</v>
      </c>
      <c r="D10" s="10" t="s">
        <v>61</v>
      </c>
      <c r="E10" s="10" t="s">
        <v>63</v>
      </c>
      <c r="F10" s="15" t="s">
        <v>63</v>
      </c>
      <c r="G10" s="11" t="s">
        <v>56</v>
      </c>
      <c r="H10" s="11">
        <v>-23.35</v>
      </c>
      <c r="I10" s="11">
        <v>-46.77</v>
      </c>
      <c r="J10" s="11">
        <v>1.0</v>
      </c>
      <c r="K10" s="11">
        <v>0.0</v>
      </c>
      <c r="L10" s="11">
        <v>1.0</v>
      </c>
      <c r="M10" s="16"/>
      <c r="N10" s="11">
        <v>0.0</v>
      </c>
      <c r="O10" s="11">
        <v>1.0</v>
      </c>
      <c r="P10" s="11">
        <v>0.0</v>
      </c>
      <c r="Q10" s="11">
        <v>1.0</v>
      </c>
      <c r="R10" s="16"/>
      <c r="S10" s="16"/>
      <c r="T10" s="16"/>
      <c r="U10" s="16"/>
      <c r="V10" s="11"/>
      <c r="W10" s="11"/>
      <c r="X10" s="10"/>
      <c r="Y10" s="11"/>
      <c r="Z10" s="17" t="s">
        <v>64</v>
      </c>
    </row>
    <row r="11">
      <c r="A11" s="10">
        <v>44.04</v>
      </c>
      <c r="B11" s="10">
        <v>87.85</v>
      </c>
      <c r="C11" s="10" t="s">
        <v>65</v>
      </c>
      <c r="D11" s="10" t="s">
        <v>66</v>
      </c>
      <c r="E11" s="10" t="s">
        <v>67</v>
      </c>
      <c r="F11" s="10" t="s">
        <v>67</v>
      </c>
      <c r="G11" s="11" t="s">
        <v>68</v>
      </c>
      <c r="H11" s="11">
        <v>44.04</v>
      </c>
      <c r="I11" s="11">
        <v>87.85</v>
      </c>
      <c r="J11" s="11">
        <v>1.0</v>
      </c>
      <c r="K11" s="11">
        <v>0.0</v>
      </c>
      <c r="L11" s="11">
        <v>5.0</v>
      </c>
      <c r="M11" s="16"/>
      <c r="N11" s="11">
        <v>0.0</v>
      </c>
      <c r="O11" s="11">
        <v>5.0</v>
      </c>
      <c r="P11" s="11">
        <v>0.0</v>
      </c>
      <c r="Q11" s="11">
        <v>2.0</v>
      </c>
      <c r="R11" s="16"/>
      <c r="S11" s="16"/>
      <c r="T11" s="16"/>
      <c r="U11" s="16"/>
      <c r="V11" s="11"/>
      <c r="W11" s="11"/>
      <c r="X11" s="10"/>
      <c r="Y11" s="11"/>
      <c r="Z11" s="17" t="s">
        <v>69</v>
      </c>
    </row>
    <row r="12">
      <c r="A12" s="10">
        <v>23.26</v>
      </c>
      <c r="B12" s="10">
        <v>113.48</v>
      </c>
      <c r="C12" s="10" t="s">
        <v>65</v>
      </c>
      <c r="D12" s="10" t="s">
        <v>70</v>
      </c>
      <c r="E12" s="10" t="s">
        <v>71</v>
      </c>
      <c r="F12" s="11" t="s">
        <v>72</v>
      </c>
      <c r="G12" s="11" t="s">
        <v>73</v>
      </c>
      <c r="H12" s="11">
        <v>23.26</v>
      </c>
      <c r="I12" s="11">
        <v>113.48</v>
      </c>
      <c r="J12" s="11">
        <v>1.0</v>
      </c>
      <c r="K12" s="11">
        <v>1.0</v>
      </c>
      <c r="L12" s="11">
        <v>0.0</v>
      </c>
      <c r="M12" s="16"/>
      <c r="N12" s="11">
        <v>0.0</v>
      </c>
      <c r="O12" s="11">
        <v>1.0</v>
      </c>
      <c r="P12" s="11">
        <v>0.0</v>
      </c>
      <c r="Q12" s="11">
        <v>1.0</v>
      </c>
      <c r="R12" s="11">
        <v>89935.73</v>
      </c>
      <c r="S12" s="11">
        <v>0.030819</v>
      </c>
      <c r="T12" s="11">
        <v>840000.0</v>
      </c>
      <c r="U12" s="11">
        <v>2918150.37</v>
      </c>
      <c r="V12" s="11" t="s">
        <v>33</v>
      </c>
      <c r="W12" s="11">
        <v>2013.0</v>
      </c>
      <c r="X12" s="11" t="s">
        <v>34</v>
      </c>
      <c r="Y12" s="11" t="s">
        <v>35</v>
      </c>
      <c r="Z12" s="13"/>
    </row>
    <row r="13">
      <c r="A13" s="10">
        <v>31.0552</v>
      </c>
      <c r="B13" s="10">
        <v>121.8816</v>
      </c>
      <c r="C13" s="10" t="s">
        <v>65</v>
      </c>
      <c r="D13" s="10" t="s">
        <v>74</v>
      </c>
      <c r="E13" s="16"/>
      <c r="F13" s="11" t="s">
        <v>75</v>
      </c>
      <c r="G13" s="16"/>
      <c r="H13" s="16"/>
      <c r="I13" s="16"/>
      <c r="J13" s="11">
        <v>0.0</v>
      </c>
      <c r="K13" s="11">
        <v>0.0</v>
      </c>
      <c r="L13" s="11"/>
      <c r="M13" s="11">
        <v>0.0</v>
      </c>
      <c r="N13" s="11">
        <v>0.0</v>
      </c>
      <c r="O13" s="11">
        <v>0.0</v>
      </c>
      <c r="P13" s="11">
        <v>4.0</v>
      </c>
      <c r="Q13" s="11">
        <v>2.0</v>
      </c>
      <c r="R13" s="11"/>
      <c r="S13" s="19"/>
      <c r="T13" s="11"/>
      <c r="U13" s="11"/>
      <c r="V13" s="16"/>
      <c r="W13" s="16"/>
      <c r="X13" s="10"/>
      <c r="Y13" s="11"/>
      <c r="Z13" s="13"/>
    </row>
    <row r="14">
      <c r="A14" s="10">
        <v>25.5676</v>
      </c>
      <c r="B14" s="10">
        <v>85.1782</v>
      </c>
      <c r="C14" s="10" t="s">
        <v>76</v>
      </c>
      <c r="D14" s="10" t="s">
        <v>77</v>
      </c>
      <c r="E14" s="10"/>
      <c r="F14" s="19" t="s">
        <v>78</v>
      </c>
      <c r="G14" s="11" t="s">
        <v>79</v>
      </c>
      <c r="H14" s="11">
        <v>25.56</v>
      </c>
      <c r="I14" s="11">
        <v>85.17</v>
      </c>
      <c r="J14" s="11">
        <v>1.0</v>
      </c>
      <c r="K14" s="11">
        <v>1.0</v>
      </c>
      <c r="L14" s="11"/>
      <c r="M14" s="16"/>
      <c r="N14" s="11">
        <v>0.0</v>
      </c>
      <c r="O14" s="11">
        <v>0.0</v>
      </c>
      <c r="P14" s="11">
        <v>0.0</v>
      </c>
      <c r="Q14" s="19">
        <v>1.0</v>
      </c>
      <c r="R14" s="19">
        <v>276.14</v>
      </c>
      <c r="S14" s="19">
        <v>0.04496</v>
      </c>
      <c r="T14" s="19">
        <v>3272.18</v>
      </c>
      <c r="U14" s="19">
        <v>6141.92</v>
      </c>
      <c r="V14" s="20"/>
      <c r="W14" s="20"/>
      <c r="X14" s="11" t="s">
        <v>34</v>
      </c>
      <c r="Y14" s="11" t="s">
        <v>35</v>
      </c>
      <c r="Z14" s="21"/>
    </row>
    <row r="15">
      <c r="A15" s="22">
        <v>28.742075</v>
      </c>
      <c r="B15" s="22">
        <v>77.156188</v>
      </c>
      <c r="C15" s="10" t="s">
        <v>76</v>
      </c>
      <c r="D15" s="10" t="s">
        <v>80</v>
      </c>
      <c r="E15" s="10"/>
      <c r="F15" s="10" t="s">
        <v>81</v>
      </c>
      <c r="G15" s="16"/>
      <c r="H15" s="16"/>
      <c r="I15" s="16"/>
      <c r="J15" s="11">
        <v>0.0</v>
      </c>
      <c r="K15" s="11">
        <v>1.0</v>
      </c>
      <c r="L15" s="11">
        <v>3.0</v>
      </c>
      <c r="M15" s="11">
        <v>3.0</v>
      </c>
      <c r="N15" s="11">
        <v>0.0</v>
      </c>
      <c r="O15" s="11">
        <v>3.0</v>
      </c>
      <c r="P15" s="11">
        <v>3.0</v>
      </c>
      <c r="Q15" s="19">
        <v>5.0</v>
      </c>
      <c r="R15" s="19">
        <v>12063.37</v>
      </c>
      <c r="S15" s="19">
        <v>0.046983</v>
      </c>
      <c r="T15" s="19">
        <v>161799.83</v>
      </c>
      <c r="U15" s="19">
        <v>256761.58</v>
      </c>
      <c r="V15" s="11" t="s">
        <v>33</v>
      </c>
      <c r="W15" s="11">
        <v>2013.0</v>
      </c>
      <c r="X15" s="11" t="s">
        <v>34</v>
      </c>
      <c r="Y15" s="11" t="s">
        <v>35</v>
      </c>
      <c r="Z15" s="13"/>
    </row>
    <row r="16">
      <c r="A16" s="23">
        <v>28.6247</v>
      </c>
      <c r="B16" s="23">
        <v>77.3279</v>
      </c>
      <c r="C16" s="10" t="s">
        <v>76</v>
      </c>
      <c r="D16" s="10" t="s">
        <v>80</v>
      </c>
      <c r="E16" s="10"/>
      <c r="F16" s="10" t="s">
        <v>82</v>
      </c>
      <c r="G16" s="11" t="s">
        <v>83</v>
      </c>
      <c r="H16" s="11">
        <v>28.62</v>
      </c>
      <c r="I16" s="11">
        <v>77.33</v>
      </c>
      <c r="J16" s="11">
        <v>1.0</v>
      </c>
      <c r="K16" s="11">
        <v>1.0</v>
      </c>
      <c r="L16" s="11">
        <v>4.0</v>
      </c>
      <c r="M16" s="11">
        <v>5.0</v>
      </c>
      <c r="N16" s="11">
        <v>0.0</v>
      </c>
      <c r="O16" s="11">
        <v>4.0</v>
      </c>
      <c r="P16" s="11">
        <v>5.0</v>
      </c>
      <c r="Q16" s="19">
        <v>6.0</v>
      </c>
      <c r="R16" s="19">
        <v>17137.49</v>
      </c>
      <c r="S16" s="19">
        <v>0.048058</v>
      </c>
      <c r="T16" s="19">
        <v>300505.05</v>
      </c>
      <c r="U16" s="19">
        <v>356603.52</v>
      </c>
      <c r="V16" s="11" t="s">
        <v>33</v>
      </c>
      <c r="W16" s="11">
        <v>2013.0</v>
      </c>
      <c r="X16" s="11" t="s">
        <v>34</v>
      </c>
      <c r="Y16" s="11" t="s">
        <v>35</v>
      </c>
      <c r="Z16" s="17" t="s">
        <v>84</v>
      </c>
    </row>
    <row r="17">
      <c r="A17" s="23">
        <v>28.509701</v>
      </c>
      <c r="B17" s="23">
        <v>77.284226</v>
      </c>
      <c r="C17" s="10" t="s">
        <v>76</v>
      </c>
      <c r="D17" s="10" t="s">
        <v>80</v>
      </c>
      <c r="E17" s="10"/>
      <c r="F17" s="10" t="s">
        <v>85</v>
      </c>
      <c r="G17" s="16"/>
      <c r="H17" s="16"/>
      <c r="I17" s="16"/>
      <c r="J17" s="11">
        <v>0.0</v>
      </c>
      <c r="K17" s="11">
        <v>1.0</v>
      </c>
      <c r="L17" s="11">
        <v>2.0</v>
      </c>
      <c r="M17" s="11">
        <v>5.0</v>
      </c>
      <c r="N17" s="11">
        <v>0.0</v>
      </c>
      <c r="O17" s="11">
        <v>3.0</v>
      </c>
      <c r="P17" s="11">
        <v>5.0</v>
      </c>
      <c r="Q17" s="11">
        <v>7.0</v>
      </c>
      <c r="R17" s="11">
        <v>16958.8</v>
      </c>
      <c r="S17" s="11">
        <v>0.050782</v>
      </c>
      <c r="T17" s="11"/>
      <c r="U17" s="11">
        <v>333951.64</v>
      </c>
      <c r="V17" s="24" t="s">
        <v>43</v>
      </c>
      <c r="W17" s="24">
        <v>2022.0</v>
      </c>
      <c r="X17" s="11" t="s">
        <v>34</v>
      </c>
      <c r="Y17" s="11" t="s">
        <v>35</v>
      </c>
      <c r="Z17" s="25"/>
    </row>
    <row r="18">
      <c r="A18" s="23">
        <v>28.40182</v>
      </c>
      <c r="B18" s="23">
        <v>77.171316</v>
      </c>
      <c r="C18" s="10" t="s">
        <v>76</v>
      </c>
      <c r="D18" s="10" t="s">
        <v>86</v>
      </c>
      <c r="E18" s="10" t="s">
        <v>87</v>
      </c>
      <c r="F18" s="10" t="s">
        <v>88</v>
      </c>
      <c r="G18" s="16"/>
      <c r="H18" s="16"/>
      <c r="I18" s="16"/>
      <c r="J18" s="11">
        <v>0.0</v>
      </c>
      <c r="K18" s="11">
        <v>1.0</v>
      </c>
      <c r="L18" s="11">
        <v>2.0</v>
      </c>
      <c r="M18" s="11">
        <v>2.0</v>
      </c>
      <c r="N18" s="11">
        <v>0.0</v>
      </c>
      <c r="O18" s="11">
        <v>3.0</v>
      </c>
      <c r="P18" s="11">
        <v>2.0</v>
      </c>
      <c r="Q18" s="19">
        <v>2.0</v>
      </c>
      <c r="R18" s="19">
        <v>138.51</v>
      </c>
      <c r="S18" s="19">
        <v>0.05408</v>
      </c>
      <c r="T18" s="19">
        <v>1361.51</v>
      </c>
      <c r="U18" s="19">
        <v>2561.19</v>
      </c>
      <c r="V18" s="11" t="s">
        <v>89</v>
      </c>
      <c r="W18" s="11">
        <v>2021.0</v>
      </c>
      <c r="X18" s="11" t="s">
        <v>34</v>
      </c>
      <c r="Y18" s="11" t="s">
        <v>35</v>
      </c>
      <c r="Z18" s="13"/>
    </row>
    <row r="19">
      <c r="A19" s="26">
        <v>21.107957325586</v>
      </c>
      <c r="B19" s="26">
        <v>72.8045787782821</v>
      </c>
      <c r="C19" s="10" t="s">
        <v>76</v>
      </c>
      <c r="D19" s="10" t="s">
        <v>90</v>
      </c>
      <c r="E19" s="10"/>
      <c r="F19" s="19" t="s">
        <v>91</v>
      </c>
      <c r="G19" s="11" t="s">
        <v>92</v>
      </c>
      <c r="H19" s="11">
        <v>21.1</v>
      </c>
      <c r="I19" s="11">
        <v>72.8</v>
      </c>
      <c r="J19" s="11">
        <v>1.0</v>
      </c>
      <c r="K19" s="11">
        <v>1.0</v>
      </c>
      <c r="L19" s="11">
        <v>3.0</v>
      </c>
      <c r="M19" s="16"/>
      <c r="N19" s="27">
        <v>0.0</v>
      </c>
      <c r="O19" s="11">
        <v>3.0</v>
      </c>
      <c r="P19" s="11">
        <v>0.0</v>
      </c>
      <c r="Q19" s="11">
        <v>4.0</v>
      </c>
      <c r="R19" s="19">
        <v>1521.3</v>
      </c>
      <c r="S19" s="19">
        <v>0.050804</v>
      </c>
      <c r="T19" s="19">
        <v>17243.09</v>
      </c>
      <c r="U19" s="19">
        <v>29944.37</v>
      </c>
      <c r="V19" s="11" t="s">
        <v>89</v>
      </c>
      <c r="W19" s="11">
        <v>2021.0</v>
      </c>
      <c r="X19" s="11" t="s">
        <v>34</v>
      </c>
      <c r="Y19" s="11" t="s">
        <v>35</v>
      </c>
      <c r="Z19" s="17" t="s">
        <v>93</v>
      </c>
    </row>
    <row r="20">
      <c r="A20" s="10">
        <v>22.9807</v>
      </c>
      <c r="B20" s="10">
        <v>72.566</v>
      </c>
      <c r="C20" s="10" t="s">
        <v>76</v>
      </c>
      <c r="D20" s="10" t="s">
        <v>90</v>
      </c>
      <c r="E20" s="10"/>
      <c r="F20" s="10" t="s">
        <v>94</v>
      </c>
      <c r="G20" s="11" t="s">
        <v>95</v>
      </c>
      <c r="H20" s="11">
        <v>22.97</v>
      </c>
      <c r="I20" s="11">
        <v>72.55</v>
      </c>
      <c r="J20" s="11">
        <v>1.0</v>
      </c>
      <c r="K20" s="11">
        <v>1.0</v>
      </c>
      <c r="L20" s="11">
        <v>1.0</v>
      </c>
      <c r="M20" s="16"/>
      <c r="N20" s="27">
        <v>5.0</v>
      </c>
      <c r="O20" s="11">
        <v>1.0</v>
      </c>
      <c r="P20" s="11">
        <v>0.0</v>
      </c>
      <c r="Q20" s="11">
        <v>28.0</v>
      </c>
      <c r="R20" s="19">
        <v>19285.05</v>
      </c>
      <c r="S20" s="19">
        <v>0.048327</v>
      </c>
      <c r="T20" s="19">
        <v>649995.49</v>
      </c>
      <c r="U20" s="19">
        <v>399053.89</v>
      </c>
      <c r="V20" s="11" t="s">
        <v>33</v>
      </c>
      <c r="W20" s="11">
        <v>2013.0</v>
      </c>
      <c r="X20" s="11" t="s">
        <v>34</v>
      </c>
      <c r="Y20" s="11" t="s">
        <v>35</v>
      </c>
      <c r="Z20" s="17" t="s">
        <v>96</v>
      </c>
    </row>
    <row r="21">
      <c r="A21" s="10">
        <v>22.2341</v>
      </c>
      <c r="B21" s="10">
        <v>73.2075</v>
      </c>
      <c r="C21" s="10" t="s">
        <v>76</v>
      </c>
      <c r="D21" s="10" t="s">
        <v>90</v>
      </c>
      <c r="E21" s="10" t="s">
        <v>97</v>
      </c>
      <c r="F21" s="10" t="s">
        <v>97</v>
      </c>
      <c r="G21" s="11" t="s">
        <v>98</v>
      </c>
      <c r="H21" s="11">
        <v>22.23</v>
      </c>
      <c r="I21" s="11">
        <v>73.21</v>
      </c>
      <c r="J21" s="11">
        <v>1.0</v>
      </c>
      <c r="K21" s="11">
        <v>1.0</v>
      </c>
      <c r="L21" s="11">
        <v>0.0</v>
      </c>
      <c r="M21" s="16"/>
      <c r="N21" s="11">
        <v>0.0</v>
      </c>
      <c r="O21" s="11">
        <v>4.0</v>
      </c>
      <c r="P21" s="11">
        <v>0.0</v>
      </c>
      <c r="Q21" s="19">
        <v>1.0</v>
      </c>
      <c r="R21" s="19">
        <v>3032.67</v>
      </c>
      <c r="S21" s="19">
        <v>0.051942</v>
      </c>
      <c r="T21" s="19">
        <v>31460.67</v>
      </c>
      <c r="U21" s="19">
        <v>58385.48</v>
      </c>
      <c r="V21" s="27" t="s">
        <v>89</v>
      </c>
      <c r="W21" s="27">
        <v>2021.0</v>
      </c>
      <c r="X21" s="11" t="s">
        <v>34</v>
      </c>
      <c r="Y21" s="11" t="s">
        <v>35</v>
      </c>
      <c r="Z21" s="21"/>
    </row>
    <row r="22">
      <c r="A22" s="10">
        <v>23.78</v>
      </c>
      <c r="B22" s="10">
        <v>86.39</v>
      </c>
      <c r="C22" s="10" t="s">
        <v>76</v>
      </c>
      <c r="D22" s="10" t="s">
        <v>99</v>
      </c>
      <c r="E22" s="10" t="s">
        <v>100</v>
      </c>
      <c r="F22" s="15" t="s">
        <v>101</v>
      </c>
      <c r="G22" s="11" t="s">
        <v>102</v>
      </c>
      <c r="H22" s="11">
        <v>23.78</v>
      </c>
      <c r="I22" s="11">
        <v>86.39</v>
      </c>
      <c r="J22" s="11">
        <v>1.0</v>
      </c>
      <c r="K22" s="11">
        <v>0.0</v>
      </c>
      <c r="L22" s="11"/>
      <c r="M22" s="16"/>
      <c r="N22" s="11">
        <v>0.0</v>
      </c>
      <c r="O22" s="11">
        <v>0.0</v>
      </c>
      <c r="P22" s="11">
        <v>0.0</v>
      </c>
      <c r="Q22" s="11">
        <v>1.0</v>
      </c>
      <c r="R22" s="16"/>
      <c r="S22" s="16"/>
      <c r="T22" s="16"/>
      <c r="U22" s="16"/>
      <c r="V22" s="16"/>
      <c r="W22" s="16"/>
      <c r="X22" s="10"/>
      <c r="Y22" s="11"/>
      <c r="Z22" s="13"/>
    </row>
    <row r="23">
      <c r="A23" s="22">
        <v>19.071873</v>
      </c>
      <c r="B23" s="22">
        <v>72.927568</v>
      </c>
      <c r="C23" s="10" t="s">
        <v>76</v>
      </c>
      <c r="D23" s="10" t="s">
        <v>103</v>
      </c>
      <c r="E23" s="10" t="s">
        <v>104</v>
      </c>
      <c r="F23" s="10" t="s">
        <v>105</v>
      </c>
      <c r="G23" s="16"/>
      <c r="H23" s="16"/>
      <c r="I23" s="16"/>
      <c r="J23" s="11">
        <v>0.0</v>
      </c>
      <c r="K23" s="11">
        <v>1.0</v>
      </c>
      <c r="L23" s="11">
        <v>1.0</v>
      </c>
      <c r="M23" s="11">
        <v>1.0</v>
      </c>
      <c r="N23" s="11">
        <v>0.0</v>
      </c>
      <c r="O23" s="11">
        <v>1.0</v>
      </c>
      <c r="P23" s="11">
        <v>2.0</v>
      </c>
      <c r="Q23" s="11">
        <v>2.0</v>
      </c>
      <c r="R23" s="11">
        <v>21029.56</v>
      </c>
      <c r="S23" s="11">
        <v>0.053694</v>
      </c>
      <c r="T23" s="19">
        <v>1325080.24</v>
      </c>
      <c r="U23" s="19">
        <v>391657.52</v>
      </c>
      <c r="V23" s="11" t="s">
        <v>33</v>
      </c>
      <c r="W23" s="11">
        <v>2013.0</v>
      </c>
      <c r="X23" s="11" t="s">
        <v>34</v>
      </c>
      <c r="Y23" s="11" t="s">
        <v>35</v>
      </c>
      <c r="Z23" s="17" t="s">
        <v>106</v>
      </c>
    </row>
    <row r="24">
      <c r="A24" s="22">
        <v>19.175567</v>
      </c>
      <c r="B24" s="22">
        <v>73.039609</v>
      </c>
      <c r="C24" s="10" t="s">
        <v>76</v>
      </c>
      <c r="D24" s="10" t="s">
        <v>103</v>
      </c>
      <c r="E24" s="10" t="s">
        <v>107</v>
      </c>
      <c r="F24" s="10" t="s">
        <v>108</v>
      </c>
      <c r="G24" s="16"/>
      <c r="H24" s="16"/>
      <c r="I24" s="16"/>
      <c r="J24" s="11">
        <v>0.0</v>
      </c>
      <c r="K24" s="11">
        <v>1.0</v>
      </c>
      <c r="L24" s="11">
        <v>0.0</v>
      </c>
      <c r="M24" s="11">
        <v>0.0</v>
      </c>
      <c r="N24" s="11">
        <v>0.0</v>
      </c>
      <c r="O24" s="11">
        <v>1.0</v>
      </c>
      <c r="P24" s="11">
        <v>1.0</v>
      </c>
      <c r="Q24" s="19">
        <v>2.0</v>
      </c>
      <c r="R24" s="19">
        <v>826.04</v>
      </c>
      <c r="S24" s="19">
        <v>0.048102</v>
      </c>
      <c r="T24" s="19">
        <v>8756.76</v>
      </c>
      <c r="U24" s="19">
        <v>17172.65</v>
      </c>
      <c r="V24" s="11" t="s">
        <v>89</v>
      </c>
      <c r="W24" s="11">
        <v>2021.0</v>
      </c>
      <c r="X24" s="11" t="s">
        <v>34</v>
      </c>
      <c r="Y24" s="11" t="s">
        <v>35</v>
      </c>
      <c r="Z24" s="13"/>
    </row>
    <row r="25">
      <c r="A25" s="28">
        <v>18.6607748810577</v>
      </c>
      <c r="B25" s="28">
        <v>73.855762195715</v>
      </c>
      <c r="C25" s="10" t="s">
        <v>76</v>
      </c>
      <c r="D25" s="10" t="s">
        <v>103</v>
      </c>
      <c r="E25" s="15" t="s">
        <v>109</v>
      </c>
      <c r="F25" s="15" t="s">
        <v>110</v>
      </c>
      <c r="G25" s="16"/>
      <c r="H25" s="16"/>
      <c r="I25" s="16"/>
      <c r="J25" s="11">
        <v>0.0</v>
      </c>
      <c r="K25" s="11">
        <v>1.0</v>
      </c>
      <c r="L25" s="11">
        <v>1.0</v>
      </c>
      <c r="M25" s="11"/>
      <c r="N25" s="11"/>
      <c r="O25" s="11">
        <v>1.0</v>
      </c>
      <c r="P25" s="11">
        <v>0.0</v>
      </c>
      <c r="Q25" s="11">
        <v>0.0</v>
      </c>
      <c r="R25" s="11">
        <v>3061.39</v>
      </c>
      <c r="S25" s="11">
        <v>0.046682</v>
      </c>
      <c r="T25" s="19">
        <v>34102.72</v>
      </c>
      <c r="U25" s="19">
        <v>65580.24</v>
      </c>
      <c r="V25" s="11" t="s">
        <v>89</v>
      </c>
      <c r="W25" s="11">
        <v>2021.0</v>
      </c>
      <c r="X25" s="11" t="s">
        <v>34</v>
      </c>
      <c r="Y25" s="11" t="s">
        <v>35</v>
      </c>
      <c r="Z25" s="13"/>
    </row>
    <row r="26">
      <c r="A26" s="10">
        <v>19.1249</v>
      </c>
      <c r="B26" s="10">
        <v>72.9523</v>
      </c>
      <c r="C26" s="10" t="s">
        <v>76</v>
      </c>
      <c r="D26" s="10" t="s">
        <v>103</v>
      </c>
      <c r="E26" s="10" t="s">
        <v>104</v>
      </c>
      <c r="F26" s="10" t="s">
        <v>111</v>
      </c>
      <c r="G26" s="11" t="s">
        <v>112</v>
      </c>
      <c r="H26" s="11">
        <v>19.13</v>
      </c>
      <c r="I26" s="11">
        <v>72.95</v>
      </c>
      <c r="J26" s="11">
        <v>1.0</v>
      </c>
      <c r="K26" s="11">
        <v>1.0</v>
      </c>
      <c r="L26" s="11">
        <v>1.0</v>
      </c>
      <c r="M26" s="11">
        <v>1.0</v>
      </c>
      <c r="N26" s="11">
        <v>2.0</v>
      </c>
      <c r="O26" s="11">
        <v>1.0</v>
      </c>
      <c r="P26" s="11">
        <v>1.0</v>
      </c>
      <c r="Q26" s="19">
        <v>2.0</v>
      </c>
      <c r="R26" s="19">
        <v>3872.44</v>
      </c>
      <c r="S26" s="19">
        <v>0.05005</v>
      </c>
      <c r="T26" s="19">
        <v>38354.5</v>
      </c>
      <c r="U26" s="19">
        <v>77371.17</v>
      </c>
      <c r="V26" s="11" t="s">
        <v>89</v>
      </c>
      <c r="W26" s="11">
        <v>2021.0</v>
      </c>
      <c r="X26" s="11" t="s">
        <v>34</v>
      </c>
      <c r="Y26" s="11" t="s">
        <v>35</v>
      </c>
      <c r="Z26" s="13"/>
    </row>
    <row r="27">
      <c r="A27" s="22">
        <v>19.287033</v>
      </c>
      <c r="B27" s="22">
        <v>72.793211</v>
      </c>
      <c r="C27" s="10" t="s">
        <v>76</v>
      </c>
      <c r="D27" s="10" t="s">
        <v>103</v>
      </c>
      <c r="E27" s="10"/>
      <c r="F27" s="10" t="s">
        <v>113</v>
      </c>
      <c r="G27" s="16"/>
      <c r="H27" s="16"/>
      <c r="I27" s="16"/>
      <c r="J27" s="11">
        <v>0.0</v>
      </c>
      <c r="K27" s="11">
        <v>1.0</v>
      </c>
      <c r="L27" s="11">
        <v>0.0</v>
      </c>
      <c r="M27" s="11">
        <v>0.0</v>
      </c>
      <c r="N27" s="11">
        <v>0.0</v>
      </c>
      <c r="O27" s="11">
        <v>1.0</v>
      </c>
      <c r="P27" s="11">
        <v>1.0</v>
      </c>
      <c r="Q27" s="19">
        <v>1.0</v>
      </c>
      <c r="R27" s="19">
        <v>3689.54</v>
      </c>
      <c r="S27" s="19">
        <v>0.051928</v>
      </c>
      <c r="T27" s="19">
        <v>33797.85</v>
      </c>
      <c r="U27" s="19">
        <v>71050.46</v>
      </c>
      <c r="V27" s="11" t="s">
        <v>89</v>
      </c>
      <c r="W27" s="11">
        <v>2021.0</v>
      </c>
      <c r="X27" s="11" t="s">
        <v>34</v>
      </c>
      <c r="Y27" s="11" t="s">
        <v>35</v>
      </c>
      <c r="Z27" s="13"/>
    </row>
    <row r="28">
      <c r="A28" s="28">
        <v>19.401334</v>
      </c>
      <c r="B28" s="28">
        <v>72.859848</v>
      </c>
      <c r="C28" s="10" t="s">
        <v>76</v>
      </c>
      <c r="D28" s="10" t="s">
        <v>103</v>
      </c>
      <c r="E28" s="15" t="s">
        <v>114</v>
      </c>
      <c r="F28" s="15" t="s">
        <v>115</v>
      </c>
      <c r="G28" s="16"/>
      <c r="H28" s="16"/>
      <c r="I28" s="16"/>
      <c r="J28" s="11">
        <v>0.0</v>
      </c>
      <c r="K28" s="11">
        <v>0.0</v>
      </c>
      <c r="L28" s="11">
        <v>0.0</v>
      </c>
      <c r="M28" s="11">
        <v>0.0</v>
      </c>
      <c r="N28" s="11">
        <v>0.0</v>
      </c>
      <c r="O28" s="11">
        <v>1.0</v>
      </c>
      <c r="P28" s="11">
        <v>2.0</v>
      </c>
      <c r="Q28" s="19">
        <v>1.0</v>
      </c>
      <c r="R28" s="19"/>
      <c r="S28" s="19"/>
      <c r="T28" s="19"/>
      <c r="U28" s="19"/>
      <c r="V28" s="16"/>
      <c r="W28" s="16"/>
      <c r="X28" s="10"/>
      <c r="Y28" s="11"/>
      <c r="Z28" s="13"/>
    </row>
    <row r="29">
      <c r="A29" s="10">
        <v>18.4726</v>
      </c>
      <c r="B29" s="10">
        <v>73.9505</v>
      </c>
      <c r="C29" s="10" t="s">
        <v>76</v>
      </c>
      <c r="D29" s="10" t="s">
        <v>103</v>
      </c>
      <c r="E29" s="10"/>
      <c r="F29" s="19" t="s">
        <v>116</v>
      </c>
      <c r="G29" s="11" t="s">
        <v>117</v>
      </c>
      <c r="H29" s="11">
        <v>18.47</v>
      </c>
      <c r="I29" s="11">
        <v>73.95</v>
      </c>
      <c r="J29" s="11">
        <v>1.0</v>
      </c>
      <c r="K29" s="11">
        <v>1.0</v>
      </c>
      <c r="L29" s="11">
        <v>1.0</v>
      </c>
      <c r="M29" s="16"/>
      <c r="N29" s="11">
        <v>0.0</v>
      </c>
      <c r="O29" s="11">
        <v>1.0</v>
      </c>
      <c r="P29" s="11">
        <v>0.0</v>
      </c>
      <c r="Q29" s="19">
        <v>1.0</v>
      </c>
      <c r="R29" s="19">
        <v>2484.85</v>
      </c>
      <c r="S29" s="19">
        <v>0.045233</v>
      </c>
      <c r="T29" s="19">
        <v>27393.39</v>
      </c>
      <c r="U29" s="19">
        <v>54934.85</v>
      </c>
      <c r="V29" s="27" t="s">
        <v>89</v>
      </c>
      <c r="W29" s="27">
        <v>2021.0</v>
      </c>
      <c r="X29" s="11" t="s">
        <v>34</v>
      </c>
      <c r="Y29" s="11" t="s">
        <v>35</v>
      </c>
      <c r="Z29" s="21"/>
    </row>
    <row r="30">
      <c r="A30" s="10">
        <v>26.9464</v>
      </c>
      <c r="B30" s="10">
        <v>75.9188</v>
      </c>
      <c r="C30" s="10" t="s">
        <v>76</v>
      </c>
      <c r="D30" s="10" t="s">
        <v>118</v>
      </c>
      <c r="E30" s="10"/>
      <c r="F30" s="29" t="s">
        <v>119</v>
      </c>
      <c r="G30" s="11" t="s">
        <v>120</v>
      </c>
      <c r="H30" s="11">
        <v>26.94</v>
      </c>
      <c r="I30" s="11">
        <v>75.91</v>
      </c>
      <c r="J30" s="11">
        <v>1.0</v>
      </c>
      <c r="K30" s="11">
        <v>1.0</v>
      </c>
      <c r="L30" s="11">
        <v>0.0</v>
      </c>
      <c r="M30" s="11">
        <v>0.0</v>
      </c>
      <c r="N30" s="11">
        <v>0.0</v>
      </c>
      <c r="O30" s="11">
        <v>1.0</v>
      </c>
      <c r="P30" s="11">
        <v>1.0</v>
      </c>
      <c r="Q30" s="19">
        <v>1.0</v>
      </c>
      <c r="R30" s="19">
        <v>1281.65</v>
      </c>
      <c r="S30" s="19">
        <v>0.051084</v>
      </c>
      <c r="T30" s="19">
        <v>14094.17</v>
      </c>
      <c r="U30" s="19">
        <v>25089.1</v>
      </c>
      <c r="V30" s="27" t="s">
        <v>89</v>
      </c>
      <c r="W30" s="27">
        <v>2021.0</v>
      </c>
      <c r="X30" s="11" t="s">
        <v>34</v>
      </c>
      <c r="Y30" s="11" t="s">
        <v>35</v>
      </c>
      <c r="Z30" s="21"/>
    </row>
    <row r="31">
      <c r="A31" s="10">
        <v>17.52</v>
      </c>
      <c r="B31" s="10">
        <v>78.59</v>
      </c>
      <c r="C31" s="10" t="s">
        <v>76</v>
      </c>
      <c r="D31" s="10" t="s">
        <v>121</v>
      </c>
      <c r="E31" s="10"/>
      <c r="F31" s="10"/>
      <c r="G31" s="11" t="s">
        <v>122</v>
      </c>
      <c r="H31" s="11">
        <v>17.52</v>
      </c>
      <c r="I31" s="11">
        <v>78.59</v>
      </c>
      <c r="J31" s="11">
        <v>1.0</v>
      </c>
      <c r="K31" s="11">
        <v>0.0</v>
      </c>
      <c r="L31" s="11"/>
      <c r="M31" s="16"/>
      <c r="N31" s="11"/>
      <c r="O31" s="11">
        <v>0.0</v>
      </c>
      <c r="P31" s="11">
        <v>0.0</v>
      </c>
      <c r="Q31" s="11">
        <v>0.0</v>
      </c>
      <c r="R31" s="16"/>
      <c r="S31" s="16"/>
      <c r="T31" s="16"/>
      <c r="U31" s="16"/>
      <c r="V31" s="16"/>
      <c r="W31" s="16"/>
      <c r="X31" s="10"/>
      <c r="Y31" s="11"/>
      <c r="Z31" s="13"/>
    </row>
    <row r="32">
      <c r="A32" s="10">
        <v>26.7975</v>
      </c>
      <c r="B32" s="10">
        <v>80.7822</v>
      </c>
      <c r="C32" s="10" t="s">
        <v>76</v>
      </c>
      <c r="D32" s="10" t="s">
        <v>123</v>
      </c>
      <c r="E32" s="10"/>
      <c r="F32" s="15" t="s">
        <v>124</v>
      </c>
      <c r="G32" s="11" t="s">
        <v>125</v>
      </c>
      <c r="H32" s="11">
        <v>26.8</v>
      </c>
      <c r="I32" s="11">
        <v>80.78</v>
      </c>
      <c r="J32" s="11">
        <v>1.0</v>
      </c>
      <c r="K32" s="11">
        <v>0.0</v>
      </c>
      <c r="L32" s="11">
        <v>0.0</v>
      </c>
      <c r="M32" s="16"/>
      <c r="N32" s="11">
        <v>0.0</v>
      </c>
      <c r="O32" s="11">
        <v>1.0</v>
      </c>
      <c r="P32" s="11">
        <v>0.0</v>
      </c>
      <c r="Q32" s="11">
        <v>3.0</v>
      </c>
      <c r="R32" s="16"/>
      <c r="S32" s="16"/>
      <c r="T32" s="16"/>
      <c r="U32" s="16"/>
      <c r="V32" s="20"/>
      <c r="W32" s="20"/>
      <c r="X32" s="10"/>
      <c r="Y32" s="11"/>
      <c r="Z32" s="21"/>
    </row>
    <row r="33">
      <c r="A33" s="10">
        <v>26.4489</v>
      </c>
      <c r="B33" s="10">
        <v>80.2339</v>
      </c>
      <c r="C33" s="10" t="s">
        <v>76</v>
      </c>
      <c r="D33" s="10" t="s">
        <v>123</v>
      </c>
      <c r="E33" s="10" t="s">
        <v>126</v>
      </c>
      <c r="F33" s="10" t="s">
        <v>126</v>
      </c>
      <c r="G33" s="11" t="s">
        <v>127</v>
      </c>
      <c r="H33" s="11">
        <v>26.45</v>
      </c>
      <c r="I33" s="11">
        <v>80.24</v>
      </c>
      <c r="J33" s="11">
        <v>1.0</v>
      </c>
      <c r="K33" s="11">
        <v>1.0</v>
      </c>
      <c r="L33" s="11">
        <v>0.0</v>
      </c>
      <c r="M33" s="16"/>
      <c r="N33" s="11">
        <v>0.0</v>
      </c>
      <c r="O33" s="11">
        <v>1.0</v>
      </c>
      <c r="P33" s="11">
        <v>0.0</v>
      </c>
      <c r="Q33" s="11">
        <v>2.0</v>
      </c>
      <c r="R33" s="11">
        <v>19912.19</v>
      </c>
      <c r="S33" s="11">
        <v>0.053651</v>
      </c>
      <c r="T33" s="11"/>
      <c r="U33" s="11">
        <v>371142.64</v>
      </c>
      <c r="V33" s="27" t="s">
        <v>43</v>
      </c>
      <c r="W33" s="27">
        <v>2022.0</v>
      </c>
      <c r="X33" s="11" t="s">
        <v>34</v>
      </c>
      <c r="Y33" s="11" t="s">
        <v>35</v>
      </c>
      <c r="Z33" s="21"/>
    </row>
    <row r="34">
      <c r="A34" s="10">
        <v>13.1316</v>
      </c>
      <c r="B34" s="10">
        <v>80.2694</v>
      </c>
      <c r="C34" s="10" t="s">
        <v>76</v>
      </c>
      <c r="D34" s="10" t="s">
        <v>128</v>
      </c>
      <c r="E34" s="10" t="s">
        <v>129</v>
      </c>
      <c r="F34" s="10" t="s">
        <v>130</v>
      </c>
      <c r="G34" s="11" t="s">
        <v>131</v>
      </c>
      <c r="H34" s="11">
        <v>13.13</v>
      </c>
      <c r="I34" s="11">
        <v>80.27</v>
      </c>
      <c r="J34" s="11">
        <v>1.0</v>
      </c>
      <c r="K34" s="11">
        <v>1.0</v>
      </c>
      <c r="L34" s="11"/>
      <c r="M34" s="11">
        <v>0.0</v>
      </c>
      <c r="N34" s="11">
        <v>0.0</v>
      </c>
      <c r="O34" s="11">
        <v>0.0</v>
      </c>
      <c r="P34" s="11">
        <v>1.0</v>
      </c>
      <c r="Q34" s="19">
        <v>2.0</v>
      </c>
      <c r="R34" s="19">
        <v>19617.84</v>
      </c>
      <c r="S34" s="19">
        <v>0.050065</v>
      </c>
      <c r="T34" s="19">
        <v>1416401.93</v>
      </c>
      <c r="U34" s="19">
        <v>391845.09</v>
      </c>
      <c r="V34" s="27" t="s">
        <v>33</v>
      </c>
      <c r="W34" s="27">
        <v>2013.0</v>
      </c>
      <c r="X34" s="11" t="s">
        <v>34</v>
      </c>
      <c r="Y34" s="11" t="s">
        <v>35</v>
      </c>
      <c r="Z34" s="30" t="s">
        <v>132</v>
      </c>
    </row>
    <row r="35">
      <c r="A35" s="10">
        <v>12.9541</v>
      </c>
      <c r="B35" s="10">
        <v>80.2225</v>
      </c>
      <c r="C35" s="10" t="s">
        <v>76</v>
      </c>
      <c r="D35" s="10" t="s">
        <v>128</v>
      </c>
      <c r="E35" s="10"/>
      <c r="F35" s="10" t="s">
        <v>133</v>
      </c>
      <c r="G35" s="11" t="s">
        <v>134</v>
      </c>
      <c r="H35" s="11">
        <v>12.95</v>
      </c>
      <c r="I35" s="11">
        <v>80.22</v>
      </c>
      <c r="J35" s="11">
        <v>1.0</v>
      </c>
      <c r="K35" s="11">
        <v>1.0</v>
      </c>
      <c r="L35" s="11"/>
      <c r="M35" s="11">
        <v>0.0</v>
      </c>
      <c r="N35" s="11">
        <v>0.0</v>
      </c>
      <c r="O35" s="11">
        <v>0.0</v>
      </c>
      <c r="P35" s="11">
        <v>1.0</v>
      </c>
      <c r="Q35" s="19">
        <v>1.0</v>
      </c>
      <c r="R35" s="19">
        <v>18265.15</v>
      </c>
      <c r="S35" s="19">
        <v>0.047116</v>
      </c>
      <c r="T35" s="19">
        <v>809405.29</v>
      </c>
      <c r="U35" s="19">
        <v>387664.78</v>
      </c>
      <c r="V35" s="27" t="s">
        <v>33</v>
      </c>
      <c r="W35" s="27">
        <v>2013.0</v>
      </c>
      <c r="X35" s="11" t="s">
        <v>34</v>
      </c>
      <c r="Y35" s="11" t="s">
        <v>35</v>
      </c>
      <c r="Z35" s="21"/>
    </row>
    <row r="36">
      <c r="A36" s="22">
        <v>22.60997</v>
      </c>
      <c r="B36" s="22">
        <v>88.326216</v>
      </c>
      <c r="C36" s="10" t="s">
        <v>76</v>
      </c>
      <c r="D36" s="10" t="s">
        <v>135</v>
      </c>
      <c r="E36" s="10" t="s">
        <v>136</v>
      </c>
      <c r="F36" s="10" t="s">
        <v>137</v>
      </c>
      <c r="G36" s="11" t="s">
        <v>76</v>
      </c>
      <c r="H36" s="11">
        <v>22.6</v>
      </c>
      <c r="I36" s="11">
        <v>88.33</v>
      </c>
      <c r="J36" s="11">
        <v>1.0</v>
      </c>
      <c r="K36" s="11">
        <v>1.0</v>
      </c>
      <c r="L36" s="11"/>
      <c r="M36" s="11">
        <v>0.0</v>
      </c>
      <c r="N36" s="11">
        <v>0.0</v>
      </c>
      <c r="O36" s="11">
        <v>0.0</v>
      </c>
      <c r="P36" s="11">
        <v>2.0</v>
      </c>
      <c r="Q36" s="19">
        <v>3.0</v>
      </c>
      <c r="R36" s="19">
        <v>148.84</v>
      </c>
      <c r="S36" s="19">
        <v>0.049429</v>
      </c>
      <c r="T36" s="19">
        <v>1660.05</v>
      </c>
      <c r="U36" s="19">
        <v>3011.15</v>
      </c>
      <c r="V36" s="11" t="s">
        <v>89</v>
      </c>
      <c r="W36" s="11">
        <v>2021.0</v>
      </c>
      <c r="X36" s="11" t="s">
        <v>34</v>
      </c>
      <c r="Y36" s="11" t="s">
        <v>35</v>
      </c>
      <c r="Z36" s="13"/>
    </row>
    <row r="37">
      <c r="A37" s="22">
        <v>22.534558</v>
      </c>
      <c r="B37" s="22">
        <v>88.427002</v>
      </c>
      <c r="C37" s="10" t="s">
        <v>76</v>
      </c>
      <c r="D37" s="10" t="s">
        <v>135</v>
      </c>
      <c r="E37" s="10" t="s">
        <v>138</v>
      </c>
      <c r="F37" s="10" t="s">
        <v>139</v>
      </c>
      <c r="G37" s="11" t="s">
        <v>76</v>
      </c>
      <c r="H37" s="11">
        <v>22.6</v>
      </c>
      <c r="I37" s="11">
        <v>88.33</v>
      </c>
      <c r="J37" s="11">
        <v>1.0</v>
      </c>
      <c r="K37" s="11">
        <v>1.0</v>
      </c>
      <c r="L37" s="11"/>
      <c r="M37" s="11">
        <v>0.0</v>
      </c>
      <c r="N37" s="11">
        <v>0.0</v>
      </c>
      <c r="O37" s="11">
        <v>0.0</v>
      </c>
      <c r="P37" s="11">
        <v>1.0</v>
      </c>
      <c r="Q37" s="19">
        <v>2.0</v>
      </c>
      <c r="R37" s="19">
        <v>17824.83</v>
      </c>
      <c r="S37" s="19">
        <v>0.047842</v>
      </c>
      <c r="T37" s="19">
        <v>310001.75</v>
      </c>
      <c r="U37" s="19">
        <v>372576.5</v>
      </c>
      <c r="V37" s="27" t="s">
        <v>33</v>
      </c>
      <c r="W37" s="11">
        <v>2013.0</v>
      </c>
      <c r="X37" s="11" t="s">
        <v>34</v>
      </c>
      <c r="Y37" s="11" t="s">
        <v>35</v>
      </c>
      <c r="Z37" s="13"/>
    </row>
    <row r="38">
      <c r="A38" s="10">
        <v>35.4595</v>
      </c>
      <c r="B38" s="10">
        <v>51.3288</v>
      </c>
      <c r="C38" s="10" t="s">
        <v>140</v>
      </c>
      <c r="D38" s="31" t="s">
        <v>141</v>
      </c>
      <c r="E38" s="10" t="s">
        <v>142</v>
      </c>
      <c r="F38" s="19" t="s">
        <v>143</v>
      </c>
      <c r="G38" s="11" t="s">
        <v>140</v>
      </c>
      <c r="H38" s="11">
        <v>35.46</v>
      </c>
      <c r="I38" s="11">
        <v>51.33</v>
      </c>
      <c r="J38" s="11">
        <v>1.0</v>
      </c>
      <c r="K38" s="11">
        <v>1.0</v>
      </c>
      <c r="L38" s="11">
        <v>9.0</v>
      </c>
      <c r="M38" s="16"/>
      <c r="N38" s="11">
        <v>0.0</v>
      </c>
      <c r="O38" s="11">
        <v>9.0</v>
      </c>
      <c r="P38" s="11">
        <v>0.0</v>
      </c>
      <c r="Q38" s="19">
        <v>2.0</v>
      </c>
      <c r="R38" s="19">
        <v>179194.1</v>
      </c>
      <c r="S38" s="19">
        <v>0.047196</v>
      </c>
      <c r="T38" s="19">
        <v>5000000.0</v>
      </c>
      <c r="U38" s="19">
        <v>3796846.57</v>
      </c>
      <c r="V38" s="11" t="s">
        <v>33</v>
      </c>
      <c r="W38" s="11">
        <v>2013.0</v>
      </c>
      <c r="X38" s="11" t="s">
        <v>34</v>
      </c>
      <c r="Y38" s="11" t="s">
        <v>35</v>
      </c>
      <c r="Z38" s="17" t="s">
        <v>144</v>
      </c>
    </row>
    <row r="39">
      <c r="A39" s="14">
        <v>36.237677395039</v>
      </c>
      <c r="B39" s="14">
        <v>59.9899418036666</v>
      </c>
      <c r="C39" s="10" t="s">
        <v>140</v>
      </c>
      <c r="D39" s="10" t="s">
        <v>145</v>
      </c>
      <c r="E39" s="10" t="s">
        <v>146</v>
      </c>
      <c r="F39" s="15" t="s">
        <v>147</v>
      </c>
      <c r="G39" s="11" t="s">
        <v>148</v>
      </c>
      <c r="H39" s="11">
        <v>36.18</v>
      </c>
      <c r="I39" s="11">
        <v>59.64</v>
      </c>
      <c r="J39" s="11">
        <v>1.0</v>
      </c>
      <c r="K39" s="11">
        <v>0.0</v>
      </c>
      <c r="L39" s="11">
        <v>8.0</v>
      </c>
      <c r="M39" s="16"/>
      <c r="N39" s="11">
        <v>0.0</v>
      </c>
      <c r="O39" s="11">
        <v>8.0</v>
      </c>
      <c r="P39" s="11">
        <v>0.0</v>
      </c>
      <c r="Q39" s="11">
        <v>2.0</v>
      </c>
      <c r="R39" s="16"/>
      <c r="S39" s="16"/>
      <c r="T39" s="16"/>
      <c r="U39" s="16"/>
      <c r="V39" s="16"/>
      <c r="W39" s="16"/>
      <c r="X39" s="10"/>
      <c r="Y39" s="11"/>
      <c r="Z39" s="13"/>
    </row>
    <row r="40">
      <c r="A40" s="10">
        <v>31.3204</v>
      </c>
      <c r="B40" s="10">
        <v>34.7343</v>
      </c>
      <c r="C40" s="10" t="s">
        <v>149</v>
      </c>
      <c r="D40" s="10" t="s">
        <v>150</v>
      </c>
      <c r="E40" s="10" t="s">
        <v>151</v>
      </c>
      <c r="F40" s="10" t="s">
        <v>152</v>
      </c>
      <c r="G40" s="11" t="s">
        <v>149</v>
      </c>
      <c r="H40" s="11">
        <v>31.32</v>
      </c>
      <c r="I40" s="11">
        <v>34.73</v>
      </c>
      <c r="J40" s="11">
        <v>1.0</v>
      </c>
      <c r="K40" s="11">
        <v>0.0</v>
      </c>
      <c r="L40" s="11">
        <v>7.0</v>
      </c>
      <c r="M40" s="11">
        <v>2.0</v>
      </c>
      <c r="N40" s="27">
        <v>0.0</v>
      </c>
      <c r="O40" s="11">
        <v>7.0</v>
      </c>
      <c r="P40" s="11">
        <v>2.0</v>
      </c>
      <c r="Q40" s="11">
        <v>17.0</v>
      </c>
      <c r="R40" s="16"/>
      <c r="S40" s="16"/>
      <c r="T40" s="16"/>
      <c r="U40" s="16"/>
      <c r="V40" s="32"/>
      <c r="W40" s="32"/>
      <c r="X40" s="10"/>
      <c r="Y40" s="11"/>
      <c r="Z40" s="33" t="s">
        <v>153</v>
      </c>
    </row>
    <row r="41">
      <c r="A41" s="14">
        <v>31.131946</v>
      </c>
      <c r="B41" s="14">
        <v>35.199981</v>
      </c>
      <c r="C41" s="10" t="s">
        <v>149</v>
      </c>
      <c r="D41" s="15" t="s">
        <v>154</v>
      </c>
      <c r="E41" s="15" t="s">
        <v>155</v>
      </c>
      <c r="F41" s="15" t="s">
        <v>154</v>
      </c>
      <c r="G41" s="11"/>
      <c r="H41" s="11"/>
      <c r="I41" s="11"/>
      <c r="J41" s="11">
        <v>0.0</v>
      </c>
      <c r="K41" s="11">
        <v>0.0</v>
      </c>
      <c r="L41" s="11">
        <v>7.0</v>
      </c>
      <c r="M41" s="11">
        <v>3.0</v>
      </c>
      <c r="N41" s="11"/>
      <c r="O41" s="11">
        <v>7.0</v>
      </c>
      <c r="P41" s="11">
        <v>3.0</v>
      </c>
      <c r="Q41" s="11">
        <v>0.0</v>
      </c>
      <c r="R41" s="16"/>
      <c r="S41" s="16"/>
      <c r="T41" s="16"/>
      <c r="U41" s="16"/>
      <c r="V41" s="11"/>
      <c r="W41" s="11"/>
      <c r="X41" s="10"/>
      <c r="Y41" s="11"/>
      <c r="Z41" s="17"/>
    </row>
    <row r="42">
      <c r="A42" s="10">
        <v>31.9315</v>
      </c>
      <c r="B42" s="10">
        <v>36.1869</v>
      </c>
      <c r="C42" s="10" t="s">
        <v>156</v>
      </c>
      <c r="D42" s="10" t="s">
        <v>157</v>
      </c>
      <c r="E42" s="10"/>
      <c r="F42" s="19" t="s">
        <v>158</v>
      </c>
      <c r="G42" s="11" t="s">
        <v>156</v>
      </c>
      <c r="H42" s="11">
        <v>31.92</v>
      </c>
      <c r="I42" s="11">
        <v>36.18</v>
      </c>
      <c r="J42" s="11">
        <v>1.0</v>
      </c>
      <c r="K42" s="11">
        <v>1.0</v>
      </c>
      <c r="L42" s="11">
        <v>14.0</v>
      </c>
      <c r="M42" s="16"/>
      <c r="N42" s="11"/>
      <c r="O42" s="11">
        <v>14.0</v>
      </c>
      <c r="P42" s="11">
        <v>0.0</v>
      </c>
      <c r="Q42" s="19">
        <v>0.0</v>
      </c>
      <c r="R42" s="19">
        <v>63676.34</v>
      </c>
      <c r="S42" s="19">
        <v>0.041089</v>
      </c>
      <c r="T42" s="19">
        <v>1400000.0</v>
      </c>
      <c r="U42" s="19">
        <v>1549733.29</v>
      </c>
      <c r="V42" s="27" t="s">
        <v>33</v>
      </c>
      <c r="W42" s="11">
        <v>2013.0</v>
      </c>
      <c r="X42" s="11" t="s">
        <v>34</v>
      </c>
      <c r="Y42" s="11" t="s">
        <v>35</v>
      </c>
      <c r="Z42" s="13"/>
    </row>
    <row r="43">
      <c r="A43" s="10">
        <v>32.523</v>
      </c>
      <c r="B43" s="10">
        <v>36.1081</v>
      </c>
      <c r="C43" s="10" t="s">
        <v>156</v>
      </c>
      <c r="D43" s="10" t="s">
        <v>159</v>
      </c>
      <c r="E43" s="10"/>
      <c r="F43" s="19" t="s">
        <v>160</v>
      </c>
      <c r="G43" s="11" t="s">
        <v>161</v>
      </c>
      <c r="H43" s="11">
        <v>32.52</v>
      </c>
      <c r="I43" s="11">
        <v>36.11</v>
      </c>
      <c r="J43" s="11">
        <v>1.0</v>
      </c>
      <c r="K43" s="11">
        <v>1.0</v>
      </c>
      <c r="L43" s="11">
        <v>6.0</v>
      </c>
      <c r="M43" s="11">
        <v>1.0</v>
      </c>
      <c r="N43" s="11">
        <v>0.0</v>
      </c>
      <c r="O43" s="11">
        <v>7.0</v>
      </c>
      <c r="P43" s="11">
        <v>1.0</v>
      </c>
      <c r="Q43" s="19">
        <v>1.0</v>
      </c>
      <c r="R43" s="19">
        <v>14307.25</v>
      </c>
      <c r="S43" s="19">
        <v>0.039617</v>
      </c>
      <c r="T43" s="19">
        <v>900423.73</v>
      </c>
      <c r="U43" s="19">
        <v>361134.65</v>
      </c>
      <c r="V43" s="27" t="s">
        <v>33</v>
      </c>
      <c r="W43" s="11">
        <v>2013.0</v>
      </c>
      <c r="X43" s="11" t="s">
        <v>34</v>
      </c>
      <c r="Y43" s="11" t="s">
        <v>35</v>
      </c>
      <c r="Z43" s="13"/>
    </row>
    <row r="44">
      <c r="A44" s="10">
        <v>-1.2485</v>
      </c>
      <c r="B44" s="10">
        <v>36.8971</v>
      </c>
      <c r="C44" s="10" t="s">
        <v>162</v>
      </c>
      <c r="D44" s="10" t="s">
        <v>163</v>
      </c>
      <c r="E44" s="10" t="s">
        <v>164</v>
      </c>
      <c r="F44" s="10"/>
      <c r="G44" s="10"/>
      <c r="H44" s="10"/>
      <c r="I44" s="10"/>
      <c r="J44" s="11">
        <v>0.0</v>
      </c>
      <c r="K44" s="11">
        <v>1.0</v>
      </c>
      <c r="L44" s="16"/>
      <c r="M44" s="16"/>
      <c r="N44" s="11"/>
      <c r="O44" s="11">
        <v>0.0</v>
      </c>
      <c r="P44" s="11">
        <v>0.0</v>
      </c>
      <c r="Q44" s="19">
        <v>0.0</v>
      </c>
      <c r="R44" s="19">
        <v>17075.53</v>
      </c>
      <c r="S44" s="19">
        <v>0.046855</v>
      </c>
      <c r="T44" s="19">
        <v>530898.88</v>
      </c>
      <c r="U44" s="19">
        <v>364431.07</v>
      </c>
      <c r="V44" s="27" t="s">
        <v>33</v>
      </c>
      <c r="W44" s="11">
        <v>2013.0</v>
      </c>
      <c r="X44" s="11" t="s">
        <v>34</v>
      </c>
      <c r="Y44" s="11" t="s">
        <v>35</v>
      </c>
      <c r="Z44" s="13"/>
    </row>
    <row r="45">
      <c r="A45" s="14">
        <v>29.168351</v>
      </c>
      <c r="B45" s="14">
        <v>47.922705</v>
      </c>
      <c r="C45" s="10" t="s">
        <v>165</v>
      </c>
      <c r="D45" s="10" t="s">
        <v>166</v>
      </c>
      <c r="E45" s="10"/>
      <c r="F45" s="15" t="s">
        <v>167</v>
      </c>
      <c r="G45" s="11" t="s">
        <v>168</v>
      </c>
      <c r="H45" s="11">
        <v>29.17</v>
      </c>
      <c r="I45" s="11">
        <v>47.91</v>
      </c>
      <c r="J45" s="11">
        <v>1.0</v>
      </c>
      <c r="K45" s="11">
        <v>1.0</v>
      </c>
      <c r="L45" s="11">
        <v>6.0</v>
      </c>
      <c r="M45" s="11">
        <v>4.0</v>
      </c>
      <c r="N45" s="11">
        <v>0.0</v>
      </c>
      <c r="O45" s="11">
        <v>6.0</v>
      </c>
      <c r="P45" s="11">
        <v>4.0</v>
      </c>
      <c r="Q45" s="11">
        <v>6.0</v>
      </c>
      <c r="R45" s="11">
        <v>13368.43</v>
      </c>
      <c r="S45" s="11">
        <v>0.036576</v>
      </c>
      <c r="T45" s="16"/>
      <c r="U45" s="11">
        <v>365497.54</v>
      </c>
      <c r="V45" s="11" t="s">
        <v>43</v>
      </c>
      <c r="W45" s="11">
        <v>2022.0</v>
      </c>
      <c r="X45" s="11" t="s">
        <v>34</v>
      </c>
      <c r="Y45" s="11" t="s">
        <v>35</v>
      </c>
      <c r="Z45" s="17" t="s">
        <v>144</v>
      </c>
    </row>
    <row r="46">
      <c r="A46" s="22">
        <v>19.64209</v>
      </c>
      <c r="B46" s="22">
        <v>-98.971066</v>
      </c>
      <c r="C46" s="10" t="s">
        <v>169</v>
      </c>
      <c r="D46" s="10" t="s">
        <v>170</v>
      </c>
      <c r="E46" s="10"/>
      <c r="F46" s="10" t="s">
        <v>171</v>
      </c>
      <c r="G46" s="10"/>
      <c r="H46" s="10"/>
      <c r="I46" s="10"/>
      <c r="J46" s="11">
        <v>0.0</v>
      </c>
      <c r="K46" s="11">
        <v>1.0</v>
      </c>
      <c r="L46" s="11">
        <v>0.0</v>
      </c>
      <c r="M46" s="11">
        <v>0.0</v>
      </c>
      <c r="N46" s="11">
        <v>0.0</v>
      </c>
      <c r="O46" s="11">
        <v>3.0</v>
      </c>
      <c r="P46" s="11">
        <v>1.0</v>
      </c>
      <c r="Q46" s="11">
        <v>1.0</v>
      </c>
      <c r="R46" s="11">
        <v>121497.67</v>
      </c>
      <c r="S46" s="11">
        <v>0.044684</v>
      </c>
      <c r="T46" s="16"/>
      <c r="U46" s="11">
        <v>2719053.69</v>
      </c>
      <c r="V46" s="11" t="s">
        <v>172</v>
      </c>
      <c r="W46" s="11">
        <v>2016.0</v>
      </c>
      <c r="X46" s="11" t="s">
        <v>34</v>
      </c>
      <c r="Y46" s="11" t="s">
        <v>35</v>
      </c>
      <c r="Z46" s="13"/>
    </row>
    <row r="47">
      <c r="A47" s="28">
        <v>19.7958025942338</v>
      </c>
      <c r="B47" s="28">
        <v>-99.009833479968</v>
      </c>
      <c r="C47" s="10" t="s">
        <v>169</v>
      </c>
      <c r="D47" s="15" t="s">
        <v>173</v>
      </c>
      <c r="E47" s="10"/>
      <c r="F47" s="15" t="s">
        <v>173</v>
      </c>
      <c r="G47" s="10"/>
      <c r="H47" s="10"/>
      <c r="I47" s="10"/>
      <c r="J47" s="11">
        <v>0.0</v>
      </c>
      <c r="K47" s="11">
        <v>0.0</v>
      </c>
      <c r="L47" s="11">
        <v>1.0</v>
      </c>
      <c r="M47" s="11"/>
      <c r="N47" s="11"/>
      <c r="O47" s="11">
        <v>1.0</v>
      </c>
      <c r="P47" s="11">
        <v>0.0</v>
      </c>
      <c r="Q47" s="11">
        <v>0.0</v>
      </c>
      <c r="R47" s="11"/>
      <c r="S47" s="11"/>
      <c r="T47" s="16"/>
      <c r="U47" s="11"/>
      <c r="V47" s="11"/>
      <c r="W47" s="11"/>
      <c r="X47" s="10"/>
      <c r="Y47" s="11"/>
      <c r="Z47" s="13"/>
    </row>
    <row r="48">
      <c r="A48" s="22">
        <v>19.45863351</v>
      </c>
      <c r="B48" s="22">
        <v>-99.01631534</v>
      </c>
      <c r="C48" s="10" t="s">
        <v>169</v>
      </c>
      <c r="D48" s="10" t="s">
        <v>170</v>
      </c>
      <c r="E48" s="10"/>
      <c r="F48" s="10" t="s">
        <v>174</v>
      </c>
      <c r="G48" s="10"/>
      <c r="H48" s="10"/>
      <c r="I48" s="10"/>
      <c r="J48" s="11">
        <v>0.0</v>
      </c>
      <c r="K48" s="11">
        <v>1.0</v>
      </c>
      <c r="L48" s="11">
        <v>0.0</v>
      </c>
      <c r="M48" s="11">
        <v>0.0</v>
      </c>
      <c r="N48" s="11">
        <v>0.0</v>
      </c>
      <c r="O48" s="11">
        <v>3.0</v>
      </c>
      <c r="P48" s="11">
        <v>1.0</v>
      </c>
      <c r="Q48" s="19">
        <v>1.0</v>
      </c>
      <c r="R48" s="19">
        <v>15110.91</v>
      </c>
      <c r="S48" s="19">
        <v>0.041135</v>
      </c>
      <c r="T48" s="19">
        <v>4499994.38</v>
      </c>
      <c r="U48" s="19">
        <v>367347.56</v>
      </c>
      <c r="V48" s="11" t="s">
        <v>33</v>
      </c>
      <c r="W48" s="11">
        <v>2013.0</v>
      </c>
      <c r="X48" s="11" t="s">
        <v>34</v>
      </c>
      <c r="Y48" s="15" t="s">
        <v>175</v>
      </c>
      <c r="Z48" s="13"/>
    </row>
    <row r="49">
      <c r="A49" s="11">
        <v>19.403783</v>
      </c>
      <c r="B49" s="11">
        <v>-98.841151</v>
      </c>
      <c r="C49" s="10" t="s">
        <v>169</v>
      </c>
      <c r="D49" s="10" t="s">
        <v>170</v>
      </c>
      <c r="E49" s="16"/>
      <c r="F49" s="11" t="s">
        <v>176</v>
      </c>
      <c r="G49" s="16"/>
      <c r="H49" s="16"/>
      <c r="I49" s="16"/>
      <c r="J49" s="11">
        <v>0.0</v>
      </c>
      <c r="K49" s="11">
        <v>0.0</v>
      </c>
      <c r="L49" s="11">
        <v>3.0</v>
      </c>
      <c r="M49" s="16"/>
      <c r="N49" s="11">
        <v>0.0</v>
      </c>
      <c r="O49" s="11">
        <v>3.0</v>
      </c>
      <c r="P49" s="11">
        <v>0.0</v>
      </c>
      <c r="Q49" s="11">
        <v>2.0</v>
      </c>
      <c r="R49" s="16"/>
      <c r="S49" s="16"/>
      <c r="T49" s="16"/>
      <c r="U49" s="16"/>
      <c r="V49" s="16"/>
      <c r="W49" s="16"/>
      <c r="X49" s="10"/>
      <c r="Y49" s="11"/>
      <c r="Z49" s="13"/>
    </row>
    <row r="50">
      <c r="A50" s="14">
        <v>19.650752</v>
      </c>
      <c r="B50" s="14">
        <v>-99.278727</v>
      </c>
      <c r="C50" s="10" t="s">
        <v>169</v>
      </c>
      <c r="D50" s="10" t="s">
        <v>170</v>
      </c>
      <c r="E50" s="34" t="s">
        <v>177</v>
      </c>
      <c r="F50" s="19" t="s">
        <v>178</v>
      </c>
      <c r="G50" s="11" t="s">
        <v>179</v>
      </c>
      <c r="H50" s="11">
        <v>19.59</v>
      </c>
      <c r="I50" s="11">
        <v>-99.28</v>
      </c>
      <c r="J50" s="11">
        <v>1.0</v>
      </c>
      <c r="K50" s="11">
        <v>1.0</v>
      </c>
      <c r="L50" s="11">
        <v>1.0</v>
      </c>
      <c r="M50" s="16"/>
      <c r="N50" s="11"/>
      <c r="O50" s="11">
        <v>1.0</v>
      </c>
      <c r="P50" s="11">
        <v>0.0</v>
      </c>
      <c r="Q50" s="19">
        <v>0.0</v>
      </c>
      <c r="R50" s="19">
        <v>11409.52</v>
      </c>
      <c r="S50" s="19">
        <v>0.044804</v>
      </c>
      <c r="T50" s="19"/>
      <c r="U50" s="19">
        <v>254652.91</v>
      </c>
      <c r="V50" s="11" t="s">
        <v>172</v>
      </c>
      <c r="W50" s="11">
        <v>2016.0</v>
      </c>
      <c r="X50" s="11" t="s">
        <v>34</v>
      </c>
      <c r="Y50" s="11" t="s">
        <v>35</v>
      </c>
      <c r="Z50" s="13"/>
    </row>
    <row r="51">
      <c r="A51" s="10">
        <v>19.5892</v>
      </c>
      <c r="B51" s="10">
        <v>-99.2792</v>
      </c>
      <c r="C51" s="10" t="s">
        <v>169</v>
      </c>
      <c r="D51" s="10" t="s">
        <v>170</v>
      </c>
      <c r="E51" s="35" t="s">
        <v>180</v>
      </c>
      <c r="F51" s="19" t="s">
        <v>181</v>
      </c>
      <c r="G51" s="11" t="s">
        <v>179</v>
      </c>
      <c r="H51" s="11">
        <v>19.59</v>
      </c>
      <c r="I51" s="11">
        <v>-99.28</v>
      </c>
      <c r="J51" s="11">
        <v>0.0</v>
      </c>
      <c r="K51" s="11">
        <v>1.0</v>
      </c>
      <c r="L51" s="11">
        <v>0.0</v>
      </c>
      <c r="M51" s="16"/>
      <c r="N51" s="11">
        <v>0.0</v>
      </c>
      <c r="O51" s="11">
        <v>1.0</v>
      </c>
      <c r="P51" s="11">
        <v>0.0</v>
      </c>
      <c r="Q51" s="19">
        <v>1.0</v>
      </c>
      <c r="R51" s="19">
        <v>22052.98</v>
      </c>
      <c r="S51" s="19">
        <v>0.041325</v>
      </c>
      <c r="T51" s="20"/>
      <c r="U51" s="19">
        <v>533641.16</v>
      </c>
      <c r="V51" s="11" t="s">
        <v>172</v>
      </c>
      <c r="W51" s="11">
        <v>2016.0</v>
      </c>
      <c r="X51" s="11" t="s">
        <v>34</v>
      </c>
      <c r="Y51" s="11" t="s">
        <v>35</v>
      </c>
      <c r="Z51" s="13"/>
    </row>
    <row r="52">
      <c r="A52" s="36">
        <v>19.324164</v>
      </c>
      <c r="B52" s="36">
        <v>-98.802559</v>
      </c>
      <c r="C52" s="10" t="s">
        <v>169</v>
      </c>
      <c r="D52" s="10" t="s">
        <v>170</v>
      </c>
      <c r="E52" s="31" t="s">
        <v>182</v>
      </c>
      <c r="F52" s="11" t="s">
        <v>183</v>
      </c>
      <c r="G52" s="16"/>
      <c r="H52" s="16"/>
      <c r="I52" s="16"/>
      <c r="J52" s="11">
        <v>0.0</v>
      </c>
      <c r="K52" s="11">
        <v>0.0</v>
      </c>
      <c r="L52" s="11">
        <v>3.0</v>
      </c>
      <c r="M52" s="16"/>
      <c r="N52" s="11">
        <v>0.0</v>
      </c>
      <c r="O52" s="11">
        <v>3.0</v>
      </c>
      <c r="P52" s="11">
        <v>0.0</v>
      </c>
      <c r="Q52" s="11">
        <v>3.0</v>
      </c>
      <c r="R52" s="16"/>
      <c r="S52" s="16"/>
      <c r="T52" s="16"/>
      <c r="U52" s="16"/>
      <c r="V52" s="16"/>
      <c r="W52" s="16"/>
      <c r="X52" s="10"/>
      <c r="Y52" s="11"/>
      <c r="Z52" s="13"/>
    </row>
    <row r="53">
      <c r="A53" s="10">
        <v>20.5401</v>
      </c>
      <c r="B53" s="10">
        <v>-103.176</v>
      </c>
      <c r="C53" s="10" t="s">
        <v>169</v>
      </c>
      <c r="D53" s="10" t="s">
        <v>184</v>
      </c>
      <c r="E53" s="10" t="s">
        <v>185</v>
      </c>
      <c r="F53" s="15" t="s">
        <v>186</v>
      </c>
      <c r="G53" s="11" t="s">
        <v>187</v>
      </c>
      <c r="H53" s="11">
        <v>20.54</v>
      </c>
      <c r="I53" s="11">
        <v>-103.17</v>
      </c>
      <c r="J53" s="11">
        <v>1.0</v>
      </c>
      <c r="K53" s="11">
        <v>1.0</v>
      </c>
      <c r="L53" s="16"/>
      <c r="M53" s="16"/>
      <c r="N53" s="11">
        <v>0.0</v>
      </c>
      <c r="O53" s="11">
        <v>0.0</v>
      </c>
      <c r="P53" s="11">
        <v>0.0</v>
      </c>
      <c r="Q53" s="11">
        <v>1.0</v>
      </c>
      <c r="R53" s="11">
        <v>103601.57</v>
      </c>
      <c r="S53" s="11">
        <v>0.041874</v>
      </c>
      <c r="T53" s="20"/>
      <c r="U53" s="11">
        <v>2474139.32</v>
      </c>
      <c r="V53" s="11" t="s">
        <v>172</v>
      </c>
      <c r="W53" s="11">
        <v>2016.0</v>
      </c>
      <c r="X53" s="11" t="s">
        <v>34</v>
      </c>
      <c r="Y53" s="11" t="s">
        <v>35</v>
      </c>
      <c r="Z53" s="13"/>
    </row>
    <row r="54">
      <c r="A54" s="14">
        <v>25.8709370714355</v>
      </c>
      <c r="B54" s="14">
        <v>-100.300079938573</v>
      </c>
      <c r="C54" s="10" t="s">
        <v>169</v>
      </c>
      <c r="D54" s="15" t="s">
        <v>188</v>
      </c>
      <c r="E54" s="10"/>
      <c r="F54" s="15" t="s">
        <v>189</v>
      </c>
      <c r="G54" s="16"/>
      <c r="H54" s="16"/>
      <c r="I54" s="16"/>
      <c r="J54" s="11">
        <v>1.0</v>
      </c>
      <c r="K54" s="11">
        <v>1.0</v>
      </c>
      <c r="L54" s="11">
        <v>5.0</v>
      </c>
      <c r="M54" s="11"/>
      <c r="N54" s="11">
        <v>0.0</v>
      </c>
      <c r="O54" s="11">
        <v>5.0</v>
      </c>
      <c r="P54" s="11">
        <v>0.0</v>
      </c>
      <c r="Q54" s="11">
        <v>3.0</v>
      </c>
      <c r="R54" s="11">
        <v>156509.45</v>
      </c>
      <c r="S54" s="11">
        <v>0.04164</v>
      </c>
      <c r="U54" s="11">
        <v>3758610.81</v>
      </c>
      <c r="V54" s="11" t="s">
        <v>172</v>
      </c>
      <c r="W54" s="11">
        <v>2022.0</v>
      </c>
      <c r="X54" s="11" t="s">
        <v>34</v>
      </c>
      <c r="Y54" s="11" t="s">
        <v>35</v>
      </c>
      <c r="Z54" s="17"/>
    </row>
    <row r="55">
      <c r="A55" s="10">
        <v>33.4794</v>
      </c>
      <c r="B55" s="10">
        <v>-7.5418</v>
      </c>
      <c r="C55" s="10" t="s">
        <v>190</v>
      </c>
      <c r="D55" s="15" t="s">
        <v>191</v>
      </c>
      <c r="E55" s="35" t="s">
        <v>192</v>
      </c>
      <c r="F55" s="19" t="s">
        <v>193</v>
      </c>
      <c r="G55" s="11" t="s">
        <v>190</v>
      </c>
      <c r="H55" s="11">
        <v>33.48</v>
      </c>
      <c r="I55" s="11">
        <v>-7.54</v>
      </c>
      <c r="J55" s="11">
        <v>1.0</v>
      </c>
      <c r="K55" s="11">
        <v>1.0</v>
      </c>
      <c r="L55" s="16"/>
      <c r="M55" s="16"/>
      <c r="N55" s="11">
        <v>0.0</v>
      </c>
      <c r="O55" s="11">
        <v>0.0</v>
      </c>
      <c r="P55" s="11">
        <v>0.0</v>
      </c>
      <c r="Q55" s="19">
        <v>2.0</v>
      </c>
      <c r="R55" s="19">
        <v>14402.01</v>
      </c>
      <c r="S55" s="19">
        <v>0.038695</v>
      </c>
      <c r="T55" s="19"/>
      <c r="U55" s="19">
        <v>372194.81</v>
      </c>
      <c r="V55" s="11" t="s">
        <v>43</v>
      </c>
      <c r="W55" s="11">
        <v>2022.0</v>
      </c>
      <c r="X55" s="11" t="s">
        <v>34</v>
      </c>
      <c r="Y55" s="11" t="s">
        <v>35</v>
      </c>
      <c r="Z55" s="17" t="s">
        <v>194</v>
      </c>
    </row>
    <row r="56">
      <c r="A56" s="10">
        <v>16.9186</v>
      </c>
      <c r="B56" s="10">
        <v>96.186</v>
      </c>
      <c r="C56" s="10" t="s">
        <v>195</v>
      </c>
      <c r="D56" s="10" t="s">
        <v>196</v>
      </c>
      <c r="E56" s="20"/>
      <c r="F56" s="15" t="s">
        <v>197</v>
      </c>
      <c r="G56" s="11" t="s">
        <v>195</v>
      </c>
      <c r="H56" s="11">
        <v>16.92</v>
      </c>
      <c r="I56" s="11">
        <v>96.18</v>
      </c>
      <c r="J56" s="11">
        <v>1.0</v>
      </c>
      <c r="K56" s="11">
        <v>1.0</v>
      </c>
      <c r="L56" s="16"/>
      <c r="M56" s="16"/>
      <c r="N56" s="11">
        <v>0.0</v>
      </c>
      <c r="O56" s="11">
        <v>0.0</v>
      </c>
      <c r="P56" s="11">
        <v>0.0</v>
      </c>
      <c r="Q56" s="19">
        <v>2.0</v>
      </c>
      <c r="R56" s="19">
        <v>9929.67</v>
      </c>
      <c r="S56" s="19">
        <v>0.026635</v>
      </c>
      <c r="T56" s="19">
        <v>230053.33</v>
      </c>
      <c r="U56" s="19">
        <v>372804.08</v>
      </c>
      <c r="V56" s="11" t="s">
        <v>33</v>
      </c>
      <c r="W56" s="11">
        <v>2013.0</v>
      </c>
      <c r="X56" s="11" t="s">
        <v>34</v>
      </c>
      <c r="Y56" s="11" t="s">
        <v>35</v>
      </c>
      <c r="Z56" s="13"/>
    </row>
    <row r="57">
      <c r="A57" s="10">
        <v>27.7775</v>
      </c>
      <c r="B57" s="10">
        <v>85.2443</v>
      </c>
      <c r="C57" s="10" t="s">
        <v>198</v>
      </c>
      <c r="D57" s="15" t="s">
        <v>199</v>
      </c>
      <c r="E57" s="10"/>
      <c r="F57" s="10" t="s">
        <v>200</v>
      </c>
      <c r="G57" s="10"/>
      <c r="H57" s="10"/>
      <c r="I57" s="10"/>
      <c r="J57" s="11">
        <v>0.0</v>
      </c>
      <c r="K57" s="11">
        <v>0.0</v>
      </c>
      <c r="L57" s="11">
        <v>0.0</v>
      </c>
      <c r="M57" s="11">
        <v>0.0</v>
      </c>
      <c r="N57" s="11">
        <v>0.0</v>
      </c>
      <c r="O57" s="11">
        <v>2.0</v>
      </c>
      <c r="P57" s="11">
        <v>1.0</v>
      </c>
      <c r="Q57" s="11">
        <v>2.0</v>
      </c>
      <c r="R57" s="11">
        <v>2722.34</v>
      </c>
      <c r="S57" s="11">
        <v>0.050693</v>
      </c>
      <c r="T57" s="16"/>
      <c r="U57" s="11">
        <v>53702.44</v>
      </c>
      <c r="V57" s="11" t="s">
        <v>43</v>
      </c>
      <c r="W57" s="11">
        <v>2022.0</v>
      </c>
      <c r="X57" s="10"/>
      <c r="Y57" s="11"/>
      <c r="Z57" s="13"/>
    </row>
    <row r="58">
      <c r="A58" s="10">
        <v>31.6268</v>
      </c>
      <c r="B58" s="10">
        <v>74.4188</v>
      </c>
      <c r="C58" s="10" t="s">
        <v>201</v>
      </c>
      <c r="D58" s="10" t="s">
        <v>202</v>
      </c>
      <c r="E58" s="10" t="s">
        <v>203</v>
      </c>
      <c r="F58" s="10" t="s">
        <v>204</v>
      </c>
      <c r="G58" s="11" t="s">
        <v>201</v>
      </c>
      <c r="H58" s="11">
        <v>31.63</v>
      </c>
      <c r="I58" s="11">
        <v>74.42</v>
      </c>
      <c r="J58" s="11">
        <v>1.0</v>
      </c>
      <c r="K58" s="11">
        <v>0.0</v>
      </c>
      <c r="L58" s="11">
        <v>1.0</v>
      </c>
      <c r="M58" s="11"/>
      <c r="N58" s="11">
        <v>1.0</v>
      </c>
      <c r="O58" s="11">
        <v>1.0</v>
      </c>
      <c r="P58" s="11">
        <v>0.0</v>
      </c>
      <c r="Q58" s="11">
        <v>2.0</v>
      </c>
      <c r="R58" s="16"/>
      <c r="S58" s="16"/>
      <c r="T58" s="16"/>
      <c r="U58" s="16"/>
      <c r="V58" s="16"/>
      <c r="W58" s="16"/>
      <c r="X58" s="10"/>
      <c r="Y58" s="11"/>
      <c r="Z58" s="13"/>
    </row>
    <row r="59">
      <c r="A59" s="10">
        <v>30.2117</v>
      </c>
      <c r="B59" s="10">
        <v>71.5306</v>
      </c>
      <c r="C59" s="10" t="s">
        <v>201</v>
      </c>
      <c r="D59" s="10" t="s">
        <v>202</v>
      </c>
      <c r="E59" s="10"/>
      <c r="F59" s="15" t="s">
        <v>205</v>
      </c>
      <c r="G59" s="11" t="s">
        <v>206</v>
      </c>
      <c r="H59" s="11">
        <v>30.22</v>
      </c>
      <c r="I59" s="11">
        <v>71.54</v>
      </c>
      <c r="J59" s="11">
        <v>1.0</v>
      </c>
      <c r="K59" s="11">
        <v>0.0</v>
      </c>
      <c r="L59" s="11">
        <v>0.0</v>
      </c>
      <c r="M59" s="16"/>
      <c r="N59" s="11">
        <v>0.0</v>
      </c>
      <c r="O59" s="11">
        <v>3.0</v>
      </c>
      <c r="P59" s="11">
        <v>0.0</v>
      </c>
      <c r="Q59" s="11">
        <v>5.0</v>
      </c>
      <c r="R59" s="16"/>
      <c r="S59" s="16"/>
      <c r="T59" s="16"/>
      <c r="U59" s="16"/>
      <c r="V59" s="16"/>
      <c r="W59" s="16"/>
      <c r="X59" s="10"/>
      <c r="Y59" s="11"/>
      <c r="Z59" s="13"/>
    </row>
    <row r="60">
      <c r="A60" s="10">
        <v>25.0335</v>
      </c>
      <c r="B60" s="10">
        <v>67.03</v>
      </c>
      <c r="C60" s="10" t="s">
        <v>201</v>
      </c>
      <c r="D60" s="10" t="s">
        <v>207</v>
      </c>
      <c r="E60" s="10" t="s">
        <v>208</v>
      </c>
      <c r="F60" s="15" t="s">
        <v>209</v>
      </c>
      <c r="G60" s="11" t="s">
        <v>210</v>
      </c>
      <c r="H60" s="11">
        <v>25.03</v>
      </c>
      <c r="I60" s="11">
        <v>67.03</v>
      </c>
      <c r="J60" s="11">
        <v>1.0</v>
      </c>
      <c r="K60" s="11">
        <v>1.0</v>
      </c>
      <c r="L60" s="11">
        <v>1.0</v>
      </c>
      <c r="M60" s="16"/>
      <c r="N60" s="11">
        <v>0.0</v>
      </c>
      <c r="O60" s="11">
        <v>1.0</v>
      </c>
      <c r="P60" s="11">
        <v>0.0</v>
      </c>
      <c r="Q60" s="37">
        <v>1.0</v>
      </c>
      <c r="R60" s="37">
        <v>17154.32</v>
      </c>
      <c r="S60" s="37">
        <v>0.045909</v>
      </c>
      <c r="T60" s="37">
        <v>1130306.02</v>
      </c>
      <c r="U60" s="37">
        <v>373656.31</v>
      </c>
      <c r="V60" s="11" t="s">
        <v>33</v>
      </c>
      <c r="W60" s="11">
        <v>2013.0</v>
      </c>
      <c r="X60" s="11" t="s">
        <v>34</v>
      </c>
      <c r="Y60" s="11" t="s">
        <v>35</v>
      </c>
      <c r="Z60" s="13"/>
    </row>
    <row r="61">
      <c r="A61" s="10">
        <v>24.999</v>
      </c>
      <c r="B61" s="10">
        <v>51.4856</v>
      </c>
      <c r="C61" s="10" t="s">
        <v>211</v>
      </c>
      <c r="D61" s="10" t="s">
        <v>212</v>
      </c>
      <c r="E61" s="10"/>
      <c r="F61" s="11" t="s">
        <v>213</v>
      </c>
      <c r="G61" s="11" t="s">
        <v>211</v>
      </c>
      <c r="H61" s="11">
        <v>24.99</v>
      </c>
      <c r="I61" s="11">
        <v>51.48</v>
      </c>
      <c r="J61" s="11">
        <v>1.0</v>
      </c>
      <c r="K61" s="11">
        <v>1.0</v>
      </c>
      <c r="L61" s="11">
        <v>0.0</v>
      </c>
      <c r="M61" s="11">
        <v>0.0</v>
      </c>
      <c r="N61" s="11">
        <v>0.0</v>
      </c>
      <c r="O61" s="11">
        <v>5.0</v>
      </c>
      <c r="P61" s="11">
        <v>5.0</v>
      </c>
      <c r="Q61" s="11">
        <v>3.0</v>
      </c>
      <c r="R61" s="11">
        <v>13768.86</v>
      </c>
      <c r="S61" s="11">
        <v>0.039164</v>
      </c>
      <c r="T61" s="16"/>
      <c r="U61" s="11">
        <v>351571.57</v>
      </c>
      <c r="V61" s="11" t="s">
        <v>43</v>
      </c>
      <c r="W61" s="11">
        <v>2022.0</v>
      </c>
      <c r="X61" s="11" t="s">
        <v>34</v>
      </c>
      <c r="Y61" s="11" t="s">
        <v>35</v>
      </c>
      <c r="Z61" s="17" t="s">
        <v>48</v>
      </c>
    </row>
    <row r="62">
      <c r="A62" s="10">
        <v>44.3142</v>
      </c>
      <c r="B62" s="10">
        <v>26.1288</v>
      </c>
      <c r="C62" s="10" t="s">
        <v>214</v>
      </c>
      <c r="D62" s="15" t="s">
        <v>215</v>
      </c>
      <c r="E62" s="10"/>
      <c r="F62" s="15" t="s">
        <v>216</v>
      </c>
      <c r="G62" s="11" t="s">
        <v>214</v>
      </c>
      <c r="H62" s="11">
        <v>44.32</v>
      </c>
      <c r="I62" s="11">
        <v>26.13</v>
      </c>
      <c r="J62" s="11">
        <v>1.0</v>
      </c>
      <c r="K62" s="11">
        <v>1.0</v>
      </c>
      <c r="L62" s="16"/>
      <c r="M62" s="11">
        <v>0.0</v>
      </c>
      <c r="N62" s="11"/>
      <c r="O62" s="11">
        <v>0.0</v>
      </c>
      <c r="P62" s="11">
        <v>1.0</v>
      </c>
      <c r="Q62" s="11">
        <v>0.0</v>
      </c>
      <c r="R62" s="11">
        <v>404.0</v>
      </c>
      <c r="S62" s="16"/>
      <c r="T62" s="16"/>
      <c r="U62" s="16"/>
      <c r="V62" s="11" t="s">
        <v>217</v>
      </c>
      <c r="W62" s="11">
        <v>2021.0</v>
      </c>
      <c r="X62" s="15" t="s">
        <v>218</v>
      </c>
      <c r="Y62" s="11" t="s">
        <v>35</v>
      </c>
      <c r="Z62" s="13"/>
    </row>
    <row r="63">
      <c r="A63" s="10">
        <v>44.3791</v>
      </c>
      <c r="B63" s="10">
        <v>26.2142</v>
      </c>
      <c r="C63" s="10" t="s">
        <v>214</v>
      </c>
      <c r="D63" s="15" t="s">
        <v>215</v>
      </c>
      <c r="E63" s="10"/>
      <c r="F63" s="15" t="s">
        <v>219</v>
      </c>
      <c r="G63" s="11" t="s">
        <v>220</v>
      </c>
      <c r="H63" s="11">
        <v>44.38</v>
      </c>
      <c r="I63" s="11">
        <v>26.22</v>
      </c>
      <c r="J63" s="11">
        <v>1.0</v>
      </c>
      <c r="K63" s="11">
        <v>1.0</v>
      </c>
      <c r="L63" s="16"/>
      <c r="M63" s="11">
        <v>0.0</v>
      </c>
      <c r="N63" s="11">
        <v>0.0</v>
      </c>
      <c r="O63" s="11">
        <v>0.0</v>
      </c>
      <c r="P63" s="11">
        <v>1.0</v>
      </c>
      <c r="Q63" s="11">
        <v>1.0</v>
      </c>
      <c r="R63" s="11">
        <v>1580.0</v>
      </c>
      <c r="S63" s="16"/>
      <c r="T63" s="16"/>
      <c r="U63" s="16"/>
      <c r="V63" s="11" t="s">
        <v>217</v>
      </c>
      <c r="W63" s="11">
        <v>2018.0</v>
      </c>
      <c r="X63" s="15" t="s">
        <v>218</v>
      </c>
      <c r="Y63" s="11" t="s">
        <v>35</v>
      </c>
      <c r="Z63" s="13"/>
    </row>
    <row r="64">
      <c r="A64" s="10">
        <v>55.7545</v>
      </c>
      <c r="B64" s="10">
        <v>38.2893</v>
      </c>
      <c r="C64" s="10" t="s">
        <v>221</v>
      </c>
      <c r="D64" s="10" t="s">
        <v>222</v>
      </c>
      <c r="E64" s="10"/>
      <c r="F64" s="15" t="s">
        <v>223</v>
      </c>
      <c r="G64" s="11" t="s">
        <v>224</v>
      </c>
      <c r="H64" s="11">
        <v>55.75</v>
      </c>
      <c r="I64" s="11">
        <v>38.29</v>
      </c>
      <c r="J64" s="11">
        <v>1.0</v>
      </c>
      <c r="K64" s="11">
        <v>0.0</v>
      </c>
      <c r="L64" s="16"/>
      <c r="M64" s="16"/>
      <c r="N64" s="11"/>
      <c r="O64" s="11">
        <v>0.0</v>
      </c>
      <c r="P64" s="11">
        <v>0.0</v>
      </c>
      <c r="Q64" s="11">
        <v>0.0</v>
      </c>
      <c r="R64" s="16"/>
      <c r="S64" s="16"/>
      <c r="T64" s="16"/>
      <c r="U64" s="16"/>
      <c r="V64" s="16"/>
      <c r="W64" s="16"/>
      <c r="X64" s="10"/>
      <c r="Y64" s="11"/>
      <c r="Z64" s="13"/>
    </row>
    <row r="65">
      <c r="A65" s="38">
        <v>26.9808550096691</v>
      </c>
      <c r="B65" s="38">
        <v>49.535807368978</v>
      </c>
      <c r="C65" s="10" t="s">
        <v>225</v>
      </c>
      <c r="D65" s="39" t="s">
        <v>226</v>
      </c>
      <c r="E65" s="16"/>
      <c r="F65" s="11" t="s">
        <v>227</v>
      </c>
      <c r="G65" s="11" t="s">
        <v>228</v>
      </c>
      <c r="H65" s="11">
        <v>26.97</v>
      </c>
      <c r="I65" s="11">
        <v>49.52</v>
      </c>
      <c r="J65" s="11">
        <v>1.0</v>
      </c>
      <c r="K65" s="11">
        <v>0.0</v>
      </c>
      <c r="L65" s="11">
        <v>0.0</v>
      </c>
      <c r="M65" s="16"/>
      <c r="N65" s="11">
        <v>0.0</v>
      </c>
      <c r="O65" s="11">
        <v>6.0</v>
      </c>
      <c r="P65" s="11">
        <v>0.0</v>
      </c>
      <c r="Q65" s="11">
        <v>6.0</v>
      </c>
      <c r="R65" s="16"/>
      <c r="S65" s="16"/>
      <c r="T65" s="16"/>
      <c r="U65" s="16"/>
      <c r="V65" s="16"/>
      <c r="W65" s="16"/>
      <c r="X65" s="10"/>
      <c r="Y65" s="11"/>
      <c r="Z65" s="13"/>
    </row>
    <row r="66">
      <c r="A66" s="10">
        <v>21.6354</v>
      </c>
      <c r="B66" s="10">
        <v>39.4047</v>
      </c>
      <c r="C66" s="10" t="s">
        <v>225</v>
      </c>
      <c r="D66" s="10" t="s">
        <v>229</v>
      </c>
      <c r="E66" s="10"/>
      <c r="F66" s="15" t="s">
        <v>230</v>
      </c>
      <c r="G66" s="11" t="s">
        <v>231</v>
      </c>
      <c r="H66" s="11">
        <v>21.64</v>
      </c>
      <c r="I66" s="11">
        <v>39.4</v>
      </c>
      <c r="J66" s="11">
        <v>1.0</v>
      </c>
      <c r="K66" s="11">
        <v>0.0</v>
      </c>
      <c r="L66" s="11">
        <v>0.0</v>
      </c>
      <c r="M66" s="16"/>
      <c r="N66" s="11">
        <v>0.0</v>
      </c>
      <c r="O66" s="11">
        <v>1.0</v>
      </c>
      <c r="P66" s="11">
        <v>0.0</v>
      </c>
      <c r="Q66" s="11">
        <v>1.0</v>
      </c>
      <c r="R66" s="16"/>
      <c r="S66" s="16"/>
      <c r="T66" s="16"/>
      <c r="U66" s="16"/>
      <c r="V66" s="16"/>
      <c r="W66" s="16"/>
      <c r="X66" s="10"/>
      <c r="Y66" s="11"/>
      <c r="Z66" s="13"/>
    </row>
    <row r="67">
      <c r="A67" s="10">
        <v>24.6237</v>
      </c>
      <c r="B67" s="10">
        <v>46.8929</v>
      </c>
      <c r="C67" s="10" t="s">
        <v>225</v>
      </c>
      <c r="D67" s="10" t="s">
        <v>232</v>
      </c>
      <c r="E67" s="10"/>
      <c r="F67" s="15" t="s">
        <v>233</v>
      </c>
      <c r="G67" s="11" t="s">
        <v>225</v>
      </c>
      <c r="H67" s="11">
        <v>24.62</v>
      </c>
      <c r="I67" s="11">
        <v>46.89</v>
      </c>
      <c r="J67" s="11">
        <v>1.0</v>
      </c>
      <c r="K67" s="11">
        <v>1.0</v>
      </c>
      <c r="L67" s="11">
        <v>9.0</v>
      </c>
      <c r="M67" s="11">
        <v>2.0</v>
      </c>
      <c r="N67" s="11">
        <v>0.0</v>
      </c>
      <c r="O67" s="11">
        <v>9.0</v>
      </c>
      <c r="P67" s="11">
        <v>2.0</v>
      </c>
      <c r="Q67" s="11">
        <v>4.0</v>
      </c>
      <c r="R67" s="11">
        <v>16443.35</v>
      </c>
      <c r="S67" s="11">
        <v>0.042495</v>
      </c>
      <c r="T67" s="16"/>
      <c r="U67" s="11">
        <v>386950.65</v>
      </c>
      <c r="V67" s="11" t="s">
        <v>43</v>
      </c>
      <c r="W67" s="11">
        <v>2022.0</v>
      </c>
      <c r="X67" s="11" t="s">
        <v>34</v>
      </c>
      <c r="Y67" s="11" t="s">
        <v>35</v>
      </c>
      <c r="Z67" s="13"/>
    </row>
    <row r="68">
      <c r="A68" s="10">
        <v>-26.2297</v>
      </c>
      <c r="B68" s="10">
        <v>28.0362</v>
      </c>
      <c r="C68" s="10" t="s">
        <v>234</v>
      </c>
      <c r="D68" s="10" t="s">
        <v>235</v>
      </c>
      <c r="E68" s="10" t="s">
        <v>236</v>
      </c>
      <c r="F68" s="11" t="s">
        <v>237</v>
      </c>
      <c r="G68" s="15" t="s">
        <v>238</v>
      </c>
      <c r="H68" s="15">
        <v>-26.23</v>
      </c>
      <c r="I68" s="15">
        <v>28.04</v>
      </c>
      <c r="J68" s="10">
        <v>1.0</v>
      </c>
      <c r="K68" s="11">
        <v>0.0</v>
      </c>
      <c r="L68" s="11">
        <v>0.0</v>
      </c>
      <c r="M68" s="16"/>
      <c r="N68" s="11">
        <v>0.0</v>
      </c>
      <c r="O68" s="11">
        <v>1.0</v>
      </c>
      <c r="P68" s="11">
        <v>0.0</v>
      </c>
      <c r="Q68" s="11">
        <v>2.0</v>
      </c>
      <c r="R68" s="11">
        <v>20075.69</v>
      </c>
      <c r="S68" s="11">
        <v>0.052459</v>
      </c>
      <c r="T68" s="16"/>
      <c r="U68" s="11">
        <v>382693.8</v>
      </c>
      <c r="V68" s="11" t="s">
        <v>43</v>
      </c>
      <c r="W68" s="11">
        <v>2022.0</v>
      </c>
      <c r="X68" s="10"/>
      <c r="Y68" s="11"/>
      <c r="Z68" s="17" t="s">
        <v>239</v>
      </c>
    </row>
    <row r="69">
      <c r="A69" s="28">
        <v>40.2583983291535</v>
      </c>
      <c r="B69" s="28">
        <v>-3.63580890496248</v>
      </c>
      <c r="C69" s="10" t="s">
        <v>240</v>
      </c>
      <c r="D69" s="10" t="s">
        <v>241</v>
      </c>
      <c r="E69" s="16"/>
      <c r="F69" s="15" t="s">
        <v>242</v>
      </c>
      <c r="G69" s="15" t="s">
        <v>240</v>
      </c>
      <c r="H69" s="15">
        <v>40.29</v>
      </c>
      <c r="I69" s="15">
        <v>-3.62</v>
      </c>
      <c r="J69" s="10">
        <v>1.0</v>
      </c>
      <c r="K69" s="11">
        <v>1.0</v>
      </c>
      <c r="L69" s="11">
        <v>1.0</v>
      </c>
      <c r="M69" s="11"/>
      <c r="N69" s="11">
        <v>0.0</v>
      </c>
      <c r="O69" s="11">
        <v>1.0</v>
      </c>
      <c r="P69" s="11">
        <v>0.0</v>
      </c>
      <c r="Q69" s="11">
        <v>3.0</v>
      </c>
      <c r="R69" s="11">
        <v>13600.0</v>
      </c>
      <c r="S69" s="16"/>
      <c r="T69" s="16"/>
      <c r="U69" s="16"/>
      <c r="V69" s="11" t="s">
        <v>217</v>
      </c>
      <c r="W69" s="11">
        <v>2021.0</v>
      </c>
      <c r="X69" s="15" t="s">
        <v>218</v>
      </c>
      <c r="Y69" s="11" t="s">
        <v>35</v>
      </c>
      <c r="Z69" s="13"/>
    </row>
    <row r="70">
      <c r="A70" s="10">
        <v>14.0586</v>
      </c>
      <c r="B70" s="10">
        <v>99.9633</v>
      </c>
      <c r="C70" s="10" t="s">
        <v>243</v>
      </c>
      <c r="D70" s="10" t="s">
        <v>244</v>
      </c>
      <c r="E70" s="16"/>
      <c r="F70" s="15" t="s">
        <v>245</v>
      </c>
      <c r="G70" s="15" t="s">
        <v>243</v>
      </c>
      <c r="H70" s="15">
        <v>14.06</v>
      </c>
      <c r="I70" s="15">
        <v>99.96</v>
      </c>
      <c r="J70" s="10">
        <v>1.0</v>
      </c>
      <c r="K70" s="11">
        <v>0.0</v>
      </c>
      <c r="L70" s="11">
        <v>0.0</v>
      </c>
      <c r="M70" s="16"/>
      <c r="N70" s="11"/>
      <c r="O70" s="11">
        <v>4.0</v>
      </c>
      <c r="P70" s="11">
        <v>0.0</v>
      </c>
      <c r="Q70" s="11">
        <v>0.0</v>
      </c>
      <c r="R70" s="16"/>
      <c r="S70" s="16"/>
      <c r="T70" s="16"/>
      <c r="U70" s="16"/>
      <c r="V70" s="16"/>
      <c r="W70" s="16"/>
      <c r="X70" s="10"/>
      <c r="Y70" s="11"/>
      <c r="Z70" s="13"/>
    </row>
    <row r="71">
      <c r="A71" s="10">
        <v>36.7382</v>
      </c>
      <c r="B71" s="10">
        <v>10.0779</v>
      </c>
      <c r="C71" s="10" t="s">
        <v>246</v>
      </c>
      <c r="D71" s="10" t="s">
        <v>247</v>
      </c>
      <c r="E71" s="16"/>
      <c r="F71" s="15" t="s">
        <v>248</v>
      </c>
      <c r="G71" s="15" t="s">
        <v>246</v>
      </c>
      <c r="H71" s="15">
        <v>36.74</v>
      </c>
      <c r="I71" s="15">
        <v>10.07</v>
      </c>
      <c r="J71" s="10">
        <v>1.0</v>
      </c>
      <c r="K71" s="11">
        <v>0.0</v>
      </c>
      <c r="L71" s="11">
        <v>5.0</v>
      </c>
      <c r="M71" s="16"/>
      <c r="N71" s="11">
        <v>0.0</v>
      </c>
      <c r="O71" s="11">
        <v>5.0</v>
      </c>
      <c r="P71" s="11">
        <v>0.0</v>
      </c>
      <c r="Q71" s="19">
        <v>2.0</v>
      </c>
      <c r="R71" s="19"/>
      <c r="S71" s="19"/>
      <c r="T71" s="19"/>
      <c r="U71" s="19"/>
      <c r="V71" s="16"/>
      <c r="W71" s="16"/>
      <c r="X71" s="10"/>
      <c r="Y71" s="11"/>
      <c r="Z71" s="13"/>
    </row>
    <row r="72">
      <c r="A72" s="10">
        <v>41.214</v>
      </c>
      <c r="B72" s="10">
        <v>28.1507</v>
      </c>
      <c r="C72" s="10" t="s">
        <v>249</v>
      </c>
      <c r="D72" s="15" t="s">
        <v>250</v>
      </c>
      <c r="E72" s="15" t="s">
        <v>251</v>
      </c>
      <c r="F72" s="15" t="s">
        <v>252</v>
      </c>
      <c r="G72" s="11" t="s">
        <v>253</v>
      </c>
      <c r="H72" s="11">
        <v>41.21</v>
      </c>
      <c r="I72" s="11">
        <v>28.15</v>
      </c>
      <c r="J72" s="11">
        <v>1.0</v>
      </c>
      <c r="K72" s="11">
        <v>1.0</v>
      </c>
      <c r="L72" s="16"/>
      <c r="M72" s="16"/>
      <c r="N72" s="11"/>
      <c r="O72" s="11">
        <v>0.0</v>
      </c>
      <c r="P72" s="11">
        <v>0.0</v>
      </c>
      <c r="Q72" s="19">
        <v>0.0</v>
      </c>
      <c r="R72" s="19">
        <v>269.49</v>
      </c>
      <c r="S72" s="19">
        <v>0.05293</v>
      </c>
      <c r="T72" s="19">
        <v>2677.64</v>
      </c>
      <c r="U72" s="19">
        <v>5091.45</v>
      </c>
      <c r="V72" s="11" t="s">
        <v>89</v>
      </c>
      <c r="W72" s="11">
        <v>2021.0</v>
      </c>
      <c r="X72" s="11" t="s">
        <v>34</v>
      </c>
      <c r="Y72" s="11" t="s">
        <v>35</v>
      </c>
      <c r="Z72" s="13"/>
    </row>
    <row r="73">
      <c r="A73" s="40">
        <v>32.8553580450726</v>
      </c>
      <c r="B73" s="40">
        <v>-117.157230680267</v>
      </c>
      <c r="C73" s="10" t="s">
        <v>254</v>
      </c>
      <c r="D73" s="10" t="s">
        <v>255</v>
      </c>
      <c r="E73" s="10"/>
      <c r="F73" s="15" t="s">
        <v>256</v>
      </c>
      <c r="G73" s="15" t="s">
        <v>257</v>
      </c>
      <c r="H73" s="15">
        <v>32.83</v>
      </c>
      <c r="I73" s="15">
        <v>-117.15</v>
      </c>
      <c r="J73" s="15">
        <v>1.0</v>
      </c>
      <c r="K73" s="15">
        <v>1.0</v>
      </c>
      <c r="L73" s="15">
        <v>0.0</v>
      </c>
      <c r="M73" s="15">
        <v>0.0</v>
      </c>
      <c r="N73" s="27">
        <v>0.0</v>
      </c>
      <c r="O73" s="15">
        <v>12.0</v>
      </c>
      <c r="P73" s="15">
        <v>1.0</v>
      </c>
      <c r="Q73" s="27">
        <v>2.0</v>
      </c>
      <c r="R73" s="19">
        <v>6102.64</v>
      </c>
      <c r="S73" s="19">
        <v>0.007384</v>
      </c>
      <c r="T73" s="19">
        <v>1930371.0</v>
      </c>
      <c r="U73" s="19">
        <v>826420.81</v>
      </c>
      <c r="V73" s="15" t="s">
        <v>258</v>
      </c>
      <c r="W73" s="15">
        <v>2021.0</v>
      </c>
      <c r="X73" s="15" t="s">
        <v>218</v>
      </c>
      <c r="Y73" s="11" t="s">
        <v>35</v>
      </c>
      <c r="Z73" s="41" t="s">
        <v>259</v>
      </c>
      <c r="AA73" s="42"/>
      <c r="AB73" s="42"/>
      <c r="AC73" s="42"/>
      <c r="AD73" s="42"/>
      <c r="AE73" s="42"/>
      <c r="AF73" s="42"/>
      <c r="AG73" s="42"/>
      <c r="AH73" s="42"/>
      <c r="AI73" s="42"/>
    </row>
    <row r="74">
      <c r="A74" s="10">
        <v>33.6621</v>
      </c>
      <c r="B74" s="10">
        <v>-84.2668</v>
      </c>
      <c r="C74" s="10" t="s">
        <v>254</v>
      </c>
      <c r="D74" s="10" t="s">
        <v>260</v>
      </c>
      <c r="E74" s="10"/>
      <c r="F74" s="10" t="s">
        <v>261</v>
      </c>
      <c r="G74" s="11" t="s">
        <v>262</v>
      </c>
      <c r="H74" s="11">
        <v>33.66</v>
      </c>
      <c r="I74" s="11">
        <v>-84.26</v>
      </c>
      <c r="J74" s="11">
        <v>1.0</v>
      </c>
      <c r="K74" s="11">
        <v>1.0</v>
      </c>
      <c r="L74" s="11">
        <v>0.0</v>
      </c>
      <c r="M74" s="11">
        <v>2.0</v>
      </c>
      <c r="N74" s="11">
        <v>0.0</v>
      </c>
      <c r="O74" s="11">
        <v>4.0</v>
      </c>
      <c r="P74" s="11">
        <v>2.0</v>
      </c>
      <c r="Q74" s="19">
        <v>1.0</v>
      </c>
      <c r="R74" s="19">
        <v>12290.71</v>
      </c>
      <c r="S74" s="19">
        <v>0.022176</v>
      </c>
      <c r="T74" s="19">
        <v>736536.0</v>
      </c>
      <c r="U74" s="19">
        <v>554222.64</v>
      </c>
      <c r="V74" s="15" t="s">
        <v>258</v>
      </c>
      <c r="W74" s="15">
        <v>2021.0</v>
      </c>
      <c r="X74" s="15" t="s">
        <v>218</v>
      </c>
      <c r="Y74" s="11" t="s">
        <v>35</v>
      </c>
      <c r="Z74" s="13"/>
    </row>
    <row r="75">
      <c r="A75" s="10">
        <v>40.93</v>
      </c>
      <c r="B75" s="10">
        <v>-87.3409</v>
      </c>
      <c r="C75" s="10" t="s">
        <v>254</v>
      </c>
      <c r="D75" s="10" t="s">
        <v>263</v>
      </c>
      <c r="E75" s="10"/>
      <c r="F75" s="10" t="s">
        <v>264</v>
      </c>
      <c r="G75" s="11" t="s">
        <v>265</v>
      </c>
      <c r="H75" s="11">
        <v>40.95</v>
      </c>
      <c r="I75" s="11">
        <v>-87.35</v>
      </c>
      <c r="J75" s="11">
        <v>1.0</v>
      </c>
      <c r="K75" s="11">
        <v>1.0</v>
      </c>
      <c r="L75" s="11">
        <v>0.0</v>
      </c>
      <c r="M75" s="16"/>
      <c r="N75" s="11">
        <v>0.0</v>
      </c>
      <c r="O75" s="11">
        <v>2.0</v>
      </c>
      <c r="P75" s="11">
        <v>0.0</v>
      </c>
      <c r="Q75" s="19">
        <v>2.0</v>
      </c>
      <c r="R75" s="19">
        <v>4964.85</v>
      </c>
      <c r="S75" s="19">
        <v>0.002272</v>
      </c>
      <c r="T75" s="19">
        <v>1179671.0</v>
      </c>
      <c r="U75" s="19">
        <v>2184781.36</v>
      </c>
      <c r="V75" s="15" t="s">
        <v>258</v>
      </c>
      <c r="W75" s="15">
        <v>2021.0</v>
      </c>
      <c r="X75" s="15" t="s">
        <v>218</v>
      </c>
      <c r="Y75" s="11" t="s">
        <v>35</v>
      </c>
      <c r="Z75" s="13"/>
    </row>
    <row r="76">
      <c r="A76" s="10">
        <v>32.2341</v>
      </c>
      <c r="B76" s="10">
        <v>-89.37</v>
      </c>
      <c r="C76" s="10" t="s">
        <v>254</v>
      </c>
      <c r="D76" s="10" t="s">
        <v>266</v>
      </c>
      <c r="E76" s="10"/>
      <c r="F76" s="10" t="s">
        <v>267</v>
      </c>
      <c r="G76" s="11" t="s">
        <v>268</v>
      </c>
      <c r="H76" s="11">
        <v>32.23</v>
      </c>
      <c r="I76" s="11">
        <v>-89.37</v>
      </c>
      <c r="J76" s="11">
        <v>1.0</v>
      </c>
      <c r="K76" s="11">
        <v>1.0</v>
      </c>
      <c r="L76" s="16"/>
      <c r="M76" s="16"/>
      <c r="N76" s="11">
        <v>0.0</v>
      </c>
      <c r="O76" s="11">
        <v>0.0</v>
      </c>
      <c r="P76" s="11">
        <v>0.0</v>
      </c>
      <c r="Q76" s="19">
        <v>1.0</v>
      </c>
      <c r="R76" s="19">
        <v>2205.99</v>
      </c>
      <c r="S76" s="19">
        <v>0.004724</v>
      </c>
      <c r="T76" s="19">
        <v>504643.8</v>
      </c>
      <c r="U76" s="19">
        <v>466956.1</v>
      </c>
      <c r="V76" s="15" t="s">
        <v>258</v>
      </c>
      <c r="W76" s="15">
        <v>2021.0</v>
      </c>
      <c r="X76" s="15" t="s">
        <v>218</v>
      </c>
      <c r="Y76" s="11" t="s">
        <v>35</v>
      </c>
      <c r="Z76" s="13"/>
    </row>
    <row r="77">
      <c r="A77" s="10">
        <v>35.353</v>
      </c>
      <c r="B77" s="10">
        <v>-80.664</v>
      </c>
      <c r="C77" s="10" t="s">
        <v>254</v>
      </c>
      <c r="D77" s="10" t="s">
        <v>269</v>
      </c>
      <c r="E77" s="10" t="s">
        <v>270</v>
      </c>
      <c r="F77" s="15" t="s">
        <v>271</v>
      </c>
      <c r="G77" s="11" t="s">
        <v>272</v>
      </c>
      <c r="H77" s="11">
        <v>35.35</v>
      </c>
      <c r="I77" s="11">
        <v>-80.66</v>
      </c>
      <c r="J77" s="11">
        <v>1.0</v>
      </c>
      <c r="K77" s="11">
        <v>1.0</v>
      </c>
      <c r="L77" s="11">
        <v>3.0</v>
      </c>
      <c r="M77" s="11">
        <v>0.0</v>
      </c>
      <c r="N77" s="11">
        <v>0.0</v>
      </c>
      <c r="O77" s="11">
        <v>3.0</v>
      </c>
      <c r="P77" s="11">
        <v>1.0</v>
      </c>
      <c r="Q77" s="19">
        <v>2.0</v>
      </c>
      <c r="R77" s="19">
        <v>6427.93</v>
      </c>
      <c r="S77" s="19">
        <v>0.006404</v>
      </c>
      <c r="T77" s="19">
        <v>1191407.0</v>
      </c>
      <c r="U77" s="19">
        <v>1003799.92</v>
      </c>
      <c r="V77" s="15" t="s">
        <v>258</v>
      </c>
      <c r="W77" s="15">
        <v>2021.0</v>
      </c>
      <c r="X77" s="15" t="s">
        <v>218</v>
      </c>
      <c r="Y77" s="11" t="s">
        <v>35</v>
      </c>
      <c r="Z77" s="13"/>
    </row>
    <row r="78">
      <c r="A78" s="23">
        <v>34.9787307274583</v>
      </c>
      <c r="B78" s="23">
        <v>-78.4616690549282</v>
      </c>
      <c r="C78" s="10" t="s">
        <v>254</v>
      </c>
      <c r="D78" s="10" t="s">
        <v>269</v>
      </c>
      <c r="E78" s="10"/>
      <c r="F78" s="15" t="s">
        <v>273</v>
      </c>
      <c r="G78" s="11" t="s">
        <v>274</v>
      </c>
      <c r="H78" s="11">
        <v>34.98</v>
      </c>
      <c r="I78" s="11">
        <v>-78.46</v>
      </c>
      <c r="J78" s="11">
        <v>1.0</v>
      </c>
      <c r="K78" s="11">
        <v>1.0</v>
      </c>
      <c r="L78" s="11"/>
      <c r="M78" s="16"/>
      <c r="N78" s="11"/>
      <c r="O78" s="11">
        <v>0.0</v>
      </c>
      <c r="P78" s="11">
        <v>0.0</v>
      </c>
      <c r="Q78" s="19">
        <v>0.0</v>
      </c>
      <c r="R78" s="19">
        <v>32982.71</v>
      </c>
      <c r="S78" s="19">
        <v>0.020914</v>
      </c>
      <c r="T78" s="19">
        <v>873590.0</v>
      </c>
      <c r="U78" s="19">
        <v>1577084.0</v>
      </c>
      <c r="V78" s="15" t="s">
        <v>258</v>
      </c>
      <c r="W78" s="15">
        <v>2021.0</v>
      </c>
      <c r="X78" s="15" t="s">
        <v>218</v>
      </c>
      <c r="Y78" s="11" t="s">
        <v>35</v>
      </c>
      <c r="Z78" s="13"/>
    </row>
    <row r="79">
      <c r="A79" s="23">
        <v>29.8207450091574</v>
      </c>
      <c r="B79" s="23">
        <v>-95.2494486093184</v>
      </c>
      <c r="C79" s="10" t="s">
        <v>254</v>
      </c>
      <c r="D79" s="10" t="s">
        <v>275</v>
      </c>
      <c r="E79" s="10"/>
      <c r="F79" s="15" t="s">
        <v>276</v>
      </c>
      <c r="G79" s="11" t="s">
        <v>277</v>
      </c>
      <c r="H79" s="11">
        <v>29.83</v>
      </c>
      <c r="I79" s="11">
        <v>-95.24</v>
      </c>
      <c r="J79" s="11">
        <v>1.0</v>
      </c>
      <c r="K79" s="11">
        <v>1.0</v>
      </c>
      <c r="L79" s="11">
        <v>0.0</v>
      </c>
      <c r="M79" s="16"/>
      <c r="N79" s="11"/>
      <c r="O79" s="11">
        <v>2.0</v>
      </c>
      <c r="P79" s="11">
        <v>0.0</v>
      </c>
      <c r="Q79" s="19">
        <v>0.0</v>
      </c>
      <c r="R79" s="19">
        <v>9426.6</v>
      </c>
      <c r="S79" s="19">
        <v>0.00679720767</v>
      </c>
      <c r="T79" s="19">
        <v>9.171416418E7</v>
      </c>
      <c r="U79" s="19">
        <v>1386834.191</v>
      </c>
      <c r="V79" s="16"/>
      <c r="W79" s="16"/>
      <c r="X79" s="15" t="s">
        <v>218</v>
      </c>
      <c r="Y79" s="11" t="s">
        <v>35</v>
      </c>
      <c r="Z79" s="13"/>
    </row>
    <row r="80">
      <c r="A80" s="10">
        <v>41.0968</v>
      </c>
      <c r="B80" s="10">
        <v>69.4818</v>
      </c>
      <c r="C80" s="10" t="s">
        <v>278</v>
      </c>
      <c r="D80" s="10" t="s">
        <v>279</v>
      </c>
      <c r="E80" s="10"/>
      <c r="F80" s="15" t="s">
        <v>280</v>
      </c>
      <c r="G80" s="11" t="s">
        <v>281</v>
      </c>
      <c r="H80" s="11">
        <v>41.09</v>
      </c>
      <c r="I80" s="11">
        <v>69.48</v>
      </c>
      <c r="J80" s="11">
        <v>1.0</v>
      </c>
      <c r="K80" s="11">
        <v>0.0</v>
      </c>
      <c r="L80" s="11">
        <v>6.0</v>
      </c>
      <c r="M80" s="11">
        <v>2.0</v>
      </c>
      <c r="N80" s="11">
        <v>0.0</v>
      </c>
      <c r="O80" s="11">
        <v>6.0</v>
      </c>
      <c r="P80" s="11">
        <v>2.0</v>
      </c>
      <c r="Q80" s="11">
        <v>3.0</v>
      </c>
      <c r="R80" s="16"/>
      <c r="S80" s="16"/>
      <c r="T80" s="16"/>
      <c r="U80" s="16"/>
      <c r="V80" s="11"/>
      <c r="W80" s="11"/>
      <c r="X80" s="10"/>
      <c r="Y80" s="11"/>
      <c r="Z80" s="17" t="s">
        <v>282</v>
      </c>
    </row>
    <row r="81">
      <c r="A81" s="10">
        <v>15.476927</v>
      </c>
      <c r="B81" s="10">
        <v>44.15</v>
      </c>
      <c r="C81" s="10" t="s">
        <v>283</v>
      </c>
      <c r="D81" s="15" t="s">
        <v>284</v>
      </c>
      <c r="E81" s="10"/>
      <c r="F81" s="15" t="s">
        <v>285</v>
      </c>
      <c r="G81" s="10"/>
      <c r="H81" s="10"/>
      <c r="I81" s="10"/>
      <c r="J81" s="11">
        <v>0.0</v>
      </c>
      <c r="K81" s="11">
        <v>1.0</v>
      </c>
      <c r="L81" s="11">
        <v>0.0</v>
      </c>
      <c r="M81" s="11">
        <v>1.0</v>
      </c>
      <c r="N81" s="27">
        <v>0.0</v>
      </c>
      <c r="O81" s="11">
        <v>2.0</v>
      </c>
      <c r="P81" s="11">
        <v>2.0</v>
      </c>
      <c r="Q81" s="11">
        <v>6.0</v>
      </c>
      <c r="R81" s="11">
        <v>8412.46</v>
      </c>
      <c r="S81" s="11">
        <v>0.040339</v>
      </c>
      <c r="T81" s="16"/>
      <c r="U81" s="11">
        <v>208545.3</v>
      </c>
      <c r="V81" s="11" t="s">
        <v>43</v>
      </c>
      <c r="W81" s="11">
        <v>2022.0</v>
      </c>
      <c r="X81" s="11" t="s">
        <v>34</v>
      </c>
      <c r="Y81" s="11" t="s">
        <v>35</v>
      </c>
      <c r="Z81" s="17" t="s">
        <v>286</v>
      </c>
    </row>
    <row r="82">
      <c r="A82" s="43"/>
      <c r="B82" s="43"/>
      <c r="C82" s="44"/>
      <c r="D82" s="44"/>
      <c r="E82" s="44"/>
      <c r="F82" s="44"/>
      <c r="G82" s="20"/>
      <c r="H82" s="20"/>
      <c r="I82" s="20"/>
      <c r="J82" s="27"/>
      <c r="K82" s="27"/>
      <c r="L82" s="27"/>
      <c r="M82" s="27"/>
      <c r="N82" s="27"/>
      <c r="O82" s="27"/>
      <c r="P82" s="27"/>
      <c r="Q82" s="37"/>
      <c r="R82" s="37"/>
      <c r="S82" s="37"/>
      <c r="T82" s="37"/>
      <c r="U82" s="37"/>
      <c r="X82" s="44"/>
      <c r="Y82" s="44"/>
    </row>
  </sheetData>
  <hyperlinks>
    <hyperlink r:id="rId1" ref="Z4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6.13"/>
  </cols>
  <sheetData>
    <row r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3" t="s">
        <v>7</v>
      </c>
      <c r="H1" s="3" t="s">
        <v>287</v>
      </c>
      <c r="I1" s="2" t="s">
        <v>10</v>
      </c>
      <c r="J1" s="2" t="s">
        <v>11</v>
      </c>
      <c r="K1" s="45" t="s">
        <v>12</v>
      </c>
      <c r="L1" s="3" t="s">
        <v>13</v>
      </c>
      <c r="M1" s="45" t="s">
        <v>14</v>
      </c>
      <c r="N1" s="45" t="s">
        <v>15</v>
      </c>
      <c r="O1" s="45" t="s">
        <v>16</v>
      </c>
      <c r="P1" s="46" t="s">
        <v>17</v>
      </c>
      <c r="Q1" s="46" t="s">
        <v>18</v>
      </c>
      <c r="R1" s="3" t="s">
        <v>19</v>
      </c>
      <c r="S1" s="6" t="s">
        <v>20</v>
      </c>
      <c r="T1" s="7" t="s">
        <v>21</v>
      </c>
      <c r="U1" s="7" t="s">
        <v>22</v>
      </c>
      <c r="V1" s="7" t="s">
        <v>23</v>
      </c>
      <c r="W1" s="8" t="s">
        <v>26</v>
      </c>
      <c r="X1" s="9"/>
      <c r="Y1" s="9"/>
      <c r="Z1" s="9"/>
      <c r="AA1" s="9"/>
      <c r="AB1" s="9"/>
      <c r="AC1" s="9"/>
      <c r="AD1" s="9"/>
      <c r="AE1" s="9"/>
      <c r="AF1" s="9"/>
    </row>
    <row r="2">
      <c r="A2" s="47">
        <v>41.2161766</v>
      </c>
      <c r="B2" s="47">
        <v>28.8581657</v>
      </c>
      <c r="C2" s="48" t="s">
        <v>249</v>
      </c>
      <c r="F2" s="47" t="s">
        <v>288</v>
      </c>
      <c r="I2" s="48">
        <v>0.0</v>
      </c>
      <c r="J2" s="48">
        <v>1.0</v>
      </c>
      <c r="K2" s="48">
        <v>0.0</v>
      </c>
      <c r="M2" s="48">
        <v>0.0</v>
      </c>
      <c r="N2" s="48">
        <v>1.0</v>
      </c>
      <c r="O2" s="48">
        <v>0.0</v>
      </c>
      <c r="P2" s="48">
        <v>3.0</v>
      </c>
      <c r="Q2" s="48">
        <v>226064.02</v>
      </c>
      <c r="R2" s="48">
        <v>0.052273</v>
      </c>
      <c r="S2" s="48">
        <v>2860000.0</v>
      </c>
      <c r="T2" s="48">
        <v>4324687.09</v>
      </c>
      <c r="U2" s="48" t="s">
        <v>33</v>
      </c>
      <c r="V2" s="48">
        <v>2013.0</v>
      </c>
    </row>
    <row r="3">
      <c r="A3" s="47">
        <v>37.5772357911111</v>
      </c>
      <c r="B3" s="47">
        <v>126.613998413085</v>
      </c>
      <c r="C3" s="48" t="s">
        <v>289</v>
      </c>
      <c r="E3" s="48" t="s">
        <v>290</v>
      </c>
      <c r="F3" s="47" t="s">
        <v>291</v>
      </c>
      <c r="I3" s="48">
        <v>0.0</v>
      </c>
      <c r="J3" s="48">
        <v>1.0</v>
      </c>
      <c r="K3" s="48">
        <v>0.0</v>
      </c>
      <c r="M3" s="48">
        <v>0.0</v>
      </c>
      <c r="N3" s="48">
        <v>4.0</v>
      </c>
      <c r="O3" s="48">
        <v>0.0</v>
      </c>
      <c r="P3" s="48">
        <v>1.0</v>
      </c>
      <c r="Q3" s="48">
        <v>181315.56</v>
      </c>
      <c r="R3" s="48">
        <v>0.027055</v>
      </c>
      <c r="S3" s="48">
        <v>5700000.0</v>
      </c>
      <c r="T3" s="48">
        <v>6701634.62</v>
      </c>
      <c r="U3" s="48" t="s">
        <v>33</v>
      </c>
      <c r="V3" s="48">
        <v>2013.0</v>
      </c>
    </row>
    <row r="4">
      <c r="A4" s="47">
        <v>35.4716451185922</v>
      </c>
      <c r="B4" s="47">
        <v>51.3355064392089</v>
      </c>
      <c r="C4" s="10" t="s">
        <v>140</v>
      </c>
      <c r="D4" s="31" t="s">
        <v>141</v>
      </c>
      <c r="E4" s="10" t="s">
        <v>142</v>
      </c>
      <c r="F4" s="49" t="s">
        <v>143</v>
      </c>
      <c r="G4" s="11" t="s">
        <v>140</v>
      </c>
      <c r="H4" s="11"/>
      <c r="I4" s="11">
        <v>1.0</v>
      </c>
      <c r="J4" s="11">
        <v>1.0</v>
      </c>
      <c r="K4" s="11">
        <v>9.0</v>
      </c>
      <c r="L4" s="16"/>
      <c r="M4" s="11">
        <v>0.0</v>
      </c>
      <c r="N4" s="11">
        <v>9.0</v>
      </c>
      <c r="O4" s="11">
        <v>0.0</v>
      </c>
      <c r="P4" s="50">
        <v>2.0</v>
      </c>
      <c r="Q4" s="50">
        <v>179194.1</v>
      </c>
      <c r="R4" s="50">
        <v>0.047196</v>
      </c>
      <c r="S4" s="50">
        <v>5000000.0</v>
      </c>
      <c r="T4" s="50">
        <v>3796846.57</v>
      </c>
      <c r="U4" s="11" t="s">
        <v>33</v>
      </c>
      <c r="V4" s="11">
        <v>2013.0</v>
      </c>
      <c r="W4" s="17" t="s">
        <v>144</v>
      </c>
    </row>
    <row r="5">
      <c r="A5" s="14">
        <v>25.8709370714355</v>
      </c>
      <c r="B5" s="14">
        <v>-100.300079938573</v>
      </c>
      <c r="C5" s="10" t="s">
        <v>169</v>
      </c>
      <c r="D5" s="15" t="s">
        <v>188</v>
      </c>
      <c r="E5" s="10"/>
      <c r="F5" s="51" t="s">
        <v>189</v>
      </c>
      <c r="G5" s="16"/>
      <c r="H5" s="16"/>
      <c r="I5" s="11">
        <v>1.0</v>
      </c>
      <c r="J5" s="11">
        <v>1.0</v>
      </c>
      <c r="K5" s="11">
        <v>5.0</v>
      </c>
      <c r="L5" s="11"/>
      <c r="M5" s="11">
        <v>0.0</v>
      </c>
      <c r="N5" s="11">
        <v>5.0</v>
      </c>
      <c r="O5" s="11">
        <v>0.0</v>
      </c>
      <c r="P5" s="11">
        <v>3.0</v>
      </c>
      <c r="Q5" s="11">
        <v>156509.45</v>
      </c>
      <c r="R5" s="11">
        <v>0.044818</v>
      </c>
      <c r="T5" s="11">
        <v>404818.94</v>
      </c>
      <c r="U5" s="11" t="s">
        <v>43</v>
      </c>
      <c r="V5" s="11">
        <v>2022.0</v>
      </c>
      <c r="W5" s="17"/>
    </row>
    <row r="6">
      <c r="A6" s="47">
        <v>19.64108938</v>
      </c>
      <c r="B6" s="47">
        <v>-98.976384</v>
      </c>
      <c r="C6" s="48" t="s">
        <v>169</v>
      </c>
      <c r="F6" s="52" t="s">
        <v>292</v>
      </c>
      <c r="I6" s="48">
        <v>0.0</v>
      </c>
      <c r="J6" s="48">
        <v>1.0</v>
      </c>
      <c r="K6" s="48">
        <v>0.0</v>
      </c>
      <c r="L6" s="48">
        <v>0.0</v>
      </c>
      <c r="M6" s="48">
        <v>0.0</v>
      </c>
      <c r="N6" s="48">
        <v>4.0</v>
      </c>
      <c r="O6" s="48">
        <v>3.0</v>
      </c>
      <c r="P6" s="48">
        <v>1.0</v>
      </c>
      <c r="Q6" s="48">
        <v>121497.67</v>
      </c>
      <c r="R6" s="48">
        <v>0.044684</v>
      </c>
      <c r="T6" s="48">
        <v>2719053.69</v>
      </c>
      <c r="U6" s="48" t="s">
        <v>172</v>
      </c>
      <c r="V6" s="48">
        <v>2016.0</v>
      </c>
    </row>
    <row r="7">
      <c r="A7" s="47">
        <v>-32.9546645267949</v>
      </c>
      <c r="B7" s="47">
        <v>-70.7979583740234</v>
      </c>
      <c r="C7" s="48" t="s">
        <v>293</v>
      </c>
      <c r="D7" s="48" t="s">
        <v>294</v>
      </c>
      <c r="F7" s="53" t="s">
        <v>295</v>
      </c>
      <c r="I7" s="48">
        <v>0.0</v>
      </c>
      <c r="J7" s="48">
        <v>1.0</v>
      </c>
      <c r="K7" s="48">
        <v>2.0</v>
      </c>
      <c r="M7" s="48">
        <v>0.0</v>
      </c>
      <c r="N7" s="48">
        <v>2.0</v>
      </c>
      <c r="O7" s="48">
        <v>0.0</v>
      </c>
      <c r="P7" s="48">
        <v>1.0</v>
      </c>
      <c r="Q7" s="48">
        <v>103637.46</v>
      </c>
      <c r="R7" s="48">
        <v>0.040885</v>
      </c>
      <c r="S7" s="48">
        <v>2400000.0</v>
      </c>
      <c r="T7" s="48">
        <v>2534831.58</v>
      </c>
      <c r="U7" s="48" t="s">
        <v>33</v>
      </c>
      <c r="V7" s="48">
        <v>2013.0</v>
      </c>
    </row>
    <row r="8">
      <c r="A8" s="47">
        <v>20.537576</v>
      </c>
      <c r="B8" s="47">
        <v>-103.179987</v>
      </c>
      <c r="C8" s="48" t="s">
        <v>169</v>
      </c>
      <c r="E8" s="48" t="s">
        <v>185</v>
      </c>
      <c r="F8" s="53" t="s">
        <v>186</v>
      </c>
      <c r="I8" s="48">
        <v>0.0</v>
      </c>
      <c r="J8" s="48">
        <v>1.0</v>
      </c>
      <c r="M8" s="48">
        <v>1.0</v>
      </c>
      <c r="N8" s="48">
        <v>0.0</v>
      </c>
      <c r="O8" s="48">
        <v>0.0</v>
      </c>
      <c r="P8" s="48">
        <v>1.0</v>
      </c>
      <c r="Q8" s="48">
        <v>103601.57</v>
      </c>
      <c r="R8" s="48">
        <v>0.041874</v>
      </c>
      <c r="T8" s="48">
        <v>2474139.32</v>
      </c>
      <c r="U8" s="48" t="s">
        <v>172</v>
      </c>
      <c r="V8" s="48">
        <v>2016.0</v>
      </c>
    </row>
    <row r="9">
      <c r="A9" s="47">
        <v>41.1450849</v>
      </c>
      <c r="B9" s="47">
        <v>29.3707466</v>
      </c>
      <c r="C9" s="48" t="s">
        <v>249</v>
      </c>
      <c r="F9" s="47" t="s">
        <v>296</v>
      </c>
      <c r="I9" s="48">
        <v>0.0</v>
      </c>
      <c r="J9" s="48">
        <v>1.0</v>
      </c>
      <c r="L9" s="48">
        <v>0.0</v>
      </c>
      <c r="M9" s="48">
        <v>0.0</v>
      </c>
      <c r="N9" s="48">
        <v>0.0</v>
      </c>
      <c r="O9" s="48">
        <v>1.0</v>
      </c>
      <c r="P9" s="48">
        <v>2.0</v>
      </c>
      <c r="Q9" s="48">
        <v>99147.98</v>
      </c>
      <c r="R9" s="48">
        <v>0.050437</v>
      </c>
      <c r="S9" s="48">
        <v>2330000.0</v>
      </c>
      <c r="T9" s="48">
        <v>1965766.86</v>
      </c>
      <c r="U9" s="48" t="s">
        <v>33</v>
      </c>
      <c r="V9" s="48">
        <v>2013.0</v>
      </c>
    </row>
    <row r="10">
      <c r="A10" s="47">
        <v>23.2646917</v>
      </c>
      <c r="B10" s="47">
        <v>113.4854548</v>
      </c>
      <c r="C10" s="10" t="s">
        <v>65</v>
      </c>
      <c r="D10" s="10" t="s">
        <v>70</v>
      </c>
      <c r="E10" s="10" t="s">
        <v>71</v>
      </c>
      <c r="F10" s="54" t="s">
        <v>72</v>
      </c>
      <c r="G10" s="11" t="s">
        <v>73</v>
      </c>
      <c r="H10" s="11"/>
      <c r="I10" s="11">
        <v>1.0</v>
      </c>
      <c r="J10" s="11">
        <v>1.0</v>
      </c>
      <c r="K10" s="11">
        <v>0.0</v>
      </c>
      <c r="L10" s="16"/>
      <c r="M10" s="11">
        <v>0.0</v>
      </c>
      <c r="N10" s="11">
        <v>1.0</v>
      </c>
      <c r="O10" s="11">
        <v>0.0</v>
      </c>
      <c r="P10" s="11">
        <v>1.0</v>
      </c>
      <c r="Q10" s="11">
        <v>89935.73</v>
      </c>
      <c r="R10" s="11">
        <v>0.030819</v>
      </c>
      <c r="S10" s="11">
        <v>840000.0</v>
      </c>
      <c r="T10" s="11">
        <v>2918150.37</v>
      </c>
      <c r="U10" s="11" t="s">
        <v>33</v>
      </c>
      <c r="V10" s="11">
        <v>2013.0</v>
      </c>
      <c r="W10" s="13"/>
    </row>
    <row r="11">
      <c r="A11" s="47">
        <v>38.0743455110176</v>
      </c>
      <c r="B11" s="47">
        <v>23.6507749557495</v>
      </c>
      <c r="C11" s="48" t="s">
        <v>297</v>
      </c>
      <c r="D11" s="48" t="s">
        <v>298</v>
      </c>
      <c r="F11" s="53" t="s">
        <v>299</v>
      </c>
      <c r="I11" s="48">
        <v>0.0</v>
      </c>
      <c r="J11" s="48">
        <v>1.0</v>
      </c>
      <c r="K11" s="48">
        <v>1.0</v>
      </c>
      <c r="M11" s="48">
        <v>0.0</v>
      </c>
      <c r="N11" s="48">
        <v>2.0</v>
      </c>
      <c r="O11" s="48">
        <v>0.0</v>
      </c>
      <c r="P11" s="48">
        <v>5.0</v>
      </c>
      <c r="Q11" s="48">
        <v>89218.26</v>
      </c>
      <c r="R11" s="48">
        <v>0.048723</v>
      </c>
      <c r="S11" s="48">
        <v>660000.0</v>
      </c>
      <c r="T11" s="48">
        <v>1831125.29</v>
      </c>
      <c r="U11" s="11" t="s">
        <v>33</v>
      </c>
      <c r="V11" s="48">
        <v>2013.0</v>
      </c>
      <c r="W11" s="48" t="s">
        <v>300</v>
      </c>
    </row>
    <row r="12">
      <c r="A12" s="47">
        <v>-23.42216056</v>
      </c>
      <c r="B12" s="47">
        <v>-46.75544142</v>
      </c>
      <c r="C12" s="48" t="s">
        <v>56</v>
      </c>
      <c r="D12" s="48" t="s">
        <v>61</v>
      </c>
      <c r="E12" s="48" t="s">
        <v>61</v>
      </c>
      <c r="F12" s="52" t="s">
        <v>301</v>
      </c>
      <c r="H12" s="48" t="s">
        <v>302</v>
      </c>
      <c r="I12" s="48">
        <v>0.0</v>
      </c>
      <c r="J12" s="48">
        <v>1.0</v>
      </c>
      <c r="K12" s="48">
        <v>0.0</v>
      </c>
      <c r="N12" s="48">
        <v>1.0</v>
      </c>
      <c r="O12" s="48">
        <v>0.0</v>
      </c>
      <c r="P12" s="48">
        <v>10.0</v>
      </c>
      <c r="Q12" s="48">
        <v>88211.99</v>
      </c>
      <c r="R12" s="48">
        <v>0.044106</v>
      </c>
      <c r="S12" s="48">
        <v>1400000.0</v>
      </c>
      <c r="T12" s="48">
        <v>2000000.0</v>
      </c>
      <c r="U12" s="11" t="s">
        <v>33</v>
      </c>
      <c r="V12" s="48">
        <v>2013.0</v>
      </c>
    </row>
    <row r="13">
      <c r="A13" s="47">
        <v>32.41319444</v>
      </c>
      <c r="B13" s="47">
        <v>-116.7424167</v>
      </c>
      <c r="C13" s="48" t="s">
        <v>169</v>
      </c>
      <c r="D13" s="48" t="s">
        <v>303</v>
      </c>
      <c r="F13" s="53" t="s">
        <v>304</v>
      </c>
      <c r="I13" s="48">
        <v>0.0</v>
      </c>
      <c r="J13" s="48">
        <v>1.0</v>
      </c>
      <c r="K13" s="48">
        <v>7.0</v>
      </c>
      <c r="M13" s="48">
        <v>1.0</v>
      </c>
      <c r="N13" s="48">
        <v>7.0</v>
      </c>
      <c r="O13" s="48">
        <v>0.0</v>
      </c>
      <c r="P13" s="48">
        <v>1.0</v>
      </c>
      <c r="Q13" s="48">
        <v>81177.4</v>
      </c>
      <c r="R13" s="48">
        <v>0.046631</v>
      </c>
      <c r="T13" s="48">
        <v>1740855.8</v>
      </c>
      <c r="U13" s="48" t="s">
        <v>172</v>
      </c>
      <c r="V13" s="48">
        <v>2016.0</v>
      </c>
    </row>
    <row r="14">
      <c r="A14" s="47">
        <v>-29.8167703149</v>
      </c>
      <c r="B14" s="47">
        <v>30.978784561157</v>
      </c>
      <c r="C14" s="48" t="s">
        <v>234</v>
      </c>
      <c r="D14" s="48" t="s">
        <v>305</v>
      </c>
      <c r="E14" s="48" t="s">
        <v>306</v>
      </c>
      <c r="F14" s="52" t="s">
        <v>307</v>
      </c>
      <c r="H14" s="48" t="s">
        <v>308</v>
      </c>
      <c r="I14" s="48">
        <v>0.0</v>
      </c>
      <c r="J14" s="48">
        <v>1.0</v>
      </c>
      <c r="L14" s="48">
        <v>0.0</v>
      </c>
      <c r="M14" s="48">
        <v>0.0</v>
      </c>
      <c r="N14" s="48">
        <v>0.0</v>
      </c>
      <c r="O14" s="48">
        <v>1.0</v>
      </c>
      <c r="P14" s="48">
        <v>3.0</v>
      </c>
      <c r="Q14" s="48">
        <v>80441.34</v>
      </c>
      <c r="R14" s="48">
        <v>0.048247</v>
      </c>
      <c r="S14" s="48">
        <v>440000.0</v>
      </c>
      <c r="T14" s="48">
        <v>1667287.27</v>
      </c>
      <c r="U14" s="11" t="s">
        <v>33</v>
      </c>
      <c r="V14" s="48">
        <v>2013.0</v>
      </c>
    </row>
    <row r="15">
      <c r="A15" s="47">
        <v>53.81717293</v>
      </c>
      <c r="B15" s="47">
        <v>20.625844</v>
      </c>
      <c r="C15" s="48" t="s">
        <v>309</v>
      </c>
      <c r="D15" s="48" t="s">
        <v>310</v>
      </c>
      <c r="F15" s="52" t="s">
        <v>311</v>
      </c>
      <c r="I15" s="48">
        <v>0.0</v>
      </c>
      <c r="J15" s="48">
        <v>1.0</v>
      </c>
      <c r="M15" s="48">
        <v>0.0</v>
      </c>
      <c r="N15" s="48">
        <v>0.0</v>
      </c>
      <c r="O15" s="48">
        <v>0.0</v>
      </c>
      <c r="P15" s="48">
        <v>2.0</v>
      </c>
      <c r="Q15" s="48">
        <v>78743.66</v>
      </c>
      <c r="R15" s="48">
        <v>0.049215</v>
      </c>
      <c r="S15" s="48">
        <v>120000.0</v>
      </c>
      <c r="T15" s="48">
        <v>1600000.0</v>
      </c>
      <c r="U15" s="11" t="s">
        <v>33</v>
      </c>
      <c r="V15" s="48">
        <v>2013.0</v>
      </c>
    </row>
    <row r="16">
      <c r="A16" s="47">
        <v>22.4214327</v>
      </c>
      <c r="B16" s="47">
        <v>113.9344561</v>
      </c>
      <c r="C16" s="48" t="s">
        <v>65</v>
      </c>
      <c r="D16" s="48" t="s">
        <v>312</v>
      </c>
      <c r="E16" s="48" t="s">
        <v>313</v>
      </c>
      <c r="F16" s="53" t="s">
        <v>314</v>
      </c>
      <c r="I16" s="48">
        <v>0.0</v>
      </c>
      <c r="J16" s="48">
        <v>1.0</v>
      </c>
      <c r="K16" s="48">
        <v>1.0</v>
      </c>
      <c r="L16" s="48">
        <v>1.0</v>
      </c>
      <c r="N16" s="48">
        <v>1.0</v>
      </c>
      <c r="O16" s="48">
        <v>1.0</v>
      </c>
      <c r="P16" s="48">
        <v>10.0</v>
      </c>
      <c r="Q16" s="48">
        <v>74932.6</v>
      </c>
      <c r="R16" s="48">
        <v>0.027283</v>
      </c>
      <c r="S16" s="48">
        <v>1100000.0</v>
      </c>
      <c r="T16" s="48">
        <v>2746494.47</v>
      </c>
      <c r="U16" s="11" t="s">
        <v>33</v>
      </c>
      <c r="V16" s="48">
        <v>2013.0</v>
      </c>
      <c r="W16" s="48" t="s">
        <v>315</v>
      </c>
    </row>
    <row r="17">
      <c r="A17" s="47">
        <v>18.982806</v>
      </c>
      <c r="B17" s="47">
        <v>-98.139397</v>
      </c>
      <c r="C17" s="48" t="s">
        <v>169</v>
      </c>
      <c r="D17" s="48" t="s">
        <v>316</v>
      </c>
      <c r="F17" s="53" t="s">
        <v>317</v>
      </c>
      <c r="I17" s="48">
        <v>0.0</v>
      </c>
      <c r="J17" s="48">
        <v>1.0</v>
      </c>
      <c r="K17" s="48">
        <v>2.0</v>
      </c>
      <c r="M17" s="48">
        <v>0.0</v>
      </c>
      <c r="N17" s="48">
        <v>2.0</v>
      </c>
      <c r="O17" s="48">
        <v>0.0</v>
      </c>
      <c r="P17" s="48">
        <v>2.0</v>
      </c>
      <c r="Q17" s="48">
        <v>68275.72</v>
      </c>
      <c r="R17" s="48">
        <v>0.042831</v>
      </c>
      <c r="T17" s="48">
        <v>1594061.07</v>
      </c>
      <c r="U17" s="48" t="s">
        <v>172</v>
      </c>
      <c r="V17" s="48">
        <v>2016.0</v>
      </c>
    </row>
    <row r="18">
      <c r="A18" s="47">
        <v>31.93380812656</v>
      </c>
      <c r="B18" s="47">
        <v>36.18673324585</v>
      </c>
      <c r="C18" s="10" t="s">
        <v>156</v>
      </c>
      <c r="D18" s="10" t="s">
        <v>157</v>
      </c>
      <c r="E18" s="10"/>
      <c r="F18" s="55" t="s">
        <v>158</v>
      </c>
      <c r="G18" s="11" t="s">
        <v>156</v>
      </c>
      <c r="H18" s="11"/>
      <c r="I18" s="11">
        <v>1.0</v>
      </c>
      <c r="J18" s="11">
        <v>1.0</v>
      </c>
      <c r="K18" s="11">
        <v>14.0</v>
      </c>
      <c r="L18" s="16"/>
      <c r="M18" s="11"/>
      <c r="N18" s="11">
        <v>14.0</v>
      </c>
      <c r="O18" s="11">
        <v>0.0</v>
      </c>
      <c r="P18" s="50">
        <v>0.0</v>
      </c>
      <c r="Q18" s="50">
        <v>63676.34</v>
      </c>
      <c r="R18" s="50">
        <v>0.041089</v>
      </c>
      <c r="S18" s="50">
        <v>1400000.0</v>
      </c>
      <c r="T18" s="50">
        <v>1549733.29</v>
      </c>
      <c r="U18" s="27" t="s">
        <v>33</v>
      </c>
      <c r="V18" s="11">
        <v>2013.0</v>
      </c>
      <c r="W18" s="13"/>
    </row>
    <row r="19">
      <c r="A19" s="47">
        <v>33.7532269965334</v>
      </c>
      <c r="B19" s="47">
        <v>35.4990275949239</v>
      </c>
      <c r="C19" s="48" t="s">
        <v>318</v>
      </c>
      <c r="D19" s="48" t="s">
        <v>319</v>
      </c>
      <c r="F19" s="52" t="s">
        <v>320</v>
      </c>
      <c r="H19" s="48" t="s">
        <v>321</v>
      </c>
      <c r="I19" s="48">
        <v>0.0</v>
      </c>
      <c r="J19" s="48">
        <v>1.0</v>
      </c>
      <c r="K19" s="48">
        <v>0.0</v>
      </c>
      <c r="L19" s="48">
        <v>0.0</v>
      </c>
      <c r="M19" s="48">
        <v>0.0</v>
      </c>
      <c r="N19" s="48">
        <v>4.0</v>
      </c>
      <c r="O19" s="48">
        <v>5.0</v>
      </c>
      <c r="P19" s="48">
        <v>3.0</v>
      </c>
      <c r="Q19" s="48">
        <v>63558.97</v>
      </c>
      <c r="R19" s="48">
        <v>0.041013</v>
      </c>
      <c r="S19" s="48">
        <v>3600000.0</v>
      </c>
      <c r="T19" s="48">
        <v>1549733.29</v>
      </c>
      <c r="U19" s="27" t="s">
        <v>33</v>
      </c>
      <c r="V19" s="48">
        <v>2013.0</v>
      </c>
    </row>
    <row r="20">
      <c r="A20" s="47">
        <v>19.4291733</v>
      </c>
      <c r="B20" s="47">
        <v>-99.48349</v>
      </c>
      <c r="C20" s="48" t="s">
        <v>169</v>
      </c>
      <c r="F20" s="47" t="s">
        <v>322</v>
      </c>
      <c r="I20" s="48">
        <v>0.0</v>
      </c>
      <c r="J20" s="48">
        <v>1.0</v>
      </c>
      <c r="K20" s="48">
        <v>0.0</v>
      </c>
      <c r="M20" s="48">
        <v>0.0</v>
      </c>
      <c r="N20" s="48">
        <v>1.0</v>
      </c>
      <c r="O20" s="48">
        <v>0.0</v>
      </c>
      <c r="P20" s="48">
        <v>2.0</v>
      </c>
      <c r="Q20" s="48">
        <v>63516.86</v>
      </c>
      <c r="R20" s="48">
        <v>0.036044</v>
      </c>
      <c r="T20" s="48">
        <v>1762213.57</v>
      </c>
      <c r="U20" s="48" t="s">
        <v>172</v>
      </c>
      <c r="V20" s="48">
        <v>2016.0</v>
      </c>
    </row>
    <row r="21">
      <c r="A21" s="47">
        <v>19.69102962</v>
      </c>
      <c r="B21" s="47">
        <v>-101.35072426</v>
      </c>
      <c r="C21" s="48" t="s">
        <v>169</v>
      </c>
      <c r="D21" s="48" t="s">
        <v>323</v>
      </c>
      <c r="F21" s="47" t="s">
        <v>324</v>
      </c>
      <c r="I21" s="48">
        <v>0.0</v>
      </c>
      <c r="J21" s="48">
        <v>1.0</v>
      </c>
      <c r="M21" s="48">
        <v>0.0</v>
      </c>
      <c r="N21" s="48">
        <v>0.0</v>
      </c>
      <c r="O21" s="48">
        <v>0.0</v>
      </c>
      <c r="P21" s="48">
        <v>3.0</v>
      </c>
      <c r="Q21" s="48">
        <v>63274.52</v>
      </c>
      <c r="R21" s="48">
        <v>0.041122</v>
      </c>
      <c r="T21" s="48">
        <v>1538698.87</v>
      </c>
      <c r="U21" s="48" t="s">
        <v>172</v>
      </c>
      <c r="V21" s="48">
        <v>2016.0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6.88"/>
    <col customWidth="1" min="4" max="4" width="17.13"/>
    <col customWidth="1" min="7" max="7" width="20.88"/>
    <col customWidth="1" min="8" max="8" width="26.13"/>
  </cols>
  <sheetData>
    <row r="1">
      <c r="A1" s="2" t="s">
        <v>3</v>
      </c>
      <c r="B1" s="3" t="s">
        <v>5</v>
      </c>
      <c r="C1" s="46" t="s">
        <v>325</v>
      </c>
      <c r="D1" s="46" t="s">
        <v>326</v>
      </c>
      <c r="E1" s="46" t="s">
        <v>327</v>
      </c>
      <c r="F1" s="46" t="s">
        <v>328</v>
      </c>
      <c r="G1" s="46" t="s">
        <v>329</v>
      </c>
      <c r="H1" s="46" t="s">
        <v>330</v>
      </c>
    </row>
    <row r="2">
      <c r="A2" s="48" t="s">
        <v>27</v>
      </c>
      <c r="B2" s="48" t="s">
        <v>331</v>
      </c>
      <c r="C2" s="48" t="s">
        <v>332</v>
      </c>
      <c r="D2" s="48">
        <v>528082.1</v>
      </c>
      <c r="E2" s="48">
        <v>214000.0</v>
      </c>
      <c r="F2" s="48">
        <v>528082.1</v>
      </c>
      <c r="G2" s="48">
        <v>71.0</v>
      </c>
      <c r="H2" s="48">
        <v>4.2</v>
      </c>
    </row>
    <row r="3">
      <c r="A3" s="48" t="s">
        <v>27</v>
      </c>
      <c r="B3" s="48" t="s">
        <v>28</v>
      </c>
      <c r="C3" s="48" t="s">
        <v>333</v>
      </c>
      <c r="E3" s="48">
        <v>33201.0</v>
      </c>
      <c r="F3" s="48"/>
    </row>
    <row r="4">
      <c r="A4" s="48" t="s">
        <v>44</v>
      </c>
      <c r="B4" s="48" t="s">
        <v>331</v>
      </c>
      <c r="C4" s="48" t="s">
        <v>47</v>
      </c>
      <c r="D4" s="48">
        <v>214513.624</v>
      </c>
      <c r="E4" s="48">
        <v>215000.0</v>
      </c>
      <c r="F4" s="48">
        <v>13506.95</v>
      </c>
      <c r="G4" s="48">
        <v>1.0</v>
      </c>
      <c r="H4" s="48">
        <v>100.0</v>
      </c>
    </row>
    <row r="5">
      <c r="A5" s="48" t="s">
        <v>44</v>
      </c>
      <c r="B5" s="48" t="s">
        <v>54</v>
      </c>
      <c r="C5" s="48" t="s">
        <v>47</v>
      </c>
      <c r="E5" s="48">
        <v>34094.0</v>
      </c>
      <c r="F5" s="48"/>
    </row>
    <row r="6">
      <c r="A6" s="48" t="s">
        <v>56</v>
      </c>
      <c r="B6" s="48" t="s">
        <v>331</v>
      </c>
      <c r="C6" s="48" t="s">
        <v>334</v>
      </c>
      <c r="D6" s="48">
        <v>2170375.84199999</v>
      </c>
      <c r="E6" s="48">
        <v>2170000.0</v>
      </c>
      <c r="F6" s="48">
        <v>1798209.43</v>
      </c>
      <c r="G6" s="48">
        <v>285.0</v>
      </c>
      <c r="H6" s="48">
        <v>0.7</v>
      </c>
    </row>
    <row r="7">
      <c r="A7" s="48" t="s">
        <v>56</v>
      </c>
      <c r="B7" s="48" t="s">
        <v>61</v>
      </c>
      <c r="C7" s="48" t="s">
        <v>334</v>
      </c>
      <c r="E7" s="48">
        <v>86082.0</v>
      </c>
      <c r="F7" s="48"/>
    </row>
    <row r="8">
      <c r="A8" s="48" t="s">
        <v>65</v>
      </c>
      <c r="B8" s="48" t="s">
        <v>331</v>
      </c>
      <c r="C8" s="48" t="s">
        <v>67</v>
      </c>
      <c r="D8" s="48">
        <v>5969745.083</v>
      </c>
      <c r="E8" s="48">
        <v>5970000.0</v>
      </c>
      <c r="F8" s="48">
        <v>2026552.48</v>
      </c>
      <c r="G8" s="48">
        <v>592.0</v>
      </c>
      <c r="H8" s="48">
        <v>0.2</v>
      </c>
    </row>
    <row r="9">
      <c r="A9" s="48" t="s">
        <v>76</v>
      </c>
      <c r="B9" s="48" t="s">
        <v>331</v>
      </c>
      <c r="C9" s="48" t="s">
        <v>335</v>
      </c>
      <c r="D9" s="48">
        <v>954117.74</v>
      </c>
      <c r="E9" s="48">
        <v>623000.0</v>
      </c>
      <c r="F9" s="48">
        <v>954117.74</v>
      </c>
      <c r="G9" s="48">
        <v>534.0</v>
      </c>
      <c r="H9" s="48">
        <v>1.9</v>
      </c>
    </row>
    <row r="10">
      <c r="A10" s="48" t="s">
        <v>140</v>
      </c>
      <c r="B10" s="48" t="s">
        <v>331</v>
      </c>
      <c r="C10" s="48" t="s">
        <v>336</v>
      </c>
      <c r="D10" s="48">
        <v>363337.59</v>
      </c>
      <c r="E10" s="48">
        <v>144000.0</v>
      </c>
      <c r="F10" s="48">
        <v>363337.59</v>
      </c>
      <c r="G10" s="48">
        <v>42.0</v>
      </c>
      <c r="H10" s="48">
        <v>4.8</v>
      </c>
    </row>
    <row r="11">
      <c r="A11" s="48" t="s">
        <v>140</v>
      </c>
      <c r="B11" s="48" t="s">
        <v>143</v>
      </c>
      <c r="C11" s="48" t="s">
        <v>143</v>
      </c>
      <c r="E11" s="48">
        <v>16744.0</v>
      </c>
      <c r="F11" s="48"/>
    </row>
    <row r="12">
      <c r="A12" s="48" t="s">
        <v>149</v>
      </c>
      <c r="B12" s="48" t="s">
        <v>331</v>
      </c>
      <c r="C12" s="48" t="s">
        <v>337</v>
      </c>
      <c r="D12" s="48">
        <v>195916.0713</v>
      </c>
      <c r="E12" s="48">
        <v>196000.0</v>
      </c>
      <c r="F12" s="48">
        <v>23597.53</v>
      </c>
      <c r="G12" s="48">
        <v>2.0</v>
      </c>
      <c r="H12" s="48">
        <v>100.0</v>
      </c>
    </row>
    <row r="13">
      <c r="A13" s="48" t="s">
        <v>156</v>
      </c>
      <c r="B13" s="48" t="s">
        <v>331</v>
      </c>
      <c r="C13" s="48" t="s">
        <v>338</v>
      </c>
      <c r="D13" s="48">
        <v>139972.8126</v>
      </c>
      <c r="E13" s="48">
        <v>140000.0</v>
      </c>
      <c r="F13" s="48">
        <v>107598.01</v>
      </c>
      <c r="G13" s="48">
        <v>5.0</v>
      </c>
      <c r="H13" s="48">
        <v>40.0</v>
      </c>
    </row>
    <row r="14">
      <c r="A14" s="48" t="s">
        <v>156</v>
      </c>
      <c r="B14" s="48" t="s">
        <v>157</v>
      </c>
      <c r="C14" s="48" t="s">
        <v>158</v>
      </c>
      <c r="E14" s="48">
        <v>9682.0</v>
      </c>
      <c r="F14" s="48"/>
    </row>
    <row r="15">
      <c r="A15" s="48" t="s">
        <v>165</v>
      </c>
      <c r="B15" s="48" t="s">
        <v>331</v>
      </c>
      <c r="C15" s="48" t="s">
        <v>167</v>
      </c>
      <c r="D15" s="48">
        <v>321252.478399999</v>
      </c>
      <c r="E15" s="48">
        <v>321000.0</v>
      </c>
      <c r="F15" s="48">
        <v>123317.54</v>
      </c>
      <c r="G15" s="48">
        <v>9.0</v>
      </c>
      <c r="H15" s="48">
        <v>11.1</v>
      </c>
    </row>
    <row r="16">
      <c r="A16" s="48" t="s">
        <v>165</v>
      </c>
      <c r="B16" s="48" t="s">
        <v>339</v>
      </c>
      <c r="C16" s="48" t="s">
        <v>167</v>
      </c>
      <c r="E16" s="48">
        <v>87989.0</v>
      </c>
      <c r="F16" s="48"/>
    </row>
    <row r="17">
      <c r="A17" s="48" t="s">
        <v>169</v>
      </c>
      <c r="B17" s="48" t="s">
        <v>331</v>
      </c>
      <c r="C17" s="48" t="s">
        <v>340</v>
      </c>
      <c r="D17" s="48">
        <v>4175244.63</v>
      </c>
      <c r="E17" s="48">
        <v>1948000.0</v>
      </c>
      <c r="F17" s="48">
        <v>4175244.63</v>
      </c>
      <c r="G17" s="48">
        <v>2158.0</v>
      </c>
      <c r="H17" s="48">
        <v>0.2</v>
      </c>
    </row>
    <row r="18">
      <c r="A18" s="48" t="s">
        <v>169</v>
      </c>
      <c r="B18" s="48" t="s">
        <v>341</v>
      </c>
      <c r="C18" s="48" t="s">
        <v>342</v>
      </c>
      <c r="E18" s="48">
        <v>109520.0</v>
      </c>
      <c r="F18" s="48"/>
    </row>
    <row r="19">
      <c r="A19" s="48" t="s">
        <v>169</v>
      </c>
      <c r="B19" s="48" t="s">
        <v>343</v>
      </c>
      <c r="C19" s="48" t="s">
        <v>189</v>
      </c>
      <c r="E19" s="48">
        <v>2962.0</v>
      </c>
      <c r="F19" s="48"/>
    </row>
    <row r="20">
      <c r="A20" s="48" t="s">
        <v>201</v>
      </c>
      <c r="B20" s="48" t="s">
        <v>331</v>
      </c>
      <c r="C20" s="48" t="s">
        <v>344</v>
      </c>
      <c r="D20" s="48">
        <v>484097.2427</v>
      </c>
      <c r="E20" s="48">
        <v>484000.0</v>
      </c>
      <c r="F20" s="48">
        <v>36867.48</v>
      </c>
      <c r="G20" s="48">
        <v>2.0</v>
      </c>
      <c r="H20" s="48">
        <v>100.0</v>
      </c>
    </row>
    <row r="21">
      <c r="A21" s="48" t="s">
        <v>201</v>
      </c>
      <c r="B21" s="48" t="s">
        <v>203</v>
      </c>
      <c r="C21" s="48" t="s">
        <v>204</v>
      </c>
      <c r="E21" s="48">
        <v>52514.0</v>
      </c>
      <c r="F21" s="48"/>
    </row>
    <row r="22">
      <c r="A22" s="48" t="s">
        <v>201</v>
      </c>
      <c r="B22" s="48" t="s">
        <v>345</v>
      </c>
      <c r="C22" s="48" t="s">
        <v>209</v>
      </c>
      <c r="E22" s="48">
        <v>46459.0</v>
      </c>
      <c r="F22" s="48"/>
    </row>
    <row r="23">
      <c r="A23" s="48" t="s">
        <v>225</v>
      </c>
      <c r="B23" s="48" t="s">
        <v>331</v>
      </c>
      <c r="C23" s="56" t="s">
        <v>233</v>
      </c>
      <c r="D23" s="48">
        <v>520734.316</v>
      </c>
      <c r="E23" s="48">
        <v>521000.0</v>
      </c>
      <c r="F23" s="48">
        <v>75885.67</v>
      </c>
      <c r="G23" s="48">
        <v>7.0</v>
      </c>
      <c r="H23" s="48">
        <v>14.3</v>
      </c>
    </row>
    <row r="24">
      <c r="A24" s="48" t="s">
        <v>225</v>
      </c>
      <c r="B24" s="48" t="s">
        <v>233</v>
      </c>
      <c r="C24" s="48" t="s">
        <v>233</v>
      </c>
      <c r="E24" s="48">
        <v>103470.0</v>
      </c>
      <c r="F24" s="48"/>
    </row>
    <row r="25">
      <c r="A25" s="48" t="s">
        <v>240</v>
      </c>
      <c r="B25" s="48" t="s">
        <v>331</v>
      </c>
      <c r="C25" s="48" t="s">
        <v>242</v>
      </c>
      <c r="D25" s="48">
        <v>459793.6182</v>
      </c>
      <c r="E25" s="48">
        <v>496000.0</v>
      </c>
      <c r="F25" s="48">
        <v>151119.0</v>
      </c>
      <c r="G25" s="48">
        <v>132.0</v>
      </c>
      <c r="H25" s="48">
        <v>0.8</v>
      </c>
    </row>
    <row r="26">
      <c r="A26" s="48" t="s">
        <v>240</v>
      </c>
      <c r="B26" s="48" t="s">
        <v>346</v>
      </c>
      <c r="C26" s="48" t="s">
        <v>242</v>
      </c>
      <c r="E26" s="48">
        <v>2331.0</v>
      </c>
      <c r="F26" s="48"/>
    </row>
    <row r="27">
      <c r="A27" s="48" t="s">
        <v>246</v>
      </c>
      <c r="B27" s="48" t="s">
        <v>331</v>
      </c>
      <c r="C27" s="48" t="s">
        <v>347</v>
      </c>
      <c r="D27" s="48">
        <v>90620.00886</v>
      </c>
      <c r="E27" s="48">
        <v>91000.0</v>
      </c>
      <c r="F27" s="48">
        <v>86413.46</v>
      </c>
      <c r="G27" s="48">
        <v>11.0</v>
      </c>
      <c r="H27" s="48">
        <v>9.1</v>
      </c>
    </row>
    <row r="28">
      <c r="A28" s="48" t="s">
        <v>246</v>
      </c>
      <c r="B28" s="48" t="s">
        <v>247</v>
      </c>
      <c r="C28" s="48" t="s">
        <v>347</v>
      </c>
      <c r="E28" s="48">
        <v>2663.0</v>
      </c>
      <c r="F28" s="48"/>
    </row>
    <row r="29">
      <c r="A29" s="48" t="s">
        <v>254</v>
      </c>
      <c r="B29" s="48" t="s">
        <v>331</v>
      </c>
      <c r="C29" s="48" t="s">
        <v>348</v>
      </c>
      <c r="D29" s="48">
        <v>6047519.17</v>
      </c>
      <c r="E29" s="48">
        <v>3629000.0</v>
      </c>
      <c r="F29" s="48">
        <v>6047519.17</v>
      </c>
      <c r="G29" s="48">
        <v>2117.0</v>
      </c>
      <c r="H29" s="48">
        <v>0.1</v>
      </c>
    </row>
    <row r="30">
      <c r="A30" s="48" t="s">
        <v>278</v>
      </c>
      <c r="B30" s="48" t="s">
        <v>331</v>
      </c>
      <c r="C30" s="48" t="s">
        <v>280</v>
      </c>
      <c r="D30" s="48">
        <v>184537.2388</v>
      </c>
      <c r="E30" s="48">
        <v>185000.0</v>
      </c>
      <c r="F30" s="48">
        <v>117235.92</v>
      </c>
      <c r="G30" s="48">
        <v>10.0</v>
      </c>
      <c r="H30" s="48">
        <v>10.0</v>
      </c>
    </row>
    <row r="31">
      <c r="A31" s="48" t="s">
        <v>278</v>
      </c>
      <c r="B31" s="48" t="s">
        <v>349</v>
      </c>
      <c r="C31" s="48" t="s">
        <v>280</v>
      </c>
      <c r="E31" s="48">
        <v>8198.0</v>
      </c>
      <c r="F31" s="48"/>
    </row>
    <row r="32">
      <c r="A32" s="48" t="s">
        <v>350</v>
      </c>
      <c r="B32" s="48" t="s">
        <v>331</v>
      </c>
      <c r="C32" s="48" t="s">
        <v>285</v>
      </c>
      <c r="D32" s="48">
        <v>99261.62576</v>
      </c>
      <c r="E32" s="48">
        <v>99000.0</v>
      </c>
      <c r="F32" s="48">
        <v>8412.46</v>
      </c>
      <c r="G32" s="48">
        <v>1.0</v>
      </c>
      <c r="H32" s="48">
        <v>100.0</v>
      </c>
    </row>
    <row r="33">
      <c r="A33" s="48" t="s">
        <v>350</v>
      </c>
      <c r="B33" s="48" t="s">
        <v>351</v>
      </c>
      <c r="C33" s="48" t="s">
        <v>285</v>
      </c>
      <c r="E33" s="48">
        <v>13921.0</v>
      </c>
      <c r="F33" s="4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63"/>
    <col customWidth="1" min="5" max="5" width="19.0"/>
    <col customWidth="1" min="6" max="6" width="16.88"/>
    <col customWidth="1" min="8" max="8" width="20.75"/>
    <col customWidth="1" min="9" max="9" width="40.5"/>
    <col customWidth="1" min="10" max="10" width="52.88"/>
  </cols>
  <sheetData>
    <row r="1">
      <c r="A1" s="3" t="s">
        <v>3</v>
      </c>
      <c r="B1" s="2" t="s">
        <v>6</v>
      </c>
      <c r="C1" s="3" t="s">
        <v>1</v>
      </c>
      <c r="D1" s="3" t="s">
        <v>2</v>
      </c>
      <c r="E1" s="3" t="s">
        <v>352</v>
      </c>
      <c r="F1" s="3" t="s">
        <v>353</v>
      </c>
      <c r="G1" s="3" t="s">
        <v>354</v>
      </c>
      <c r="H1" s="3" t="s">
        <v>355</v>
      </c>
      <c r="I1" s="3" t="s">
        <v>356</v>
      </c>
    </row>
    <row r="2">
      <c r="A2" s="57" t="s">
        <v>27</v>
      </c>
      <c r="B2" s="57" t="s">
        <v>36</v>
      </c>
      <c r="C2" s="57">
        <v>-34.785823</v>
      </c>
      <c r="D2" s="57">
        <v>-58.66645</v>
      </c>
      <c r="E2" s="57"/>
      <c r="F2" s="57"/>
      <c r="G2" s="20"/>
      <c r="H2" s="16"/>
      <c r="I2" s="20"/>
    </row>
    <row r="3">
      <c r="A3" s="57" t="s">
        <v>27</v>
      </c>
      <c r="B3" s="57" t="s">
        <v>30</v>
      </c>
      <c r="C3" s="57">
        <v>-34.529123</v>
      </c>
      <c r="D3" s="57">
        <v>-58.622229</v>
      </c>
      <c r="E3" s="39">
        <v>21.9</v>
      </c>
      <c r="F3" s="39">
        <v>7.8</v>
      </c>
      <c r="G3" s="27">
        <v>2021.0</v>
      </c>
      <c r="H3" s="27" t="s">
        <v>357</v>
      </c>
      <c r="I3" s="58" t="s">
        <v>358</v>
      </c>
    </row>
    <row r="4">
      <c r="A4" s="57" t="s">
        <v>27</v>
      </c>
      <c r="B4" s="57" t="s">
        <v>40</v>
      </c>
      <c r="C4" s="57">
        <v>-31.518877</v>
      </c>
      <c r="D4" s="57">
        <v>-64.235094</v>
      </c>
      <c r="E4" s="57"/>
      <c r="F4" s="57"/>
      <c r="G4" s="20"/>
      <c r="H4" s="57"/>
      <c r="I4" s="20"/>
    </row>
    <row r="5">
      <c r="A5" s="57" t="s">
        <v>44</v>
      </c>
      <c r="B5" s="57" t="s">
        <v>47</v>
      </c>
      <c r="C5" s="57">
        <v>23.798009</v>
      </c>
      <c r="D5" s="57">
        <v>90.299357</v>
      </c>
      <c r="E5" s="39">
        <v>2.17</v>
      </c>
      <c r="F5" s="57"/>
      <c r="G5" s="27">
        <v>2021.0</v>
      </c>
      <c r="H5" s="27" t="s">
        <v>359</v>
      </c>
      <c r="I5" s="58" t="s">
        <v>360</v>
      </c>
    </row>
    <row r="6">
      <c r="A6" s="57" t="s">
        <v>56</v>
      </c>
      <c r="B6" s="57" t="s">
        <v>62</v>
      </c>
      <c r="C6" s="57">
        <v>-23.403868</v>
      </c>
      <c r="D6" s="57">
        <v>-46.56092</v>
      </c>
      <c r="E6" s="57"/>
      <c r="F6" s="57"/>
      <c r="G6" s="20"/>
      <c r="H6" s="57"/>
      <c r="I6" s="20"/>
    </row>
    <row r="7">
      <c r="A7" s="57" t="s">
        <v>56</v>
      </c>
      <c r="B7" s="57" t="s">
        <v>61</v>
      </c>
      <c r="C7" s="57">
        <v>-23.351949</v>
      </c>
      <c r="D7" s="57">
        <v>-46.776142</v>
      </c>
      <c r="E7" s="57"/>
      <c r="F7" s="57"/>
      <c r="G7" s="20"/>
      <c r="H7" s="57"/>
      <c r="I7" s="20"/>
    </row>
    <row r="8">
      <c r="A8" s="57" t="s">
        <v>65</v>
      </c>
      <c r="B8" s="57" t="s">
        <v>67</v>
      </c>
      <c r="C8" s="57">
        <v>44.039022</v>
      </c>
      <c r="D8" s="57">
        <v>87.865791</v>
      </c>
      <c r="E8" s="57"/>
      <c r="F8" s="57"/>
      <c r="G8" s="20"/>
      <c r="H8" s="57"/>
      <c r="I8" s="20"/>
    </row>
    <row r="9">
      <c r="A9" s="57" t="s">
        <v>76</v>
      </c>
      <c r="B9" s="57" t="s">
        <v>88</v>
      </c>
      <c r="C9" s="57">
        <v>28.40244</v>
      </c>
      <c r="D9" s="57">
        <v>77.171418</v>
      </c>
      <c r="E9" s="57"/>
      <c r="F9" s="57"/>
      <c r="G9" s="20"/>
      <c r="H9" s="57"/>
      <c r="I9" s="20"/>
    </row>
    <row r="10">
      <c r="A10" s="57" t="s">
        <v>76</v>
      </c>
      <c r="B10" s="57" t="s">
        <v>81</v>
      </c>
      <c r="C10" s="57">
        <v>28.74157</v>
      </c>
      <c r="D10" s="57">
        <v>77.156534</v>
      </c>
      <c r="E10" s="57"/>
      <c r="F10" s="57"/>
      <c r="G10" s="20"/>
      <c r="H10" s="57"/>
      <c r="I10" s="20"/>
    </row>
    <row r="11">
      <c r="A11" s="57" t="s">
        <v>76</v>
      </c>
      <c r="B11" s="57" t="s">
        <v>105</v>
      </c>
      <c r="C11" s="57">
        <v>19.072684</v>
      </c>
      <c r="D11" s="57">
        <v>72.928106</v>
      </c>
      <c r="E11" s="57"/>
      <c r="F11" s="57"/>
      <c r="G11" s="20"/>
      <c r="H11" s="57"/>
      <c r="I11" s="20"/>
    </row>
    <row r="12">
      <c r="A12" s="57" t="s">
        <v>76</v>
      </c>
      <c r="B12" s="57" t="s">
        <v>82</v>
      </c>
      <c r="C12" s="57">
        <v>28.623779</v>
      </c>
      <c r="D12" s="57">
        <v>77.327769</v>
      </c>
      <c r="E12" s="39">
        <v>1.6</v>
      </c>
      <c r="F12" s="39">
        <v>1.1</v>
      </c>
      <c r="G12" s="27">
        <v>2021.0</v>
      </c>
      <c r="H12" s="39" t="s">
        <v>357</v>
      </c>
      <c r="I12" s="58" t="s">
        <v>358</v>
      </c>
    </row>
    <row r="13">
      <c r="A13" s="57" t="s">
        <v>76</v>
      </c>
      <c r="B13" s="57" t="s">
        <v>361</v>
      </c>
      <c r="C13" s="57">
        <v>18.65946</v>
      </c>
      <c r="D13" s="57">
        <v>73.856217</v>
      </c>
      <c r="E13" s="57"/>
      <c r="F13" s="57"/>
      <c r="G13" s="20"/>
      <c r="H13" s="57"/>
      <c r="I13" s="20"/>
    </row>
    <row r="14">
      <c r="A14" s="57" t="s">
        <v>76</v>
      </c>
      <c r="B14" s="57" t="s">
        <v>111</v>
      </c>
      <c r="C14" s="57">
        <v>19.123219</v>
      </c>
      <c r="D14" s="57">
        <v>72.953469</v>
      </c>
      <c r="E14" s="39">
        <v>6.4</v>
      </c>
      <c r="F14" s="39">
        <v>4.0</v>
      </c>
      <c r="G14" s="27">
        <v>2021.0</v>
      </c>
      <c r="H14" s="39" t="s">
        <v>357</v>
      </c>
      <c r="I14" s="58" t="s">
        <v>358</v>
      </c>
    </row>
    <row r="15">
      <c r="A15" s="57" t="s">
        <v>76</v>
      </c>
      <c r="B15" s="57" t="s">
        <v>91</v>
      </c>
      <c r="C15" s="57">
        <v>21.112507</v>
      </c>
      <c r="D15" s="57">
        <v>72.810025</v>
      </c>
      <c r="E15" s="57"/>
      <c r="F15" s="57"/>
      <c r="G15" s="20"/>
      <c r="H15" s="57"/>
      <c r="I15" s="20"/>
    </row>
    <row r="16">
      <c r="A16" s="57" t="s">
        <v>76</v>
      </c>
      <c r="B16" s="57" t="s">
        <v>116</v>
      </c>
      <c r="C16" s="57">
        <v>18.472262</v>
      </c>
      <c r="D16" s="57">
        <v>73.9508</v>
      </c>
      <c r="E16" s="57"/>
      <c r="F16" s="57"/>
      <c r="G16" s="20"/>
      <c r="H16" s="57"/>
      <c r="I16" s="20"/>
    </row>
    <row r="17">
      <c r="A17" s="57" t="s">
        <v>76</v>
      </c>
      <c r="B17" s="57" t="s">
        <v>85</v>
      </c>
      <c r="C17" s="57">
        <v>28.510611</v>
      </c>
      <c r="D17" s="57">
        <v>77.283892</v>
      </c>
      <c r="E17" s="57"/>
      <c r="F17" s="57"/>
      <c r="G17" s="20"/>
      <c r="H17" s="57"/>
      <c r="I17" s="20"/>
    </row>
    <row r="18">
      <c r="A18" s="57" t="s">
        <v>76</v>
      </c>
      <c r="B18" s="57" t="s">
        <v>94</v>
      </c>
      <c r="C18" s="57">
        <v>22.982702</v>
      </c>
      <c r="D18" s="57">
        <v>72.569533</v>
      </c>
      <c r="E18" s="57"/>
      <c r="F18" s="57"/>
      <c r="G18" s="20"/>
      <c r="H18" s="57"/>
      <c r="I18" s="20"/>
    </row>
    <row r="19">
      <c r="A19" s="57" t="s">
        <v>140</v>
      </c>
      <c r="B19" s="57" t="s">
        <v>147</v>
      </c>
      <c r="C19" s="57">
        <v>36.238532</v>
      </c>
      <c r="D19" s="57">
        <v>59.988353</v>
      </c>
      <c r="E19" s="57"/>
      <c r="F19" s="57"/>
      <c r="G19" s="20"/>
      <c r="H19" s="57"/>
      <c r="I19" s="20"/>
    </row>
    <row r="20">
      <c r="A20" s="57" t="s">
        <v>140</v>
      </c>
      <c r="B20" s="57" t="s">
        <v>143</v>
      </c>
      <c r="C20" s="57">
        <v>35.458738</v>
      </c>
      <c r="D20" s="57">
        <v>51.330033</v>
      </c>
      <c r="E20" s="39">
        <v>5.0</v>
      </c>
      <c r="F20" s="39">
        <v>1.0</v>
      </c>
      <c r="G20" s="27">
        <v>2022.0</v>
      </c>
      <c r="H20" s="27" t="s">
        <v>362</v>
      </c>
      <c r="I20" s="58" t="s">
        <v>363</v>
      </c>
    </row>
    <row r="21">
      <c r="A21" s="57" t="s">
        <v>149</v>
      </c>
      <c r="B21" s="57" t="s">
        <v>152</v>
      </c>
      <c r="C21" s="57">
        <v>31.32078</v>
      </c>
      <c r="D21" s="57">
        <v>34.738982</v>
      </c>
      <c r="E21" s="57"/>
      <c r="F21" s="57"/>
      <c r="G21" s="20"/>
      <c r="H21" s="57"/>
      <c r="I21" s="20"/>
    </row>
    <row r="22">
      <c r="A22" s="57" t="s">
        <v>149</v>
      </c>
      <c r="B22" s="57" t="s">
        <v>154</v>
      </c>
      <c r="C22" s="57">
        <v>31.134281</v>
      </c>
      <c r="D22" s="57">
        <v>35.201565</v>
      </c>
      <c r="E22" s="57"/>
      <c r="F22" s="57"/>
      <c r="G22" s="20"/>
      <c r="H22" s="57"/>
      <c r="I22" s="20"/>
    </row>
    <row r="23">
      <c r="A23" s="57" t="s">
        <v>156</v>
      </c>
      <c r="B23" s="57" t="s">
        <v>160</v>
      </c>
      <c r="C23" s="57">
        <v>32.51411</v>
      </c>
      <c r="D23" s="57">
        <v>36.111319</v>
      </c>
      <c r="E23" s="57"/>
      <c r="F23" s="57"/>
      <c r="G23" s="20"/>
      <c r="H23" s="57"/>
      <c r="I23" s="20"/>
    </row>
    <row r="24">
      <c r="A24" s="57" t="s">
        <v>156</v>
      </c>
      <c r="B24" s="57" t="s">
        <v>158</v>
      </c>
      <c r="C24" s="57">
        <v>31.930061</v>
      </c>
      <c r="D24" s="57">
        <v>36.187411</v>
      </c>
      <c r="E24" s="57"/>
      <c r="F24" s="57"/>
      <c r="G24" s="20"/>
      <c r="H24" s="20"/>
      <c r="I24" s="58" t="s">
        <v>364</v>
      </c>
    </row>
    <row r="25">
      <c r="A25" s="57" t="s">
        <v>165</v>
      </c>
      <c r="B25" s="57" t="s">
        <v>365</v>
      </c>
      <c r="C25" s="57">
        <v>29.162501</v>
      </c>
      <c r="D25" s="57">
        <v>47.913695</v>
      </c>
      <c r="E25" s="57"/>
      <c r="F25" s="57"/>
      <c r="G25" s="20"/>
      <c r="H25" s="57"/>
      <c r="I25" s="20"/>
    </row>
    <row r="26">
      <c r="A26" s="57" t="s">
        <v>169</v>
      </c>
      <c r="B26" s="57" t="s">
        <v>366</v>
      </c>
      <c r="C26" s="57">
        <v>19.402514</v>
      </c>
      <c r="D26" s="57">
        <v>-98.84317</v>
      </c>
      <c r="E26" s="57"/>
      <c r="F26" s="57"/>
      <c r="G26" s="20"/>
      <c r="H26" s="57"/>
      <c r="I26" s="20"/>
    </row>
    <row r="27">
      <c r="A27" s="57" t="s">
        <v>169</v>
      </c>
      <c r="B27" s="57" t="s">
        <v>177</v>
      </c>
      <c r="C27" s="57">
        <v>19.652368</v>
      </c>
      <c r="D27" s="57">
        <v>-99.277778</v>
      </c>
      <c r="E27" s="57"/>
      <c r="F27" s="57"/>
      <c r="G27" s="20"/>
      <c r="H27" s="57"/>
      <c r="I27" s="20"/>
    </row>
    <row r="28">
      <c r="A28" s="57" t="s">
        <v>169</v>
      </c>
      <c r="B28" s="57" t="s">
        <v>189</v>
      </c>
      <c r="C28" s="57">
        <v>25.87038</v>
      </c>
      <c r="D28" s="57">
        <v>-100.299279</v>
      </c>
      <c r="E28" s="57"/>
      <c r="F28" s="57"/>
      <c r="G28" s="20"/>
      <c r="H28" s="57"/>
      <c r="I28" s="20"/>
    </row>
    <row r="29">
      <c r="A29" s="57" t="s">
        <v>169</v>
      </c>
      <c r="B29" s="57" t="s">
        <v>183</v>
      </c>
      <c r="C29" s="57">
        <v>19.323806</v>
      </c>
      <c r="D29" s="57">
        <v>-98.802858</v>
      </c>
      <c r="E29" s="57"/>
      <c r="F29" s="57"/>
      <c r="G29" s="20"/>
      <c r="H29" s="20"/>
      <c r="I29" s="58" t="s">
        <v>367</v>
      </c>
    </row>
    <row r="30">
      <c r="A30" s="57" t="s">
        <v>169</v>
      </c>
      <c r="B30" s="57" t="s">
        <v>173</v>
      </c>
      <c r="C30" s="57">
        <v>19.79372</v>
      </c>
      <c r="D30" s="57">
        <v>-99.010719</v>
      </c>
      <c r="E30" s="57"/>
      <c r="F30" s="57"/>
      <c r="G30" s="20"/>
      <c r="H30" s="57"/>
      <c r="I30" s="20"/>
    </row>
    <row r="31">
      <c r="A31" s="57" t="s">
        <v>201</v>
      </c>
      <c r="B31" s="57" t="s">
        <v>209</v>
      </c>
      <c r="C31" s="57">
        <v>25.027556</v>
      </c>
      <c r="D31" s="57">
        <v>67.035189</v>
      </c>
      <c r="E31" s="57"/>
      <c r="F31" s="57"/>
      <c r="G31" s="20"/>
      <c r="H31" s="57"/>
      <c r="I31" s="20"/>
    </row>
    <row r="32">
      <c r="A32" s="57" t="s">
        <v>201</v>
      </c>
      <c r="B32" s="57" t="s">
        <v>204</v>
      </c>
      <c r="C32" s="57">
        <v>31.625742</v>
      </c>
      <c r="D32" s="57">
        <v>74.417881</v>
      </c>
      <c r="E32" s="39">
        <v>7.1</v>
      </c>
      <c r="F32" s="39">
        <v>3.1</v>
      </c>
      <c r="G32" s="27">
        <v>2020.0</v>
      </c>
      <c r="H32" s="27" t="s">
        <v>357</v>
      </c>
      <c r="I32" s="58" t="s">
        <v>358</v>
      </c>
    </row>
    <row r="33">
      <c r="A33" s="57" t="s">
        <v>225</v>
      </c>
      <c r="B33" s="57" t="s">
        <v>233</v>
      </c>
      <c r="C33" s="57">
        <v>24.616027</v>
      </c>
      <c r="D33" s="57">
        <v>46.893901</v>
      </c>
      <c r="E33" s="57"/>
      <c r="F33" s="57"/>
      <c r="G33" s="20"/>
      <c r="H33" s="57"/>
      <c r="I33" s="20"/>
    </row>
    <row r="34">
      <c r="A34" s="57" t="s">
        <v>240</v>
      </c>
      <c r="B34" s="57" t="s">
        <v>242</v>
      </c>
      <c r="C34" s="57">
        <v>40.258962</v>
      </c>
      <c r="D34" s="57">
        <v>-3.635696</v>
      </c>
      <c r="E34" s="39">
        <v>6.57</v>
      </c>
      <c r="F34" s="39">
        <v>0.93</v>
      </c>
      <c r="G34" s="27">
        <v>2018.0</v>
      </c>
      <c r="H34" s="27" t="s">
        <v>359</v>
      </c>
      <c r="I34" s="58" t="s">
        <v>368</v>
      </c>
    </row>
    <row r="35">
      <c r="A35" s="57" t="s">
        <v>246</v>
      </c>
      <c r="B35" s="57" t="s">
        <v>369</v>
      </c>
      <c r="C35" s="57">
        <v>36.737622</v>
      </c>
      <c r="D35" s="57">
        <v>10.075903</v>
      </c>
      <c r="E35" s="57"/>
      <c r="F35" s="57"/>
      <c r="G35" s="20"/>
      <c r="H35" s="57"/>
      <c r="I35" s="20"/>
    </row>
    <row r="36">
      <c r="A36" s="57" t="s">
        <v>254</v>
      </c>
      <c r="B36" s="57" t="s">
        <v>370</v>
      </c>
      <c r="C36" s="57">
        <v>35.339296</v>
      </c>
      <c r="D36" s="57">
        <v>-80.658488</v>
      </c>
      <c r="E36" s="59">
        <f>AVERAGE(1131.971009+678.82437,2710.886672+1493.494173,4730.342965,1453.417505,1619.578759+741.434695)/1000</f>
        <v>2.91199003</v>
      </c>
      <c r="F36" s="60">
        <f>AVERAGE(636.825933/1131.971009,379.48472/678.82437,419.960149/2710.886672,223.473769/1493.494173,883.693283/4730.342965,435.666493/1453.417505,669.287871/1619.578759 ,281.638967/741.434695       )*E36</f>
        <v>0.9849199146</v>
      </c>
      <c r="G36" s="27">
        <v>2022.0</v>
      </c>
      <c r="H36" s="27" t="s">
        <v>371</v>
      </c>
      <c r="I36" s="27" t="s">
        <v>372</v>
      </c>
    </row>
    <row r="37">
      <c r="A37" s="57" t="s">
        <v>254</v>
      </c>
      <c r="B37" s="57" t="s">
        <v>261</v>
      </c>
      <c r="C37" s="57">
        <v>33.662314</v>
      </c>
      <c r="D37" s="57">
        <v>-84.257714</v>
      </c>
      <c r="E37" s="60">
        <f>AVERAGE(997.965898,1998.691523+3122.217443,1977.199428,3559.129298)/1000</f>
        <v>2.913800898</v>
      </c>
      <c r="F37" s="61">
        <f>AVERAGE(352.867705/997.965898,751.798925/1998.691523,1582.826662/3122.217443,739.452675/1977.199428,722.738898/3559.129298)*E37</f>
        <v>1.056978107</v>
      </c>
      <c r="G37" s="27">
        <v>2022.0</v>
      </c>
      <c r="H37" s="39" t="s">
        <v>373</v>
      </c>
      <c r="I37" s="27" t="s">
        <v>372</v>
      </c>
    </row>
    <row r="38">
      <c r="A38" s="57" t="s">
        <v>278</v>
      </c>
      <c r="B38" s="57" t="s">
        <v>374</v>
      </c>
      <c r="C38" s="57">
        <v>41.096387</v>
      </c>
      <c r="D38" s="57">
        <v>69.483103</v>
      </c>
      <c r="E38" s="57"/>
      <c r="F38" s="57"/>
      <c r="G38" s="20"/>
      <c r="H38" s="57"/>
      <c r="I38" s="20"/>
    </row>
    <row r="39">
      <c r="A39" s="57" t="s">
        <v>350</v>
      </c>
      <c r="B39" s="57" t="s">
        <v>351</v>
      </c>
      <c r="C39" s="57">
        <v>15.477194</v>
      </c>
      <c r="D39" s="57">
        <v>44.152575</v>
      </c>
      <c r="E39" s="57"/>
      <c r="F39" s="57"/>
      <c r="G39" s="20"/>
      <c r="H39" s="57"/>
      <c r="I39" s="20"/>
    </row>
    <row r="40">
      <c r="A40" s="57" t="s">
        <v>293</v>
      </c>
      <c r="B40" s="57" t="s">
        <v>295</v>
      </c>
      <c r="C40" s="57">
        <v>-32.957113</v>
      </c>
      <c r="D40" s="57">
        <v>-70.797246</v>
      </c>
      <c r="E40" s="60">
        <f>AVERAGE(1274.297592+900.039966,510.738834,522.849423+747.805598,980.880517,941.139477)/1000</f>
        <v>1.175550281</v>
      </c>
      <c r="F40" s="60">
        <f>AVERAGE(215.024545/1274.297592,226.939362/900.039966,207.011716/510.738834,243.969593/522.849423,145.668882/747.805598,160.215156/980.880517,167.965982/941.139477)*E40</f>
        <v>0.3072251865</v>
      </c>
      <c r="G40" s="27">
        <v>2023.0</v>
      </c>
      <c r="H40" s="27" t="s">
        <v>371</v>
      </c>
      <c r="I40" s="27" t="s">
        <v>372</v>
      </c>
    </row>
  </sheetData>
  <hyperlinks>
    <hyperlink r:id="rId1" ref="I3"/>
    <hyperlink r:id="rId2" ref="I5"/>
    <hyperlink r:id="rId3" ref="I12"/>
    <hyperlink r:id="rId4" ref="I14"/>
    <hyperlink r:id="rId5" ref="I20"/>
    <hyperlink r:id="rId6" ref="I24"/>
    <hyperlink r:id="rId7" ref="I29"/>
    <hyperlink r:id="rId8" ref="I32"/>
    <hyperlink r:id="rId9" ref="I34"/>
  </hyperlinks>
  <drawing r:id="rId10"/>
</worksheet>
</file>