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Luong\Documents\Git\GraphProfile\Graph Results\"/>
    </mc:Choice>
  </mc:AlternateContent>
  <bookViews>
    <workbookView xWindow="0" yWindow="0" windowWidth="25200" windowHeight="11985" firstSheet="5" activeTab="6"/>
  </bookViews>
  <sheets>
    <sheet name="Facebook" sheetId="1" r:id="rId1"/>
    <sheet name="CondMat" sheetId="2" r:id="rId2"/>
    <sheet name="Astro PH" sheetId="3" r:id="rId3"/>
    <sheet name="Enron" sheetId="4" r:id="rId4"/>
    <sheet name="Autonomous" sheetId="9" r:id="rId5"/>
    <sheet name="Epinions" sheetId="5" r:id="rId6"/>
    <sheet name="Youtube" sheetId="6" r:id="rId7"/>
    <sheet name="Directed Epinions" sheetId="7" r:id="rId8"/>
    <sheet name="Directed Wikivote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9" l="1"/>
  <c r="L21" i="9"/>
  <c r="K21" i="9"/>
  <c r="M21" i="9"/>
  <c r="J21" i="9"/>
  <c r="I21" i="9"/>
  <c r="H21" i="9"/>
  <c r="G21" i="9"/>
  <c r="F21" i="9"/>
  <c r="E21" i="9"/>
  <c r="D21" i="9"/>
  <c r="C21" i="9"/>
  <c r="L20" i="9"/>
  <c r="K20" i="9"/>
  <c r="M20" i="9"/>
  <c r="J20" i="9"/>
  <c r="I20" i="9"/>
  <c r="H20" i="9"/>
  <c r="G20" i="9"/>
  <c r="F20" i="9"/>
  <c r="E20" i="9"/>
  <c r="D20" i="9"/>
  <c r="C20" i="9"/>
  <c r="L19" i="9"/>
  <c r="L22" i="9" s="1"/>
  <c r="K19" i="9"/>
  <c r="K22" i="9" s="1"/>
  <c r="M19" i="9"/>
  <c r="M22" i="9" s="1"/>
  <c r="J19" i="9"/>
  <c r="J22" i="9" s="1"/>
  <c r="I19" i="9"/>
  <c r="I22" i="9" s="1"/>
  <c r="H19" i="9"/>
  <c r="G19" i="9"/>
  <c r="G22" i="9" s="1"/>
  <c r="F19" i="9"/>
  <c r="F22" i="9" s="1"/>
  <c r="E19" i="9"/>
  <c r="E22" i="9" s="1"/>
  <c r="D19" i="9"/>
  <c r="D22" i="9" s="1"/>
  <c r="C19" i="9"/>
  <c r="C22" i="9" s="1"/>
  <c r="M19" i="7" l="1"/>
  <c r="M22" i="7" s="1"/>
  <c r="M20" i="7"/>
  <c r="M21" i="7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M22" i="8" s="1"/>
  <c r="L19" i="8"/>
  <c r="L22" i="8" s="1"/>
  <c r="K19" i="8"/>
  <c r="K22" i="8" s="1"/>
  <c r="J19" i="8"/>
  <c r="J22" i="8" s="1"/>
  <c r="I19" i="8"/>
  <c r="I22" i="8" s="1"/>
  <c r="H19" i="8"/>
  <c r="H22" i="8" s="1"/>
  <c r="G19" i="8"/>
  <c r="G22" i="8" s="1"/>
  <c r="F19" i="8"/>
  <c r="F22" i="8" s="1"/>
  <c r="E19" i="8"/>
  <c r="E22" i="8" s="1"/>
  <c r="D19" i="8"/>
  <c r="D22" i="8" s="1"/>
  <c r="C19" i="8"/>
  <c r="C22" i="8" s="1"/>
  <c r="B19" i="8"/>
  <c r="B22" i="8" s="1"/>
  <c r="K19" i="7"/>
  <c r="L19" i="7"/>
  <c r="L22" i="7" s="1"/>
  <c r="K20" i="7"/>
  <c r="L20" i="7"/>
  <c r="K21" i="7"/>
  <c r="L21" i="7"/>
  <c r="K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J22" i="7" s="1"/>
  <c r="I19" i="7"/>
  <c r="I22" i="7" s="1"/>
  <c r="H19" i="7"/>
  <c r="H22" i="7" s="1"/>
  <c r="G19" i="7"/>
  <c r="G22" i="7" s="1"/>
  <c r="F19" i="7"/>
  <c r="F22" i="7" s="1"/>
  <c r="E19" i="7"/>
  <c r="E22" i="7" s="1"/>
  <c r="D19" i="7"/>
  <c r="D22" i="7" s="1"/>
  <c r="C19" i="7"/>
  <c r="C22" i="7" s="1"/>
  <c r="B19" i="7"/>
  <c r="B22" i="7" s="1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M22" i="6" s="1"/>
  <c r="L19" i="6"/>
  <c r="L22" i="6" s="1"/>
  <c r="K19" i="6"/>
  <c r="K22" i="6" s="1"/>
  <c r="J19" i="6"/>
  <c r="J22" i="6" s="1"/>
  <c r="I19" i="6"/>
  <c r="I22" i="6" s="1"/>
  <c r="H19" i="6"/>
  <c r="H22" i="6" s="1"/>
  <c r="G19" i="6"/>
  <c r="G22" i="6" s="1"/>
  <c r="F19" i="6"/>
  <c r="F22" i="6" s="1"/>
  <c r="E19" i="6"/>
  <c r="E22" i="6" s="1"/>
  <c r="D19" i="6"/>
  <c r="D22" i="6" s="1"/>
  <c r="C19" i="6"/>
  <c r="C22" i="6" s="1"/>
  <c r="B19" i="6"/>
  <c r="B22" i="6" s="1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M22" i="5" s="1"/>
  <c r="L19" i="5"/>
  <c r="L22" i="5" s="1"/>
  <c r="K19" i="5"/>
  <c r="K22" i="5" s="1"/>
  <c r="J19" i="5"/>
  <c r="J22" i="5" s="1"/>
  <c r="I19" i="5"/>
  <c r="I22" i="5" s="1"/>
  <c r="H19" i="5"/>
  <c r="H22" i="5" s="1"/>
  <c r="G19" i="5"/>
  <c r="G22" i="5" s="1"/>
  <c r="F19" i="5"/>
  <c r="F22" i="5" s="1"/>
  <c r="E19" i="5"/>
  <c r="E22" i="5" s="1"/>
  <c r="D19" i="5"/>
  <c r="D22" i="5" s="1"/>
  <c r="C19" i="5"/>
  <c r="C22" i="5" s="1"/>
  <c r="B19" i="5"/>
  <c r="B22" i="5" s="1"/>
  <c r="K20" i="4"/>
  <c r="L20" i="4"/>
  <c r="K21" i="4"/>
  <c r="L21" i="4"/>
  <c r="K22" i="4"/>
  <c r="L22" i="4"/>
  <c r="K23" i="4"/>
  <c r="L23" i="4"/>
  <c r="M22" i="4"/>
  <c r="J22" i="4"/>
  <c r="I22" i="4"/>
  <c r="H22" i="4"/>
  <c r="G22" i="4"/>
  <c r="F22" i="4"/>
  <c r="E22" i="4"/>
  <c r="D22" i="4"/>
  <c r="C22" i="4"/>
  <c r="B22" i="4"/>
  <c r="M21" i="4"/>
  <c r="J21" i="4"/>
  <c r="I21" i="4"/>
  <c r="H21" i="4"/>
  <c r="G21" i="4"/>
  <c r="F21" i="4"/>
  <c r="E21" i="4"/>
  <c r="D21" i="4"/>
  <c r="C21" i="4"/>
  <c r="B21" i="4"/>
  <c r="M20" i="4"/>
  <c r="M23" i="4" s="1"/>
  <c r="J20" i="4"/>
  <c r="J23" i="4" s="1"/>
  <c r="I20" i="4"/>
  <c r="I23" i="4" s="1"/>
  <c r="H20" i="4"/>
  <c r="H23" i="4" s="1"/>
  <c r="G20" i="4"/>
  <c r="G23" i="4" s="1"/>
  <c r="F20" i="4"/>
  <c r="F23" i="4" s="1"/>
  <c r="E20" i="4"/>
  <c r="E23" i="4" s="1"/>
  <c r="D20" i="4"/>
  <c r="D23" i="4" s="1"/>
  <c r="C20" i="4"/>
  <c r="C23" i="4" s="1"/>
  <c r="B20" i="4"/>
  <c r="B23" i="4" s="1"/>
  <c r="L20" i="3"/>
  <c r="L23" i="3" s="1"/>
  <c r="M20" i="3"/>
  <c r="M21" i="3"/>
  <c r="M22" i="3"/>
  <c r="M23" i="3"/>
  <c r="K20" i="3"/>
  <c r="K23" i="3" s="1"/>
  <c r="K21" i="3"/>
  <c r="L21" i="3"/>
  <c r="K22" i="3"/>
  <c r="L22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J23" i="3" s="1"/>
  <c r="I20" i="3"/>
  <c r="I23" i="3" s="1"/>
  <c r="H20" i="3"/>
  <c r="H23" i="3" s="1"/>
  <c r="G20" i="3"/>
  <c r="G23" i="3" s="1"/>
  <c r="F20" i="3"/>
  <c r="F23" i="3" s="1"/>
  <c r="E20" i="3"/>
  <c r="E23" i="3" s="1"/>
  <c r="D20" i="3"/>
  <c r="D23" i="3" s="1"/>
  <c r="C20" i="3"/>
  <c r="C23" i="3" s="1"/>
  <c r="B20" i="3"/>
  <c r="B23" i="3" s="1"/>
  <c r="B19" i="2" l="1"/>
  <c r="C19" i="2"/>
  <c r="C22" i="2" s="1"/>
  <c r="D19" i="2"/>
  <c r="E19" i="2"/>
  <c r="E22" i="2" s="1"/>
  <c r="F19" i="2"/>
  <c r="F22" i="2" s="1"/>
  <c r="G19" i="2"/>
  <c r="G22" i="2" s="1"/>
  <c r="H19" i="2"/>
  <c r="I19" i="2"/>
  <c r="I22" i="2" s="1"/>
  <c r="J19" i="2"/>
  <c r="K19" i="2"/>
  <c r="K22" i="2" s="1"/>
  <c r="L19" i="2"/>
  <c r="L22" i="2" s="1"/>
  <c r="M19" i="2"/>
  <c r="M22" i="2" s="1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D22" i="2"/>
  <c r="H22" i="2"/>
  <c r="J22" i="2"/>
  <c r="M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L19" i="1"/>
  <c r="L22" i="1" s="1"/>
  <c r="K19" i="1"/>
  <c r="K22" i="1" s="1"/>
  <c r="J19" i="1"/>
  <c r="J22" i="1" s="1"/>
  <c r="I19" i="1"/>
  <c r="I22" i="1" s="1"/>
  <c r="H19" i="1"/>
  <c r="H22" i="1" s="1"/>
  <c r="G19" i="1"/>
  <c r="G22" i="1" s="1"/>
  <c r="F19" i="1"/>
  <c r="F22" i="1" s="1"/>
  <c r="E19" i="1"/>
  <c r="E22" i="1" s="1"/>
  <c r="D19" i="1"/>
  <c r="D22" i="1" s="1"/>
  <c r="C19" i="1"/>
  <c r="C22" i="1" s="1"/>
  <c r="B19" i="1"/>
  <c r="B22" i="1" s="1"/>
</calcChain>
</file>

<file path=xl/sharedStrings.xml><?xml version="1.0" encoding="utf-8"?>
<sst xmlns="http://schemas.openxmlformats.org/spreadsheetml/2006/main" count="348" uniqueCount="71">
  <si>
    <t>Original</t>
  </si>
  <si>
    <t>Top 2</t>
  </si>
  <si>
    <t>Top 4</t>
  </si>
  <si>
    <t>Top 8</t>
  </si>
  <si>
    <t>Top 16</t>
  </si>
  <si>
    <t>T Top 2</t>
  </si>
  <si>
    <t>T Top 4</t>
  </si>
  <si>
    <t>T Top 8</t>
  </si>
  <si>
    <t>T Top 16</t>
  </si>
  <si>
    <t>Tree 3</t>
  </si>
  <si>
    <t>Tree 5</t>
  </si>
  <si>
    <t>Edges</t>
  </si>
  <si>
    <t>Largest Component</t>
  </si>
  <si>
    <t>Components</t>
  </si>
  <si>
    <t>Reachability (out of 1000)</t>
  </si>
  <si>
    <t>Distance Delta 0  (out of 1000)</t>
  </si>
  <si>
    <t>Distance Delta 1  (out of 1000)</t>
  </si>
  <si>
    <t>Distance Delta 2  (out of 1000)</t>
  </si>
  <si>
    <t>Distance Delta 3  (out of 1000)</t>
  </si>
  <si>
    <t>Distance Delta 4  (out of 1000)</t>
  </si>
  <si>
    <t>Distance Delta 5  (out of 1000)</t>
  </si>
  <si>
    <t>Page Rank (Top 0.15%) / 15</t>
  </si>
  <si>
    <t>Page Rank (Top 1%) / 15</t>
  </si>
  <si>
    <t>Total Page Rank</t>
  </si>
  <si>
    <t>Page Rank % (Top 0.15)</t>
  </si>
  <si>
    <t>Page Rank % (Top 1)</t>
  </si>
  <si>
    <t>Total Page Rank %</t>
  </si>
  <si>
    <t>Keep 1/4</t>
  </si>
  <si>
    <t>Khaled LB</t>
  </si>
  <si>
    <t>Khaled UB</t>
  </si>
  <si>
    <t>Approx. Diameter (8)</t>
  </si>
  <si>
    <t>Page Rank (Top 1%) / 163</t>
  </si>
  <si>
    <t>Page Rank (Top 0.15%) / 163</t>
  </si>
  <si>
    <t>Largest Component (213133)</t>
  </si>
  <si>
    <t>Approx. Diameter (14)</t>
  </si>
  <si>
    <t>Largest Component (18772)</t>
  </si>
  <si>
    <t>Page Rank (Top 0.15%) / 200</t>
  </si>
  <si>
    <t>Page Rank (Top 1%) / 200</t>
  </si>
  <si>
    <t>Approx. Diameter</t>
  </si>
  <si>
    <t>Largest Component (36692)</t>
  </si>
  <si>
    <t>Page Rank (Top 0.15%) / 56</t>
  </si>
  <si>
    <t>Page Rank (Top 1%) / 56</t>
  </si>
  <si>
    <t xml:space="preserve">T Top 8 </t>
  </si>
  <si>
    <t>Largest Component (75888)</t>
  </si>
  <si>
    <t>Page Rank (Top 0.15%) / 114</t>
  </si>
  <si>
    <t>Page Rank (Top 1%) / 114</t>
  </si>
  <si>
    <t>Largest Component (1157828)</t>
  </si>
  <si>
    <t>Page Rank (Top 0.15%) / 1737</t>
  </si>
  <si>
    <t>Page Rank (Top 1%) / 1737</t>
  </si>
  <si>
    <t>Approx. Diameter (20)</t>
  </si>
  <si>
    <t>Largest Strong Component (75888)</t>
  </si>
  <si>
    <t>Largest Component (8298)</t>
  </si>
  <si>
    <t>UnReachability (out of 1000)</t>
  </si>
  <si>
    <t>Approx. Diameter (7)</t>
  </si>
  <si>
    <t>Tree 3 v2</t>
  </si>
  <si>
    <t>Tree 5 v2</t>
  </si>
  <si>
    <t>Largest Component (6474)</t>
  </si>
  <si>
    <t>Top 15 PR Vertices</t>
  </si>
  <si>
    <t>Approx. Diameter (9)</t>
  </si>
  <si>
    <t>Approx. Diameter (13)</t>
  </si>
  <si>
    <t>Approx. Diameter (15)</t>
  </si>
  <si>
    <t>Onion Layers</t>
  </si>
  <si>
    <t>Layer 1</t>
  </si>
  <si>
    <t>Layer 2</t>
  </si>
  <si>
    <t>Layer 3</t>
  </si>
  <si>
    <t>Layer 5</t>
  </si>
  <si>
    <t>Layer 4</t>
  </si>
  <si>
    <t>Layer 0</t>
  </si>
  <si>
    <t>Layer 6</t>
  </si>
  <si>
    <t>Layer 7</t>
  </si>
  <si>
    <t>Layer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</si>
</sst>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1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A33"/>
    </sheetView>
  </sheetViews>
  <sheetFormatPr defaultRowHeight="15" x14ac:dyDescent="0.25"/>
  <cols>
    <col min="1" max="1" width="27.5703125" customWidth="1"/>
    <col min="13" max="13" width="1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27</v>
      </c>
      <c r="N1" s="1"/>
      <c r="O1" s="1"/>
    </row>
    <row r="2" spans="1:15" x14ac:dyDescent="0.25">
      <c r="A2" t="s">
        <v>11</v>
      </c>
      <c r="B2">
        <v>88234</v>
      </c>
      <c r="C2">
        <v>7965</v>
      </c>
      <c r="D2">
        <v>15367</v>
      </c>
      <c r="E2">
        <v>28260</v>
      </c>
      <c r="F2">
        <v>47234</v>
      </c>
      <c r="G2">
        <v>4784</v>
      </c>
      <c r="H2">
        <v>5372</v>
      </c>
      <c r="I2">
        <v>7240</v>
      </c>
      <c r="J2">
        <v>13288</v>
      </c>
      <c r="K2">
        <v>4988</v>
      </c>
      <c r="L2">
        <v>5942</v>
      </c>
      <c r="M2">
        <v>49621</v>
      </c>
    </row>
    <row r="3" spans="1:15" x14ac:dyDescent="0.25">
      <c r="A3" t="s">
        <v>30</v>
      </c>
      <c r="B3">
        <v>8</v>
      </c>
      <c r="C3">
        <v>8</v>
      </c>
      <c r="D3">
        <v>8</v>
      </c>
      <c r="E3">
        <v>8</v>
      </c>
      <c r="F3">
        <v>8</v>
      </c>
      <c r="G3">
        <v>10</v>
      </c>
      <c r="H3">
        <v>10</v>
      </c>
      <c r="I3">
        <v>8</v>
      </c>
      <c r="J3">
        <v>8</v>
      </c>
      <c r="K3">
        <v>8</v>
      </c>
      <c r="L3">
        <v>8</v>
      </c>
      <c r="M3">
        <v>9</v>
      </c>
    </row>
    <row r="4" spans="1:15" x14ac:dyDescent="0.25">
      <c r="A4" t="s">
        <v>28</v>
      </c>
      <c r="C4">
        <v>8</v>
      </c>
      <c r="D4">
        <v>8</v>
      </c>
      <c r="E4">
        <v>8</v>
      </c>
      <c r="F4">
        <v>8</v>
      </c>
      <c r="G4">
        <v>10</v>
      </c>
      <c r="H4">
        <v>10</v>
      </c>
      <c r="I4">
        <v>8</v>
      </c>
      <c r="J4">
        <v>8</v>
      </c>
      <c r="K4">
        <v>9</v>
      </c>
      <c r="L4">
        <v>8</v>
      </c>
      <c r="M4">
        <v>9</v>
      </c>
    </row>
    <row r="5" spans="1:15" x14ac:dyDescent="0.25">
      <c r="A5" t="s">
        <v>29</v>
      </c>
      <c r="C5">
        <v>8</v>
      </c>
      <c r="D5">
        <v>9</v>
      </c>
      <c r="E5">
        <v>9</v>
      </c>
      <c r="F5">
        <v>9</v>
      </c>
      <c r="G5">
        <v>10</v>
      </c>
      <c r="H5">
        <v>10</v>
      </c>
      <c r="I5">
        <v>9</v>
      </c>
      <c r="J5">
        <v>9</v>
      </c>
      <c r="K5">
        <v>9</v>
      </c>
      <c r="L5">
        <v>9</v>
      </c>
      <c r="M5">
        <v>9</v>
      </c>
    </row>
    <row r="6" spans="1:15" x14ac:dyDescent="0.25">
      <c r="A6" t="s">
        <v>12</v>
      </c>
      <c r="B6">
        <v>4039</v>
      </c>
      <c r="C6">
        <v>3980</v>
      </c>
      <c r="D6">
        <v>4039</v>
      </c>
      <c r="E6">
        <v>4039</v>
      </c>
      <c r="F6">
        <v>4039</v>
      </c>
      <c r="G6">
        <v>4039</v>
      </c>
      <c r="H6">
        <v>4039</v>
      </c>
      <c r="I6">
        <v>4039</v>
      </c>
      <c r="J6">
        <v>4039</v>
      </c>
      <c r="K6">
        <v>4039</v>
      </c>
      <c r="L6">
        <v>4039</v>
      </c>
      <c r="M6">
        <v>4039</v>
      </c>
    </row>
    <row r="7" spans="1:15" x14ac:dyDescent="0.25">
      <c r="A7" t="s">
        <v>13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9" spans="1:15" x14ac:dyDescent="0.25">
      <c r="A9" t="s">
        <v>14</v>
      </c>
      <c r="C9">
        <v>966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5" x14ac:dyDescent="0.25">
      <c r="A10" t="s">
        <v>15</v>
      </c>
      <c r="C10">
        <v>708</v>
      </c>
      <c r="D10">
        <v>893</v>
      </c>
      <c r="E10">
        <v>971</v>
      </c>
      <c r="F10">
        <v>987</v>
      </c>
      <c r="G10">
        <v>752</v>
      </c>
      <c r="H10">
        <v>809</v>
      </c>
      <c r="I10">
        <v>829</v>
      </c>
      <c r="J10">
        <v>889</v>
      </c>
      <c r="K10">
        <v>940</v>
      </c>
      <c r="L10">
        <v>984</v>
      </c>
      <c r="M10">
        <v>696</v>
      </c>
    </row>
    <row r="11" spans="1:15" x14ac:dyDescent="0.25">
      <c r="A11" t="s">
        <v>16</v>
      </c>
      <c r="C11">
        <v>244</v>
      </c>
      <c r="D11">
        <v>106</v>
      </c>
      <c r="E11">
        <v>29</v>
      </c>
      <c r="F11">
        <v>13</v>
      </c>
      <c r="G11">
        <v>223</v>
      </c>
      <c r="H11">
        <v>178</v>
      </c>
      <c r="I11">
        <v>162</v>
      </c>
      <c r="J11">
        <v>106</v>
      </c>
      <c r="K11">
        <v>56</v>
      </c>
      <c r="L11">
        <v>15</v>
      </c>
      <c r="M11">
        <v>280</v>
      </c>
    </row>
    <row r="12" spans="1:15" x14ac:dyDescent="0.25">
      <c r="A12" t="s">
        <v>17</v>
      </c>
      <c r="C12">
        <v>14</v>
      </c>
      <c r="D12">
        <v>1</v>
      </c>
      <c r="E12">
        <v>0</v>
      </c>
      <c r="F12">
        <v>0</v>
      </c>
      <c r="G12">
        <v>25</v>
      </c>
      <c r="H12">
        <v>13</v>
      </c>
      <c r="I12">
        <v>9</v>
      </c>
      <c r="J12">
        <v>5</v>
      </c>
      <c r="K12">
        <v>4</v>
      </c>
      <c r="L12">
        <v>1</v>
      </c>
      <c r="M12">
        <v>24</v>
      </c>
    </row>
    <row r="13" spans="1:15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21</v>
      </c>
      <c r="B17">
        <v>15</v>
      </c>
      <c r="C17">
        <v>10</v>
      </c>
      <c r="D17">
        <v>9</v>
      </c>
      <c r="E17">
        <v>7</v>
      </c>
      <c r="F17">
        <v>9</v>
      </c>
      <c r="G17">
        <v>11</v>
      </c>
      <c r="H17">
        <v>11</v>
      </c>
      <c r="I17">
        <v>12</v>
      </c>
      <c r="J17">
        <v>11</v>
      </c>
      <c r="K17">
        <v>11</v>
      </c>
      <c r="L17">
        <v>11</v>
      </c>
      <c r="M17">
        <v>14</v>
      </c>
    </row>
    <row r="18" spans="1:13" x14ac:dyDescent="0.25">
      <c r="A18" t="s">
        <v>22</v>
      </c>
      <c r="B18">
        <v>0</v>
      </c>
      <c r="C18">
        <v>2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0</v>
      </c>
      <c r="M18">
        <v>0</v>
      </c>
    </row>
    <row r="19" spans="1:13" x14ac:dyDescent="0.25">
      <c r="A19" t="s">
        <v>23</v>
      </c>
      <c r="B19">
        <f t="shared" ref="B19:L19" si="0">SUM(B17, B18)</f>
        <v>15</v>
      </c>
      <c r="C19">
        <f t="shared" si="0"/>
        <v>12</v>
      </c>
      <c r="D19">
        <f t="shared" si="0"/>
        <v>10</v>
      </c>
      <c r="E19">
        <f t="shared" si="0"/>
        <v>8</v>
      </c>
      <c r="F19">
        <f t="shared" si="0"/>
        <v>10</v>
      </c>
      <c r="G19">
        <f t="shared" si="0"/>
        <v>13</v>
      </c>
      <c r="H19">
        <f t="shared" si="0"/>
        <v>12</v>
      </c>
      <c r="I19">
        <f t="shared" si="0"/>
        <v>14</v>
      </c>
      <c r="J19">
        <f t="shared" si="0"/>
        <v>12</v>
      </c>
      <c r="K19">
        <f t="shared" si="0"/>
        <v>12</v>
      </c>
      <c r="L19">
        <f t="shared" si="0"/>
        <v>11</v>
      </c>
    </row>
    <row r="20" spans="1:13" x14ac:dyDescent="0.25">
      <c r="A20" t="s">
        <v>24</v>
      </c>
      <c r="B20" s="2">
        <f t="shared" ref="B20:M20" si="1">B17/15</f>
        <v>1</v>
      </c>
      <c r="C20" s="2">
        <f t="shared" si="1"/>
        <v>0.66666666666666663</v>
      </c>
      <c r="D20" s="2">
        <f t="shared" si="1"/>
        <v>0.6</v>
      </c>
      <c r="E20" s="2">
        <f t="shared" si="1"/>
        <v>0.46666666666666667</v>
      </c>
      <c r="F20" s="2">
        <f t="shared" si="1"/>
        <v>0.6</v>
      </c>
      <c r="G20" s="2">
        <f t="shared" si="1"/>
        <v>0.73333333333333328</v>
      </c>
      <c r="H20" s="2">
        <f t="shared" si="1"/>
        <v>0.73333333333333328</v>
      </c>
      <c r="I20" s="2">
        <f t="shared" si="1"/>
        <v>0.8</v>
      </c>
      <c r="J20" s="2">
        <f t="shared" si="1"/>
        <v>0.73333333333333328</v>
      </c>
      <c r="K20" s="2">
        <f t="shared" si="1"/>
        <v>0.73333333333333328</v>
      </c>
      <c r="L20" s="2">
        <f t="shared" si="1"/>
        <v>0.73333333333333328</v>
      </c>
      <c r="M20" s="2">
        <f t="shared" si="1"/>
        <v>0.93333333333333335</v>
      </c>
    </row>
    <row r="21" spans="1:13" x14ac:dyDescent="0.25">
      <c r="A21" t="s">
        <v>25</v>
      </c>
      <c r="B21" s="2">
        <f t="shared" ref="B21:B22" si="2">B18/15</f>
        <v>0</v>
      </c>
      <c r="C21" s="2">
        <f t="shared" ref="C21:M21" si="3">C18/15</f>
        <v>0.13333333333333333</v>
      </c>
      <c r="D21" s="2">
        <f t="shared" si="3"/>
        <v>6.6666666666666666E-2</v>
      </c>
      <c r="E21" s="2">
        <f t="shared" si="3"/>
        <v>6.6666666666666666E-2</v>
      </c>
      <c r="F21" s="2">
        <f t="shared" si="3"/>
        <v>6.6666666666666666E-2</v>
      </c>
      <c r="G21" s="2">
        <f t="shared" si="3"/>
        <v>0.13333333333333333</v>
      </c>
      <c r="H21" s="2">
        <f t="shared" si="3"/>
        <v>6.6666666666666666E-2</v>
      </c>
      <c r="I21" s="2">
        <f t="shared" si="3"/>
        <v>0.13333333333333333</v>
      </c>
      <c r="J21" s="2">
        <f t="shared" si="3"/>
        <v>6.6666666666666666E-2</v>
      </c>
      <c r="K21" s="2">
        <f t="shared" si="3"/>
        <v>6.6666666666666666E-2</v>
      </c>
      <c r="L21" s="2">
        <f t="shared" si="3"/>
        <v>0</v>
      </c>
      <c r="M21" s="2">
        <f t="shared" si="3"/>
        <v>0</v>
      </c>
    </row>
    <row r="22" spans="1:13" x14ac:dyDescent="0.25">
      <c r="A22" t="s">
        <v>26</v>
      </c>
      <c r="B22" s="2">
        <f t="shared" si="2"/>
        <v>1</v>
      </c>
      <c r="C22" s="2">
        <f t="shared" ref="C22:M22" si="4">C19/15</f>
        <v>0.8</v>
      </c>
      <c r="D22" s="2">
        <f t="shared" si="4"/>
        <v>0.66666666666666663</v>
      </c>
      <c r="E22" s="2">
        <f t="shared" si="4"/>
        <v>0.53333333333333333</v>
      </c>
      <c r="F22" s="2">
        <f t="shared" si="4"/>
        <v>0.66666666666666663</v>
      </c>
      <c r="G22" s="2">
        <f t="shared" si="4"/>
        <v>0.8666666666666667</v>
      </c>
      <c r="H22" s="2">
        <f t="shared" si="4"/>
        <v>0.8</v>
      </c>
      <c r="I22" s="2">
        <f t="shared" si="4"/>
        <v>0.93333333333333335</v>
      </c>
      <c r="J22" s="2">
        <f t="shared" si="4"/>
        <v>0.8</v>
      </c>
      <c r="K22" s="2">
        <f t="shared" si="4"/>
        <v>0.8</v>
      </c>
      <c r="L22" s="2">
        <f t="shared" si="4"/>
        <v>0.73333333333333328</v>
      </c>
      <c r="M22" s="2">
        <f t="shared" si="4"/>
        <v>0</v>
      </c>
    </row>
    <row r="24" spans="1:13" x14ac:dyDescent="0.25">
      <c r="A24" t="s">
        <v>61</v>
      </c>
      <c r="B24">
        <v>115</v>
      </c>
      <c r="C24">
        <v>2</v>
      </c>
      <c r="D24">
        <v>4</v>
      </c>
      <c r="E24">
        <v>8</v>
      </c>
      <c r="F24">
        <v>16</v>
      </c>
      <c r="G24">
        <v>2</v>
      </c>
      <c r="H24">
        <v>4</v>
      </c>
      <c r="I24">
        <v>7</v>
      </c>
      <c r="J24">
        <v>12</v>
      </c>
      <c r="K24">
        <v>3</v>
      </c>
      <c r="L24">
        <v>4</v>
      </c>
      <c r="M24">
        <v>49</v>
      </c>
    </row>
    <row r="25" spans="1:13" x14ac:dyDescent="0.25">
      <c r="A25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62</v>
      </c>
      <c r="B26">
        <v>75</v>
      </c>
      <c r="C26">
        <v>75</v>
      </c>
      <c r="D26">
        <v>75</v>
      </c>
      <c r="E26">
        <v>75</v>
      </c>
      <c r="F26">
        <v>75</v>
      </c>
      <c r="G26">
        <v>2934</v>
      </c>
      <c r="H26">
        <v>2660</v>
      </c>
      <c r="I26">
        <v>1942</v>
      </c>
      <c r="J26">
        <v>870</v>
      </c>
      <c r="K26">
        <v>3462</v>
      </c>
      <c r="L26">
        <v>3211</v>
      </c>
      <c r="M26">
        <v>75</v>
      </c>
    </row>
    <row r="27" spans="1:13" x14ac:dyDescent="0.25">
      <c r="A27" t="s">
        <v>63</v>
      </c>
      <c r="B27">
        <v>108</v>
      </c>
      <c r="C27">
        <v>3964</v>
      </c>
      <c r="D27">
        <v>108</v>
      </c>
      <c r="E27">
        <v>108</v>
      </c>
      <c r="F27">
        <v>108</v>
      </c>
      <c r="G27">
        <v>1105</v>
      </c>
      <c r="H27">
        <v>1082</v>
      </c>
      <c r="I27">
        <v>946</v>
      </c>
      <c r="J27">
        <v>638</v>
      </c>
      <c r="K27">
        <v>567</v>
      </c>
      <c r="L27">
        <v>642</v>
      </c>
      <c r="M27">
        <v>108</v>
      </c>
    </row>
    <row r="28" spans="1:13" x14ac:dyDescent="0.25">
      <c r="A28" t="s">
        <v>64</v>
      </c>
      <c r="B28">
        <v>102</v>
      </c>
      <c r="C28">
        <v>0</v>
      </c>
      <c r="D28">
        <v>102</v>
      </c>
      <c r="E28">
        <v>102</v>
      </c>
      <c r="F28">
        <v>102</v>
      </c>
      <c r="G28">
        <v>0</v>
      </c>
      <c r="H28">
        <v>225</v>
      </c>
      <c r="I28">
        <v>608</v>
      </c>
      <c r="J28">
        <v>438</v>
      </c>
      <c r="K28">
        <v>10</v>
      </c>
      <c r="L28">
        <v>168</v>
      </c>
      <c r="M28">
        <v>102</v>
      </c>
    </row>
    <row r="29" spans="1:13" x14ac:dyDescent="0.25">
      <c r="A29" t="s">
        <v>66</v>
      </c>
      <c r="B29">
        <v>120</v>
      </c>
      <c r="C29">
        <v>0</v>
      </c>
      <c r="D29">
        <v>3754</v>
      </c>
      <c r="E29">
        <v>120</v>
      </c>
      <c r="F29">
        <v>120</v>
      </c>
      <c r="G29">
        <v>0</v>
      </c>
      <c r="H29">
        <v>72</v>
      </c>
      <c r="I29">
        <v>308</v>
      </c>
      <c r="J29">
        <v>446</v>
      </c>
      <c r="K29">
        <v>0</v>
      </c>
      <c r="L29">
        <v>18</v>
      </c>
      <c r="M29">
        <v>120</v>
      </c>
    </row>
    <row r="30" spans="1:13" x14ac:dyDescent="0.25">
      <c r="A30" t="s">
        <v>65</v>
      </c>
      <c r="B30">
        <v>134</v>
      </c>
      <c r="C30">
        <v>0</v>
      </c>
      <c r="D30">
        <v>0</v>
      </c>
      <c r="E30">
        <v>134</v>
      </c>
      <c r="F30">
        <v>134</v>
      </c>
      <c r="G30">
        <v>0</v>
      </c>
      <c r="H30">
        <v>0</v>
      </c>
      <c r="I30">
        <v>169</v>
      </c>
      <c r="J30">
        <v>514</v>
      </c>
      <c r="K30">
        <v>0</v>
      </c>
      <c r="L30">
        <v>0</v>
      </c>
      <c r="M30">
        <v>134</v>
      </c>
    </row>
    <row r="31" spans="1:13" x14ac:dyDescent="0.25">
      <c r="A31" t="s">
        <v>68</v>
      </c>
      <c r="B31">
        <v>118</v>
      </c>
      <c r="C31">
        <v>0</v>
      </c>
      <c r="D31">
        <v>0</v>
      </c>
      <c r="E31">
        <v>118</v>
      </c>
      <c r="F31">
        <v>118</v>
      </c>
      <c r="G31">
        <v>0</v>
      </c>
      <c r="H31">
        <v>0</v>
      </c>
      <c r="I31">
        <v>49</v>
      </c>
      <c r="J31">
        <v>657</v>
      </c>
      <c r="K31">
        <v>0</v>
      </c>
      <c r="L31">
        <v>0</v>
      </c>
      <c r="M31">
        <v>118</v>
      </c>
    </row>
    <row r="32" spans="1:13" x14ac:dyDescent="0.25">
      <c r="A32" t="s">
        <v>69</v>
      </c>
      <c r="B32">
        <v>152</v>
      </c>
      <c r="C32">
        <v>0</v>
      </c>
      <c r="D32">
        <v>0</v>
      </c>
      <c r="E32">
        <v>152</v>
      </c>
      <c r="F32">
        <v>152</v>
      </c>
      <c r="G32">
        <v>0</v>
      </c>
      <c r="H32">
        <v>0</v>
      </c>
      <c r="I32">
        <v>17</v>
      </c>
      <c r="J32">
        <v>262</v>
      </c>
      <c r="K32">
        <v>0</v>
      </c>
      <c r="L32">
        <v>0</v>
      </c>
      <c r="M32">
        <v>152</v>
      </c>
    </row>
    <row r="33" spans="1:13" x14ac:dyDescent="0.25">
      <c r="A33" t="s">
        <v>70</v>
      </c>
      <c r="B33">
        <v>117</v>
      </c>
      <c r="C33">
        <v>0</v>
      </c>
      <c r="D33">
        <v>0</v>
      </c>
      <c r="E33">
        <v>3230</v>
      </c>
      <c r="F33">
        <v>117</v>
      </c>
      <c r="G33">
        <v>0</v>
      </c>
      <c r="H33">
        <v>0</v>
      </c>
      <c r="I33">
        <v>0</v>
      </c>
      <c r="J33">
        <v>107</v>
      </c>
      <c r="K33">
        <v>0</v>
      </c>
      <c r="L33">
        <v>0</v>
      </c>
      <c r="M33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4" workbookViewId="0">
      <selection activeCell="E32" sqref="E32"/>
    </sheetView>
  </sheetViews>
  <sheetFormatPr defaultRowHeight="15" x14ac:dyDescent="0.25"/>
  <cols>
    <col min="1" max="1" width="30.8554687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/>
      <c r="O1" s="1"/>
    </row>
    <row r="2" spans="1:15" x14ac:dyDescent="0.25">
      <c r="A2" t="s">
        <v>11</v>
      </c>
      <c r="B2">
        <v>93497</v>
      </c>
      <c r="C2">
        <v>41586</v>
      </c>
      <c r="D2">
        <v>67179</v>
      </c>
      <c r="E2">
        <v>87537</v>
      </c>
      <c r="F2">
        <v>93208</v>
      </c>
      <c r="G2">
        <v>33033</v>
      </c>
      <c r="H2">
        <v>46699</v>
      </c>
      <c r="I2">
        <v>64733</v>
      </c>
      <c r="J2">
        <v>81701</v>
      </c>
      <c r="K2">
        <v>37107</v>
      </c>
      <c r="L2">
        <v>42761</v>
      </c>
      <c r="M2">
        <v>46969</v>
      </c>
    </row>
    <row r="3" spans="1:15" x14ac:dyDescent="0.25">
      <c r="A3" t="s">
        <v>60</v>
      </c>
      <c r="B3">
        <v>15</v>
      </c>
      <c r="C3">
        <v>16</v>
      </c>
      <c r="D3">
        <v>15</v>
      </c>
      <c r="E3">
        <v>14</v>
      </c>
      <c r="F3">
        <v>13</v>
      </c>
      <c r="G3">
        <v>15</v>
      </c>
      <c r="H3">
        <v>15</v>
      </c>
      <c r="I3">
        <v>15</v>
      </c>
      <c r="J3">
        <v>14</v>
      </c>
      <c r="K3">
        <v>15</v>
      </c>
      <c r="L3">
        <v>15</v>
      </c>
      <c r="M3">
        <v>20</v>
      </c>
    </row>
    <row r="4" spans="1:15" x14ac:dyDescent="0.25">
      <c r="A4" t="s">
        <v>28</v>
      </c>
      <c r="C4">
        <v>17</v>
      </c>
      <c r="D4">
        <v>15</v>
      </c>
      <c r="E4">
        <v>15</v>
      </c>
      <c r="F4">
        <v>15</v>
      </c>
      <c r="G4">
        <v>17</v>
      </c>
      <c r="H4">
        <v>16</v>
      </c>
      <c r="I4">
        <v>16</v>
      </c>
      <c r="J4">
        <v>15</v>
      </c>
      <c r="K4">
        <v>16</v>
      </c>
      <c r="L4">
        <v>16</v>
      </c>
      <c r="M4">
        <v>23</v>
      </c>
    </row>
    <row r="5" spans="1:15" x14ac:dyDescent="0.25">
      <c r="A5" t="s">
        <v>29</v>
      </c>
      <c r="C5">
        <v>17</v>
      </c>
      <c r="D5">
        <v>17</v>
      </c>
      <c r="E5">
        <v>17</v>
      </c>
      <c r="F5">
        <v>17</v>
      </c>
      <c r="G5">
        <v>17</v>
      </c>
      <c r="H5">
        <v>17</v>
      </c>
      <c r="I5">
        <v>17</v>
      </c>
      <c r="J5">
        <v>17</v>
      </c>
      <c r="K5">
        <v>17</v>
      </c>
      <c r="L5">
        <v>17</v>
      </c>
      <c r="M5">
        <v>24</v>
      </c>
    </row>
    <row r="6" spans="1:15" x14ac:dyDescent="0.25">
      <c r="A6" t="s">
        <v>33</v>
      </c>
      <c r="B6">
        <v>21363</v>
      </c>
      <c r="C6">
        <v>21356</v>
      </c>
      <c r="D6">
        <v>21363</v>
      </c>
      <c r="E6">
        <v>21363</v>
      </c>
      <c r="F6">
        <v>21363</v>
      </c>
      <c r="G6">
        <v>21363</v>
      </c>
      <c r="H6">
        <v>21363</v>
      </c>
      <c r="I6">
        <v>21363</v>
      </c>
      <c r="J6">
        <v>21363</v>
      </c>
      <c r="K6">
        <v>21363</v>
      </c>
      <c r="L6">
        <v>21363</v>
      </c>
      <c r="M6">
        <v>20374</v>
      </c>
    </row>
    <row r="7" spans="1:15" x14ac:dyDescent="0.25">
      <c r="A7" t="s">
        <v>13</v>
      </c>
      <c r="B7">
        <v>85734</v>
      </c>
      <c r="C7">
        <v>85735</v>
      </c>
      <c r="D7">
        <v>85734</v>
      </c>
      <c r="E7">
        <v>85734</v>
      </c>
      <c r="F7">
        <v>85734</v>
      </c>
      <c r="G7">
        <v>85734</v>
      </c>
      <c r="H7">
        <v>85734</v>
      </c>
      <c r="I7">
        <v>85734</v>
      </c>
      <c r="J7">
        <v>85734</v>
      </c>
      <c r="K7">
        <v>86938</v>
      </c>
      <c r="L7">
        <v>86938</v>
      </c>
      <c r="M7">
        <v>86047</v>
      </c>
    </row>
    <row r="9" spans="1:15" x14ac:dyDescent="0.25">
      <c r="A9" t="s">
        <v>14</v>
      </c>
      <c r="C9">
        <v>999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</v>
      </c>
      <c r="L9">
        <v>1000</v>
      </c>
      <c r="M9">
        <v>1000</v>
      </c>
    </row>
    <row r="10" spans="1:15" x14ac:dyDescent="0.25">
      <c r="A10" t="s">
        <v>15</v>
      </c>
      <c r="C10">
        <v>404</v>
      </c>
      <c r="D10">
        <v>835</v>
      </c>
      <c r="E10">
        <v>979</v>
      </c>
      <c r="F10">
        <v>1000</v>
      </c>
      <c r="G10">
        <v>331</v>
      </c>
      <c r="H10">
        <v>583</v>
      </c>
      <c r="I10">
        <v>710</v>
      </c>
      <c r="J10">
        <v>843</v>
      </c>
      <c r="K10">
        <v>403</v>
      </c>
      <c r="L10">
        <v>487</v>
      </c>
      <c r="M10">
        <v>961</v>
      </c>
    </row>
    <row r="11" spans="1:15" x14ac:dyDescent="0.25">
      <c r="A11" t="s">
        <v>16</v>
      </c>
      <c r="C11">
        <v>448</v>
      </c>
      <c r="D11">
        <v>160</v>
      </c>
      <c r="E11">
        <v>21</v>
      </c>
      <c r="F11">
        <v>0</v>
      </c>
      <c r="G11">
        <v>486</v>
      </c>
      <c r="H11">
        <v>373</v>
      </c>
      <c r="I11">
        <v>272</v>
      </c>
      <c r="J11">
        <v>153</v>
      </c>
      <c r="K11">
        <v>436</v>
      </c>
      <c r="L11">
        <v>429</v>
      </c>
      <c r="M11">
        <v>14</v>
      </c>
    </row>
    <row r="12" spans="1:15" x14ac:dyDescent="0.25">
      <c r="A12" t="s">
        <v>17</v>
      </c>
      <c r="C12">
        <v>135</v>
      </c>
      <c r="D12">
        <v>5</v>
      </c>
      <c r="E12">
        <v>0</v>
      </c>
      <c r="F12">
        <v>0</v>
      </c>
      <c r="G12">
        <v>166</v>
      </c>
      <c r="H12">
        <v>43</v>
      </c>
      <c r="I12">
        <v>17</v>
      </c>
      <c r="J12">
        <v>3</v>
      </c>
      <c r="K12">
        <v>143</v>
      </c>
      <c r="L12">
        <v>75</v>
      </c>
      <c r="M12">
        <v>10</v>
      </c>
    </row>
    <row r="13" spans="1:15" x14ac:dyDescent="0.25">
      <c r="A13" t="s">
        <v>18</v>
      </c>
      <c r="C13">
        <v>12</v>
      </c>
      <c r="D13">
        <v>0</v>
      </c>
      <c r="E13">
        <v>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8</v>
      </c>
      <c r="M13">
        <v>9</v>
      </c>
    </row>
    <row r="14" spans="1:15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</v>
      </c>
      <c r="L14">
        <v>1</v>
      </c>
      <c r="M14">
        <v>5</v>
      </c>
    </row>
    <row r="15" spans="1:15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7" spans="1:13" x14ac:dyDescent="0.25">
      <c r="A17" t="s">
        <v>32</v>
      </c>
      <c r="C17">
        <v>103</v>
      </c>
      <c r="D17">
        <v>111</v>
      </c>
      <c r="E17">
        <v>144</v>
      </c>
      <c r="F17">
        <v>162</v>
      </c>
      <c r="G17">
        <v>96</v>
      </c>
      <c r="H17">
        <v>85</v>
      </c>
      <c r="I17">
        <v>93</v>
      </c>
      <c r="J17">
        <v>155</v>
      </c>
      <c r="K17">
        <v>106</v>
      </c>
      <c r="L17">
        <v>110</v>
      </c>
      <c r="M17">
        <v>100</v>
      </c>
    </row>
    <row r="18" spans="1:13" x14ac:dyDescent="0.25">
      <c r="A18" t="s">
        <v>31</v>
      </c>
      <c r="C18">
        <v>60</v>
      </c>
      <c r="D18">
        <v>52</v>
      </c>
      <c r="E18">
        <v>19</v>
      </c>
      <c r="F18">
        <v>1</v>
      </c>
      <c r="G18">
        <v>62</v>
      </c>
      <c r="H18">
        <v>67</v>
      </c>
      <c r="I18">
        <v>50</v>
      </c>
      <c r="J18">
        <v>7</v>
      </c>
      <c r="K18">
        <v>49</v>
      </c>
      <c r="L18">
        <v>46</v>
      </c>
      <c r="M18">
        <v>59</v>
      </c>
    </row>
    <row r="19" spans="1:13" x14ac:dyDescent="0.25">
      <c r="A19" t="s">
        <v>23</v>
      </c>
      <c r="B19">
        <f t="shared" ref="B19:M19" si="0">SUM(B17, B18)</f>
        <v>0</v>
      </c>
      <c r="C19">
        <f t="shared" si="0"/>
        <v>163</v>
      </c>
      <c r="D19">
        <f t="shared" si="0"/>
        <v>163</v>
      </c>
      <c r="E19">
        <f t="shared" si="0"/>
        <v>163</v>
      </c>
      <c r="F19">
        <f t="shared" si="0"/>
        <v>163</v>
      </c>
      <c r="G19">
        <f t="shared" si="0"/>
        <v>158</v>
      </c>
      <c r="H19">
        <f t="shared" si="0"/>
        <v>152</v>
      </c>
      <c r="I19">
        <f t="shared" si="0"/>
        <v>143</v>
      </c>
      <c r="J19">
        <f t="shared" si="0"/>
        <v>162</v>
      </c>
      <c r="K19">
        <f t="shared" si="0"/>
        <v>155</v>
      </c>
      <c r="L19">
        <f t="shared" si="0"/>
        <v>156</v>
      </c>
      <c r="M19">
        <f t="shared" si="0"/>
        <v>159</v>
      </c>
    </row>
    <row r="20" spans="1:13" x14ac:dyDescent="0.25">
      <c r="A20" t="s">
        <v>24</v>
      </c>
      <c r="B20" s="2">
        <f t="shared" ref="B20:M20" si="1">B17/163</f>
        <v>0</v>
      </c>
      <c r="C20" s="2">
        <f t="shared" si="1"/>
        <v>0.63190184049079756</v>
      </c>
      <c r="D20" s="2">
        <f t="shared" si="1"/>
        <v>0.68098159509202449</v>
      </c>
      <c r="E20" s="2">
        <f t="shared" si="1"/>
        <v>0.8834355828220859</v>
      </c>
      <c r="F20" s="2">
        <f t="shared" si="1"/>
        <v>0.99386503067484666</v>
      </c>
      <c r="G20" s="2">
        <f t="shared" si="1"/>
        <v>0.58895705521472397</v>
      </c>
      <c r="H20" s="2">
        <f t="shared" si="1"/>
        <v>0.5214723926380368</v>
      </c>
      <c r="I20" s="2">
        <f t="shared" si="1"/>
        <v>0.57055214723926384</v>
      </c>
      <c r="J20" s="2">
        <f t="shared" si="1"/>
        <v>0.95092024539877296</v>
      </c>
      <c r="K20" s="2">
        <f t="shared" si="1"/>
        <v>0.65030674846625769</v>
      </c>
      <c r="L20" s="2">
        <f t="shared" si="1"/>
        <v>0.67484662576687116</v>
      </c>
      <c r="M20" s="2">
        <f t="shared" si="1"/>
        <v>0.61349693251533743</v>
      </c>
    </row>
    <row r="21" spans="1:13" x14ac:dyDescent="0.25">
      <c r="A21" t="s">
        <v>25</v>
      </c>
      <c r="B21" s="2">
        <f t="shared" ref="B21:M21" si="2">B18/163</f>
        <v>0</v>
      </c>
      <c r="C21" s="2">
        <f t="shared" si="2"/>
        <v>0.36809815950920244</v>
      </c>
      <c r="D21" s="2">
        <f t="shared" si="2"/>
        <v>0.31901840490797545</v>
      </c>
      <c r="E21" s="2">
        <f t="shared" si="2"/>
        <v>0.1165644171779141</v>
      </c>
      <c r="F21" s="2">
        <f t="shared" si="2"/>
        <v>6.1349693251533744E-3</v>
      </c>
      <c r="G21" s="2">
        <f t="shared" si="2"/>
        <v>0.38036809815950923</v>
      </c>
      <c r="H21" s="2">
        <f t="shared" si="2"/>
        <v>0.41104294478527609</v>
      </c>
      <c r="I21" s="2">
        <f t="shared" si="2"/>
        <v>0.30674846625766872</v>
      </c>
      <c r="J21" s="2">
        <f t="shared" si="2"/>
        <v>4.2944785276073622E-2</v>
      </c>
      <c r="K21" s="2">
        <f t="shared" si="2"/>
        <v>0.30061349693251532</v>
      </c>
      <c r="L21" s="2">
        <f t="shared" si="2"/>
        <v>0.2822085889570552</v>
      </c>
      <c r="M21" s="2">
        <f t="shared" si="2"/>
        <v>0.3619631901840491</v>
      </c>
    </row>
    <row r="22" spans="1:13" x14ac:dyDescent="0.25">
      <c r="A22" t="s">
        <v>26</v>
      </c>
      <c r="B22" s="2">
        <f t="shared" ref="B22:M22" si="3">B19/163</f>
        <v>0</v>
      </c>
      <c r="C22" s="2">
        <f t="shared" si="3"/>
        <v>1</v>
      </c>
      <c r="D22" s="2">
        <f t="shared" si="3"/>
        <v>1</v>
      </c>
      <c r="E22" s="2">
        <f t="shared" si="3"/>
        <v>1</v>
      </c>
      <c r="F22" s="2">
        <f t="shared" si="3"/>
        <v>1</v>
      </c>
      <c r="G22" s="2">
        <f t="shared" si="3"/>
        <v>0.96932515337423308</v>
      </c>
      <c r="H22" s="2">
        <f t="shared" si="3"/>
        <v>0.93251533742331283</v>
      </c>
      <c r="I22" s="2">
        <f t="shared" si="3"/>
        <v>0.87730061349693256</v>
      </c>
      <c r="J22" s="2">
        <f t="shared" si="3"/>
        <v>0.99386503067484666</v>
      </c>
      <c r="K22" s="2">
        <f t="shared" si="3"/>
        <v>0.95092024539877296</v>
      </c>
      <c r="L22" s="2">
        <f t="shared" si="3"/>
        <v>0.95705521472392641</v>
      </c>
      <c r="M22" s="2">
        <f t="shared" si="3"/>
        <v>0.97546012269938653</v>
      </c>
    </row>
    <row r="24" spans="1:13" x14ac:dyDescent="0.25">
      <c r="A24" t="s">
        <v>61</v>
      </c>
      <c r="B24">
        <v>25</v>
      </c>
      <c r="C24">
        <v>2</v>
      </c>
      <c r="D24">
        <v>4</v>
      </c>
      <c r="E24">
        <v>8</v>
      </c>
      <c r="F24">
        <v>16</v>
      </c>
      <c r="G24">
        <v>2</v>
      </c>
      <c r="H24">
        <v>4</v>
      </c>
      <c r="I24">
        <v>8</v>
      </c>
      <c r="J24">
        <v>15</v>
      </c>
      <c r="K24">
        <v>3</v>
      </c>
      <c r="L24">
        <v>4</v>
      </c>
      <c r="M24">
        <v>9</v>
      </c>
    </row>
    <row r="25" spans="1:13" x14ac:dyDescent="0.25">
      <c r="A25" t="s">
        <v>67</v>
      </c>
      <c r="B25">
        <v>85167</v>
      </c>
      <c r="C25">
        <v>85167</v>
      </c>
      <c r="D25">
        <v>85167</v>
      </c>
      <c r="E25">
        <v>85167</v>
      </c>
      <c r="F25">
        <v>85167</v>
      </c>
      <c r="G25">
        <v>85167</v>
      </c>
      <c r="H25">
        <v>85167</v>
      </c>
      <c r="I25">
        <v>85167</v>
      </c>
      <c r="J25">
        <v>85167</v>
      </c>
      <c r="K25">
        <v>86937</v>
      </c>
      <c r="L25">
        <v>86937</v>
      </c>
      <c r="M25">
        <v>85167</v>
      </c>
    </row>
    <row r="26" spans="1:13" x14ac:dyDescent="0.25">
      <c r="A26" t="s">
        <v>62</v>
      </c>
      <c r="B26">
        <v>2520</v>
      </c>
      <c r="C26">
        <v>2520</v>
      </c>
      <c r="D26">
        <v>2520</v>
      </c>
      <c r="E26">
        <v>2520</v>
      </c>
      <c r="F26">
        <v>2520</v>
      </c>
      <c r="G26">
        <v>10675</v>
      </c>
      <c r="H26">
        <v>6412</v>
      </c>
      <c r="I26">
        <v>3302</v>
      </c>
      <c r="J26">
        <v>2555</v>
      </c>
      <c r="K26">
        <v>9550</v>
      </c>
      <c r="L26">
        <v>8526</v>
      </c>
      <c r="M26">
        <v>8594</v>
      </c>
    </row>
    <row r="27" spans="1:13" x14ac:dyDescent="0.25">
      <c r="A27" t="s">
        <v>63</v>
      </c>
      <c r="B27">
        <v>3638</v>
      </c>
      <c r="C27">
        <v>20613</v>
      </c>
      <c r="D27">
        <v>3638</v>
      </c>
      <c r="E27">
        <v>3638</v>
      </c>
      <c r="F27">
        <v>3638</v>
      </c>
      <c r="G27">
        <v>12458</v>
      </c>
      <c r="H27">
        <v>5616</v>
      </c>
      <c r="I27">
        <v>3969</v>
      </c>
      <c r="J27">
        <v>3650</v>
      </c>
      <c r="K27">
        <v>7844</v>
      </c>
      <c r="L27">
        <v>7065</v>
      </c>
      <c r="M27">
        <v>5971</v>
      </c>
    </row>
    <row r="28" spans="1:13" x14ac:dyDescent="0.25">
      <c r="A28" t="s">
        <v>64</v>
      </c>
      <c r="B28">
        <v>3510</v>
      </c>
      <c r="C28">
        <v>0</v>
      </c>
      <c r="D28">
        <v>3519</v>
      </c>
      <c r="E28">
        <v>3510</v>
      </c>
      <c r="F28">
        <v>3510</v>
      </c>
      <c r="G28">
        <v>0</v>
      </c>
      <c r="H28">
        <v>6973</v>
      </c>
      <c r="I28">
        <v>4087</v>
      </c>
      <c r="J28">
        <v>3522</v>
      </c>
      <c r="K28">
        <v>3969</v>
      </c>
      <c r="L28">
        <v>4179</v>
      </c>
      <c r="M28">
        <v>4402</v>
      </c>
    </row>
    <row r="29" spans="1:13" x14ac:dyDescent="0.25">
      <c r="A29" t="s">
        <v>66</v>
      </c>
      <c r="B29">
        <v>3051</v>
      </c>
      <c r="C29">
        <v>0</v>
      </c>
      <c r="D29">
        <v>13456</v>
      </c>
      <c r="E29">
        <v>3051</v>
      </c>
      <c r="F29">
        <v>3051</v>
      </c>
      <c r="G29">
        <v>0</v>
      </c>
      <c r="H29">
        <v>4132</v>
      </c>
      <c r="I29">
        <v>4934</v>
      </c>
      <c r="J29">
        <v>3079</v>
      </c>
      <c r="K29">
        <v>0</v>
      </c>
      <c r="L29">
        <v>1593</v>
      </c>
      <c r="M29">
        <v>2166</v>
      </c>
    </row>
    <row r="30" spans="1:13" x14ac:dyDescent="0.25">
      <c r="A30" t="s">
        <v>65</v>
      </c>
      <c r="B30">
        <v>2335</v>
      </c>
      <c r="C30">
        <v>0</v>
      </c>
      <c r="D30">
        <v>0</v>
      </c>
      <c r="E30">
        <v>2335</v>
      </c>
      <c r="F30">
        <v>2335</v>
      </c>
      <c r="G30">
        <v>0</v>
      </c>
      <c r="H30">
        <v>0</v>
      </c>
      <c r="I30">
        <v>4812</v>
      </c>
      <c r="J30">
        <v>2448</v>
      </c>
      <c r="K30">
        <v>0</v>
      </c>
      <c r="L30">
        <v>0</v>
      </c>
      <c r="M30">
        <v>1290</v>
      </c>
    </row>
    <row r="31" spans="1:13" x14ac:dyDescent="0.25">
      <c r="A31" t="s">
        <v>68</v>
      </c>
      <c r="B31">
        <v>2104</v>
      </c>
      <c r="C31">
        <v>0</v>
      </c>
      <c r="D31">
        <v>0</v>
      </c>
      <c r="E31">
        <v>2107</v>
      </c>
      <c r="F31">
        <v>2104</v>
      </c>
      <c r="G31">
        <v>0</v>
      </c>
      <c r="H31">
        <v>0</v>
      </c>
      <c r="I31">
        <v>1789</v>
      </c>
      <c r="J31">
        <v>2635</v>
      </c>
      <c r="K31">
        <v>0</v>
      </c>
      <c r="L31">
        <v>0</v>
      </c>
      <c r="M31">
        <v>508</v>
      </c>
    </row>
    <row r="32" spans="1:13" x14ac:dyDescent="0.25">
      <c r="A32" t="s">
        <v>69</v>
      </c>
      <c r="B32">
        <v>1595</v>
      </c>
      <c r="C32">
        <v>0</v>
      </c>
      <c r="D32">
        <v>0</v>
      </c>
      <c r="E32">
        <v>1696</v>
      </c>
      <c r="F32">
        <v>1595</v>
      </c>
      <c r="G32">
        <v>0</v>
      </c>
      <c r="H32">
        <v>0</v>
      </c>
      <c r="I32">
        <v>186</v>
      </c>
      <c r="J32">
        <v>2658</v>
      </c>
      <c r="K32">
        <v>0</v>
      </c>
      <c r="L32">
        <v>0</v>
      </c>
      <c r="M32">
        <v>174</v>
      </c>
    </row>
    <row r="33" spans="1:13" x14ac:dyDescent="0.25">
      <c r="A33" t="s">
        <v>70</v>
      </c>
      <c r="B33">
        <v>1196</v>
      </c>
      <c r="C33">
        <v>0</v>
      </c>
      <c r="D33">
        <v>0</v>
      </c>
      <c r="E33">
        <v>4276</v>
      </c>
      <c r="F33">
        <v>1196</v>
      </c>
      <c r="G33">
        <v>0</v>
      </c>
      <c r="H33">
        <v>0</v>
      </c>
      <c r="I33">
        <v>54</v>
      </c>
      <c r="J33">
        <v>2055</v>
      </c>
      <c r="K33">
        <v>0</v>
      </c>
      <c r="L33">
        <v>0</v>
      </c>
      <c r="M3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4" workbookViewId="0">
      <selection activeCell="A25" sqref="A25:A34"/>
    </sheetView>
  </sheetViews>
  <sheetFormatPr defaultRowHeight="15" x14ac:dyDescent="0.25"/>
  <cols>
    <col min="1" max="1" width="33.42578125" customWidth="1"/>
    <col min="3" max="6" width="9.1406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R1" s="1"/>
      <c r="S1" s="1"/>
    </row>
    <row r="2" spans="1:19" x14ac:dyDescent="0.25">
      <c r="A2" t="s">
        <v>11</v>
      </c>
      <c r="B2">
        <v>198110</v>
      </c>
      <c r="C2">
        <v>35219</v>
      </c>
      <c r="D2">
        <v>62944</v>
      </c>
      <c r="E2">
        <v>103138</v>
      </c>
      <c r="F2">
        <v>152747</v>
      </c>
      <c r="G2">
        <v>28861</v>
      </c>
      <c r="H2">
        <v>43750</v>
      </c>
      <c r="I2">
        <v>60216</v>
      </c>
      <c r="J2">
        <v>81246</v>
      </c>
      <c r="K2">
        <v>36660</v>
      </c>
      <c r="L2">
        <v>46036</v>
      </c>
      <c r="M2">
        <v>91760</v>
      </c>
    </row>
    <row r="3" spans="1:19" x14ac:dyDescent="0.25">
      <c r="A3" t="s">
        <v>34</v>
      </c>
      <c r="B3">
        <v>13</v>
      </c>
      <c r="C3">
        <v>14</v>
      </c>
      <c r="D3">
        <v>13</v>
      </c>
      <c r="E3">
        <v>14</v>
      </c>
      <c r="F3">
        <v>12</v>
      </c>
      <c r="G3">
        <v>15</v>
      </c>
      <c r="H3">
        <v>13</v>
      </c>
      <c r="I3">
        <v>13</v>
      </c>
      <c r="J3">
        <v>13</v>
      </c>
      <c r="K3">
        <v>13</v>
      </c>
      <c r="L3">
        <v>14</v>
      </c>
      <c r="M3">
        <v>17</v>
      </c>
    </row>
    <row r="4" spans="1:19" x14ac:dyDescent="0.25">
      <c r="A4" t="s">
        <v>28</v>
      </c>
      <c r="C4">
        <v>17</v>
      </c>
      <c r="D4">
        <v>15</v>
      </c>
      <c r="E4">
        <v>14</v>
      </c>
      <c r="F4">
        <v>14</v>
      </c>
      <c r="G4">
        <v>17</v>
      </c>
      <c r="H4">
        <v>15</v>
      </c>
      <c r="I4">
        <v>15</v>
      </c>
      <c r="J4">
        <v>15</v>
      </c>
      <c r="K4">
        <v>15</v>
      </c>
      <c r="L4">
        <v>15</v>
      </c>
      <c r="M4">
        <v>21</v>
      </c>
    </row>
    <row r="5" spans="1:19" x14ac:dyDescent="0.25">
      <c r="A5" t="s">
        <v>29</v>
      </c>
      <c r="C5">
        <v>18</v>
      </c>
      <c r="D5">
        <v>15</v>
      </c>
      <c r="E5">
        <v>15</v>
      </c>
      <c r="F5">
        <v>15</v>
      </c>
      <c r="G5">
        <v>18</v>
      </c>
      <c r="H5">
        <v>17</v>
      </c>
      <c r="I5">
        <v>17</v>
      </c>
      <c r="J5">
        <v>16</v>
      </c>
      <c r="K5">
        <v>15</v>
      </c>
      <c r="L5">
        <v>15</v>
      </c>
      <c r="M5">
        <v>22</v>
      </c>
    </row>
    <row r="7" spans="1:19" x14ac:dyDescent="0.25">
      <c r="A7" t="s">
        <v>35</v>
      </c>
      <c r="B7">
        <v>17903</v>
      </c>
      <c r="C7">
        <v>17880</v>
      </c>
      <c r="D7">
        <v>17903</v>
      </c>
      <c r="E7">
        <v>17903</v>
      </c>
      <c r="F7">
        <v>17903</v>
      </c>
      <c r="G7">
        <v>17903</v>
      </c>
      <c r="H7">
        <v>17903</v>
      </c>
      <c r="I7">
        <v>17903</v>
      </c>
      <c r="J7">
        <v>17903</v>
      </c>
      <c r="K7">
        <v>17903</v>
      </c>
      <c r="L7">
        <v>17903</v>
      </c>
      <c r="M7">
        <v>17564</v>
      </c>
    </row>
    <row r="8" spans="1:19" x14ac:dyDescent="0.25">
      <c r="A8" t="s">
        <v>13</v>
      </c>
      <c r="B8">
        <v>114798</v>
      </c>
      <c r="C8">
        <v>114799</v>
      </c>
      <c r="D8">
        <v>114798</v>
      </c>
      <c r="E8">
        <v>114798</v>
      </c>
      <c r="F8">
        <v>114798</v>
      </c>
      <c r="G8">
        <v>114798</v>
      </c>
      <c r="H8">
        <v>114798</v>
      </c>
      <c r="I8">
        <v>114798</v>
      </c>
      <c r="J8">
        <v>114798</v>
      </c>
      <c r="K8">
        <v>115378</v>
      </c>
      <c r="L8">
        <v>115378</v>
      </c>
      <c r="M8">
        <v>114920</v>
      </c>
    </row>
    <row r="10" spans="1:19" x14ac:dyDescent="0.25">
      <c r="A10" t="s">
        <v>14</v>
      </c>
      <c r="C10">
        <v>998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</row>
    <row r="11" spans="1:19" x14ac:dyDescent="0.25">
      <c r="A11" t="s">
        <v>15</v>
      </c>
      <c r="C11">
        <v>242</v>
      </c>
      <c r="D11">
        <v>531</v>
      </c>
      <c r="E11">
        <v>779</v>
      </c>
      <c r="F11">
        <v>932</v>
      </c>
      <c r="G11">
        <v>180</v>
      </c>
      <c r="H11">
        <v>341</v>
      </c>
      <c r="I11">
        <v>468</v>
      </c>
      <c r="J11">
        <v>569</v>
      </c>
      <c r="K11">
        <v>245</v>
      </c>
      <c r="L11">
        <v>333</v>
      </c>
      <c r="M11">
        <v>983</v>
      </c>
    </row>
    <row r="12" spans="1:19" x14ac:dyDescent="0.25">
      <c r="A12" t="s">
        <v>16</v>
      </c>
      <c r="C12">
        <v>512</v>
      </c>
      <c r="D12">
        <v>435</v>
      </c>
      <c r="E12">
        <v>219</v>
      </c>
      <c r="F12">
        <v>67</v>
      </c>
      <c r="G12">
        <v>511</v>
      </c>
      <c r="H12">
        <v>546</v>
      </c>
      <c r="I12">
        <v>481</v>
      </c>
      <c r="J12">
        <v>399</v>
      </c>
      <c r="K12">
        <v>522</v>
      </c>
      <c r="L12">
        <v>522</v>
      </c>
      <c r="M12">
        <v>13</v>
      </c>
    </row>
    <row r="13" spans="1:19" x14ac:dyDescent="0.25">
      <c r="A13" t="s">
        <v>17</v>
      </c>
      <c r="C13">
        <v>219</v>
      </c>
      <c r="D13">
        <v>32</v>
      </c>
      <c r="E13">
        <v>1</v>
      </c>
      <c r="F13">
        <v>0</v>
      </c>
      <c r="G13">
        <v>282</v>
      </c>
      <c r="H13">
        <v>112</v>
      </c>
      <c r="I13">
        <v>51</v>
      </c>
      <c r="J13">
        <v>32</v>
      </c>
      <c r="K13">
        <v>207</v>
      </c>
      <c r="L13">
        <v>133</v>
      </c>
      <c r="M13">
        <v>2</v>
      </c>
    </row>
    <row r="14" spans="1:19" x14ac:dyDescent="0.25">
      <c r="A14" t="s">
        <v>18</v>
      </c>
      <c r="C14">
        <v>22</v>
      </c>
      <c r="D14">
        <v>1</v>
      </c>
      <c r="E14">
        <v>0</v>
      </c>
      <c r="F14">
        <v>0</v>
      </c>
      <c r="G14">
        <v>27</v>
      </c>
      <c r="H14">
        <v>1</v>
      </c>
      <c r="I14">
        <v>0</v>
      </c>
      <c r="J14">
        <v>0</v>
      </c>
      <c r="K14">
        <v>24</v>
      </c>
      <c r="L14">
        <v>10</v>
      </c>
      <c r="M14">
        <v>1</v>
      </c>
    </row>
    <row r="15" spans="1:19" x14ac:dyDescent="0.25">
      <c r="A15" t="s">
        <v>19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9" x14ac:dyDescent="0.25">
      <c r="A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8" spans="1:13" x14ac:dyDescent="0.25">
      <c r="A18" t="s">
        <v>36</v>
      </c>
      <c r="C18">
        <v>108</v>
      </c>
      <c r="D18">
        <v>105</v>
      </c>
      <c r="E18">
        <v>117</v>
      </c>
      <c r="F18">
        <v>158</v>
      </c>
      <c r="G18">
        <v>106</v>
      </c>
      <c r="H18">
        <v>98</v>
      </c>
      <c r="I18">
        <v>93</v>
      </c>
      <c r="J18">
        <v>123</v>
      </c>
      <c r="K18">
        <v>70</v>
      </c>
      <c r="L18">
        <v>80</v>
      </c>
      <c r="M18">
        <v>115</v>
      </c>
    </row>
    <row r="19" spans="1:13" x14ac:dyDescent="0.25">
      <c r="A19" t="s">
        <v>37</v>
      </c>
      <c r="C19">
        <v>79</v>
      </c>
      <c r="D19">
        <v>74</v>
      </c>
      <c r="E19">
        <v>69</v>
      </c>
      <c r="F19">
        <v>41</v>
      </c>
      <c r="G19">
        <v>77</v>
      </c>
      <c r="H19">
        <v>80</v>
      </c>
      <c r="I19">
        <v>73</v>
      </c>
      <c r="J19">
        <v>52</v>
      </c>
      <c r="K19">
        <v>91</v>
      </c>
      <c r="L19">
        <v>85</v>
      </c>
      <c r="M19">
        <v>80</v>
      </c>
    </row>
    <row r="20" spans="1:13" x14ac:dyDescent="0.25">
      <c r="A20" t="s">
        <v>23</v>
      </c>
      <c r="B20">
        <f>SUM(B18, B19)</f>
        <v>0</v>
      </c>
      <c r="C20">
        <f t="shared" ref="C20:J20" si="0">SUM(C18, C19)</f>
        <v>187</v>
      </c>
      <c r="D20">
        <f t="shared" si="0"/>
        <v>179</v>
      </c>
      <c r="E20">
        <f t="shared" si="0"/>
        <v>186</v>
      </c>
      <c r="F20">
        <f t="shared" si="0"/>
        <v>199</v>
      </c>
      <c r="G20">
        <f t="shared" si="0"/>
        <v>183</v>
      </c>
      <c r="H20">
        <f t="shared" si="0"/>
        <v>178</v>
      </c>
      <c r="I20">
        <f t="shared" si="0"/>
        <v>166</v>
      </c>
      <c r="J20">
        <f t="shared" si="0"/>
        <v>175</v>
      </c>
      <c r="K20">
        <f t="shared" ref="K20" si="1">SUM(K18, K19)</f>
        <v>161</v>
      </c>
      <c r="L20">
        <f>SUM(L18, L19)</f>
        <v>165</v>
      </c>
      <c r="M20">
        <f t="shared" ref="M20" si="2">SUM(M18, M19)</f>
        <v>195</v>
      </c>
    </row>
    <row r="21" spans="1:13" x14ac:dyDescent="0.25">
      <c r="A21" t="s">
        <v>24</v>
      </c>
      <c r="B21" s="2">
        <f>B18/200</f>
        <v>0</v>
      </c>
      <c r="C21" s="2">
        <f t="shared" ref="C21:J21" si="3">C18/200</f>
        <v>0.54</v>
      </c>
      <c r="D21" s="2">
        <f t="shared" si="3"/>
        <v>0.52500000000000002</v>
      </c>
      <c r="E21" s="2">
        <f t="shared" si="3"/>
        <v>0.58499999999999996</v>
      </c>
      <c r="F21" s="2">
        <f t="shared" si="3"/>
        <v>0.79</v>
      </c>
      <c r="G21" s="2">
        <f t="shared" si="3"/>
        <v>0.53</v>
      </c>
      <c r="H21" s="2">
        <f t="shared" si="3"/>
        <v>0.49</v>
      </c>
      <c r="I21" s="2">
        <f t="shared" si="3"/>
        <v>0.46500000000000002</v>
      </c>
      <c r="J21" s="2">
        <f t="shared" si="3"/>
        <v>0.61499999999999999</v>
      </c>
      <c r="K21" s="2">
        <f t="shared" ref="K21:L21" si="4">K18/200</f>
        <v>0.35</v>
      </c>
      <c r="L21" s="2">
        <f t="shared" si="4"/>
        <v>0.4</v>
      </c>
      <c r="M21" s="2">
        <f t="shared" ref="M21" si="5">M18/200</f>
        <v>0.57499999999999996</v>
      </c>
    </row>
    <row r="22" spans="1:13" x14ac:dyDescent="0.25">
      <c r="A22" t="s">
        <v>25</v>
      </c>
      <c r="B22" s="2">
        <f t="shared" ref="B22:B23" si="6">B19/200</f>
        <v>0</v>
      </c>
      <c r="C22" s="2">
        <f t="shared" ref="C22:J23" si="7">C19/200</f>
        <v>0.39500000000000002</v>
      </c>
      <c r="D22" s="2">
        <f t="shared" si="7"/>
        <v>0.37</v>
      </c>
      <c r="E22" s="2">
        <f t="shared" si="7"/>
        <v>0.34499999999999997</v>
      </c>
      <c r="F22" s="2">
        <f t="shared" si="7"/>
        <v>0.20499999999999999</v>
      </c>
      <c r="G22" s="2">
        <f t="shared" si="7"/>
        <v>0.38500000000000001</v>
      </c>
      <c r="H22" s="2">
        <f t="shared" si="7"/>
        <v>0.4</v>
      </c>
      <c r="I22" s="2">
        <f t="shared" si="7"/>
        <v>0.36499999999999999</v>
      </c>
      <c r="J22" s="2">
        <f t="shared" si="7"/>
        <v>0.26</v>
      </c>
      <c r="K22" s="2">
        <f t="shared" ref="K22:L22" si="8">K19/200</f>
        <v>0.45500000000000002</v>
      </c>
      <c r="L22" s="2">
        <f t="shared" si="8"/>
        <v>0.42499999999999999</v>
      </c>
      <c r="M22" s="2">
        <f t="shared" ref="M22" si="9">M19/200</f>
        <v>0.4</v>
      </c>
    </row>
    <row r="23" spans="1:13" x14ac:dyDescent="0.25">
      <c r="A23" t="s">
        <v>26</v>
      </c>
      <c r="B23" s="2">
        <f t="shared" si="6"/>
        <v>0</v>
      </c>
      <c r="C23" s="2">
        <f t="shared" si="7"/>
        <v>0.93500000000000005</v>
      </c>
      <c r="D23" s="2">
        <f t="shared" si="7"/>
        <v>0.89500000000000002</v>
      </c>
      <c r="E23" s="2">
        <f t="shared" si="7"/>
        <v>0.93</v>
      </c>
      <c r="F23" s="2">
        <f t="shared" si="7"/>
        <v>0.995</v>
      </c>
      <c r="G23" s="2">
        <f t="shared" si="7"/>
        <v>0.91500000000000004</v>
      </c>
      <c r="H23" s="2">
        <f t="shared" si="7"/>
        <v>0.89</v>
      </c>
      <c r="I23" s="2">
        <f t="shared" si="7"/>
        <v>0.83</v>
      </c>
      <c r="J23" s="2">
        <f t="shared" si="7"/>
        <v>0.875</v>
      </c>
      <c r="K23" s="2">
        <f t="shared" ref="K23:L23" si="10">K20/200</f>
        <v>0.80500000000000005</v>
      </c>
      <c r="L23" s="2">
        <f t="shared" si="10"/>
        <v>0.82499999999999996</v>
      </c>
      <c r="M23" s="2">
        <f t="shared" ref="M23" si="11">M20/200</f>
        <v>0.97499999999999998</v>
      </c>
    </row>
    <row r="25" spans="1:13" x14ac:dyDescent="0.25">
      <c r="A25" t="s">
        <v>61</v>
      </c>
      <c r="B25">
        <v>56</v>
      </c>
      <c r="C25">
        <v>2</v>
      </c>
      <c r="D25">
        <v>4</v>
      </c>
      <c r="E25">
        <v>8</v>
      </c>
      <c r="F25">
        <v>16</v>
      </c>
      <c r="G25">
        <v>2</v>
      </c>
      <c r="H25">
        <v>4</v>
      </c>
      <c r="I25">
        <v>8</v>
      </c>
      <c r="J25">
        <v>16</v>
      </c>
      <c r="K25">
        <v>3</v>
      </c>
      <c r="L25">
        <v>5</v>
      </c>
      <c r="M25">
        <v>19</v>
      </c>
    </row>
    <row r="26" spans="1:13" x14ac:dyDescent="0.25">
      <c r="A26" t="s">
        <v>67</v>
      </c>
      <c r="B26">
        <v>114508</v>
      </c>
      <c r="C26">
        <v>114508</v>
      </c>
      <c r="D26">
        <v>114508</v>
      </c>
      <c r="E26">
        <v>114508</v>
      </c>
      <c r="F26">
        <v>114508</v>
      </c>
      <c r="G26">
        <v>114508</v>
      </c>
      <c r="H26">
        <v>114508</v>
      </c>
      <c r="I26">
        <v>114508</v>
      </c>
      <c r="J26">
        <v>114508</v>
      </c>
      <c r="K26">
        <v>115377</v>
      </c>
      <c r="L26">
        <v>115377</v>
      </c>
      <c r="M26">
        <v>114508</v>
      </c>
    </row>
    <row r="27" spans="1:13" x14ac:dyDescent="0.25">
      <c r="A27" t="s">
        <v>62</v>
      </c>
      <c r="B27">
        <v>1332</v>
      </c>
      <c r="C27">
        <v>1332</v>
      </c>
      <c r="D27">
        <v>1332</v>
      </c>
      <c r="E27">
        <v>1332</v>
      </c>
      <c r="F27">
        <v>1332</v>
      </c>
      <c r="G27">
        <v>7513</v>
      </c>
      <c r="H27">
        <v>5096</v>
      </c>
      <c r="I27">
        <v>3462</v>
      </c>
      <c r="J27">
        <v>2441</v>
      </c>
      <c r="K27">
        <v>6015</v>
      </c>
      <c r="L27">
        <v>5056</v>
      </c>
      <c r="M27">
        <v>4590</v>
      </c>
    </row>
    <row r="28" spans="1:13" x14ac:dyDescent="0.25">
      <c r="A28" t="s">
        <v>63</v>
      </c>
      <c r="B28">
        <v>1874</v>
      </c>
      <c r="C28">
        <v>17440</v>
      </c>
      <c r="D28">
        <v>1874</v>
      </c>
      <c r="E28">
        <v>1874</v>
      </c>
      <c r="F28">
        <v>1874</v>
      </c>
      <c r="G28">
        <v>11259</v>
      </c>
      <c r="H28">
        <v>3820</v>
      </c>
      <c r="I28">
        <v>2733</v>
      </c>
      <c r="J28">
        <v>2237</v>
      </c>
      <c r="K28">
        <v>7020</v>
      </c>
      <c r="L28">
        <v>5366</v>
      </c>
      <c r="M28">
        <v>2745</v>
      </c>
    </row>
    <row r="29" spans="1:13" x14ac:dyDescent="0.25">
      <c r="A29" t="s">
        <v>64</v>
      </c>
      <c r="B29">
        <v>1823</v>
      </c>
      <c r="C29">
        <v>0</v>
      </c>
      <c r="D29">
        <v>1825</v>
      </c>
      <c r="E29">
        <v>1823</v>
      </c>
      <c r="F29">
        <v>1823</v>
      </c>
      <c r="G29">
        <v>0</v>
      </c>
      <c r="H29">
        <v>4380</v>
      </c>
      <c r="I29">
        <v>2818</v>
      </c>
      <c r="J29">
        <v>2144</v>
      </c>
      <c r="K29">
        <v>4868</v>
      </c>
      <c r="L29">
        <v>4139</v>
      </c>
      <c r="M29">
        <v>2049</v>
      </c>
    </row>
    <row r="30" spans="1:13" x14ac:dyDescent="0.25">
      <c r="A30" t="s">
        <v>66</v>
      </c>
      <c r="B30">
        <v>1444</v>
      </c>
      <c r="C30">
        <v>0</v>
      </c>
      <c r="D30">
        <v>13741</v>
      </c>
      <c r="E30">
        <v>1444</v>
      </c>
      <c r="F30">
        <v>1444</v>
      </c>
      <c r="G30">
        <v>0</v>
      </c>
      <c r="H30">
        <v>5476</v>
      </c>
      <c r="I30">
        <v>3071</v>
      </c>
      <c r="J30">
        <v>1869</v>
      </c>
      <c r="K30">
        <v>0</v>
      </c>
      <c r="L30">
        <v>2550</v>
      </c>
      <c r="M30">
        <v>1577</v>
      </c>
    </row>
    <row r="31" spans="1:13" x14ac:dyDescent="0.25">
      <c r="A31" t="s">
        <v>65</v>
      </c>
      <c r="B31">
        <v>1151</v>
      </c>
      <c r="C31">
        <v>0</v>
      </c>
      <c r="D31">
        <v>0</v>
      </c>
      <c r="E31">
        <v>1151</v>
      </c>
      <c r="F31">
        <v>1151</v>
      </c>
      <c r="G31">
        <v>0</v>
      </c>
      <c r="I31">
        <v>3085</v>
      </c>
      <c r="J31">
        <v>1611</v>
      </c>
      <c r="K31">
        <v>0</v>
      </c>
      <c r="L31">
        <v>792</v>
      </c>
      <c r="M31">
        <v>1066</v>
      </c>
    </row>
    <row r="32" spans="1:13" x14ac:dyDescent="0.25">
      <c r="A32" t="s">
        <v>68</v>
      </c>
      <c r="B32">
        <v>942</v>
      </c>
      <c r="C32">
        <v>0</v>
      </c>
      <c r="D32">
        <v>0</v>
      </c>
      <c r="E32">
        <v>943</v>
      </c>
      <c r="F32">
        <v>942</v>
      </c>
      <c r="G32">
        <v>0</v>
      </c>
      <c r="I32">
        <v>2380</v>
      </c>
      <c r="J32">
        <v>1646</v>
      </c>
      <c r="K32">
        <v>0</v>
      </c>
      <c r="L32">
        <v>0</v>
      </c>
      <c r="M32">
        <v>898</v>
      </c>
    </row>
    <row r="33" spans="1:13" x14ac:dyDescent="0.25">
      <c r="A33" t="s">
        <v>69</v>
      </c>
      <c r="B33">
        <v>779</v>
      </c>
      <c r="C33">
        <v>0</v>
      </c>
      <c r="D33">
        <v>0</v>
      </c>
      <c r="E33">
        <v>810</v>
      </c>
      <c r="F33">
        <v>779</v>
      </c>
      <c r="G33">
        <v>0</v>
      </c>
      <c r="I33">
        <v>1214</v>
      </c>
      <c r="J33">
        <v>2154</v>
      </c>
      <c r="K33">
        <v>0</v>
      </c>
      <c r="L33">
        <v>0</v>
      </c>
      <c r="M33">
        <v>819</v>
      </c>
    </row>
    <row r="34" spans="1:13" x14ac:dyDescent="0.25">
      <c r="A34" t="s">
        <v>70</v>
      </c>
      <c r="B34">
        <v>671</v>
      </c>
      <c r="C34">
        <v>0</v>
      </c>
      <c r="D34">
        <v>0</v>
      </c>
      <c r="E34">
        <v>9395</v>
      </c>
      <c r="F34">
        <v>671</v>
      </c>
      <c r="G34">
        <v>0</v>
      </c>
      <c r="I34">
        <v>9</v>
      </c>
      <c r="J34">
        <v>4195</v>
      </c>
      <c r="K34">
        <v>0</v>
      </c>
      <c r="L34">
        <v>0</v>
      </c>
      <c r="M34">
        <v>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4" workbookViewId="0">
      <selection activeCell="A25" sqref="A25:A34"/>
    </sheetView>
  </sheetViews>
  <sheetFormatPr defaultRowHeight="15" x14ac:dyDescent="0.25"/>
  <cols>
    <col min="1" max="1" width="36.57031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  <c r="N1" s="1"/>
      <c r="O1" s="1"/>
    </row>
    <row r="2" spans="1:15" x14ac:dyDescent="0.25">
      <c r="A2" t="s">
        <v>11</v>
      </c>
      <c r="B2">
        <v>183831</v>
      </c>
      <c r="C2">
        <v>59041</v>
      </c>
      <c r="D2">
        <v>90560</v>
      </c>
      <c r="E2">
        <v>120948</v>
      </c>
      <c r="F2">
        <v>150475</v>
      </c>
      <c r="G2">
        <v>48171</v>
      </c>
      <c r="H2">
        <v>70716</v>
      </c>
      <c r="I2">
        <v>96315</v>
      </c>
      <c r="J2">
        <v>116735</v>
      </c>
      <c r="K2">
        <v>52497</v>
      </c>
      <c r="L2">
        <v>64422</v>
      </c>
      <c r="M2">
        <v>101440</v>
      </c>
    </row>
    <row r="3" spans="1:15" x14ac:dyDescent="0.25">
      <c r="A3" t="s">
        <v>59</v>
      </c>
      <c r="B3">
        <v>13</v>
      </c>
      <c r="C3">
        <v>13</v>
      </c>
      <c r="D3">
        <v>12</v>
      </c>
      <c r="E3">
        <v>13</v>
      </c>
      <c r="F3">
        <v>12</v>
      </c>
      <c r="G3">
        <v>14</v>
      </c>
      <c r="H3">
        <v>12</v>
      </c>
      <c r="I3">
        <v>13</v>
      </c>
      <c r="J3">
        <v>12</v>
      </c>
      <c r="K3">
        <v>14</v>
      </c>
      <c r="L3">
        <v>13</v>
      </c>
      <c r="M3">
        <v>12</v>
      </c>
    </row>
    <row r="4" spans="1:15" x14ac:dyDescent="0.25">
      <c r="A4" t="s">
        <v>28</v>
      </c>
      <c r="C4">
        <v>14</v>
      </c>
      <c r="D4">
        <v>13</v>
      </c>
      <c r="E4">
        <v>13</v>
      </c>
      <c r="F4">
        <v>13</v>
      </c>
      <c r="G4">
        <v>17</v>
      </c>
      <c r="H4">
        <v>15</v>
      </c>
      <c r="I4">
        <v>15</v>
      </c>
      <c r="J4">
        <v>15</v>
      </c>
      <c r="K4">
        <v>13</v>
      </c>
      <c r="L4">
        <v>13</v>
      </c>
      <c r="M4">
        <v>14</v>
      </c>
    </row>
    <row r="5" spans="1:15" x14ac:dyDescent="0.25">
      <c r="A5" t="s">
        <v>29</v>
      </c>
      <c r="C5">
        <v>14</v>
      </c>
      <c r="D5">
        <v>14</v>
      </c>
      <c r="E5">
        <v>14</v>
      </c>
      <c r="F5">
        <v>14</v>
      </c>
      <c r="G5">
        <v>18</v>
      </c>
      <c r="H5">
        <v>17</v>
      </c>
      <c r="I5">
        <v>17</v>
      </c>
      <c r="J5">
        <v>16</v>
      </c>
      <c r="K5">
        <v>14</v>
      </c>
      <c r="L5">
        <v>14</v>
      </c>
      <c r="M5">
        <v>15</v>
      </c>
    </row>
    <row r="7" spans="1:15" x14ac:dyDescent="0.25">
      <c r="A7" t="s">
        <v>39</v>
      </c>
      <c r="B7">
        <v>33696</v>
      </c>
      <c r="C7">
        <v>33674</v>
      </c>
      <c r="D7">
        <v>33696</v>
      </c>
      <c r="E7">
        <v>33696</v>
      </c>
      <c r="F7">
        <v>33696</v>
      </c>
      <c r="G7">
        <v>33657</v>
      </c>
      <c r="H7">
        <v>33696</v>
      </c>
      <c r="I7">
        <v>33696</v>
      </c>
      <c r="J7">
        <v>33696</v>
      </c>
      <c r="K7">
        <v>33696</v>
      </c>
      <c r="L7">
        <v>33696</v>
      </c>
      <c r="M7">
        <v>33696</v>
      </c>
    </row>
    <row r="8" spans="1:15" x14ac:dyDescent="0.25">
      <c r="A8" t="s">
        <v>13</v>
      </c>
      <c r="B8">
        <v>1065</v>
      </c>
      <c r="C8">
        <v>1068</v>
      </c>
      <c r="D8">
        <v>1065</v>
      </c>
      <c r="E8">
        <v>1065</v>
      </c>
      <c r="F8">
        <v>1065</v>
      </c>
      <c r="G8">
        <v>1068</v>
      </c>
      <c r="H8">
        <v>1065</v>
      </c>
      <c r="I8">
        <v>1065</v>
      </c>
      <c r="J8">
        <v>1065</v>
      </c>
      <c r="K8">
        <v>2997</v>
      </c>
      <c r="L8">
        <v>2997</v>
      </c>
      <c r="M8">
        <v>1065</v>
      </c>
    </row>
    <row r="10" spans="1:15" x14ac:dyDescent="0.25">
      <c r="A10" t="s">
        <v>14</v>
      </c>
      <c r="C10">
        <v>1000</v>
      </c>
      <c r="D10">
        <v>1000</v>
      </c>
      <c r="E10">
        <v>1000</v>
      </c>
      <c r="F10">
        <v>1000</v>
      </c>
      <c r="G10">
        <v>997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</row>
    <row r="11" spans="1:15" x14ac:dyDescent="0.25">
      <c r="A11" t="s">
        <v>15</v>
      </c>
      <c r="C11">
        <v>442</v>
      </c>
      <c r="D11">
        <v>725</v>
      </c>
      <c r="E11">
        <v>868</v>
      </c>
      <c r="F11">
        <v>948</v>
      </c>
      <c r="G11">
        <v>368</v>
      </c>
      <c r="H11">
        <v>542</v>
      </c>
      <c r="I11">
        <v>651</v>
      </c>
      <c r="J11">
        <v>719</v>
      </c>
      <c r="K11">
        <v>443</v>
      </c>
      <c r="L11">
        <v>583</v>
      </c>
      <c r="M11">
        <v>652</v>
      </c>
    </row>
    <row r="12" spans="1:15" x14ac:dyDescent="0.25">
      <c r="A12" t="s">
        <v>16</v>
      </c>
      <c r="C12">
        <v>486</v>
      </c>
      <c r="D12">
        <v>266</v>
      </c>
      <c r="E12">
        <v>132</v>
      </c>
      <c r="F12">
        <v>52</v>
      </c>
      <c r="G12">
        <v>524</v>
      </c>
      <c r="H12">
        <v>424</v>
      </c>
      <c r="I12">
        <v>340</v>
      </c>
      <c r="J12">
        <v>275</v>
      </c>
      <c r="K12">
        <v>453</v>
      </c>
      <c r="L12">
        <v>373</v>
      </c>
      <c r="M12">
        <v>340</v>
      </c>
    </row>
    <row r="13" spans="1:15" x14ac:dyDescent="0.25">
      <c r="A13" t="s">
        <v>17</v>
      </c>
      <c r="C13">
        <v>71</v>
      </c>
      <c r="D13">
        <v>9</v>
      </c>
      <c r="E13">
        <v>1</v>
      </c>
      <c r="F13">
        <v>0</v>
      </c>
      <c r="G13">
        <v>105</v>
      </c>
      <c r="H13">
        <v>34</v>
      </c>
      <c r="I13">
        <v>9</v>
      </c>
      <c r="J13">
        <v>6</v>
      </c>
      <c r="K13">
        <v>101</v>
      </c>
      <c r="L13">
        <v>43</v>
      </c>
      <c r="M13">
        <v>8</v>
      </c>
    </row>
    <row r="14" spans="1:15" x14ac:dyDescent="0.25">
      <c r="A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</row>
    <row r="15" spans="1:15" x14ac:dyDescent="0.25">
      <c r="A1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 x14ac:dyDescent="0.25">
      <c r="A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8" spans="1:15" x14ac:dyDescent="0.25">
      <c r="A18" t="s">
        <v>40</v>
      </c>
      <c r="C18">
        <v>50</v>
      </c>
      <c r="D18">
        <v>53</v>
      </c>
      <c r="E18">
        <v>54</v>
      </c>
      <c r="F18">
        <v>56</v>
      </c>
      <c r="G18">
        <v>48</v>
      </c>
      <c r="H18">
        <v>50</v>
      </c>
      <c r="I18">
        <v>53</v>
      </c>
      <c r="J18">
        <v>56</v>
      </c>
      <c r="K18">
        <v>48</v>
      </c>
      <c r="L18">
        <v>48</v>
      </c>
      <c r="M18">
        <v>53</v>
      </c>
      <c r="N18" s="2"/>
      <c r="O18" s="2"/>
    </row>
    <row r="19" spans="1:15" x14ac:dyDescent="0.25">
      <c r="A19" t="s">
        <v>41</v>
      </c>
      <c r="C19">
        <v>6</v>
      </c>
      <c r="D19">
        <v>3</v>
      </c>
      <c r="E19">
        <v>2</v>
      </c>
      <c r="F19">
        <v>0</v>
      </c>
      <c r="G19">
        <v>8</v>
      </c>
      <c r="H19">
        <v>6</v>
      </c>
      <c r="I19">
        <v>3</v>
      </c>
      <c r="J19">
        <v>0</v>
      </c>
      <c r="K19">
        <v>8</v>
      </c>
      <c r="L19">
        <v>8</v>
      </c>
      <c r="M19">
        <v>3</v>
      </c>
      <c r="N19" s="2"/>
      <c r="O19" s="2"/>
    </row>
    <row r="20" spans="1:15" x14ac:dyDescent="0.25">
      <c r="A20" t="s">
        <v>23</v>
      </c>
      <c r="B20">
        <f t="shared" ref="B20:J20" si="0">SUM(B18, B19)</f>
        <v>0</v>
      </c>
      <c r="C20">
        <f t="shared" si="0"/>
        <v>56</v>
      </c>
      <c r="D20">
        <f t="shared" si="0"/>
        <v>56</v>
      </c>
      <c r="E20">
        <f t="shared" si="0"/>
        <v>56</v>
      </c>
      <c r="F20">
        <f t="shared" si="0"/>
        <v>56</v>
      </c>
      <c r="G20">
        <f t="shared" si="0"/>
        <v>56</v>
      </c>
      <c r="H20">
        <f t="shared" si="0"/>
        <v>56</v>
      </c>
      <c r="I20">
        <f t="shared" si="0"/>
        <v>56</v>
      </c>
      <c r="J20">
        <f t="shared" si="0"/>
        <v>56</v>
      </c>
      <c r="K20">
        <f t="shared" ref="K20:L20" si="1">SUM(K18, K19)</f>
        <v>56</v>
      </c>
      <c r="L20">
        <f t="shared" si="1"/>
        <v>56</v>
      </c>
      <c r="M20">
        <f>SUM(M18, M19)</f>
        <v>56</v>
      </c>
      <c r="N20" s="2"/>
      <c r="O20" s="2"/>
    </row>
    <row r="21" spans="1:15" x14ac:dyDescent="0.25">
      <c r="A21" t="s">
        <v>24</v>
      </c>
      <c r="B21" s="2">
        <f t="shared" ref="B21:J21" si="2">B18/56</f>
        <v>0</v>
      </c>
      <c r="C21" s="2">
        <f t="shared" si="2"/>
        <v>0.8928571428571429</v>
      </c>
      <c r="D21" s="2">
        <f t="shared" si="2"/>
        <v>0.9464285714285714</v>
      </c>
      <c r="E21" s="2">
        <f t="shared" si="2"/>
        <v>0.9642857142857143</v>
      </c>
      <c r="F21" s="2">
        <f t="shared" si="2"/>
        <v>1</v>
      </c>
      <c r="G21" s="2">
        <f t="shared" si="2"/>
        <v>0.8571428571428571</v>
      </c>
      <c r="H21" s="2">
        <f t="shared" si="2"/>
        <v>0.8928571428571429</v>
      </c>
      <c r="I21" s="2">
        <f t="shared" si="2"/>
        <v>0.9464285714285714</v>
      </c>
      <c r="J21" s="2">
        <f t="shared" si="2"/>
        <v>1</v>
      </c>
      <c r="K21" s="2">
        <f t="shared" ref="K21:L21" si="3">K18/56</f>
        <v>0.8571428571428571</v>
      </c>
      <c r="L21" s="2">
        <f t="shared" si="3"/>
        <v>0.8571428571428571</v>
      </c>
      <c r="M21" s="2">
        <f>M18/56</f>
        <v>0.9464285714285714</v>
      </c>
    </row>
    <row r="22" spans="1:15" x14ac:dyDescent="0.25">
      <c r="A22" t="s">
        <v>25</v>
      </c>
      <c r="B22" s="2">
        <f t="shared" ref="B22:B23" si="4">B19/56</f>
        <v>0</v>
      </c>
      <c r="C22" s="2">
        <f t="shared" ref="C22:J23" si="5">C19/56</f>
        <v>0.10714285714285714</v>
      </c>
      <c r="D22" s="2">
        <f t="shared" si="5"/>
        <v>5.3571428571428568E-2</v>
      </c>
      <c r="E22" s="2">
        <f t="shared" si="5"/>
        <v>3.5714285714285712E-2</v>
      </c>
      <c r="F22" s="2">
        <f t="shared" si="5"/>
        <v>0</v>
      </c>
      <c r="G22" s="2">
        <f t="shared" si="5"/>
        <v>0.14285714285714285</v>
      </c>
      <c r="H22" s="2">
        <f t="shared" si="5"/>
        <v>0.10714285714285714</v>
      </c>
      <c r="I22" s="2">
        <f t="shared" si="5"/>
        <v>5.3571428571428568E-2</v>
      </c>
      <c r="J22" s="2">
        <f t="shared" si="5"/>
        <v>0</v>
      </c>
      <c r="K22" s="2">
        <f t="shared" ref="K22:L22" si="6">K19/56</f>
        <v>0.14285714285714285</v>
      </c>
      <c r="L22" s="2">
        <f t="shared" si="6"/>
        <v>0.14285714285714285</v>
      </c>
      <c r="M22" s="2">
        <f>M19/56</f>
        <v>5.3571428571428568E-2</v>
      </c>
    </row>
    <row r="23" spans="1:15" x14ac:dyDescent="0.25">
      <c r="A23" t="s">
        <v>26</v>
      </c>
      <c r="B23" s="2">
        <f t="shared" si="4"/>
        <v>0</v>
      </c>
      <c r="C23" s="2">
        <f t="shared" si="5"/>
        <v>1</v>
      </c>
      <c r="D23" s="2">
        <f t="shared" si="5"/>
        <v>1</v>
      </c>
      <c r="E23" s="2">
        <f t="shared" si="5"/>
        <v>1</v>
      </c>
      <c r="F23" s="2">
        <f t="shared" si="5"/>
        <v>1</v>
      </c>
      <c r="G23" s="2">
        <f t="shared" si="5"/>
        <v>1</v>
      </c>
      <c r="H23" s="2">
        <f t="shared" si="5"/>
        <v>1</v>
      </c>
      <c r="I23" s="2">
        <f t="shared" si="5"/>
        <v>1</v>
      </c>
      <c r="J23" s="2">
        <f t="shared" si="5"/>
        <v>1</v>
      </c>
      <c r="K23" s="2">
        <f t="shared" ref="K23:L23" si="7">K20/56</f>
        <v>1</v>
      </c>
      <c r="L23" s="2">
        <f t="shared" si="7"/>
        <v>1</v>
      </c>
      <c r="M23" s="2">
        <f>M20/56</f>
        <v>1</v>
      </c>
    </row>
    <row r="25" spans="1:15" x14ac:dyDescent="0.25">
      <c r="A25" t="s">
        <v>61</v>
      </c>
      <c r="B25">
        <v>43</v>
      </c>
      <c r="C25">
        <v>2</v>
      </c>
      <c r="D25">
        <v>4</v>
      </c>
      <c r="E25">
        <v>8</v>
      </c>
      <c r="F25">
        <v>16</v>
      </c>
      <c r="G25">
        <v>2</v>
      </c>
      <c r="H25">
        <v>4</v>
      </c>
      <c r="I25">
        <v>8</v>
      </c>
      <c r="J25">
        <v>9</v>
      </c>
      <c r="K25">
        <v>3</v>
      </c>
      <c r="L25">
        <v>5</v>
      </c>
      <c r="M25">
        <v>20</v>
      </c>
    </row>
    <row r="26" spans="1:15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</v>
      </c>
      <c r="L26">
        <v>11</v>
      </c>
      <c r="M26">
        <v>0</v>
      </c>
    </row>
    <row r="27" spans="1:15" x14ac:dyDescent="0.25">
      <c r="A27" t="s">
        <v>62</v>
      </c>
      <c r="B27">
        <v>11406</v>
      </c>
      <c r="C27">
        <v>11406</v>
      </c>
      <c r="D27">
        <v>11406</v>
      </c>
      <c r="E27">
        <v>11406</v>
      </c>
      <c r="F27">
        <v>11406</v>
      </c>
      <c r="G27">
        <v>22491</v>
      </c>
      <c r="H27">
        <v>14634</v>
      </c>
      <c r="I27">
        <v>11503</v>
      </c>
      <c r="J27">
        <v>11407</v>
      </c>
      <c r="K27">
        <v>2996</v>
      </c>
      <c r="L27">
        <v>2996</v>
      </c>
      <c r="M27">
        <v>13073</v>
      </c>
    </row>
    <row r="28" spans="1:15" x14ac:dyDescent="0.25">
      <c r="A28" t="s">
        <v>63</v>
      </c>
      <c r="B28">
        <v>3977</v>
      </c>
      <c r="C28">
        <v>25286</v>
      </c>
      <c r="D28">
        <v>3977</v>
      </c>
      <c r="E28">
        <v>3977</v>
      </c>
      <c r="F28">
        <v>3977</v>
      </c>
      <c r="G28">
        <v>14201</v>
      </c>
      <c r="H28">
        <v>6525</v>
      </c>
      <c r="I28">
        <v>4341</v>
      </c>
      <c r="J28">
        <v>3989</v>
      </c>
      <c r="K28">
        <v>23129</v>
      </c>
      <c r="L28">
        <v>21254</v>
      </c>
      <c r="M28">
        <v>8211</v>
      </c>
    </row>
    <row r="29" spans="1:15" x14ac:dyDescent="0.25">
      <c r="A29" t="s">
        <v>64</v>
      </c>
      <c r="B29">
        <v>5923</v>
      </c>
      <c r="D29">
        <v>5924</v>
      </c>
      <c r="E29">
        <v>5923</v>
      </c>
      <c r="F29">
        <v>5923</v>
      </c>
      <c r="H29">
        <v>9494</v>
      </c>
      <c r="I29">
        <v>6832</v>
      </c>
      <c r="J29">
        <v>5961</v>
      </c>
      <c r="K29">
        <v>7848</v>
      </c>
      <c r="L29">
        <v>7153</v>
      </c>
      <c r="M29">
        <v>9106</v>
      </c>
    </row>
    <row r="30" spans="1:15" x14ac:dyDescent="0.25">
      <c r="A30" t="s">
        <v>66</v>
      </c>
      <c r="B30">
        <v>3738</v>
      </c>
      <c r="D30">
        <v>15385</v>
      </c>
      <c r="E30">
        <v>3738</v>
      </c>
      <c r="F30">
        <v>3738</v>
      </c>
      <c r="H30">
        <v>6039</v>
      </c>
      <c r="I30">
        <v>5639</v>
      </c>
      <c r="J30">
        <v>3857</v>
      </c>
      <c r="K30">
        <v>2719</v>
      </c>
      <c r="L30">
        <v>3247</v>
      </c>
      <c r="M30">
        <v>1656</v>
      </c>
    </row>
    <row r="31" spans="1:15" x14ac:dyDescent="0.25">
      <c r="A31" t="s">
        <v>65</v>
      </c>
      <c r="B31">
        <v>2358</v>
      </c>
      <c r="E31">
        <v>2359</v>
      </c>
      <c r="F31">
        <v>2358</v>
      </c>
      <c r="I31">
        <v>4401</v>
      </c>
      <c r="J31">
        <v>2646</v>
      </c>
      <c r="L31">
        <v>1561</v>
      </c>
      <c r="M31">
        <v>882</v>
      </c>
    </row>
    <row r="32" spans="1:15" x14ac:dyDescent="0.25">
      <c r="A32" t="s">
        <v>68</v>
      </c>
      <c r="B32">
        <v>2229</v>
      </c>
      <c r="E32">
        <v>2230</v>
      </c>
      <c r="F32">
        <v>2229</v>
      </c>
      <c r="I32">
        <v>2469</v>
      </c>
      <c r="J32">
        <v>2865</v>
      </c>
      <c r="L32">
        <v>481</v>
      </c>
      <c r="M32">
        <v>591</v>
      </c>
    </row>
    <row r="33" spans="1:13" x14ac:dyDescent="0.25">
      <c r="A33" t="s">
        <v>69</v>
      </c>
      <c r="B33">
        <v>1156</v>
      </c>
      <c r="E33">
        <v>1217</v>
      </c>
      <c r="F33">
        <v>1156</v>
      </c>
      <c r="I33">
        <v>1498</v>
      </c>
      <c r="J33">
        <v>1868</v>
      </c>
      <c r="M33">
        <v>414</v>
      </c>
    </row>
    <row r="34" spans="1:13" x14ac:dyDescent="0.25">
      <c r="A34" t="s">
        <v>70</v>
      </c>
      <c r="B34">
        <v>817</v>
      </c>
      <c r="E34">
        <v>5842</v>
      </c>
      <c r="F34">
        <v>817</v>
      </c>
      <c r="I34">
        <v>9</v>
      </c>
      <c r="J34">
        <v>1820</v>
      </c>
      <c r="M34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24" sqref="A24:A33"/>
    </sheetView>
  </sheetViews>
  <sheetFormatPr defaultRowHeight="15" x14ac:dyDescent="0.25"/>
  <cols>
    <col min="1" max="1" width="29.140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s="1" t="s">
        <v>55</v>
      </c>
      <c r="M1" s="1" t="s">
        <v>27</v>
      </c>
    </row>
    <row r="2" spans="1:13" x14ac:dyDescent="0.25">
      <c r="A2" t="s">
        <v>11</v>
      </c>
      <c r="B2">
        <v>13895</v>
      </c>
      <c r="C2">
        <v>10474</v>
      </c>
      <c r="D2">
        <v>13014</v>
      </c>
      <c r="E2">
        <v>13750</v>
      </c>
      <c r="F2">
        <v>13895</v>
      </c>
      <c r="G2">
        <v>9862</v>
      </c>
      <c r="H2">
        <v>12030</v>
      </c>
      <c r="I2">
        <v>12835</v>
      </c>
      <c r="J2">
        <v>13287</v>
      </c>
      <c r="K2">
        <v>9685</v>
      </c>
      <c r="L2">
        <v>10728</v>
      </c>
      <c r="M2">
        <v>9731</v>
      </c>
    </row>
    <row r="3" spans="1:13" x14ac:dyDescent="0.25">
      <c r="A3" t="s">
        <v>58</v>
      </c>
      <c r="B3">
        <v>8</v>
      </c>
      <c r="C3">
        <v>10</v>
      </c>
      <c r="D3">
        <v>9</v>
      </c>
      <c r="E3">
        <v>9</v>
      </c>
      <c r="F3">
        <v>9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</row>
    <row r="4" spans="1:13" x14ac:dyDescent="0.25">
      <c r="C4">
        <v>10</v>
      </c>
      <c r="D4">
        <v>9</v>
      </c>
      <c r="E4">
        <v>9</v>
      </c>
      <c r="F4">
        <v>9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11</v>
      </c>
    </row>
    <row r="6" spans="1:13" x14ac:dyDescent="0.25">
      <c r="A6" t="s">
        <v>56</v>
      </c>
      <c r="B6">
        <v>6474</v>
      </c>
      <c r="C6">
        <v>6474</v>
      </c>
      <c r="D6">
        <v>6474</v>
      </c>
      <c r="E6">
        <v>6474</v>
      </c>
      <c r="F6">
        <v>6474</v>
      </c>
      <c r="G6">
        <v>6474</v>
      </c>
      <c r="H6">
        <v>6474</v>
      </c>
      <c r="I6">
        <v>6474</v>
      </c>
      <c r="J6">
        <v>6474</v>
      </c>
      <c r="K6">
        <v>6474</v>
      </c>
      <c r="L6">
        <v>6474</v>
      </c>
      <c r="M6">
        <v>6455</v>
      </c>
    </row>
    <row r="7" spans="1:13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3</v>
      </c>
    </row>
    <row r="8" spans="1:13" x14ac:dyDescent="0.25">
      <c r="A8" t="s">
        <v>57</v>
      </c>
    </row>
    <row r="9" spans="1:13" x14ac:dyDescent="0.25">
      <c r="A9" t="s">
        <v>14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3" x14ac:dyDescent="0.25">
      <c r="A10" t="s">
        <v>15</v>
      </c>
      <c r="C10">
        <v>790</v>
      </c>
      <c r="D10">
        <v>941</v>
      </c>
      <c r="E10">
        <v>1000</v>
      </c>
      <c r="F10">
        <v>1000</v>
      </c>
      <c r="G10">
        <v>699</v>
      </c>
      <c r="H10">
        <v>756</v>
      </c>
      <c r="I10">
        <v>792</v>
      </c>
      <c r="J10">
        <v>809</v>
      </c>
      <c r="K10">
        <v>824</v>
      </c>
      <c r="L10">
        <v>888</v>
      </c>
      <c r="M10">
        <v>622</v>
      </c>
    </row>
    <row r="11" spans="1:13" x14ac:dyDescent="0.25">
      <c r="A11" t="s">
        <v>16</v>
      </c>
      <c r="C11">
        <v>197</v>
      </c>
      <c r="D11">
        <v>58</v>
      </c>
      <c r="E11">
        <v>0</v>
      </c>
      <c r="F11">
        <v>0</v>
      </c>
      <c r="G11">
        <v>284</v>
      </c>
      <c r="H11">
        <v>239</v>
      </c>
      <c r="I11">
        <v>204</v>
      </c>
      <c r="J11">
        <v>188</v>
      </c>
      <c r="K11">
        <v>163</v>
      </c>
      <c r="L11">
        <v>107</v>
      </c>
      <c r="M11">
        <v>338</v>
      </c>
    </row>
    <row r="12" spans="1:13" x14ac:dyDescent="0.25">
      <c r="A12" t="s">
        <v>17</v>
      </c>
      <c r="C12">
        <v>13</v>
      </c>
      <c r="D12">
        <v>1</v>
      </c>
      <c r="E12">
        <v>0</v>
      </c>
      <c r="F12">
        <v>0</v>
      </c>
      <c r="G12">
        <v>17</v>
      </c>
      <c r="H12">
        <v>5</v>
      </c>
      <c r="I12">
        <v>4</v>
      </c>
      <c r="J12">
        <v>3</v>
      </c>
      <c r="K12">
        <v>13</v>
      </c>
      <c r="L12">
        <v>5</v>
      </c>
      <c r="M12">
        <v>36</v>
      </c>
    </row>
    <row r="13" spans="1:13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7" spans="1:13" x14ac:dyDescent="0.25">
      <c r="A17" t="s">
        <v>21</v>
      </c>
      <c r="C17">
        <v>14</v>
      </c>
      <c r="D17">
        <v>15</v>
      </c>
      <c r="E17">
        <v>15</v>
      </c>
      <c r="F17">
        <v>15</v>
      </c>
      <c r="G17">
        <v>14</v>
      </c>
      <c r="H17">
        <v>15</v>
      </c>
      <c r="I17">
        <v>15</v>
      </c>
      <c r="J17">
        <v>15</v>
      </c>
      <c r="K17">
        <v>14</v>
      </c>
      <c r="L17">
        <v>14</v>
      </c>
      <c r="M17">
        <v>14</v>
      </c>
    </row>
    <row r="18" spans="1:13" x14ac:dyDescent="0.25">
      <c r="A18" t="s">
        <v>22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</row>
    <row r="19" spans="1:13" x14ac:dyDescent="0.25">
      <c r="A19" t="s">
        <v>23</v>
      </c>
      <c r="C19">
        <f>SUM(C17,C18)</f>
        <v>15</v>
      </c>
      <c r="D19">
        <f t="shared" ref="D19:O19" si="0">SUM(D17,D18)</f>
        <v>15</v>
      </c>
      <c r="E19">
        <f t="shared" si="0"/>
        <v>15</v>
      </c>
      <c r="F19">
        <f t="shared" si="0"/>
        <v>15</v>
      </c>
      <c r="G19">
        <f t="shared" si="0"/>
        <v>15</v>
      </c>
      <c r="H19">
        <f t="shared" si="0"/>
        <v>15</v>
      </c>
      <c r="I19">
        <f t="shared" si="0"/>
        <v>15</v>
      </c>
      <c r="J19">
        <f t="shared" si="0"/>
        <v>15</v>
      </c>
      <c r="K19">
        <f>SUM(K17,K18)</f>
        <v>15</v>
      </c>
      <c r="L19">
        <f>SUM(L17,L18)</f>
        <v>15</v>
      </c>
      <c r="M19">
        <f t="shared" si="0"/>
        <v>15</v>
      </c>
    </row>
    <row r="20" spans="1:13" x14ac:dyDescent="0.25">
      <c r="A20" t="s">
        <v>24</v>
      </c>
      <c r="B20" s="2"/>
      <c r="C20" s="2">
        <f>C17/15</f>
        <v>0.93333333333333335</v>
      </c>
      <c r="D20" s="2">
        <f t="shared" ref="D20:O22" si="1">D17/15</f>
        <v>1</v>
      </c>
      <c r="E20" s="2">
        <f>E17/15</f>
        <v>1</v>
      </c>
      <c r="F20" s="2">
        <f t="shared" si="1"/>
        <v>1</v>
      </c>
      <c r="G20" s="2">
        <f t="shared" si="1"/>
        <v>0.93333333333333335</v>
      </c>
      <c r="H20" s="2">
        <f t="shared" si="1"/>
        <v>1</v>
      </c>
      <c r="I20" s="2">
        <f t="shared" si="1"/>
        <v>1</v>
      </c>
      <c r="J20" s="2">
        <f t="shared" si="1"/>
        <v>1</v>
      </c>
      <c r="K20" s="2">
        <f>K17/15</f>
        <v>0.93333333333333335</v>
      </c>
      <c r="L20" s="2">
        <f>L17/15</f>
        <v>0.93333333333333335</v>
      </c>
      <c r="M20" s="2">
        <f t="shared" si="1"/>
        <v>0.93333333333333335</v>
      </c>
    </row>
    <row r="21" spans="1:13" x14ac:dyDescent="0.25">
      <c r="A21" t="s">
        <v>25</v>
      </c>
      <c r="B21" s="2"/>
      <c r="C21" s="2">
        <f t="shared" ref="C21:L22" si="2">C18/15</f>
        <v>6.6666666666666666E-2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 t="shared" si="2"/>
        <v>6.6666666666666666E-2</v>
      </c>
      <c r="H21" s="2">
        <f t="shared" si="2"/>
        <v>0</v>
      </c>
      <c r="I21" s="2">
        <f t="shared" si="2"/>
        <v>0</v>
      </c>
      <c r="J21" s="2">
        <f t="shared" si="2"/>
        <v>0</v>
      </c>
      <c r="K21" s="2">
        <f>K18/15</f>
        <v>6.6666666666666666E-2</v>
      </c>
      <c r="L21" s="2">
        <f>L18/15</f>
        <v>6.6666666666666666E-2</v>
      </c>
      <c r="M21" s="2">
        <f t="shared" si="1"/>
        <v>6.6666666666666666E-2</v>
      </c>
    </row>
    <row r="22" spans="1:13" x14ac:dyDescent="0.25">
      <c r="A22" t="s">
        <v>26</v>
      </c>
      <c r="B22" s="2"/>
      <c r="C22" s="2">
        <f t="shared" si="2"/>
        <v>1</v>
      </c>
      <c r="D22" s="2">
        <f t="shared" si="2"/>
        <v>1</v>
      </c>
      <c r="E22" s="2">
        <f t="shared" si="2"/>
        <v>1</v>
      </c>
      <c r="F22" s="2">
        <f t="shared" si="2"/>
        <v>1</v>
      </c>
      <c r="G22" s="2">
        <f t="shared" si="2"/>
        <v>1</v>
      </c>
      <c r="H22" s="2">
        <f t="shared" si="2"/>
        <v>1</v>
      </c>
      <c r="I22" s="2">
        <f t="shared" si="2"/>
        <v>1</v>
      </c>
      <c r="J22" s="2">
        <f t="shared" si="2"/>
        <v>1</v>
      </c>
      <c r="K22" s="2">
        <f>K19/15</f>
        <v>1</v>
      </c>
      <c r="L22" s="2">
        <f>L19/15</f>
        <v>1</v>
      </c>
      <c r="M22" s="2">
        <f t="shared" si="1"/>
        <v>1</v>
      </c>
    </row>
    <row r="24" spans="1:13" x14ac:dyDescent="0.25">
      <c r="A24" t="s">
        <v>61</v>
      </c>
      <c r="B24">
        <v>12</v>
      </c>
      <c r="C24">
        <v>2</v>
      </c>
      <c r="D24">
        <v>4</v>
      </c>
      <c r="E24">
        <v>8</v>
      </c>
      <c r="F24">
        <v>12</v>
      </c>
      <c r="G24">
        <v>2</v>
      </c>
      <c r="H24">
        <v>4</v>
      </c>
      <c r="I24">
        <v>5</v>
      </c>
      <c r="J24">
        <v>7</v>
      </c>
      <c r="K24">
        <v>3</v>
      </c>
      <c r="L24">
        <v>5</v>
      </c>
      <c r="M24">
        <v>6</v>
      </c>
    </row>
    <row r="25" spans="1:13" x14ac:dyDescent="0.25">
      <c r="A25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62</v>
      </c>
      <c r="B26">
        <v>2365</v>
      </c>
      <c r="C26">
        <v>2365</v>
      </c>
      <c r="D26">
        <v>2365</v>
      </c>
      <c r="E26">
        <v>2365</v>
      </c>
      <c r="F26">
        <v>2365</v>
      </c>
      <c r="G26">
        <v>2769</v>
      </c>
      <c r="H26">
        <v>2388</v>
      </c>
      <c r="I26">
        <v>2366</v>
      </c>
      <c r="J26">
        <v>2365</v>
      </c>
      <c r="K26">
        <v>5082</v>
      </c>
      <c r="L26">
        <v>4827</v>
      </c>
      <c r="M26">
        <v>3238</v>
      </c>
    </row>
    <row r="27" spans="1:13" x14ac:dyDescent="0.25">
      <c r="A27" t="s">
        <v>63</v>
      </c>
      <c r="B27">
        <v>2143</v>
      </c>
      <c r="C27">
        <v>4109</v>
      </c>
      <c r="D27">
        <v>2143</v>
      </c>
      <c r="E27">
        <v>2143</v>
      </c>
      <c r="F27">
        <v>2143</v>
      </c>
      <c r="G27">
        <v>3705</v>
      </c>
      <c r="H27">
        <v>2321</v>
      </c>
      <c r="I27">
        <v>2165</v>
      </c>
      <c r="J27">
        <v>2144</v>
      </c>
      <c r="K27">
        <v>1213</v>
      </c>
      <c r="L27">
        <v>1399</v>
      </c>
      <c r="M27">
        <v>2903</v>
      </c>
    </row>
    <row r="28" spans="1:13" x14ac:dyDescent="0.25">
      <c r="A28" t="s">
        <v>64</v>
      </c>
      <c r="B28">
        <v>1171</v>
      </c>
      <c r="D28">
        <v>1176</v>
      </c>
      <c r="E28">
        <v>1171</v>
      </c>
      <c r="F28">
        <v>1171</v>
      </c>
      <c r="H28">
        <v>1463</v>
      </c>
      <c r="I28">
        <v>1306</v>
      </c>
      <c r="J28">
        <v>1191</v>
      </c>
      <c r="K28">
        <v>179</v>
      </c>
      <c r="L28">
        <v>165</v>
      </c>
      <c r="M28">
        <v>213</v>
      </c>
    </row>
    <row r="29" spans="1:13" x14ac:dyDescent="0.25">
      <c r="A29" t="s">
        <v>66</v>
      </c>
      <c r="B29">
        <v>438</v>
      </c>
      <c r="D29">
        <v>790</v>
      </c>
      <c r="E29">
        <v>438</v>
      </c>
      <c r="F29">
        <v>438</v>
      </c>
      <c r="H29">
        <v>302</v>
      </c>
      <c r="I29">
        <v>482</v>
      </c>
      <c r="J29">
        <v>501</v>
      </c>
      <c r="L29">
        <v>48</v>
      </c>
      <c r="M29">
        <v>64</v>
      </c>
    </row>
    <row r="30" spans="1:13" x14ac:dyDescent="0.25">
      <c r="A30" t="s">
        <v>65</v>
      </c>
      <c r="B30">
        <v>160</v>
      </c>
      <c r="E30">
        <v>160</v>
      </c>
      <c r="F30">
        <v>160</v>
      </c>
      <c r="I30">
        <v>155</v>
      </c>
      <c r="J30">
        <v>162</v>
      </c>
      <c r="L30">
        <v>35</v>
      </c>
      <c r="M30">
        <v>36</v>
      </c>
    </row>
    <row r="31" spans="1:13" x14ac:dyDescent="0.25">
      <c r="A31" t="s">
        <v>68</v>
      </c>
      <c r="B31">
        <v>71</v>
      </c>
      <c r="E31">
        <v>74</v>
      </c>
      <c r="F31">
        <v>71</v>
      </c>
      <c r="J31">
        <v>77</v>
      </c>
      <c r="M31">
        <v>20</v>
      </c>
    </row>
    <row r="32" spans="1:13" x14ac:dyDescent="0.25">
      <c r="A32" t="s">
        <v>69</v>
      </c>
      <c r="B32">
        <v>26</v>
      </c>
      <c r="E32">
        <v>32</v>
      </c>
      <c r="F32">
        <v>26</v>
      </c>
      <c r="J32">
        <v>34</v>
      </c>
    </row>
    <row r="33" spans="1:6" x14ac:dyDescent="0.25">
      <c r="A33" t="s">
        <v>70</v>
      </c>
      <c r="B33">
        <v>28</v>
      </c>
      <c r="E33">
        <v>91</v>
      </c>
      <c r="F33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1" workbookViewId="0">
      <selection activeCell="M34" sqref="M34"/>
    </sheetView>
  </sheetViews>
  <sheetFormatPr defaultRowHeight="15" x14ac:dyDescent="0.25"/>
  <cols>
    <col min="1" max="1" width="26.855468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8</v>
      </c>
      <c r="K1" s="1" t="s">
        <v>9</v>
      </c>
      <c r="L1" s="1" t="s">
        <v>10</v>
      </c>
      <c r="M1" s="1" t="s">
        <v>27</v>
      </c>
      <c r="R1" s="1"/>
      <c r="S1" s="1"/>
    </row>
    <row r="2" spans="1:19" x14ac:dyDescent="0.25">
      <c r="A2" t="s">
        <v>11</v>
      </c>
      <c r="B2">
        <v>405740</v>
      </c>
      <c r="C2">
        <v>111987</v>
      </c>
      <c r="D2">
        <v>155858</v>
      </c>
      <c r="E2">
        <v>208348</v>
      </c>
      <c r="F2">
        <v>271965</v>
      </c>
      <c r="G2">
        <v>110242</v>
      </c>
      <c r="H2">
        <v>151325</v>
      </c>
      <c r="I2">
        <v>198957</v>
      </c>
      <c r="J2">
        <v>242714</v>
      </c>
      <c r="K2">
        <v>112636</v>
      </c>
      <c r="L2">
        <v>135776</v>
      </c>
      <c r="M2">
        <v>216624</v>
      </c>
    </row>
    <row r="3" spans="1:19" x14ac:dyDescent="0.25">
      <c r="A3" t="s">
        <v>60</v>
      </c>
      <c r="B3">
        <v>11</v>
      </c>
      <c r="C3">
        <v>12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</row>
    <row r="4" spans="1:19" x14ac:dyDescent="0.25">
      <c r="A4" t="s">
        <v>28</v>
      </c>
      <c r="C4">
        <v>16</v>
      </c>
      <c r="D4">
        <v>15</v>
      </c>
      <c r="E4">
        <v>15</v>
      </c>
      <c r="F4">
        <v>15</v>
      </c>
      <c r="G4">
        <v>16</v>
      </c>
      <c r="H4">
        <v>16</v>
      </c>
      <c r="I4">
        <v>15</v>
      </c>
      <c r="J4">
        <v>15</v>
      </c>
      <c r="K4">
        <v>16</v>
      </c>
      <c r="L4">
        <v>16</v>
      </c>
      <c r="M4">
        <v>15</v>
      </c>
    </row>
    <row r="5" spans="1:19" x14ac:dyDescent="0.25">
      <c r="A5" t="s">
        <v>29</v>
      </c>
      <c r="C5">
        <v>17</v>
      </c>
      <c r="D5">
        <v>16</v>
      </c>
      <c r="E5">
        <v>16</v>
      </c>
      <c r="F5">
        <v>16</v>
      </c>
      <c r="G5">
        <v>16</v>
      </c>
      <c r="H5">
        <v>16</v>
      </c>
      <c r="I5">
        <v>16</v>
      </c>
      <c r="J5">
        <v>16</v>
      </c>
      <c r="K5">
        <v>16</v>
      </c>
      <c r="L5">
        <v>16</v>
      </c>
      <c r="M5">
        <v>16</v>
      </c>
    </row>
    <row r="6" spans="1:19" x14ac:dyDescent="0.25">
      <c r="A6" t="s">
        <v>43</v>
      </c>
      <c r="B6">
        <v>75877</v>
      </c>
      <c r="C6">
        <v>75872</v>
      </c>
      <c r="D6">
        <v>75877</v>
      </c>
      <c r="E6">
        <v>75877</v>
      </c>
      <c r="F6">
        <v>75877</v>
      </c>
      <c r="G6">
        <v>75872</v>
      </c>
      <c r="H6">
        <v>75877</v>
      </c>
      <c r="I6">
        <v>75877</v>
      </c>
      <c r="J6">
        <v>75877</v>
      </c>
      <c r="K6">
        <v>75877</v>
      </c>
      <c r="L6">
        <v>75877</v>
      </c>
      <c r="M6">
        <v>75877</v>
      </c>
    </row>
    <row r="7" spans="1:19" x14ac:dyDescent="0.25">
      <c r="A7" t="s">
        <v>13</v>
      </c>
      <c r="B7">
        <v>11</v>
      </c>
      <c r="C7">
        <v>12</v>
      </c>
      <c r="D7">
        <v>11</v>
      </c>
      <c r="E7">
        <v>11</v>
      </c>
      <c r="F7">
        <v>11</v>
      </c>
      <c r="G7">
        <v>12</v>
      </c>
      <c r="H7">
        <v>11</v>
      </c>
      <c r="I7">
        <v>11</v>
      </c>
      <c r="J7">
        <v>11</v>
      </c>
      <c r="K7">
        <v>12</v>
      </c>
      <c r="L7">
        <v>12</v>
      </c>
      <c r="M7">
        <v>11</v>
      </c>
    </row>
    <row r="9" spans="1:19" x14ac:dyDescent="0.25">
      <c r="A9" t="s">
        <v>14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9" x14ac:dyDescent="0.25">
      <c r="A10" t="s">
        <v>15</v>
      </c>
      <c r="C10">
        <v>488</v>
      </c>
      <c r="D10">
        <v>684</v>
      </c>
      <c r="E10">
        <v>812</v>
      </c>
      <c r="F10">
        <v>899</v>
      </c>
      <c r="G10">
        <v>404</v>
      </c>
      <c r="H10">
        <v>544</v>
      </c>
      <c r="I10">
        <v>635</v>
      </c>
      <c r="J10">
        <v>700</v>
      </c>
      <c r="K10">
        <v>463</v>
      </c>
      <c r="L10">
        <v>547</v>
      </c>
      <c r="M10">
        <v>678</v>
      </c>
    </row>
    <row r="11" spans="1:19" x14ac:dyDescent="0.25">
      <c r="A11" t="s">
        <v>16</v>
      </c>
      <c r="C11">
        <v>464</v>
      </c>
      <c r="D11">
        <v>307</v>
      </c>
      <c r="E11">
        <v>186</v>
      </c>
      <c r="F11">
        <v>100</v>
      </c>
      <c r="G11">
        <v>517</v>
      </c>
      <c r="H11">
        <v>433</v>
      </c>
      <c r="I11">
        <v>357</v>
      </c>
      <c r="J11">
        <v>299</v>
      </c>
      <c r="K11">
        <v>483</v>
      </c>
      <c r="L11">
        <v>419</v>
      </c>
      <c r="M11">
        <v>341</v>
      </c>
    </row>
    <row r="12" spans="1:19" x14ac:dyDescent="0.25">
      <c r="A12" t="s">
        <v>17</v>
      </c>
      <c r="C12">
        <v>48</v>
      </c>
      <c r="D12">
        <v>9</v>
      </c>
      <c r="E12">
        <v>2</v>
      </c>
      <c r="F12">
        <v>1</v>
      </c>
      <c r="G12">
        <v>76</v>
      </c>
      <c r="H12">
        <v>22</v>
      </c>
      <c r="I12">
        <v>8</v>
      </c>
      <c r="J12">
        <v>1</v>
      </c>
      <c r="K12">
        <v>52</v>
      </c>
      <c r="L12">
        <v>33</v>
      </c>
      <c r="M12">
        <v>8</v>
      </c>
    </row>
    <row r="13" spans="1:19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3</v>
      </c>
      <c r="H13">
        <v>1</v>
      </c>
      <c r="I13">
        <v>0</v>
      </c>
      <c r="J13">
        <v>0</v>
      </c>
      <c r="K13">
        <v>2</v>
      </c>
      <c r="L13">
        <v>1</v>
      </c>
      <c r="M13">
        <v>0</v>
      </c>
    </row>
    <row r="14" spans="1:19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9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44</v>
      </c>
      <c r="C17">
        <v>100</v>
      </c>
      <c r="D17">
        <v>103</v>
      </c>
      <c r="E17">
        <v>105</v>
      </c>
      <c r="F17">
        <v>108</v>
      </c>
      <c r="G17">
        <v>101</v>
      </c>
      <c r="H17">
        <v>105</v>
      </c>
      <c r="I17">
        <v>108</v>
      </c>
      <c r="J17">
        <v>110</v>
      </c>
      <c r="K17">
        <v>105</v>
      </c>
      <c r="L17">
        <v>106</v>
      </c>
      <c r="M17">
        <v>103</v>
      </c>
    </row>
    <row r="18" spans="1:13" x14ac:dyDescent="0.25">
      <c r="A18" t="s">
        <v>45</v>
      </c>
      <c r="C18">
        <v>14</v>
      </c>
      <c r="D18">
        <v>11</v>
      </c>
      <c r="E18">
        <v>9</v>
      </c>
      <c r="F18">
        <v>6</v>
      </c>
      <c r="G18">
        <v>13</v>
      </c>
      <c r="H18">
        <v>9</v>
      </c>
      <c r="I18">
        <v>6</v>
      </c>
      <c r="J18">
        <v>4</v>
      </c>
      <c r="K18">
        <v>9</v>
      </c>
      <c r="L18">
        <v>8</v>
      </c>
      <c r="M18">
        <v>11</v>
      </c>
    </row>
    <row r="19" spans="1:13" x14ac:dyDescent="0.25">
      <c r="A19" t="s">
        <v>23</v>
      </c>
      <c r="B19">
        <f t="shared" ref="B19:M19" si="0">SUM(B17, B18)</f>
        <v>0</v>
      </c>
      <c r="C19">
        <f t="shared" si="0"/>
        <v>114</v>
      </c>
      <c r="D19">
        <f t="shared" si="0"/>
        <v>114</v>
      </c>
      <c r="E19">
        <f t="shared" si="0"/>
        <v>114</v>
      </c>
      <c r="F19">
        <f t="shared" si="0"/>
        <v>114</v>
      </c>
      <c r="G19">
        <f t="shared" si="0"/>
        <v>114</v>
      </c>
      <c r="H19">
        <f t="shared" si="0"/>
        <v>114</v>
      </c>
      <c r="I19">
        <f t="shared" si="0"/>
        <v>114</v>
      </c>
      <c r="J19">
        <f t="shared" si="0"/>
        <v>114</v>
      </c>
      <c r="K19">
        <f t="shared" si="0"/>
        <v>114</v>
      </c>
      <c r="L19">
        <f t="shared" si="0"/>
        <v>114</v>
      </c>
      <c r="M19">
        <f t="shared" si="0"/>
        <v>114</v>
      </c>
    </row>
    <row r="20" spans="1:13" x14ac:dyDescent="0.25">
      <c r="A20" t="s">
        <v>24</v>
      </c>
      <c r="B20" s="2">
        <f t="shared" ref="B20:M20" si="1">B17/114</f>
        <v>0</v>
      </c>
      <c r="C20" s="2">
        <f t="shared" si="1"/>
        <v>0.8771929824561403</v>
      </c>
      <c r="D20" s="2">
        <f t="shared" si="1"/>
        <v>0.90350877192982459</v>
      </c>
      <c r="E20" s="2">
        <f t="shared" si="1"/>
        <v>0.92105263157894735</v>
      </c>
      <c r="F20" s="2">
        <f t="shared" si="1"/>
        <v>0.94736842105263153</v>
      </c>
      <c r="G20" s="2">
        <f t="shared" si="1"/>
        <v>0.88596491228070173</v>
      </c>
      <c r="H20" s="2">
        <f t="shared" si="1"/>
        <v>0.92105263157894735</v>
      </c>
      <c r="I20" s="2">
        <f t="shared" si="1"/>
        <v>0.94736842105263153</v>
      </c>
      <c r="J20" s="2">
        <f t="shared" si="1"/>
        <v>0.96491228070175439</v>
      </c>
      <c r="K20" s="2">
        <f t="shared" si="1"/>
        <v>0.92105263157894735</v>
      </c>
      <c r="L20" s="2">
        <f t="shared" si="1"/>
        <v>0.92982456140350878</v>
      </c>
      <c r="M20" s="2">
        <f t="shared" si="1"/>
        <v>0.90350877192982459</v>
      </c>
    </row>
    <row r="21" spans="1:13" x14ac:dyDescent="0.25">
      <c r="A21" t="s">
        <v>25</v>
      </c>
      <c r="B21" s="2">
        <f t="shared" ref="B21:B22" si="2">B18/114</f>
        <v>0</v>
      </c>
      <c r="C21" s="2">
        <f t="shared" ref="C21:M21" si="3">C18/114</f>
        <v>0.12280701754385964</v>
      </c>
      <c r="D21" s="2">
        <f t="shared" si="3"/>
        <v>9.6491228070175433E-2</v>
      </c>
      <c r="E21" s="2">
        <f t="shared" si="3"/>
        <v>7.8947368421052627E-2</v>
      </c>
      <c r="F21" s="2">
        <f t="shared" si="3"/>
        <v>5.2631578947368418E-2</v>
      </c>
      <c r="G21" s="2">
        <f t="shared" si="3"/>
        <v>0.11403508771929824</v>
      </c>
      <c r="H21" s="2">
        <f t="shared" si="3"/>
        <v>7.8947368421052627E-2</v>
      </c>
      <c r="I21" s="2">
        <f t="shared" si="3"/>
        <v>5.2631578947368418E-2</v>
      </c>
      <c r="J21" s="2">
        <f t="shared" si="3"/>
        <v>3.5087719298245612E-2</v>
      </c>
      <c r="K21" s="2">
        <f t="shared" si="3"/>
        <v>7.8947368421052627E-2</v>
      </c>
      <c r="L21" s="2">
        <f t="shared" si="3"/>
        <v>7.0175438596491224E-2</v>
      </c>
      <c r="M21" s="2">
        <f t="shared" si="3"/>
        <v>9.6491228070175433E-2</v>
      </c>
    </row>
    <row r="22" spans="1:13" x14ac:dyDescent="0.25">
      <c r="A22" t="s">
        <v>26</v>
      </c>
      <c r="B22" s="2">
        <f t="shared" si="2"/>
        <v>0</v>
      </c>
      <c r="C22" s="2">
        <f t="shared" ref="C22:M22" si="4">C19/114</f>
        <v>1</v>
      </c>
      <c r="D22" s="2">
        <f t="shared" si="4"/>
        <v>1</v>
      </c>
      <c r="E22" s="2">
        <f t="shared" si="4"/>
        <v>1</v>
      </c>
      <c r="F22" s="2">
        <f t="shared" si="4"/>
        <v>1</v>
      </c>
      <c r="G22" s="2">
        <f t="shared" si="4"/>
        <v>1</v>
      </c>
      <c r="H22" s="2">
        <f t="shared" si="4"/>
        <v>1</v>
      </c>
      <c r="I22" s="2">
        <f t="shared" si="4"/>
        <v>1</v>
      </c>
      <c r="J22" s="2">
        <f t="shared" si="4"/>
        <v>1</v>
      </c>
      <c r="K22" s="2">
        <f t="shared" si="4"/>
        <v>1</v>
      </c>
      <c r="L22" s="2">
        <f t="shared" si="4"/>
        <v>1</v>
      </c>
      <c r="M22" s="2">
        <f t="shared" si="4"/>
        <v>1</v>
      </c>
    </row>
    <row r="24" spans="1:13" x14ac:dyDescent="0.25">
      <c r="A24" t="s">
        <v>61</v>
      </c>
      <c r="B24">
        <v>67</v>
      </c>
      <c r="C24">
        <v>2</v>
      </c>
      <c r="D24">
        <v>4</v>
      </c>
      <c r="E24">
        <v>8</v>
      </c>
      <c r="F24">
        <v>16</v>
      </c>
      <c r="G24">
        <v>2</v>
      </c>
      <c r="H24">
        <v>4</v>
      </c>
      <c r="I24">
        <v>8</v>
      </c>
      <c r="J24">
        <v>15</v>
      </c>
      <c r="K24">
        <v>3</v>
      </c>
      <c r="L24">
        <v>5</v>
      </c>
      <c r="M24">
        <v>30</v>
      </c>
    </row>
    <row r="25" spans="1:13" x14ac:dyDescent="0.25">
      <c r="A25" t="s">
        <v>67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11</v>
      </c>
      <c r="L25">
        <v>11</v>
      </c>
      <c r="M25">
        <v>9</v>
      </c>
    </row>
    <row r="26" spans="1:13" x14ac:dyDescent="0.25">
      <c r="A26" t="s">
        <v>62</v>
      </c>
      <c r="B26">
        <v>38579</v>
      </c>
      <c r="C26">
        <v>38581</v>
      </c>
      <c r="D26">
        <v>38579</v>
      </c>
      <c r="E26">
        <v>38579</v>
      </c>
      <c r="F26">
        <v>38579</v>
      </c>
      <c r="G26">
        <v>40130</v>
      </c>
      <c r="H26">
        <v>38925</v>
      </c>
      <c r="I26">
        <v>38605</v>
      </c>
      <c r="J26">
        <v>38579</v>
      </c>
      <c r="K26">
        <v>55603</v>
      </c>
      <c r="L26">
        <v>52002</v>
      </c>
      <c r="M26">
        <v>43655</v>
      </c>
    </row>
    <row r="27" spans="1:13" x14ac:dyDescent="0.25">
      <c r="A27" t="s">
        <v>63</v>
      </c>
      <c r="B27">
        <v>11981</v>
      </c>
      <c r="C27">
        <v>37298</v>
      </c>
      <c r="D27">
        <v>11981</v>
      </c>
      <c r="E27">
        <v>11981</v>
      </c>
      <c r="F27">
        <v>11981</v>
      </c>
      <c r="G27">
        <v>35749</v>
      </c>
      <c r="H27">
        <v>12884</v>
      </c>
      <c r="I27">
        <v>12079</v>
      </c>
      <c r="J27">
        <v>11986</v>
      </c>
      <c r="K27">
        <v>15900</v>
      </c>
      <c r="L27">
        <v>14777</v>
      </c>
      <c r="M27">
        <v>16970</v>
      </c>
    </row>
    <row r="28" spans="1:13" x14ac:dyDescent="0.25">
      <c r="A28" t="s">
        <v>64</v>
      </c>
      <c r="B28">
        <v>5685</v>
      </c>
      <c r="D28">
        <v>5695</v>
      </c>
      <c r="E28">
        <v>5685</v>
      </c>
      <c r="F28">
        <v>5685</v>
      </c>
      <c r="H28">
        <v>7020</v>
      </c>
      <c r="I28">
        <v>5950</v>
      </c>
      <c r="J28">
        <v>5697</v>
      </c>
      <c r="K28">
        <v>3474</v>
      </c>
      <c r="L28">
        <v>6460</v>
      </c>
      <c r="M28">
        <v>3670</v>
      </c>
    </row>
    <row r="29" spans="1:13" x14ac:dyDescent="0.25">
      <c r="A29" t="s">
        <v>66</v>
      </c>
      <c r="B29">
        <v>3408</v>
      </c>
      <c r="D29">
        <v>19624</v>
      </c>
      <c r="E29">
        <v>3408</v>
      </c>
      <c r="F29">
        <v>3408</v>
      </c>
      <c r="H29">
        <v>17050</v>
      </c>
      <c r="I29">
        <v>3985</v>
      </c>
      <c r="J29">
        <v>3453</v>
      </c>
      <c r="L29">
        <v>2187</v>
      </c>
      <c r="M29">
        <v>2115</v>
      </c>
    </row>
    <row r="30" spans="1:13" x14ac:dyDescent="0.25">
      <c r="A30" t="s">
        <v>65</v>
      </c>
      <c r="B30">
        <v>2315</v>
      </c>
      <c r="E30">
        <v>2315</v>
      </c>
      <c r="F30">
        <v>2315</v>
      </c>
      <c r="I30">
        <v>3178</v>
      </c>
      <c r="J30">
        <v>2394</v>
      </c>
      <c r="L30">
        <v>451</v>
      </c>
      <c r="M30">
        <v>1430</v>
      </c>
    </row>
    <row r="31" spans="1:13" x14ac:dyDescent="0.25">
      <c r="A31" t="s">
        <v>68</v>
      </c>
      <c r="B31">
        <v>1711</v>
      </c>
      <c r="E31">
        <v>1712</v>
      </c>
      <c r="F31">
        <v>1711</v>
      </c>
      <c r="I31">
        <v>2234</v>
      </c>
      <c r="J31">
        <v>1869</v>
      </c>
      <c r="M31">
        <v>1016</v>
      </c>
    </row>
    <row r="32" spans="1:13" x14ac:dyDescent="0.25">
      <c r="A32" t="s">
        <v>69</v>
      </c>
      <c r="B32">
        <v>1180</v>
      </c>
      <c r="E32">
        <v>1191</v>
      </c>
      <c r="F32">
        <v>1180</v>
      </c>
      <c r="I32">
        <v>1645</v>
      </c>
      <c r="J32">
        <v>1538</v>
      </c>
      <c r="M32">
        <v>716</v>
      </c>
    </row>
    <row r="33" spans="1:13" x14ac:dyDescent="0.25">
      <c r="A33" t="s">
        <v>70</v>
      </c>
      <c r="B33">
        <v>873</v>
      </c>
      <c r="E33">
        <v>11008</v>
      </c>
      <c r="F33">
        <v>873</v>
      </c>
      <c r="I33">
        <v>8203</v>
      </c>
      <c r="J33">
        <v>1424</v>
      </c>
      <c r="M33">
        <v>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24" sqref="A24:A33"/>
    </sheetView>
  </sheetViews>
  <sheetFormatPr defaultRowHeight="15" x14ac:dyDescent="0.25"/>
  <cols>
    <col min="1" max="1" width="31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2987624</v>
      </c>
      <c r="C2">
        <v>1573337</v>
      </c>
      <c r="D2">
        <v>2000856</v>
      </c>
      <c r="E2">
        <v>2383508</v>
      </c>
      <c r="F2">
        <v>2701314</v>
      </c>
      <c r="G2">
        <v>1562042</v>
      </c>
      <c r="H2">
        <v>1970790</v>
      </c>
      <c r="I2">
        <v>2315377</v>
      </c>
      <c r="J2">
        <v>2551706</v>
      </c>
      <c r="K2">
        <v>1492114</v>
      </c>
      <c r="L2">
        <v>1689731</v>
      </c>
      <c r="M2">
        <v>1817676</v>
      </c>
    </row>
    <row r="3" spans="1:13" x14ac:dyDescent="0.25">
      <c r="A3" t="s">
        <v>49</v>
      </c>
      <c r="B3">
        <v>15</v>
      </c>
      <c r="C3">
        <v>16</v>
      </c>
      <c r="D3">
        <v>15</v>
      </c>
      <c r="E3">
        <v>15</v>
      </c>
      <c r="F3">
        <v>16</v>
      </c>
      <c r="G3">
        <v>17</v>
      </c>
      <c r="H3">
        <v>16</v>
      </c>
      <c r="I3">
        <v>15</v>
      </c>
      <c r="J3">
        <v>15</v>
      </c>
      <c r="K3">
        <v>16</v>
      </c>
      <c r="L3">
        <v>16</v>
      </c>
      <c r="M3">
        <v>16</v>
      </c>
    </row>
    <row r="4" spans="1:13" x14ac:dyDescent="0.25">
      <c r="A4" t="s">
        <v>28</v>
      </c>
      <c r="C4">
        <v>25</v>
      </c>
      <c r="D4">
        <v>24</v>
      </c>
      <c r="E4">
        <v>24</v>
      </c>
      <c r="F4">
        <v>24</v>
      </c>
      <c r="G4">
        <v>25</v>
      </c>
      <c r="H4">
        <v>24</v>
      </c>
      <c r="I4">
        <v>24</v>
      </c>
      <c r="J4">
        <v>24</v>
      </c>
      <c r="K4">
        <v>24</v>
      </c>
      <c r="L4">
        <v>24</v>
      </c>
      <c r="M4">
        <v>25</v>
      </c>
    </row>
    <row r="5" spans="1:13" x14ac:dyDescent="0.25">
      <c r="A5" t="s">
        <v>29</v>
      </c>
      <c r="C5">
        <v>26</v>
      </c>
      <c r="D5">
        <v>24</v>
      </c>
      <c r="E5">
        <v>24</v>
      </c>
      <c r="F5">
        <v>24</v>
      </c>
      <c r="G5">
        <v>26</v>
      </c>
      <c r="H5">
        <v>24</v>
      </c>
      <c r="I5">
        <v>24</v>
      </c>
      <c r="J5">
        <v>24</v>
      </c>
      <c r="K5">
        <v>24</v>
      </c>
      <c r="L5">
        <v>24</v>
      </c>
      <c r="M5">
        <v>26</v>
      </c>
    </row>
    <row r="6" spans="1:13" x14ac:dyDescent="0.25">
      <c r="A6" t="s">
        <v>46</v>
      </c>
      <c r="B6">
        <v>1134890</v>
      </c>
      <c r="C6">
        <v>1134400</v>
      </c>
      <c r="D6">
        <v>1134890</v>
      </c>
      <c r="E6">
        <v>1134890</v>
      </c>
      <c r="F6">
        <v>1134890</v>
      </c>
      <c r="G6">
        <v>1134490</v>
      </c>
      <c r="H6">
        <v>1134890</v>
      </c>
      <c r="I6">
        <v>1134890</v>
      </c>
      <c r="J6">
        <v>1134890</v>
      </c>
      <c r="K6">
        <v>1134890</v>
      </c>
      <c r="L6">
        <v>1134890</v>
      </c>
      <c r="M6">
        <v>1133999</v>
      </c>
    </row>
    <row r="7" spans="1:13" x14ac:dyDescent="0.25">
      <c r="A7" t="s">
        <v>13</v>
      </c>
      <c r="B7">
        <v>22939</v>
      </c>
      <c r="C7">
        <v>22970</v>
      </c>
      <c r="D7">
        <v>22939</v>
      </c>
      <c r="E7">
        <v>22939</v>
      </c>
      <c r="F7">
        <v>22939</v>
      </c>
      <c r="G7">
        <v>22963</v>
      </c>
      <c r="H7">
        <v>22939</v>
      </c>
      <c r="I7">
        <v>22939</v>
      </c>
      <c r="J7">
        <v>22939</v>
      </c>
      <c r="K7">
        <v>22939</v>
      </c>
      <c r="L7">
        <v>22939</v>
      </c>
      <c r="M7">
        <v>23124</v>
      </c>
    </row>
    <row r="9" spans="1:13" x14ac:dyDescent="0.25">
      <c r="A9" t="s">
        <v>14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</row>
    <row r="10" spans="1:13" x14ac:dyDescent="0.25">
      <c r="A10" t="s">
        <v>15</v>
      </c>
      <c r="C10">
        <v>722</v>
      </c>
      <c r="D10">
        <v>873</v>
      </c>
      <c r="E10">
        <v>930</v>
      </c>
      <c r="F10">
        <v>974</v>
      </c>
      <c r="G10">
        <v>471</v>
      </c>
      <c r="H10">
        <v>575</v>
      </c>
      <c r="I10">
        <v>635</v>
      </c>
      <c r="J10">
        <v>682</v>
      </c>
      <c r="K10">
        <v>703</v>
      </c>
      <c r="L10">
        <v>838</v>
      </c>
      <c r="M10">
        <v>567</v>
      </c>
    </row>
    <row r="11" spans="1:13" x14ac:dyDescent="0.25">
      <c r="A11" t="s">
        <v>16</v>
      </c>
      <c r="C11">
        <v>269</v>
      </c>
      <c r="D11">
        <v>126</v>
      </c>
      <c r="E11">
        <v>70</v>
      </c>
      <c r="F11">
        <v>26</v>
      </c>
      <c r="G11">
        <v>498</v>
      </c>
      <c r="H11">
        <v>418</v>
      </c>
      <c r="I11">
        <v>361</v>
      </c>
      <c r="J11">
        <v>315</v>
      </c>
      <c r="K11">
        <v>279</v>
      </c>
      <c r="L11">
        <v>154</v>
      </c>
      <c r="M11">
        <v>414</v>
      </c>
    </row>
    <row r="12" spans="1:13" x14ac:dyDescent="0.25">
      <c r="A12" t="s">
        <v>17</v>
      </c>
      <c r="C12">
        <v>9</v>
      </c>
      <c r="D12">
        <v>1</v>
      </c>
      <c r="E12">
        <v>0</v>
      </c>
      <c r="F12">
        <v>0</v>
      </c>
      <c r="G12">
        <v>31</v>
      </c>
      <c r="H12">
        <v>7</v>
      </c>
      <c r="I12">
        <v>4</v>
      </c>
      <c r="J12">
        <v>3</v>
      </c>
      <c r="K12">
        <v>18</v>
      </c>
      <c r="L12">
        <v>8</v>
      </c>
      <c r="M12">
        <v>19</v>
      </c>
    </row>
    <row r="13" spans="1:13" x14ac:dyDescent="0.25">
      <c r="A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7" spans="1:13" x14ac:dyDescent="0.25">
      <c r="A17" t="s">
        <v>47</v>
      </c>
      <c r="C17">
        <v>1633</v>
      </c>
      <c r="D17">
        <v>1677</v>
      </c>
      <c r="E17">
        <v>1709</v>
      </c>
      <c r="F17">
        <v>1725</v>
      </c>
      <c r="G17">
        <v>1637</v>
      </c>
      <c r="H17">
        <v>1686</v>
      </c>
      <c r="I17">
        <v>1711</v>
      </c>
      <c r="J17">
        <v>1720</v>
      </c>
      <c r="K17">
        <v>1578</v>
      </c>
      <c r="L17">
        <v>1625</v>
      </c>
      <c r="M17">
        <v>1637</v>
      </c>
    </row>
    <row r="18" spans="1:13" x14ac:dyDescent="0.25">
      <c r="A18" t="s">
        <v>48</v>
      </c>
      <c r="C18">
        <v>104</v>
      </c>
      <c r="D18">
        <v>60</v>
      </c>
      <c r="E18">
        <v>28</v>
      </c>
      <c r="F18">
        <v>12</v>
      </c>
      <c r="G18">
        <v>100</v>
      </c>
      <c r="H18">
        <v>51</v>
      </c>
      <c r="I18">
        <v>26</v>
      </c>
      <c r="J18">
        <v>17</v>
      </c>
      <c r="K18">
        <v>159</v>
      </c>
      <c r="L18">
        <v>112</v>
      </c>
      <c r="M18">
        <v>100</v>
      </c>
    </row>
    <row r="19" spans="1:13" x14ac:dyDescent="0.25">
      <c r="A19" t="s">
        <v>23</v>
      </c>
      <c r="B19">
        <f t="shared" ref="B19:M19" si="0">SUM(B17, B18)</f>
        <v>0</v>
      </c>
      <c r="C19">
        <f t="shared" si="0"/>
        <v>1737</v>
      </c>
      <c r="D19">
        <f t="shared" si="0"/>
        <v>1737</v>
      </c>
      <c r="E19">
        <f t="shared" si="0"/>
        <v>1737</v>
      </c>
      <c r="F19">
        <f t="shared" si="0"/>
        <v>1737</v>
      </c>
      <c r="G19">
        <f t="shared" si="0"/>
        <v>1737</v>
      </c>
      <c r="H19">
        <f t="shared" si="0"/>
        <v>1737</v>
      </c>
      <c r="I19">
        <f t="shared" si="0"/>
        <v>1737</v>
      </c>
      <c r="J19">
        <f t="shared" si="0"/>
        <v>1737</v>
      </c>
      <c r="K19">
        <f t="shared" si="0"/>
        <v>1737</v>
      </c>
      <c r="L19">
        <f t="shared" si="0"/>
        <v>1737</v>
      </c>
      <c r="M19">
        <f t="shared" si="0"/>
        <v>1737</v>
      </c>
    </row>
    <row r="20" spans="1:13" x14ac:dyDescent="0.25">
      <c r="A20" t="s">
        <v>24</v>
      </c>
      <c r="B20" s="2">
        <f t="shared" ref="B20:J20" si="1">B17/1737</f>
        <v>0</v>
      </c>
      <c r="C20" s="2">
        <f t="shared" si="1"/>
        <v>0.94012665515256189</v>
      </c>
      <c r="D20" s="2">
        <f t="shared" si="1"/>
        <v>0.9654576856649395</v>
      </c>
      <c r="E20" s="2">
        <f t="shared" si="1"/>
        <v>0.98388025331030515</v>
      </c>
      <c r="F20" s="2">
        <f t="shared" si="1"/>
        <v>0.99309153713298792</v>
      </c>
      <c r="G20" s="2">
        <f t="shared" si="1"/>
        <v>0.94242947610823258</v>
      </c>
      <c r="H20" s="2">
        <f t="shared" si="1"/>
        <v>0.97063903281519859</v>
      </c>
      <c r="I20" s="2">
        <f t="shared" si="1"/>
        <v>0.98503166378814044</v>
      </c>
      <c r="J20" s="2">
        <f t="shared" si="1"/>
        <v>0.99021301093839953</v>
      </c>
      <c r="K20" s="2">
        <f t="shared" ref="K20:M22" si="2">K17/1736</f>
        <v>0.90898617511520741</v>
      </c>
      <c r="L20" s="2">
        <f t="shared" si="2"/>
        <v>0.93605990783410142</v>
      </c>
      <c r="M20" s="2">
        <f t="shared" si="2"/>
        <v>0.9429723502304147</v>
      </c>
    </row>
    <row r="21" spans="1:13" x14ac:dyDescent="0.25">
      <c r="A21" t="s">
        <v>25</v>
      </c>
      <c r="B21" s="2">
        <f t="shared" ref="B21:B22" si="3">B18/1737</f>
        <v>0</v>
      </c>
      <c r="C21" s="2">
        <f t="shared" ref="C21:J22" si="4">C18/1737</f>
        <v>5.9873344847438115E-2</v>
      </c>
      <c r="D21" s="2">
        <f t="shared" si="4"/>
        <v>3.4542314335060449E-2</v>
      </c>
      <c r="E21" s="2">
        <f t="shared" si="4"/>
        <v>1.6119746689694875E-2</v>
      </c>
      <c r="F21" s="2">
        <f t="shared" si="4"/>
        <v>6.9084628670120895E-3</v>
      </c>
      <c r="G21" s="2">
        <f t="shared" si="4"/>
        <v>5.7570523891767415E-2</v>
      </c>
      <c r="H21" s="2">
        <f t="shared" si="4"/>
        <v>2.9360967184801381E-2</v>
      </c>
      <c r="I21" s="2">
        <f t="shared" si="4"/>
        <v>1.4968336211859529E-2</v>
      </c>
      <c r="J21" s="2">
        <f t="shared" si="4"/>
        <v>9.7869890616004603E-3</v>
      </c>
      <c r="K21" s="2">
        <f t="shared" si="2"/>
        <v>9.158986175115208E-2</v>
      </c>
      <c r="L21" s="2">
        <f t="shared" si="2"/>
        <v>6.4516129032258063E-2</v>
      </c>
      <c r="M21" s="2">
        <f t="shared" si="2"/>
        <v>5.7603686635944701E-2</v>
      </c>
    </row>
    <row r="22" spans="1:13" x14ac:dyDescent="0.25">
      <c r="A22" t="s">
        <v>26</v>
      </c>
      <c r="B22" s="2">
        <f t="shared" si="3"/>
        <v>0</v>
      </c>
      <c r="C22" s="2">
        <f t="shared" si="4"/>
        <v>1</v>
      </c>
      <c r="D22" s="2">
        <f t="shared" si="4"/>
        <v>1</v>
      </c>
      <c r="E22" s="2">
        <f t="shared" si="4"/>
        <v>1</v>
      </c>
      <c r="F22" s="2">
        <f t="shared" si="4"/>
        <v>1</v>
      </c>
      <c r="G22" s="2">
        <f t="shared" si="4"/>
        <v>1</v>
      </c>
      <c r="H22" s="2">
        <f t="shared" si="4"/>
        <v>1</v>
      </c>
      <c r="I22" s="2">
        <f t="shared" si="4"/>
        <v>1</v>
      </c>
      <c r="J22" s="2">
        <f t="shared" si="4"/>
        <v>1</v>
      </c>
      <c r="K22" s="2">
        <f t="shared" si="2"/>
        <v>1.0005760368663594</v>
      </c>
      <c r="L22" s="2">
        <f t="shared" si="2"/>
        <v>1.0005760368663594</v>
      </c>
      <c r="M22" s="2">
        <f t="shared" si="2"/>
        <v>1.0005760368663594</v>
      </c>
    </row>
    <row r="24" spans="1:13" x14ac:dyDescent="0.25">
      <c r="A24" t="s">
        <v>61</v>
      </c>
      <c r="B24">
        <v>51</v>
      </c>
      <c r="C24">
        <v>2</v>
      </c>
      <c r="D24">
        <v>4</v>
      </c>
      <c r="E24">
        <v>8</v>
      </c>
      <c r="F24">
        <v>16</v>
      </c>
      <c r="G24">
        <v>3</v>
      </c>
      <c r="H24">
        <v>4</v>
      </c>
      <c r="I24">
        <v>8</v>
      </c>
      <c r="J24">
        <v>16</v>
      </c>
      <c r="K24">
        <v>3</v>
      </c>
      <c r="L24">
        <v>5</v>
      </c>
      <c r="M24">
        <v>23</v>
      </c>
    </row>
    <row r="25" spans="1:13" x14ac:dyDescent="0.25">
      <c r="A25" t="s">
        <v>67</v>
      </c>
      <c r="B25">
        <v>22938</v>
      </c>
      <c r="C25">
        <v>22938</v>
      </c>
      <c r="D25">
        <v>22938</v>
      </c>
      <c r="E25">
        <v>22938</v>
      </c>
      <c r="F25">
        <v>22938</v>
      </c>
      <c r="G25">
        <v>22938</v>
      </c>
      <c r="H25">
        <v>22938</v>
      </c>
      <c r="I25">
        <v>22938</v>
      </c>
      <c r="J25">
        <v>22938</v>
      </c>
      <c r="K25">
        <v>22938</v>
      </c>
      <c r="L25">
        <v>22938</v>
      </c>
      <c r="M25">
        <v>22938</v>
      </c>
    </row>
    <row r="26" spans="1:13" x14ac:dyDescent="0.25">
      <c r="A26" t="s">
        <v>62</v>
      </c>
      <c r="B26">
        <v>664726</v>
      </c>
      <c r="C26">
        <v>644927</v>
      </c>
      <c r="D26">
        <v>664726</v>
      </c>
      <c r="E26">
        <v>664726</v>
      </c>
      <c r="F26">
        <v>664726</v>
      </c>
      <c r="G26">
        <v>674414</v>
      </c>
      <c r="H26">
        <v>666011</v>
      </c>
      <c r="I26">
        <v>664810</v>
      </c>
      <c r="J26">
        <v>664727</v>
      </c>
      <c r="K26">
        <v>946542</v>
      </c>
      <c r="L26">
        <v>869329</v>
      </c>
      <c r="M26">
        <v>885119</v>
      </c>
    </row>
    <row r="27" spans="1:13" x14ac:dyDescent="0.25">
      <c r="A27" t="s">
        <v>63</v>
      </c>
      <c r="B27">
        <v>201443</v>
      </c>
      <c r="C27">
        <v>4699663</v>
      </c>
      <c r="D27">
        <v>201447</v>
      </c>
      <c r="E27">
        <v>201443</v>
      </c>
      <c r="F27">
        <v>201443</v>
      </c>
      <c r="G27">
        <v>460425</v>
      </c>
      <c r="H27">
        <v>207974</v>
      </c>
      <c r="I27">
        <v>201897</v>
      </c>
      <c r="J27">
        <v>201455</v>
      </c>
      <c r="K27">
        <v>176932</v>
      </c>
      <c r="L27">
        <v>203472</v>
      </c>
      <c r="M27">
        <v>125301</v>
      </c>
    </row>
    <row r="28" spans="1:13" x14ac:dyDescent="0.25">
      <c r="A28" t="s">
        <v>64</v>
      </c>
      <c r="B28">
        <v>88297</v>
      </c>
      <c r="D28">
        <v>89013</v>
      </c>
      <c r="E28">
        <v>88297</v>
      </c>
      <c r="F28">
        <v>88297</v>
      </c>
      <c r="G28">
        <v>51</v>
      </c>
      <c r="H28">
        <v>99200</v>
      </c>
      <c r="I28">
        <v>90439</v>
      </c>
      <c r="J28">
        <v>88370</v>
      </c>
      <c r="K28">
        <v>11416</v>
      </c>
      <c r="L28">
        <v>52311</v>
      </c>
      <c r="M28">
        <v>45970</v>
      </c>
    </row>
    <row r="29" spans="1:13" x14ac:dyDescent="0.25">
      <c r="A29" t="s">
        <v>66</v>
      </c>
      <c r="B29">
        <v>47545</v>
      </c>
      <c r="D29">
        <v>179704</v>
      </c>
      <c r="E29">
        <v>47545</v>
      </c>
      <c r="F29">
        <v>47545</v>
      </c>
      <c r="H29">
        <v>161705</v>
      </c>
      <c r="I29">
        <v>51972</v>
      </c>
      <c r="J29">
        <v>47799</v>
      </c>
      <c r="L29">
        <v>9516</v>
      </c>
      <c r="M29">
        <v>23397</v>
      </c>
    </row>
    <row r="30" spans="1:13" x14ac:dyDescent="0.25">
      <c r="A30" t="s">
        <v>65</v>
      </c>
      <c r="B30">
        <v>28443</v>
      </c>
      <c r="E30">
        <v>28446</v>
      </c>
      <c r="F30">
        <v>28443</v>
      </c>
      <c r="I30">
        <v>33541</v>
      </c>
      <c r="J30">
        <v>29349</v>
      </c>
      <c r="L30">
        <v>262</v>
      </c>
      <c r="M30">
        <v>14115</v>
      </c>
    </row>
    <row r="31" spans="1:13" x14ac:dyDescent="0.25">
      <c r="A31" t="s">
        <v>68</v>
      </c>
      <c r="B31">
        <v>19224</v>
      </c>
      <c r="E31">
        <v>19310</v>
      </c>
      <c r="F31">
        <v>19224</v>
      </c>
      <c r="I31">
        <v>23381</v>
      </c>
      <c r="J31">
        <v>21051</v>
      </c>
      <c r="M31">
        <v>8858</v>
      </c>
    </row>
    <row r="32" spans="1:13" x14ac:dyDescent="0.25">
      <c r="A32" t="s">
        <v>69</v>
      </c>
      <c r="B32">
        <v>13968</v>
      </c>
      <c r="E32">
        <v>15124</v>
      </c>
      <c r="F32">
        <v>13968</v>
      </c>
      <c r="I32">
        <v>18423</v>
      </c>
      <c r="J32">
        <v>16444</v>
      </c>
      <c r="M32">
        <v>64435</v>
      </c>
    </row>
    <row r="33" spans="1:13" x14ac:dyDescent="0.25">
      <c r="A33" t="s">
        <v>70</v>
      </c>
      <c r="B33">
        <v>10335</v>
      </c>
      <c r="E33">
        <v>69999</v>
      </c>
      <c r="F33">
        <v>10335</v>
      </c>
      <c r="I33">
        <v>50427</v>
      </c>
      <c r="J33">
        <v>13303</v>
      </c>
      <c r="M33">
        <v>3496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9" sqref="M19"/>
    </sheetView>
  </sheetViews>
  <sheetFormatPr defaultRowHeight="15" x14ac:dyDescent="0.25"/>
  <cols>
    <col min="1" max="1" width="38.855468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508837</v>
      </c>
      <c r="C2">
        <v>91490</v>
      </c>
      <c r="D2">
        <v>131876</v>
      </c>
      <c r="E2">
        <v>182538</v>
      </c>
      <c r="F2">
        <v>245232</v>
      </c>
      <c r="G2">
        <v>90789</v>
      </c>
      <c r="H2">
        <v>130157</v>
      </c>
      <c r="I2">
        <v>179275</v>
      </c>
      <c r="J2">
        <v>237148</v>
      </c>
      <c r="K2">
        <v>69507</v>
      </c>
      <c r="L2">
        <v>87770</v>
      </c>
      <c r="M2">
        <v>161053</v>
      </c>
    </row>
    <row r="3" spans="1:13" x14ac:dyDescent="0.25">
      <c r="A3" t="s">
        <v>38</v>
      </c>
      <c r="B3">
        <v>13</v>
      </c>
      <c r="C3">
        <v>9</v>
      </c>
      <c r="D3">
        <v>12</v>
      </c>
      <c r="E3">
        <v>61</v>
      </c>
      <c r="F3">
        <v>31</v>
      </c>
      <c r="G3">
        <v>11</v>
      </c>
      <c r="H3">
        <v>13</v>
      </c>
      <c r="I3">
        <v>45</v>
      </c>
      <c r="J3">
        <v>19</v>
      </c>
      <c r="K3">
        <v>28</v>
      </c>
      <c r="L3">
        <v>22</v>
      </c>
      <c r="M3">
        <v>13</v>
      </c>
    </row>
    <row r="4" spans="1:13" x14ac:dyDescent="0.25">
      <c r="A4" t="s">
        <v>28</v>
      </c>
    </row>
    <row r="5" spans="1:13" x14ac:dyDescent="0.25">
      <c r="A5" t="s">
        <v>29</v>
      </c>
    </row>
    <row r="6" spans="1:13" x14ac:dyDescent="0.25">
      <c r="A6" t="s">
        <v>50</v>
      </c>
      <c r="B6">
        <v>32223</v>
      </c>
      <c r="C6">
        <v>7</v>
      </c>
      <c r="D6">
        <v>58</v>
      </c>
      <c r="E6">
        <v>458</v>
      </c>
      <c r="F6">
        <v>14069</v>
      </c>
      <c r="G6">
        <v>24</v>
      </c>
      <c r="H6">
        <v>135</v>
      </c>
      <c r="I6">
        <v>7321</v>
      </c>
      <c r="J6">
        <v>18761</v>
      </c>
      <c r="K6">
        <v>4</v>
      </c>
      <c r="L6">
        <v>3224</v>
      </c>
      <c r="M6">
        <v>16169</v>
      </c>
    </row>
    <row r="7" spans="1:13" x14ac:dyDescent="0.25">
      <c r="A7" t="s">
        <v>13</v>
      </c>
      <c r="B7">
        <v>42185</v>
      </c>
      <c r="C7">
        <v>73837</v>
      </c>
      <c r="D7">
        <v>71006</v>
      </c>
      <c r="E7">
        <v>66713</v>
      </c>
      <c r="F7">
        <v>55763</v>
      </c>
      <c r="G7">
        <v>73757</v>
      </c>
      <c r="H7">
        <v>70569</v>
      </c>
      <c r="I7">
        <v>60970</v>
      </c>
      <c r="J7">
        <v>52544</v>
      </c>
      <c r="K7">
        <v>75576</v>
      </c>
      <c r="L7">
        <v>72469</v>
      </c>
      <c r="M7">
        <v>58680</v>
      </c>
    </row>
    <row r="9" spans="1:13" x14ac:dyDescent="0.25">
      <c r="A9" t="s">
        <v>14</v>
      </c>
      <c r="C9">
        <v>0</v>
      </c>
      <c r="D9">
        <v>1</v>
      </c>
      <c r="E9">
        <v>23</v>
      </c>
      <c r="F9">
        <v>442</v>
      </c>
      <c r="G9">
        <v>0</v>
      </c>
      <c r="H9">
        <v>8</v>
      </c>
      <c r="I9">
        <v>228</v>
      </c>
      <c r="J9">
        <v>548</v>
      </c>
      <c r="K9">
        <v>3</v>
      </c>
      <c r="L9">
        <v>108</v>
      </c>
      <c r="M9">
        <v>569</v>
      </c>
    </row>
    <row r="10" spans="1:13" x14ac:dyDescent="0.25">
      <c r="A10" t="s">
        <v>15</v>
      </c>
      <c r="C10">
        <v>0</v>
      </c>
      <c r="D10">
        <v>0</v>
      </c>
      <c r="E10">
        <v>3</v>
      </c>
      <c r="F10">
        <v>11</v>
      </c>
      <c r="G10">
        <v>0</v>
      </c>
      <c r="H10">
        <v>3</v>
      </c>
      <c r="I10">
        <v>8</v>
      </c>
      <c r="J10">
        <v>48</v>
      </c>
      <c r="K10">
        <v>1</v>
      </c>
      <c r="L10">
        <v>3</v>
      </c>
      <c r="M10">
        <v>102</v>
      </c>
    </row>
    <row r="11" spans="1:13" x14ac:dyDescent="0.25">
      <c r="A11" t="s">
        <v>16</v>
      </c>
      <c r="C11">
        <v>0</v>
      </c>
      <c r="D11">
        <v>0</v>
      </c>
      <c r="E11">
        <v>2</v>
      </c>
      <c r="F11">
        <v>9</v>
      </c>
      <c r="G11">
        <v>0</v>
      </c>
      <c r="H11">
        <v>2</v>
      </c>
      <c r="I11">
        <v>10</v>
      </c>
      <c r="J11">
        <v>124</v>
      </c>
      <c r="K11">
        <v>0</v>
      </c>
      <c r="L11">
        <v>3</v>
      </c>
      <c r="M11">
        <v>256</v>
      </c>
    </row>
    <row r="12" spans="1:13" x14ac:dyDescent="0.25">
      <c r="A12" t="s">
        <v>17</v>
      </c>
      <c r="C12">
        <v>0</v>
      </c>
      <c r="D12">
        <v>1</v>
      </c>
      <c r="E12">
        <v>1</v>
      </c>
      <c r="F12">
        <v>19</v>
      </c>
      <c r="G12">
        <v>0</v>
      </c>
      <c r="H12">
        <v>0</v>
      </c>
      <c r="I12">
        <v>14</v>
      </c>
      <c r="J12">
        <v>162</v>
      </c>
      <c r="K12">
        <v>0</v>
      </c>
      <c r="L12">
        <v>3</v>
      </c>
      <c r="M12">
        <v>168</v>
      </c>
    </row>
    <row r="13" spans="1:13" x14ac:dyDescent="0.25">
      <c r="A13" t="s">
        <v>18</v>
      </c>
      <c r="C13">
        <v>0</v>
      </c>
      <c r="D13">
        <v>0</v>
      </c>
      <c r="E13">
        <v>3</v>
      </c>
      <c r="F13">
        <v>20</v>
      </c>
      <c r="G13">
        <v>0</v>
      </c>
      <c r="H13">
        <v>2</v>
      </c>
      <c r="I13">
        <v>10</v>
      </c>
      <c r="J13">
        <v>110</v>
      </c>
      <c r="K13">
        <v>0</v>
      </c>
      <c r="L13">
        <v>7</v>
      </c>
      <c r="M13">
        <v>36</v>
      </c>
    </row>
    <row r="14" spans="1:13" x14ac:dyDescent="0.25">
      <c r="A14" t="s">
        <v>19</v>
      </c>
      <c r="C14">
        <v>0</v>
      </c>
      <c r="D14">
        <v>0</v>
      </c>
      <c r="E14">
        <v>2</v>
      </c>
      <c r="F14">
        <v>37</v>
      </c>
      <c r="G14">
        <v>0</v>
      </c>
      <c r="H14">
        <v>1</v>
      </c>
      <c r="I14">
        <v>14</v>
      </c>
      <c r="J14">
        <v>58</v>
      </c>
      <c r="K14">
        <v>0</v>
      </c>
      <c r="L14">
        <v>16</v>
      </c>
      <c r="M14">
        <v>3</v>
      </c>
    </row>
    <row r="15" spans="1:13" x14ac:dyDescent="0.25">
      <c r="A15" t="s">
        <v>20</v>
      </c>
      <c r="C15">
        <v>0</v>
      </c>
      <c r="D15">
        <v>0</v>
      </c>
      <c r="E15">
        <v>2</v>
      </c>
      <c r="F15">
        <v>42</v>
      </c>
      <c r="G15">
        <v>0</v>
      </c>
      <c r="H15">
        <v>0</v>
      </c>
      <c r="I15">
        <v>6</v>
      </c>
      <c r="J15">
        <v>22</v>
      </c>
      <c r="K15">
        <v>1</v>
      </c>
      <c r="L15">
        <v>22</v>
      </c>
      <c r="M15">
        <v>2</v>
      </c>
    </row>
    <row r="17" spans="1:13" x14ac:dyDescent="0.25">
      <c r="A17" t="s">
        <v>44</v>
      </c>
      <c r="C17">
        <v>100</v>
      </c>
      <c r="D17">
        <v>112</v>
      </c>
      <c r="E17">
        <v>114</v>
      </c>
      <c r="F17">
        <v>114</v>
      </c>
      <c r="G17">
        <v>100</v>
      </c>
      <c r="H17">
        <v>112</v>
      </c>
      <c r="I17">
        <v>114</v>
      </c>
      <c r="J17">
        <v>114</v>
      </c>
      <c r="K17">
        <v>4</v>
      </c>
      <c r="L17">
        <v>4</v>
      </c>
      <c r="M17">
        <v>97</v>
      </c>
    </row>
    <row r="18" spans="1:13" x14ac:dyDescent="0.25">
      <c r="A18" t="s">
        <v>45</v>
      </c>
      <c r="C18">
        <v>14</v>
      </c>
      <c r="D18">
        <v>2</v>
      </c>
      <c r="E18">
        <v>0</v>
      </c>
      <c r="F18">
        <v>0</v>
      </c>
      <c r="G18">
        <v>14</v>
      </c>
      <c r="H18">
        <v>2</v>
      </c>
      <c r="I18">
        <v>0</v>
      </c>
      <c r="J18">
        <v>0</v>
      </c>
      <c r="K18">
        <v>45</v>
      </c>
      <c r="L18">
        <v>46</v>
      </c>
      <c r="M18">
        <v>17</v>
      </c>
    </row>
    <row r="19" spans="1:13" x14ac:dyDescent="0.25">
      <c r="A19" t="s">
        <v>23</v>
      </c>
      <c r="B19">
        <f>SUM(B17, B18)</f>
        <v>0</v>
      </c>
      <c r="C19">
        <f t="shared" ref="C19:F19" si="0">SUM(C17, C18)</f>
        <v>114</v>
      </c>
      <c r="D19">
        <f t="shared" si="0"/>
        <v>114</v>
      </c>
      <c r="E19">
        <f t="shared" si="0"/>
        <v>114</v>
      </c>
      <c r="F19">
        <f t="shared" si="0"/>
        <v>114</v>
      </c>
      <c r="G19">
        <f t="shared" ref="G19:M19" si="1">SUM(G17, G18)</f>
        <v>114</v>
      </c>
      <c r="H19">
        <f t="shared" si="1"/>
        <v>114</v>
      </c>
      <c r="I19">
        <f t="shared" si="1"/>
        <v>114</v>
      </c>
      <c r="J19">
        <f t="shared" si="1"/>
        <v>114</v>
      </c>
      <c r="K19">
        <f t="shared" si="1"/>
        <v>49</v>
      </c>
      <c r="L19">
        <f t="shared" si="1"/>
        <v>50</v>
      </c>
      <c r="M19">
        <f t="shared" si="1"/>
        <v>114</v>
      </c>
    </row>
    <row r="20" spans="1:13" x14ac:dyDescent="0.25">
      <c r="A20" t="s">
        <v>24</v>
      </c>
      <c r="B20" s="2">
        <f>B17/114</f>
        <v>0</v>
      </c>
      <c r="C20" s="2">
        <f t="shared" ref="C20:F22" si="2">C17/114</f>
        <v>0.8771929824561403</v>
      </c>
      <c r="D20" s="2">
        <f t="shared" si="2"/>
        <v>0.98245614035087714</v>
      </c>
      <c r="E20" s="2">
        <f t="shared" si="2"/>
        <v>1</v>
      </c>
      <c r="F20" s="2">
        <f t="shared" si="2"/>
        <v>1</v>
      </c>
      <c r="G20" s="2">
        <f t="shared" ref="G20:M22" si="3">G17/114</f>
        <v>0.8771929824561403</v>
      </c>
      <c r="H20" s="2">
        <f t="shared" si="3"/>
        <v>0.98245614035087714</v>
      </c>
      <c r="I20" s="2">
        <f t="shared" si="3"/>
        <v>1</v>
      </c>
      <c r="J20" s="2">
        <f t="shared" si="3"/>
        <v>1</v>
      </c>
      <c r="K20" s="2">
        <f t="shared" si="3"/>
        <v>3.5087719298245612E-2</v>
      </c>
      <c r="L20" s="2">
        <f t="shared" si="3"/>
        <v>3.5087719298245612E-2</v>
      </c>
      <c r="M20" s="2">
        <f t="shared" si="3"/>
        <v>0.85087719298245612</v>
      </c>
    </row>
    <row r="21" spans="1:13" x14ac:dyDescent="0.25">
      <c r="A21" t="s">
        <v>25</v>
      </c>
      <c r="B21" s="2">
        <f>B18/114</f>
        <v>0</v>
      </c>
      <c r="C21" s="2">
        <f t="shared" si="2"/>
        <v>0.12280701754385964</v>
      </c>
      <c r="D21" s="2">
        <f t="shared" si="2"/>
        <v>1.7543859649122806E-2</v>
      </c>
      <c r="E21" s="2">
        <f t="shared" si="2"/>
        <v>0</v>
      </c>
      <c r="F21" s="2">
        <f t="shared" si="2"/>
        <v>0</v>
      </c>
      <c r="G21" s="2">
        <f t="shared" si="3"/>
        <v>0.12280701754385964</v>
      </c>
      <c r="H21" s="2">
        <f t="shared" si="3"/>
        <v>1.7543859649122806E-2</v>
      </c>
      <c r="I21" s="2">
        <f t="shared" si="3"/>
        <v>0</v>
      </c>
      <c r="J21" s="2">
        <f t="shared" si="3"/>
        <v>0</v>
      </c>
      <c r="K21" s="2">
        <f t="shared" si="3"/>
        <v>0.39473684210526316</v>
      </c>
      <c r="L21" s="2">
        <f t="shared" si="3"/>
        <v>0.40350877192982454</v>
      </c>
      <c r="M21" s="2">
        <f t="shared" si="3"/>
        <v>0.14912280701754385</v>
      </c>
    </row>
    <row r="22" spans="1:13" x14ac:dyDescent="0.25">
      <c r="A22" t="s">
        <v>26</v>
      </c>
      <c r="B22" s="2">
        <f>B19/114</f>
        <v>0</v>
      </c>
      <c r="C22" s="2">
        <f t="shared" si="2"/>
        <v>1</v>
      </c>
      <c r="D22" s="2">
        <f t="shared" si="2"/>
        <v>1</v>
      </c>
      <c r="E22" s="2">
        <f t="shared" si="2"/>
        <v>1</v>
      </c>
      <c r="F22" s="2">
        <f t="shared" si="2"/>
        <v>1</v>
      </c>
      <c r="G22" s="2">
        <f t="shared" si="3"/>
        <v>1</v>
      </c>
      <c r="H22" s="2">
        <f t="shared" si="3"/>
        <v>1</v>
      </c>
      <c r="I22" s="2">
        <f t="shared" si="3"/>
        <v>1</v>
      </c>
      <c r="J22" s="2">
        <f t="shared" si="3"/>
        <v>1</v>
      </c>
      <c r="K22" s="2">
        <f t="shared" si="3"/>
        <v>0.42982456140350878</v>
      </c>
      <c r="L22" s="2">
        <f t="shared" si="3"/>
        <v>0.43859649122807015</v>
      </c>
      <c r="M22" s="2">
        <f t="shared" si="3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9" sqref="M19"/>
    </sheetView>
  </sheetViews>
  <sheetFormatPr defaultRowHeight="15" x14ac:dyDescent="0.25"/>
  <cols>
    <col min="1" max="1" width="34.71093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27</v>
      </c>
    </row>
    <row r="2" spans="1:13" x14ac:dyDescent="0.25">
      <c r="A2" t="s">
        <v>11</v>
      </c>
      <c r="B2">
        <v>103689</v>
      </c>
      <c r="C2">
        <v>9838</v>
      </c>
      <c r="D2">
        <v>15485</v>
      </c>
      <c r="E2">
        <v>23926</v>
      </c>
      <c r="F2">
        <v>36076</v>
      </c>
      <c r="G2">
        <v>9832</v>
      </c>
      <c r="H2">
        <v>15467</v>
      </c>
      <c r="I2">
        <v>23813</v>
      </c>
      <c r="J2">
        <v>35686</v>
      </c>
      <c r="K2">
        <v>5949</v>
      </c>
      <c r="L2">
        <v>8700</v>
      </c>
      <c r="M2">
        <v>29096</v>
      </c>
    </row>
    <row r="3" spans="1:13" x14ac:dyDescent="0.25">
      <c r="A3" t="s">
        <v>53</v>
      </c>
      <c r="B3">
        <v>8</v>
      </c>
      <c r="C3">
        <v>7</v>
      </c>
      <c r="D3">
        <v>11</v>
      </c>
      <c r="E3">
        <v>35</v>
      </c>
      <c r="F3">
        <v>15</v>
      </c>
      <c r="G3">
        <v>12</v>
      </c>
      <c r="H3">
        <v>27</v>
      </c>
      <c r="I3">
        <v>15</v>
      </c>
      <c r="J3">
        <v>10</v>
      </c>
      <c r="K3">
        <v>16</v>
      </c>
      <c r="L3">
        <v>29</v>
      </c>
      <c r="M3">
        <v>12</v>
      </c>
    </row>
    <row r="4" spans="1:13" x14ac:dyDescent="0.25">
      <c r="A4" t="s">
        <v>28</v>
      </c>
    </row>
    <row r="5" spans="1:13" x14ac:dyDescent="0.25">
      <c r="A5" t="s">
        <v>29</v>
      </c>
    </row>
    <row r="6" spans="1:13" x14ac:dyDescent="0.25">
      <c r="A6" t="s">
        <v>51</v>
      </c>
      <c r="B6">
        <v>2316</v>
      </c>
      <c r="C6">
        <v>3</v>
      </c>
      <c r="D6">
        <v>12</v>
      </c>
      <c r="E6">
        <v>122</v>
      </c>
      <c r="F6">
        <v>1166</v>
      </c>
      <c r="G6">
        <v>7</v>
      </c>
      <c r="H6">
        <v>401</v>
      </c>
      <c r="I6">
        <v>1140</v>
      </c>
      <c r="J6">
        <v>1263</v>
      </c>
      <c r="K6">
        <v>7</v>
      </c>
      <c r="L6">
        <v>309</v>
      </c>
      <c r="M6">
        <v>1208</v>
      </c>
    </row>
    <row r="7" spans="1:13" x14ac:dyDescent="0.25">
      <c r="A7" t="s">
        <v>13</v>
      </c>
      <c r="B7">
        <v>5924</v>
      </c>
      <c r="C7">
        <v>8293</v>
      </c>
      <c r="D7">
        <v>8269</v>
      </c>
      <c r="E7">
        <v>8085</v>
      </c>
      <c r="F7">
        <v>7133</v>
      </c>
      <c r="G7">
        <v>8286</v>
      </c>
      <c r="H7">
        <v>7880</v>
      </c>
      <c r="I7">
        <v>7156</v>
      </c>
      <c r="J7">
        <v>7036</v>
      </c>
      <c r="K7">
        <v>8286</v>
      </c>
      <c r="L7">
        <v>7978</v>
      </c>
      <c r="M7">
        <v>7090</v>
      </c>
    </row>
    <row r="9" spans="1:13" x14ac:dyDescent="0.25">
      <c r="A9" t="s">
        <v>52</v>
      </c>
      <c r="C9">
        <v>5</v>
      </c>
      <c r="D9">
        <v>18</v>
      </c>
      <c r="E9">
        <v>162</v>
      </c>
      <c r="F9">
        <v>750</v>
      </c>
      <c r="G9">
        <v>8</v>
      </c>
      <c r="H9">
        <v>187</v>
      </c>
      <c r="I9">
        <v>653</v>
      </c>
      <c r="J9">
        <v>841</v>
      </c>
      <c r="K9">
        <v>2</v>
      </c>
      <c r="L9">
        <v>81</v>
      </c>
      <c r="M9">
        <v>869</v>
      </c>
    </row>
    <row r="10" spans="1:13" x14ac:dyDescent="0.25">
      <c r="A10" t="s">
        <v>15</v>
      </c>
      <c r="C10">
        <v>3</v>
      </c>
      <c r="D10">
        <v>12</v>
      </c>
      <c r="E10">
        <v>31</v>
      </c>
      <c r="F10">
        <v>127</v>
      </c>
      <c r="G10">
        <v>3</v>
      </c>
      <c r="H10">
        <v>14</v>
      </c>
      <c r="I10">
        <v>66</v>
      </c>
      <c r="J10">
        <v>213</v>
      </c>
      <c r="K10">
        <v>1</v>
      </c>
      <c r="L10">
        <v>1</v>
      </c>
      <c r="M10">
        <v>150</v>
      </c>
    </row>
    <row r="11" spans="1:13" x14ac:dyDescent="0.25">
      <c r="A11" t="s">
        <v>16</v>
      </c>
      <c r="C11">
        <v>0</v>
      </c>
      <c r="D11">
        <v>3</v>
      </c>
      <c r="E11">
        <v>13</v>
      </c>
      <c r="F11">
        <v>146</v>
      </c>
      <c r="G11">
        <v>3</v>
      </c>
      <c r="H11">
        <v>22</v>
      </c>
      <c r="I11">
        <v>149</v>
      </c>
      <c r="J11">
        <v>397</v>
      </c>
      <c r="K11">
        <v>0</v>
      </c>
      <c r="L11">
        <v>1</v>
      </c>
      <c r="M11">
        <v>400</v>
      </c>
    </row>
    <row r="12" spans="1:13" x14ac:dyDescent="0.25">
      <c r="A12" t="s">
        <v>17</v>
      </c>
      <c r="C12">
        <v>0</v>
      </c>
      <c r="D12">
        <v>1</v>
      </c>
      <c r="E12">
        <v>17</v>
      </c>
      <c r="F12">
        <v>169</v>
      </c>
      <c r="G12">
        <v>1</v>
      </c>
      <c r="H12">
        <v>26</v>
      </c>
      <c r="I12">
        <v>215</v>
      </c>
      <c r="J12">
        <v>210</v>
      </c>
      <c r="K12">
        <v>0</v>
      </c>
      <c r="L12">
        <v>4</v>
      </c>
      <c r="M12">
        <v>257</v>
      </c>
    </row>
    <row r="13" spans="1:13" x14ac:dyDescent="0.25">
      <c r="A13" t="s">
        <v>18</v>
      </c>
      <c r="C13">
        <v>0</v>
      </c>
      <c r="D13">
        <v>0</v>
      </c>
      <c r="E13">
        <v>8</v>
      </c>
      <c r="F13">
        <v>134</v>
      </c>
      <c r="G13">
        <v>0</v>
      </c>
      <c r="H13">
        <v>25</v>
      </c>
      <c r="I13">
        <v>124</v>
      </c>
      <c r="J13">
        <v>19</v>
      </c>
      <c r="K13">
        <v>0</v>
      </c>
      <c r="L13">
        <v>3</v>
      </c>
      <c r="M13">
        <v>42</v>
      </c>
    </row>
    <row r="14" spans="1:13" x14ac:dyDescent="0.25">
      <c r="A14" t="s">
        <v>19</v>
      </c>
      <c r="C14">
        <v>0</v>
      </c>
      <c r="D14">
        <v>0</v>
      </c>
      <c r="E14">
        <v>9</v>
      </c>
      <c r="F14">
        <v>83</v>
      </c>
      <c r="G14">
        <v>0</v>
      </c>
      <c r="H14">
        <v>23</v>
      </c>
      <c r="I14">
        <v>64</v>
      </c>
      <c r="J14">
        <v>0</v>
      </c>
      <c r="K14">
        <v>0</v>
      </c>
      <c r="L14">
        <v>4</v>
      </c>
      <c r="M14">
        <v>7</v>
      </c>
    </row>
    <row r="15" spans="1:13" x14ac:dyDescent="0.25">
      <c r="A15" t="s">
        <v>20</v>
      </c>
      <c r="C15">
        <v>0</v>
      </c>
      <c r="D15">
        <v>0</v>
      </c>
      <c r="E15">
        <v>18</v>
      </c>
      <c r="F15">
        <v>61</v>
      </c>
      <c r="G15">
        <v>0</v>
      </c>
      <c r="H15">
        <v>31</v>
      </c>
      <c r="I15">
        <v>18</v>
      </c>
      <c r="J15">
        <v>1</v>
      </c>
      <c r="K15">
        <v>0</v>
      </c>
      <c r="L15">
        <v>5</v>
      </c>
      <c r="M15">
        <v>4</v>
      </c>
    </row>
    <row r="17" spans="1:13" x14ac:dyDescent="0.25">
      <c r="A17" t="s">
        <v>21</v>
      </c>
      <c r="C17">
        <v>12</v>
      </c>
      <c r="D17">
        <v>13</v>
      </c>
      <c r="E17">
        <v>14</v>
      </c>
      <c r="F17">
        <v>15</v>
      </c>
      <c r="G17">
        <v>12</v>
      </c>
      <c r="H17">
        <v>13</v>
      </c>
      <c r="I17">
        <v>14</v>
      </c>
      <c r="J17">
        <v>15</v>
      </c>
      <c r="K17">
        <v>0</v>
      </c>
      <c r="L17">
        <v>0</v>
      </c>
      <c r="M17">
        <v>13</v>
      </c>
    </row>
    <row r="18" spans="1:13" x14ac:dyDescent="0.25">
      <c r="A18" t="s">
        <v>22</v>
      </c>
      <c r="C18">
        <v>3</v>
      </c>
      <c r="D18">
        <v>2</v>
      </c>
      <c r="E18">
        <v>1</v>
      </c>
      <c r="F18">
        <v>0</v>
      </c>
      <c r="G18">
        <v>3</v>
      </c>
      <c r="H18">
        <v>2</v>
      </c>
      <c r="I18">
        <v>1</v>
      </c>
      <c r="J18">
        <v>0</v>
      </c>
      <c r="K18">
        <v>0</v>
      </c>
      <c r="L18">
        <v>2</v>
      </c>
      <c r="M18">
        <v>2</v>
      </c>
    </row>
    <row r="19" spans="1:13" x14ac:dyDescent="0.25">
      <c r="A19" t="s">
        <v>23</v>
      </c>
      <c r="B19">
        <f>SUM(B17, B18)</f>
        <v>0</v>
      </c>
      <c r="C19">
        <f t="shared" ref="C19:M19" si="0">SUM(C17, C18)</f>
        <v>15</v>
      </c>
      <c r="D19">
        <f t="shared" si="0"/>
        <v>15</v>
      </c>
      <c r="E19">
        <f t="shared" si="0"/>
        <v>15</v>
      </c>
      <c r="F19">
        <f t="shared" si="0"/>
        <v>15</v>
      </c>
      <c r="G19">
        <f t="shared" si="0"/>
        <v>15</v>
      </c>
      <c r="H19">
        <f t="shared" si="0"/>
        <v>15</v>
      </c>
      <c r="I19">
        <f t="shared" si="0"/>
        <v>15</v>
      </c>
      <c r="J19">
        <f t="shared" si="0"/>
        <v>15</v>
      </c>
      <c r="K19">
        <f t="shared" si="0"/>
        <v>0</v>
      </c>
      <c r="L19">
        <f t="shared" si="0"/>
        <v>2</v>
      </c>
      <c r="M19">
        <f t="shared" si="0"/>
        <v>15</v>
      </c>
    </row>
    <row r="20" spans="1:13" x14ac:dyDescent="0.25">
      <c r="A20" t="s">
        <v>24</v>
      </c>
      <c r="B20" s="2">
        <f>B17/15</f>
        <v>0</v>
      </c>
      <c r="C20" s="2">
        <f t="shared" ref="C20:M20" si="1">C17/15</f>
        <v>0.8</v>
      </c>
      <c r="D20" s="2">
        <f t="shared" si="1"/>
        <v>0.8666666666666667</v>
      </c>
      <c r="E20" s="2">
        <f t="shared" si="1"/>
        <v>0.93333333333333335</v>
      </c>
      <c r="F20" s="2">
        <f t="shared" si="1"/>
        <v>1</v>
      </c>
      <c r="G20" s="2">
        <f t="shared" si="1"/>
        <v>0.8</v>
      </c>
      <c r="H20" s="2">
        <f t="shared" si="1"/>
        <v>0.8666666666666667</v>
      </c>
      <c r="I20" s="2">
        <f t="shared" si="1"/>
        <v>0.93333333333333335</v>
      </c>
      <c r="J20" s="2">
        <f t="shared" si="1"/>
        <v>1</v>
      </c>
      <c r="K20" s="2">
        <f t="shared" si="1"/>
        <v>0</v>
      </c>
      <c r="L20" s="2">
        <f t="shared" si="1"/>
        <v>0</v>
      </c>
      <c r="M20" s="2">
        <f t="shared" si="1"/>
        <v>0.8666666666666667</v>
      </c>
    </row>
    <row r="21" spans="1:13" x14ac:dyDescent="0.25">
      <c r="A21" t="s">
        <v>25</v>
      </c>
      <c r="B21" s="2">
        <f t="shared" ref="B21:M22" si="2">B18/15</f>
        <v>0</v>
      </c>
      <c r="C21" s="2">
        <f t="shared" si="2"/>
        <v>0.2</v>
      </c>
      <c r="D21" s="2">
        <f t="shared" si="2"/>
        <v>0.13333333333333333</v>
      </c>
      <c r="E21" s="2">
        <f t="shared" si="2"/>
        <v>6.6666666666666666E-2</v>
      </c>
      <c r="F21" s="2">
        <f t="shared" si="2"/>
        <v>0</v>
      </c>
      <c r="G21" s="2">
        <f t="shared" si="2"/>
        <v>0.2</v>
      </c>
      <c r="H21" s="2">
        <f t="shared" si="2"/>
        <v>0.13333333333333333</v>
      </c>
      <c r="I21" s="2">
        <f t="shared" si="2"/>
        <v>6.6666666666666666E-2</v>
      </c>
      <c r="J21" s="2">
        <f t="shared" si="2"/>
        <v>0</v>
      </c>
      <c r="K21" s="2">
        <f t="shared" si="2"/>
        <v>0</v>
      </c>
      <c r="L21" s="2">
        <f t="shared" si="2"/>
        <v>0.13333333333333333</v>
      </c>
      <c r="M21" s="2">
        <f t="shared" si="2"/>
        <v>0.13333333333333333</v>
      </c>
    </row>
    <row r="22" spans="1:13" x14ac:dyDescent="0.25">
      <c r="A22" t="s">
        <v>26</v>
      </c>
      <c r="B22" s="2">
        <f t="shared" si="2"/>
        <v>0</v>
      </c>
      <c r="C22" s="2">
        <f t="shared" si="2"/>
        <v>1</v>
      </c>
      <c r="D22" s="2">
        <f t="shared" si="2"/>
        <v>1</v>
      </c>
      <c r="E22" s="2">
        <f t="shared" si="2"/>
        <v>1</v>
      </c>
      <c r="F22" s="2">
        <f t="shared" si="2"/>
        <v>1</v>
      </c>
      <c r="G22" s="2">
        <f t="shared" si="2"/>
        <v>1</v>
      </c>
      <c r="H22" s="2">
        <f t="shared" si="2"/>
        <v>1</v>
      </c>
      <c r="I22" s="2">
        <f t="shared" si="2"/>
        <v>1</v>
      </c>
      <c r="J22" s="2">
        <f t="shared" si="2"/>
        <v>1</v>
      </c>
      <c r="K22" s="2">
        <f t="shared" si="2"/>
        <v>0</v>
      </c>
      <c r="L22" s="2">
        <f t="shared" si="2"/>
        <v>0.13333333333333333</v>
      </c>
      <c r="M22" s="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Facebook</vt:lpstr>
      <vt:lpstr>CondMat</vt:lpstr>
      <vt:lpstr>Astro PH</vt:lpstr>
      <vt:lpstr>Enron</vt:lpstr>
      <vt:lpstr>Autonomous</vt:lpstr>
      <vt:lpstr>Epinions</vt:lpstr>
      <vt:lpstr>Youtube</vt:lpstr>
      <vt:lpstr>Directed Epinions</vt:lpstr>
      <vt:lpstr>Directed Wikivote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Luong</dc:creator>
  <cp:lastModifiedBy>Vincent Luong</cp:lastModifiedBy>
  <dcterms:created xsi:type="dcterms:W3CDTF">2017-06-23T20:11:52Z</dcterms:created>
  <dcterms:modified xsi:type="dcterms:W3CDTF">2017-06-29T23:18:27Z</dcterms:modified>
</cp:coreProperties>
</file>