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xing\excelTools\changeCellsLink\result-202104\"/>
    </mc:Choice>
  </mc:AlternateContent>
  <bookViews>
    <workbookView xWindow="0" yWindow="0" windowWidth="22260" windowHeight="12645"/>
  </bookViews>
  <sheets>
    <sheet name="summary1" sheetId="1" r:id="rId1"/>
    <sheet name="2、test2" sheetId="2" r:id="rId2"/>
    <sheet name="3、test3" sheetId="3" r:id="rId3"/>
  </sheets>
  <externalReferences>
    <externalReference r:id="rId4"/>
    <externalReference r:id="rId5"/>
  </externalReferences>
  <calcPr calcId="162913"/>
</workbook>
</file>

<file path=xl/calcChain.xml><?xml version="1.0" encoding="utf-8"?>
<calcChain xmlns="http://schemas.openxmlformats.org/spreadsheetml/2006/main">
  <c r="C5" i="1" l="1"/>
  <c r="C13" i="1" s="1"/>
  <c r="C26" i="1" s="1"/>
  <c r="C83" i="1"/>
  <c r="C84" i="1" s="1"/>
  <c r="C89" i="1"/>
  <c r="C88" i="1"/>
  <c r="C64" i="1"/>
  <c r="C67" i="1" s="1"/>
  <c r="C71" i="1" s="1"/>
  <c r="C73" i="1" s="1"/>
  <c r="C80" i="1" s="1"/>
  <c r="C81" i="1" s="1"/>
  <c r="C56" i="1"/>
  <c r="C46" i="1"/>
  <c r="C47" i="1" s="1"/>
  <c r="C37" i="1"/>
  <c r="C31" i="1"/>
  <c r="C33" i="1" s="1"/>
  <c r="C25" i="1"/>
  <c r="C48" i="1" l="1"/>
  <c r="C49" i="1"/>
</calcChain>
</file>

<file path=xl/sharedStrings.xml><?xml version="1.0" encoding="utf-8"?>
<sst xmlns="http://schemas.openxmlformats.org/spreadsheetml/2006/main" count="92" uniqueCount="85">
  <si>
    <t>公司----</t>
  </si>
  <si>
    <t>ID001</t>
  </si>
  <si>
    <t>ID002</t>
  </si>
  <si>
    <t>ID003</t>
  </si>
  <si>
    <t>ID004</t>
  </si>
  <si>
    <t>ID005</t>
  </si>
  <si>
    <t>223 dg</t>
  </si>
  <si>
    <t>ID006</t>
  </si>
  <si>
    <t>非法格式</t>
  </si>
  <si>
    <t xml:space="preserve"> 资产负债表</t>
  </si>
  <si>
    <t xml:space="preserve">    固定资产</t>
  </si>
  <si>
    <t xml:space="preserve">    投资性资产</t>
  </si>
  <si>
    <t xml:space="preserve">    长期金融资产</t>
  </si>
  <si>
    <t xml:space="preserve">    长期股权投资</t>
  </si>
  <si>
    <t xml:space="preserve">    商誉</t>
  </si>
  <si>
    <t xml:space="preserve">    其他无形资产</t>
  </si>
  <si>
    <t xml:space="preserve">    递延所得税资产</t>
  </si>
  <si>
    <t xml:space="preserve">    其他长期资产</t>
  </si>
  <si>
    <t>非流动资产合计</t>
  </si>
  <si>
    <t xml:space="preserve">    预付土地款</t>
  </si>
  <si>
    <t xml:space="preserve">    开发中资产</t>
  </si>
  <si>
    <t xml:space="preserve">    持作销售的完工资产</t>
  </si>
  <si>
    <t xml:space="preserve">    应收及其他应收款</t>
  </si>
  <si>
    <t xml:space="preserve">    预付税金</t>
  </si>
  <si>
    <t xml:space="preserve">    应收内部往来</t>
  </si>
  <si>
    <t xml:space="preserve">    应收关联方</t>
  </si>
  <si>
    <t xml:space="preserve">    短期金融资产</t>
  </si>
  <si>
    <t xml:space="preserve">    受限资金</t>
  </si>
  <si>
    <t xml:space="preserve">    现金及现金等价物</t>
  </si>
  <si>
    <t>流动资产合计</t>
  </si>
  <si>
    <t>资产合计</t>
  </si>
  <si>
    <t xml:space="preserve">    股本</t>
  </si>
  <si>
    <t xml:space="preserve">    储备</t>
  </si>
  <si>
    <t xml:space="preserve">    留存收益</t>
  </si>
  <si>
    <t>母公司所有者权益</t>
  </si>
  <si>
    <t xml:space="preserve">    少数股东权益</t>
  </si>
  <si>
    <t>权益合计</t>
  </si>
  <si>
    <t xml:space="preserve">    长期借款</t>
  </si>
  <si>
    <t xml:space="preserve">    递延所得税负债</t>
  </si>
  <si>
    <t>非流动负债合计</t>
  </si>
  <si>
    <t xml:space="preserve">    其他负债</t>
  </si>
  <si>
    <t xml:space="preserve">    应付及其他应付款</t>
  </si>
  <si>
    <t xml:space="preserve">    预收账款</t>
  </si>
  <si>
    <t xml:space="preserve">    应交税金（核算企业所得税及土地增值税）</t>
  </si>
  <si>
    <t xml:space="preserve">    应付内部往来</t>
  </si>
  <si>
    <t xml:space="preserve">    应付关联方</t>
  </si>
  <si>
    <t xml:space="preserve">    短期借款</t>
  </si>
  <si>
    <t>流动负债合计</t>
  </si>
  <si>
    <t>负债合计</t>
  </si>
  <si>
    <t>权益及负债合计</t>
  </si>
  <si>
    <t>检查</t>
  </si>
  <si>
    <t>利润表</t>
  </si>
  <si>
    <t xml:space="preserve">    销售收入</t>
  </si>
  <si>
    <t xml:space="preserve">    减：销售税金及附加</t>
  </si>
  <si>
    <t xml:space="preserve">          销售成本</t>
  </si>
  <si>
    <t>毛利</t>
  </si>
  <si>
    <t xml:space="preserve">    加：投资性物业公允值变化</t>
  </si>
  <si>
    <t xml:space="preserve">          减值准备</t>
  </si>
  <si>
    <t xml:space="preserve">          其他收入</t>
  </si>
  <si>
    <t xml:space="preserve">    减：销售费用</t>
  </si>
  <si>
    <t xml:space="preserve">          管理费用</t>
  </si>
  <si>
    <t xml:space="preserve">          其他费用</t>
  </si>
  <si>
    <t>经营利润</t>
  </si>
  <si>
    <t xml:space="preserve">    减：财务费用（仅核算利息支出）</t>
  </si>
  <si>
    <t>税前利润</t>
  </si>
  <si>
    <t xml:space="preserve">    减：土地增值税</t>
  </si>
  <si>
    <t xml:space="preserve">    减：企业所得税</t>
  </si>
  <si>
    <t>净利润</t>
  </si>
  <si>
    <t xml:space="preserve">    其中：母公司净利</t>
  </si>
  <si>
    <t xml:space="preserve">             少数股东收益</t>
  </si>
  <si>
    <t xml:space="preserve">    加：期初未分配利润</t>
  </si>
  <si>
    <t xml:space="preserve">    加：新收入准则期初影响</t>
  </si>
  <si>
    <t xml:space="preserve">    减：提取法定盈余公积</t>
  </si>
  <si>
    <t xml:space="preserve">    减：分配利润</t>
  </si>
  <si>
    <t>期末未分配利润</t>
  </si>
  <si>
    <t>期初</t>
  </si>
  <si>
    <t>check RE</t>
  </si>
  <si>
    <t>长投检查</t>
  </si>
  <si>
    <t>苹果北京</t>
  </si>
  <si>
    <t>苹果天津</t>
  </si>
  <si>
    <t>苹果上海</t>
  </si>
  <si>
    <t>苹果南京</t>
  </si>
  <si>
    <t>苹果广西</t>
  </si>
  <si>
    <t>苹果深圳</t>
  </si>
  <si>
    <t>苹果广州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</si>
</sst>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 * #,##0.00_ ;_ * \-#,##0.00_ ;_ * &quot;-&quot;??_ ;_ @_ "/>
    <numFmt numFmtId="176" formatCode="#,##0,;\(#,##0,\);\-"/>
    <numFmt numFmtId="177" formatCode="_ * #,##0.000_ ;_ * \-#,##0.000_ ;_ * &quot;-&quot;??_ ;_ @_ "/>
  </numFmts>
  <fonts count="8" x14ac:knownFonts="1">
    <font>
      <sz val="11"/>
      <color theme="1"/>
      <name val="等线"/>
      <family val="2"/>
      <scheme val="minor"/>
    </font>
    <font>
      <sz val="9"/>
      <color theme="1"/>
      <name val="微软雅黑"/>
      <family val="2"/>
      <charset val="134"/>
    </font>
    <font>
      <sz val="9"/>
      <name val="等线"/>
      <family val="3"/>
      <charset val="134"/>
      <scheme val="minor"/>
    </font>
    <font>
      <b/>
      <sz val="9"/>
      <color rgb="FFFF0000"/>
      <name val="微软雅黑"/>
      <family val="2"/>
      <charset val="134"/>
    </font>
    <font>
      <b/>
      <sz val="9"/>
      <color rgb="FF002060"/>
      <name val="微软雅黑"/>
      <family val="2"/>
      <charset val="134"/>
    </font>
    <font>
      <sz val="9"/>
      <color rgb="FF002060"/>
      <name val="微软雅黑"/>
      <family val="2"/>
      <charset val="134"/>
    </font>
    <font>
      <sz val="11"/>
      <color theme="1"/>
      <name val="等线"/>
      <family val="2"/>
      <scheme val="minor"/>
    </font>
    <font>
      <sz val="9"/>
      <color rgb="FFFF0000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CCCFF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</borders>
  <cellStyleXfs count="2">
    <xf numFmtId="0" fontId="0" fillId="0" borderId="0"/>
    <xf numFmtId="43" fontId="6" fillId="0" borderId="0">
      <alignment vertical="center"/>
    </xf>
  </cellStyleXfs>
  <cellXfs count="19">
    <xf numFmtId="0" fontId="0" fillId="0" borderId="0" xfId="0"/>
    <xf numFmtId="176" fontId="1" fillId="0" borderId="0" xfId="0" applyNumberFormat="1" applyFont="1" applyAlignment="1" applyProtection="1">
      <alignment vertical="center"/>
      <protection locked="0"/>
    </xf>
    <xf numFmtId="176" fontId="3" fillId="0" borderId="0" xfId="0" applyNumberFormat="1" applyFont="1" applyAlignment="1" applyProtection="1">
      <alignment vertical="center"/>
      <protection locked="0"/>
    </xf>
    <xf numFmtId="176" fontId="4" fillId="2" borderId="1" xfId="0" applyNumberFormat="1" applyFont="1" applyFill="1" applyBorder="1" applyAlignment="1">
      <alignment horizontal="center" vertical="center"/>
    </xf>
    <xf numFmtId="176" fontId="4" fillId="3" borderId="2" xfId="0" applyNumberFormat="1" applyFont="1" applyFill="1" applyBorder="1" applyAlignment="1">
      <alignment horizontal="center" vertical="center"/>
    </xf>
    <xf numFmtId="176" fontId="4" fillId="2" borderId="3" xfId="0" applyNumberFormat="1" applyFont="1" applyFill="1" applyBorder="1" applyAlignment="1">
      <alignment horizontal="center" vertical="center"/>
    </xf>
    <xf numFmtId="176" fontId="5" fillId="0" borderId="4" xfId="0" applyNumberFormat="1" applyFont="1" applyBorder="1" applyAlignment="1" applyProtection="1">
      <alignment horizontal="center" vertical="center"/>
      <protection locked="0"/>
    </xf>
    <xf numFmtId="176" fontId="1" fillId="2" borderId="3" xfId="0" applyNumberFormat="1" applyFont="1" applyFill="1" applyBorder="1" applyAlignment="1">
      <alignment vertical="center"/>
    </xf>
    <xf numFmtId="176" fontId="1" fillId="0" borderId="4" xfId="0" applyNumberFormat="1" applyFont="1" applyBorder="1" applyAlignment="1" applyProtection="1">
      <alignment vertical="center"/>
      <protection locked="0"/>
    </xf>
    <xf numFmtId="176" fontId="4" fillId="2" borderId="3" xfId="0" applyNumberFormat="1" applyFont="1" applyFill="1" applyBorder="1" applyAlignment="1">
      <alignment vertical="center"/>
    </xf>
    <xf numFmtId="176" fontId="4" fillId="0" borderId="4" xfId="0" applyNumberFormat="1" applyFont="1" applyBorder="1" applyAlignment="1">
      <alignment vertical="center"/>
    </xf>
    <xf numFmtId="176" fontId="7" fillId="2" borderId="3" xfId="0" applyNumberFormat="1" applyFont="1" applyFill="1" applyBorder="1" applyAlignment="1">
      <alignment vertical="center"/>
    </xf>
    <xf numFmtId="176" fontId="7" fillId="0" borderId="4" xfId="0" applyNumberFormat="1" applyFont="1" applyBorder="1" applyAlignment="1">
      <alignment vertical="center"/>
    </xf>
    <xf numFmtId="176" fontId="7" fillId="2" borderId="5" xfId="0" applyNumberFormat="1" applyFont="1" applyFill="1" applyBorder="1" applyAlignment="1">
      <alignment vertical="center"/>
    </xf>
    <xf numFmtId="176" fontId="7" fillId="0" borderId="6" xfId="0" applyNumberFormat="1" applyFont="1" applyBorder="1" applyAlignment="1">
      <alignment vertical="center"/>
    </xf>
    <xf numFmtId="177" fontId="1" fillId="0" borderId="0" xfId="1" applyNumberFormat="1" applyFont="1" applyAlignment="1" applyProtection="1">
      <alignment vertical="center"/>
      <protection locked="0"/>
    </xf>
    <xf numFmtId="176" fontId="1" fillId="0" borderId="0" xfId="0" applyNumberFormat="1" applyFont="1" applyAlignment="1" applyProtection="1">
      <alignment vertical="center" wrapText="1"/>
      <protection locked="0"/>
    </xf>
    <xf numFmtId="176" fontId="1" fillId="4" borderId="0" xfId="0" applyNumberFormat="1" applyFont="1" applyFill="1" applyAlignment="1" applyProtection="1">
      <alignment vertical="center"/>
      <protection locked="0"/>
    </xf>
    <xf numFmtId="43" fontId="1" fillId="0" borderId="0" xfId="1" applyFont="1" applyAlignment="1" applyProtection="1">
      <alignment vertical="center"/>
      <protection locked="0"/>
    </xf>
  </cellXfs>
  <cellStyles count="2">
    <cellStyle name="常规" xfId="0" builtinId="0"/>
    <cellStyle name="千位分隔" xfId="1" builtinId="3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excelTools\changeCellsLink\result-202104\all_PBC\PBC&#31616;&#34920;-ID001&#33529;&#26524;&#21271;&#20140;-202104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estexcel\source\PBC&#31616;&#34920;-ID001&#33529;&#26524;&#21271;&#20140;-20210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1"/>
      <sheetName val="表1-aaaa"/>
    </sheetNames>
    <sheetDataSet>
      <sheetData sheetId="0" refreshError="1">
        <row r="6">
          <cell r="G6">
            <v>0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1-aaaa"/>
    </sheetNames>
    <sheetDataSet>
      <sheetData sheetId="0">
        <row r="2">
          <cell r="A2"/>
          <cell r="B2"/>
          <cell r="C2" t="str">
            <v>收购项目xxx</v>
          </cell>
          <cell r="D2"/>
          <cell r="E2"/>
          <cell r="F2"/>
          <cell r="G2"/>
        </row>
        <row r="3">
          <cell r="A3"/>
          <cell r="B3"/>
          <cell r="C3" t="str">
            <v>上一年审定数</v>
          </cell>
          <cell r="D3"/>
          <cell r="E3" t="str">
            <v>本年账面数</v>
          </cell>
          <cell r="F3" t="str">
            <v>调整合计</v>
          </cell>
          <cell r="G3" t="str">
            <v>本年调整后</v>
          </cell>
        </row>
        <row r="4">
          <cell r="A4"/>
          <cell r="B4" t="str">
            <v xml:space="preserve"> 资产负债表</v>
          </cell>
          <cell r="C4"/>
          <cell r="D4"/>
          <cell r="E4"/>
          <cell r="F4"/>
          <cell r="G4"/>
        </row>
        <row r="5">
          <cell r="A5"/>
          <cell r="B5"/>
          <cell r="C5"/>
          <cell r="D5"/>
          <cell r="E5"/>
          <cell r="F5"/>
          <cell r="G5"/>
        </row>
        <row r="6">
          <cell r="A6"/>
          <cell r="B6" t="str">
            <v xml:space="preserve">    固定资产</v>
          </cell>
          <cell r="C6">
            <v>50000000</v>
          </cell>
          <cell r="D6"/>
          <cell r="E6">
            <v>0</v>
          </cell>
          <cell r="F6">
            <v>0</v>
          </cell>
          <cell r="G6">
            <v>0</v>
          </cell>
        </row>
        <row r="7">
          <cell r="A7"/>
          <cell r="B7" t="str">
            <v xml:space="preserve">    投资性物业</v>
          </cell>
          <cell r="C7">
            <v>0</v>
          </cell>
          <cell r="D7"/>
          <cell r="E7">
            <v>0</v>
          </cell>
          <cell r="F7">
            <v>0</v>
          </cell>
          <cell r="G7">
            <v>0</v>
          </cell>
        </row>
        <row r="8">
          <cell r="A8"/>
          <cell r="B8" t="str">
            <v xml:space="preserve">    长期金融资产</v>
          </cell>
          <cell r="C8">
            <v>0</v>
          </cell>
          <cell r="D8"/>
          <cell r="E8">
            <v>600000</v>
          </cell>
          <cell r="F8">
            <v>0</v>
          </cell>
          <cell r="G8">
            <v>0</v>
          </cell>
        </row>
        <row r="9">
          <cell r="A9"/>
          <cell r="B9" t="str">
            <v xml:space="preserve">    长期股权投资</v>
          </cell>
          <cell r="C9">
            <v>1000000</v>
          </cell>
          <cell r="D9"/>
          <cell r="E9">
            <v>0</v>
          </cell>
          <cell r="F9">
            <v>0</v>
          </cell>
          <cell r="G9">
            <v>1000000</v>
          </cell>
        </row>
        <row r="10">
          <cell r="A10"/>
          <cell r="B10" t="str">
            <v xml:space="preserve">    商誉</v>
          </cell>
          <cell r="C10">
            <v>0</v>
          </cell>
          <cell r="D10"/>
          <cell r="E10">
            <v>0</v>
          </cell>
          <cell r="F10">
            <v>0</v>
          </cell>
          <cell r="G10">
            <v>0</v>
          </cell>
        </row>
        <row r="11">
          <cell r="A11"/>
          <cell r="B11" t="str">
            <v xml:space="preserve">    其他无形资产</v>
          </cell>
          <cell r="C11">
            <v>0</v>
          </cell>
          <cell r="D11"/>
          <cell r="E11">
            <v>0</v>
          </cell>
          <cell r="F11">
            <v>0</v>
          </cell>
          <cell r="G11">
            <v>0</v>
          </cell>
        </row>
        <row r="12">
          <cell r="A12"/>
          <cell r="B12" t="str">
            <v xml:space="preserve">    递延所得税资产</v>
          </cell>
          <cell r="C12">
            <v>0</v>
          </cell>
          <cell r="D12"/>
          <cell r="E12">
            <v>0</v>
          </cell>
          <cell r="F12">
            <v>0</v>
          </cell>
          <cell r="G12">
            <v>0</v>
          </cell>
        </row>
        <row r="13">
          <cell r="A13"/>
          <cell r="B13" t="str">
            <v xml:space="preserve">    其他长期资产</v>
          </cell>
          <cell r="C13">
            <v>0</v>
          </cell>
          <cell r="D13"/>
          <cell r="E13">
            <v>0</v>
          </cell>
          <cell r="F13">
            <v>0</v>
          </cell>
          <cell r="G13">
            <v>0</v>
          </cell>
        </row>
        <row r="14">
          <cell r="A14"/>
          <cell r="B14" t="str">
            <v>非流动资产合计</v>
          </cell>
          <cell r="C14">
            <v>8000000</v>
          </cell>
          <cell r="D14"/>
          <cell r="E14">
            <v>8000000</v>
          </cell>
          <cell r="F14">
            <v>0</v>
          </cell>
          <cell r="G14">
            <v>8000000</v>
          </cell>
        </row>
        <row r="15">
          <cell r="A15"/>
          <cell r="B15"/>
          <cell r="C15"/>
          <cell r="D15"/>
          <cell r="E15"/>
          <cell r="F15">
            <v>0</v>
          </cell>
          <cell r="G15"/>
        </row>
        <row r="16">
          <cell r="A16"/>
          <cell r="B16" t="str">
            <v xml:space="preserve">    合约资产</v>
          </cell>
          <cell r="C16">
            <v>0</v>
          </cell>
          <cell r="D16"/>
          <cell r="E16">
            <v>0</v>
          </cell>
          <cell r="F16">
            <v>0</v>
          </cell>
          <cell r="G16">
            <v>0</v>
          </cell>
        </row>
        <row r="17">
          <cell r="A17"/>
          <cell r="B17" t="str">
            <v xml:space="preserve">    开发中物业</v>
          </cell>
          <cell r="C17">
            <v>0</v>
          </cell>
          <cell r="D17"/>
          <cell r="E17">
            <v>0</v>
          </cell>
          <cell r="F17">
            <v>0</v>
          </cell>
          <cell r="G17">
            <v>0</v>
          </cell>
        </row>
        <row r="18">
          <cell r="A18"/>
          <cell r="B18" t="str">
            <v xml:space="preserve">    持作销售的完工物业</v>
          </cell>
          <cell r="C18">
            <v>0</v>
          </cell>
          <cell r="D18"/>
          <cell r="E18">
            <v>0</v>
          </cell>
          <cell r="F18">
            <v>0</v>
          </cell>
          <cell r="G18">
            <v>0</v>
          </cell>
        </row>
        <row r="19">
          <cell r="A19"/>
          <cell r="B19" t="str">
            <v xml:space="preserve">    应收及其他应收款</v>
          </cell>
          <cell r="C19">
            <v>0</v>
          </cell>
          <cell r="D19"/>
          <cell r="E19">
            <v>0</v>
          </cell>
          <cell r="F19">
            <v>0</v>
          </cell>
          <cell r="G19">
            <v>0</v>
          </cell>
        </row>
        <row r="20">
          <cell r="A20"/>
          <cell r="B20" t="str">
            <v xml:space="preserve">    预付税金</v>
          </cell>
          <cell r="C20">
            <v>0</v>
          </cell>
          <cell r="D20"/>
          <cell r="E20">
            <v>0</v>
          </cell>
          <cell r="F20">
            <v>0</v>
          </cell>
          <cell r="G20">
            <v>0</v>
          </cell>
        </row>
        <row r="21">
          <cell r="A21"/>
          <cell r="B21" t="str">
            <v xml:space="preserve">    应收内部往来</v>
          </cell>
          <cell r="C21">
            <v>9000000</v>
          </cell>
          <cell r="D21"/>
          <cell r="E21">
            <v>9000000</v>
          </cell>
          <cell r="F21">
            <v>0</v>
          </cell>
          <cell r="G21">
            <v>9000000</v>
          </cell>
        </row>
        <row r="22">
          <cell r="A22"/>
          <cell r="B22" t="str">
            <v xml:space="preserve">    应收关联方</v>
          </cell>
          <cell r="C22">
            <v>0</v>
          </cell>
          <cell r="D22"/>
          <cell r="E22">
            <v>0</v>
          </cell>
          <cell r="F22">
            <v>0</v>
          </cell>
          <cell r="G22">
            <v>0</v>
          </cell>
        </row>
        <row r="23">
          <cell r="A23"/>
          <cell r="B23" t="str">
            <v xml:space="preserve">    短期金融资产</v>
          </cell>
          <cell r="C23">
            <v>0</v>
          </cell>
          <cell r="D23"/>
          <cell r="E23">
            <v>0</v>
          </cell>
          <cell r="F23">
            <v>0</v>
          </cell>
          <cell r="G23">
            <v>0</v>
          </cell>
        </row>
        <row r="24">
          <cell r="A24"/>
          <cell r="B24" t="str">
            <v xml:space="preserve">    受限资金</v>
          </cell>
          <cell r="C24">
            <v>0</v>
          </cell>
          <cell r="D24"/>
          <cell r="E24">
            <v>0</v>
          </cell>
          <cell r="F24">
            <v>0</v>
          </cell>
          <cell r="G24">
            <v>0</v>
          </cell>
        </row>
        <row r="25">
          <cell r="A25"/>
          <cell r="B25" t="str">
            <v xml:space="preserve">    现金及现金等价物</v>
          </cell>
          <cell r="C25">
            <v>0</v>
          </cell>
          <cell r="D25"/>
          <cell r="E25">
            <v>0</v>
          </cell>
          <cell r="F25">
            <v>0</v>
          </cell>
          <cell r="G25">
            <v>0</v>
          </cell>
        </row>
        <row r="26">
          <cell r="A26"/>
          <cell r="B26" t="str">
            <v>流动资产合计</v>
          </cell>
          <cell r="C26">
            <v>96000000</v>
          </cell>
          <cell r="D26"/>
          <cell r="E26">
            <v>96000000</v>
          </cell>
          <cell r="F26">
            <v>0</v>
          </cell>
          <cell r="G26">
            <v>96000000</v>
          </cell>
        </row>
        <row r="27">
          <cell r="A27"/>
          <cell r="B27" t="str">
            <v>资产合计</v>
          </cell>
          <cell r="C27">
            <v>100000000</v>
          </cell>
          <cell r="D27"/>
          <cell r="E27">
            <v>100000000</v>
          </cell>
          <cell r="F27">
            <v>0</v>
          </cell>
          <cell r="G27">
            <v>100000000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2"/>
  <sheetViews>
    <sheetView tabSelected="1" workbookViewId="0">
      <selection activeCell="E94" sqref="E94"/>
    </sheetView>
  </sheetViews>
  <sheetFormatPr defaultRowHeight="13.9" x14ac:dyDescent="0.4"/>
  <cols>
    <col min="2" max="2" width="20" customWidth="1"/>
    <col min="3" max="3" width="16.9296875" customWidth="1"/>
    <col min="4" max="4" width="15.265625" customWidth="1"/>
    <col min="5" max="5" width="17.1328125" customWidth="1"/>
    <col min="6" max="7" width="15.46484375" customWidth="1"/>
    <col min="8" max="9" width="14.86328125" customWidth="1"/>
    <col min="10" max="10" width="18.265625" customWidth="1"/>
  </cols>
  <sheetData>
    <row r="1" spans="1:10" x14ac:dyDescent="0.4">
      <c r="A1" s="1"/>
      <c r="B1" s="2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/>
      <c r="H1" s="1" t="s">
        <v>5</v>
      </c>
      <c r="I1" s="1" t="s">
        <v>6</v>
      </c>
      <c r="J1" s="1" t="s">
        <v>7</v>
      </c>
    </row>
    <row r="2" spans="1:10" x14ac:dyDescent="0.4">
      <c r="A2" s="1"/>
      <c r="B2" s="3"/>
      <c r="C2" s="4" t="s">
        <v>78</v>
      </c>
      <c r="D2" s="4" t="s">
        <v>79</v>
      </c>
      <c r="E2" s="4" t="s">
        <v>80</v>
      </c>
      <c r="F2" s="4" t="s">
        <v>81</v>
      </c>
      <c r="G2" s="4" t="s">
        <v>82</v>
      </c>
      <c r="H2" s="4" t="s">
        <v>83</v>
      </c>
      <c r="I2" s="4" t="s">
        <v>8</v>
      </c>
      <c r="J2" s="4" t="s">
        <v>84</v>
      </c>
    </row>
    <row r="3" spans="1:10" x14ac:dyDescent="0.4">
      <c r="A3" s="1"/>
      <c r="B3" s="5" t="s">
        <v>9</v>
      </c>
      <c r="C3" s="6" t="s">
        <v>78</v>
      </c>
      <c r="D3" s="6" t="s">
        <v>79</v>
      </c>
      <c r="E3" s="6" t="s">
        <v>80</v>
      </c>
      <c r="F3" s="6" t="s">
        <v>81</v>
      </c>
      <c r="G3" s="6"/>
      <c r="H3" s="6" t="s">
        <v>83</v>
      </c>
      <c r="I3" s="6"/>
      <c r="J3" s="6" t="s">
        <v>84</v>
      </c>
    </row>
    <row r="4" spans="1:10" x14ac:dyDescent="0.4">
      <c r="A4" s="1"/>
      <c r="B4" s="7"/>
      <c r="C4" s="8"/>
      <c r="D4" s="8"/>
      <c r="E4" s="8"/>
      <c r="F4" s="8"/>
      <c r="G4" s="8"/>
      <c r="H4" s="8"/>
      <c r="I4" s="8"/>
      <c r="J4" s="8"/>
    </row>
    <row r="5" spans="1:10" x14ac:dyDescent="0.4">
      <c r="A5" s="1"/>
      <c r="B5" s="7" t="s">
        <v>10</v>
      </c>
      <c r="C5" s="8">
        <f>[1]test1!$G6</f>
        <v>0</v>
      </c>
      <c r="D5" s="8">
        <v>0</v>
      </c>
      <c r="E5" s="8">
        <v>300000</v>
      </c>
      <c r="F5" s="8">
        <v>0</v>
      </c>
      <c r="G5" s="8"/>
      <c r="H5" s="8">
        <v>0</v>
      </c>
      <c r="I5" s="8"/>
      <c r="J5" s="8">
        <v>0</v>
      </c>
    </row>
    <row r="6" spans="1:10" x14ac:dyDescent="0.4">
      <c r="A6" s="1"/>
      <c r="B6" s="7" t="s">
        <v>11</v>
      </c>
      <c r="C6" s="8">
        <v>0</v>
      </c>
      <c r="D6" s="8">
        <v>0</v>
      </c>
      <c r="E6" s="8">
        <v>0</v>
      </c>
      <c r="F6" s="8">
        <v>0</v>
      </c>
      <c r="G6" s="8"/>
      <c r="H6" s="8">
        <v>0</v>
      </c>
      <c r="I6" s="8"/>
      <c r="J6" s="8">
        <v>0</v>
      </c>
    </row>
    <row r="7" spans="1:10" x14ac:dyDescent="0.4">
      <c r="A7" s="1"/>
      <c r="B7" s="7" t="s">
        <v>12</v>
      </c>
      <c r="C7" s="8">
        <v>0</v>
      </c>
      <c r="D7" s="8">
        <v>0</v>
      </c>
      <c r="E7" s="8">
        <v>0</v>
      </c>
      <c r="F7" s="8">
        <v>0</v>
      </c>
      <c r="G7" s="8"/>
      <c r="H7" s="8">
        <v>0</v>
      </c>
      <c r="I7" s="8"/>
      <c r="J7" s="8">
        <v>0</v>
      </c>
    </row>
    <row r="8" spans="1:10" x14ac:dyDescent="0.4">
      <c r="A8" s="1"/>
      <c r="B8" s="7" t="s">
        <v>13</v>
      </c>
      <c r="C8" s="8">
        <v>1000000</v>
      </c>
      <c r="D8" s="8">
        <v>0</v>
      </c>
      <c r="E8" s="8">
        <v>1200000000</v>
      </c>
      <c r="F8" s="8">
        <v>300000000</v>
      </c>
      <c r="G8" s="8"/>
      <c r="H8" s="8">
        <v>300000000</v>
      </c>
      <c r="I8" s="8"/>
      <c r="J8" s="8">
        <v>300000000</v>
      </c>
    </row>
    <row r="9" spans="1:10" x14ac:dyDescent="0.4">
      <c r="A9" s="1"/>
      <c r="B9" s="7" t="s">
        <v>14</v>
      </c>
      <c r="C9" s="8">
        <v>0</v>
      </c>
      <c r="D9" s="8">
        <v>0</v>
      </c>
      <c r="E9" s="8">
        <v>0</v>
      </c>
      <c r="F9" s="8">
        <v>0</v>
      </c>
      <c r="G9" s="8"/>
      <c r="H9" s="8">
        <v>0</v>
      </c>
      <c r="I9" s="8"/>
      <c r="J9" s="8">
        <v>0</v>
      </c>
    </row>
    <row r="10" spans="1:10" x14ac:dyDescent="0.4">
      <c r="A10" s="1"/>
      <c r="B10" s="7" t="s">
        <v>15</v>
      </c>
      <c r="C10" s="8">
        <v>0</v>
      </c>
      <c r="D10" s="8">
        <v>0</v>
      </c>
      <c r="E10" s="8">
        <v>0</v>
      </c>
      <c r="F10" s="8">
        <v>0</v>
      </c>
      <c r="G10" s="8"/>
      <c r="H10" s="8">
        <v>0</v>
      </c>
      <c r="I10" s="8"/>
      <c r="J10" s="8">
        <v>0</v>
      </c>
    </row>
    <row r="11" spans="1:10" x14ac:dyDescent="0.4">
      <c r="A11" s="1"/>
      <c r="B11" s="7" t="s">
        <v>16</v>
      </c>
      <c r="C11" s="8">
        <v>0</v>
      </c>
      <c r="D11" s="8">
        <v>2000</v>
      </c>
      <c r="E11" s="8">
        <v>309406.89750000002</v>
      </c>
      <c r="F11" s="8">
        <v>199836.22750000001</v>
      </c>
      <c r="G11" s="8"/>
      <c r="H11" s="8">
        <v>199836.22750000001</v>
      </c>
      <c r="I11" s="8"/>
      <c r="J11" s="8">
        <v>199836.22750000001</v>
      </c>
    </row>
    <row r="12" spans="1:10" x14ac:dyDescent="0.4">
      <c r="A12" s="1"/>
      <c r="B12" s="7" t="s">
        <v>17</v>
      </c>
      <c r="C12" s="8">
        <v>0</v>
      </c>
      <c r="D12" s="8">
        <v>0</v>
      </c>
      <c r="E12" s="8">
        <v>0</v>
      </c>
      <c r="F12" s="8">
        <v>0</v>
      </c>
      <c r="G12" s="8"/>
      <c r="H12" s="8">
        <v>0</v>
      </c>
      <c r="I12" s="8"/>
      <c r="J12" s="8">
        <v>0</v>
      </c>
    </row>
    <row r="13" spans="1:10" x14ac:dyDescent="0.4">
      <c r="A13" s="1"/>
      <c r="B13" s="9" t="s">
        <v>18</v>
      </c>
      <c r="C13" s="10">
        <f>SUM(C5:C12)</f>
        <v>1000000</v>
      </c>
      <c r="D13" s="10">
        <v>2000</v>
      </c>
      <c r="E13" s="10">
        <v>1200000000</v>
      </c>
      <c r="F13" s="10">
        <v>3000000</v>
      </c>
      <c r="G13" s="10"/>
      <c r="H13" s="10">
        <v>3000000</v>
      </c>
      <c r="I13" s="10"/>
      <c r="J13" s="10">
        <v>3000000</v>
      </c>
    </row>
    <row r="14" spans="1:10" x14ac:dyDescent="0.4">
      <c r="A14" s="1"/>
      <c r="B14" s="7"/>
      <c r="C14" s="8"/>
      <c r="D14" s="8"/>
      <c r="E14" s="8"/>
      <c r="F14" s="8"/>
      <c r="G14" s="8"/>
      <c r="H14" s="8"/>
      <c r="I14" s="8"/>
      <c r="J14" s="8"/>
    </row>
    <row r="15" spans="1:10" x14ac:dyDescent="0.4">
      <c r="A15" s="1"/>
      <c r="B15" s="7" t="s">
        <v>19</v>
      </c>
      <c r="C15" s="8">
        <v>0</v>
      </c>
      <c r="D15" s="8">
        <v>0</v>
      </c>
      <c r="E15" s="8">
        <v>0</v>
      </c>
      <c r="F15" s="8">
        <v>0</v>
      </c>
      <c r="G15" s="8"/>
      <c r="H15" s="8">
        <v>0</v>
      </c>
      <c r="I15" s="8"/>
      <c r="J15" s="8">
        <v>0</v>
      </c>
    </row>
    <row r="16" spans="1:10" x14ac:dyDescent="0.4">
      <c r="A16" s="1"/>
      <c r="B16" s="7" t="s">
        <v>20</v>
      </c>
      <c r="C16" s="8">
        <v>0</v>
      </c>
      <c r="D16" s="8">
        <v>0</v>
      </c>
      <c r="E16" s="8">
        <v>0</v>
      </c>
      <c r="F16" s="8">
        <v>0</v>
      </c>
      <c r="G16" s="8"/>
      <c r="H16" s="8">
        <v>0</v>
      </c>
      <c r="I16" s="8"/>
      <c r="J16" s="8">
        <v>0</v>
      </c>
    </row>
    <row r="17" spans="1:10" x14ac:dyDescent="0.4">
      <c r="A17" s="1"/>
      <c r="B17" s="7" t="s">
        <v>21</v>
      </c>
      <c r="C17" s="8">
        <v>0</v>
      </c>
      <c r="D17" s="8">
        <v>0</v>
      </c>
      <c r="E17" s="8">
        <v>0</v>
      </c>
      <c r="F17" s="8">
        <v>0</v>
      </c>
      <c r="G17" s="8"/>
      <c r="H17" s="8">
        <v>0</v>
      </c>
      <c r="I17" s="8"/>
      <c r="J17" s="8">
        <v>0</v>
      </c>
    </row>
    <row r="18" spans="1:10" x14ac:dyDescent="0.4">
      <c r="A18" s="1"/>
      <c r="B18" s="7" t="s">
        <v>22</v>
      </c>
      <c r="C18" s="8">
        <v>0</v>
      </c>
      <c r="D18" s="8">
        <v>0</v>
      </c>
      <c r="E18" s="8">
        <v>3252031.34</v>
      </c>
      <c r="F18" s="8">
        <v>0</v>
      </c>
      <c r="G18" s="8"/>
      <c r="H18" s="8">
        <v>0</v>
      </c>
      <c r="I18" s="8"/>
      <c r="J18" s="8">
        <v>0</v>
      </c>
    </row>
    <row r="19" spans="1:10" x14ac:dyDescent="0.4">
      <c r="A19" s="1"/>
      <c r="B19" s="7" t="s">
        <v>23</v>
      </c>
      <c r="C19" s="8">
        <v>0</v>
      </c>
      <c r="D19" s="8">
        <v>0</v>
      </c>
      <c r="E19" s="8">
        <v>0</v>
      </c>
      <c r="F19" s="8">
        <v>0</v>
      </c>
      <c r="G19" s="8"/>
      <c r="H19" s="8">
        <v>0</v>
      </c>
      <c r="I19" s="8"/>
      <c r="J19" s="8">
        <v>0</v>
      </c>
    </row>
    <row r="20" spans="1:10" x14ac:dyDescent="0.4">
      <c r="A20" s="1"/>
      <c r="B20" s="7" t="s">
        <v>24</v>
      </c>
      <c r="C20" s="8">
        <v>9000000</v>
      </c>
      <c r="D20" s="8">
        <v>99000000</v>
      </c>
      <c r="E20" s="8">
        <v>60000000</v>
      </c>
      <c r="F20" s="8">
        <v>9300000</v>
      </c>
      <c r="G20" s="8"/>
      <c r="H20" s="8">
        <v>9300000</v>
      </c>
      <c r="I20" s="8"/>
      <c r="J20" s="8">
        <v>9300000</v>
      </c>
    </row>
    <row r="21" spans="1:10" x14ac:dyDescent="0.4">
      <c r="A21" s="1"/>
      <c r="B21" s="7" t="s">
        <v>25</v>
      </c>
      <c r="C21" s="8">
        <v>0</v>
      </c>
      <c r="D21" s="8">
        <v>0</v>
      </c>
      <c r="E21" s="8">
        <v>0</v>
      </c>
      <c r="F21" s="8">
        <v>0</v>
      </c>
      <c r="G21" s="8"/>
      <c r="H21" s="8">
        <v>0</v>
      </c>
      <c r="I21" s="8"/>
      <c r="J21" s="8">
        <v>0</v>
      </c>
    </row>
    <row r="22" spans="1:10" x14ac:dyDescent="0.4">
      <c r="A22" s="1"/>
      <c r="B22" s="7" t="s">
        <v>26</v>
      </c>
      <c r="C22" s="8">
        <v>0</v>
      </c>
      <c r="D22" s="8">
        <v>0</v>
      </c>
      <c r="E22" s="8">
        <v>0</v>
      </c>
      <c r="F22" s="8">
        <v>0</v>
      </c>
      <c r="G22" s="8"/>
      <c r="H22" s="8">
        <v>0</v>
      </c>
      <c r="I22" s="8"/>
      <c r="J22" s="8">
        <v>0</v>
      </c>
    </row>
    <row r="23" spans="1:10" x14ac:dyDescent="0.4">
      <c r="A23" s="1"/>
      <c r="B23" s="7" t="s">
        <v>27</v>
      </c>
      <c r="C23" s="8">
        <v>0</v>
      </c>
      <c r="D23" s="8">
        <v>0</v>
      </c>
      <c r="E23" s="8">
        <v>0</v>
      </c>
      <c r="F23" s="8">
        <v>0</v>
      </c>
      <c r="G23" s="8"/>
      <c r="H23" s="8">
        <v>0</v>
      </c>
      <c r="I23" s="8"/>
      <c r="J23" s="8">
        <v>0</v>
      </c>
    </row>
    <row r="24" spans="1:10" x14ac:dyDescent="0.4">
      <c r="A24" s="1"/>
      <c r="B24" s="7" t="s">
        <v>28</v>
      </c>
      <c r="C24" s="8">
        <v>0</v>
      </c>
      <c r="D24" s="8">
        <v>0</v>
      </c>
      <c r="E24" s="8">
        <v>12000000</v>
      </c>
      <c r="F24" s="8">
        <v>60000</v>
      </c>
      <c r="G24" s="8"/>
      <c r="H24" s="8">
        <v>60000</v>
      </c>
      <c r="I24" s="8"/>
      <c r="J24" s="8">
        <v>60000</v>
      </c>
    </row>
    <row r="25" spans="1:10" x14ac:dyDescent="0.4">
      <c r="A25" s="1"/>
      <c r="B25" s="9" t="s">
        <v>29</v>
      </c>
      <c r="C25" s="10">
        <f>SUM(C15:C24)</f>
        <v>9000000</v>
      </c>
      <c r="D25" s="10">
        <v>99000000</v>
      </c>
      <c r="E25" s="10">
        <v>76104997.290000007</v>
      </c>
      <c r="F25" s="10">
        <v>9421822.6399999987</v>
      </c>
      <c r="G25" s="10"/>
      <c r="H25" s="10">
        <v>9421822.6399999987</v>
      </c>
      <c r="I25" s="10"/>
      <c r="J25" s="10">
        <v>9421822.6399999987</v>
      </c>
    </row>
    <row r="26" spans="1:10" x14ac:dyDescent="0.4">
      <c r="A26" s="1"/>
      <c r="B26" s="9" t="s">
        <v>30</v>
      </c>
      <c r="C26" s="10">
        <f>C13+C25</f>
        <v>10000000</v>
      </c>
      <c r="D26" s="10">
        <v>99000000</v>
      </c>
      <c r="E26" s="10">
        <v>1200000000</v>
      </c>
      <c r="F26" s="10">
        <v>3000000000</v>
      </c>
      <c r="G26" s="10"/>
      <c r="H26" s="10">
        <v>3000000000</v>
      </c>
      <c r="I26" s="10"/>
      <c r="J26" s="10">
        <v>3000000000</v>
      </c>
    </row>
    <row r="27" spans="1:10" x14ac:dyDescent="0.4">
      <c r="B27" s="7"/>
    </row>
    <row r="28" spans="1:10" x14ac:dyDescent="0.4">
      <c r="B28" s="7" t="s">
        <v>31</v>
      </c>
      <c r="C28" s="8">
        <v>0</v>
      </c>
    </row>
    <row r="29" spans="1:10" x14ac:dyDescent="0.4">
      <c r="B29" s="7" t="s">
        <v>32</v>
      </c>
      <c r="C29" s="8">
        <v>0</v>
      </c>
    </row>
    <row r="30" spans="1:10" x14ac:dyDescent="0.4">
      <c r="B30" s="7" t="s">
        <v>33</v>
      </c>
      <c r="C30" s="8">
        <v>20000</v>
      </c>
    </row>
    <row r="31" spans="1:10" x14ac:dyDescent="0.4">
      <c r="B31" s="9" t="s">
        <v>34</v>
      </c>
      <c r="C31">
        <f>SUM(C28:C30)</f>
        <v>20000</v>
      </c>
    </row>
    <row r="32" spans="1:10" x14ac:dyDescent="0.4">
      <c r="B32" s="7" t="s">
        <v>35</v>
      </c>
    </row>
    <row r="33" spans="2:3" x14ac:dyDescent="0.4">
      <c r="B33" s="9" t="s">
        <v>36</v>
      </c>
      <c r="C33">
        <f>C31+C32</f>
        <v>20000</v>
      </c>
    </row>
    <row r="34" spans="2:3" x14ac:dyDescent="0.4">
      <c r="B34" s="7"/>
    </row>
    <row r="35" spans="2:3" x14ac:dyDescent="0.4">
      <c r="B35" s="7" t="s">
        <v>37</v>
      </c>
      <c r="C35" s="8">
        <v>0</v>
      </c>
    </row>
    <row r="36" spans="2:3" x14ac:dyDescent="0.4">
      <c r="B36" s="7" t="s">
        <v>38</v>
      </c>
      <c r="C36" s="8">
        <v>0</v>
      </c>
    </row>
    <row r="37" spans="2:3" x14ac:dyDescent="0.4">
      <c r="B37" s="9" t="s">
        <v>39</v>
      </c>
      <c r="C37">
        <f>SUM(C35:C36)</f>
        <v>0</v>
      </c>
    </row>
    <row r="38" spans="2:3" x14ac:dyDescent="0.4">
      <c r="B38" s="7"/>
    </row>
    <row r="39" spans="2:3" x14ac:dyDescent="0.4">
      <c r="B39" s="7" t="s">
        <v>40</v>
      </c>
      <c r="C39" s="8">
        <v>0</v>
      </c>
    </row>
    <row r="40" spans="2:3" x14ac:dyDescent="0.4">
      <c r="B40" s="7" t="s">
        <v>41</v>
      </c>
      <c r="C40" s="8">
        <v>4200000</v>
      </c>
    </row>
    <row r="41" spans="2:3" x14ac:dyDescent="0.4">
      <c r="B41" s="7" t="s">
        <v>42</v>
      </c>
      <c r="C41" s="8">
        <v>0</v>
      </c>
    </row>
    <row r="42" spans="2:3" x14ac:dyDescent="0.4">
      <c r="B42" s="7" t="s">
        <v>43</v>
      </c>
      <c r="C42" s="8">
        <v>50000</v>
      </c>
    </row>
    <row r="43" spans="2:3" x14ac:dyDescent="0.4">
      <c r="B43" s="7" t="s">
        <v>44</v>
      </c>
      <c r="C43" s="8">
        <v>0</v>
      </c>
    </row>
    <row r="44" spans="2:3" x14ac:dyDescent="0.4">
      <c r="B44" s="7" t="s">
        <v>45</v>
      </c>
      <c r="C44" s="8">
        <v>0</v>
      </c>
    </row>
    <row r="45" spans="2:3" x14ac:dyDescent="0.4">
      <c r="B45" s="7" t="s">
        <v>46</v>
      </c>
      <c r="C45" s="8">
        <v>0</v>
      </c>
    </row>
    <row r="46" spans="2:3" x14ac:dyDescent="0.4">
      <c r="B46" s="9" t="s">
        <v>47</v>
      </c>
      <c r="C46" s="10">
        <f>SUM(C39:C45)</f>
        <v>4250000</v>
      </c>
    </row>
    <row r="47" spans="2:3" x14ac:dyDescent="0.4">
      <c r="B47" s="9" t="s">
        <v>48</v>
      </c>
      <c r="C47" s="10">
        <f>C37+C46</f>
        <v>4250000</v>
      </c>
    </row>
    <row r="48" spans="2:3" x14ac:dyDescent="0.4">
      <c r="B48" s="9" t="s">
        <v>49</v>
      </c>
      <c r="C48" s="10">
        <f>C33+C47</f>
        <v>4270000</v>
      </c>
    </row>
    <row r="49" spans="2:10" x14ac:dyDescent="0.4">
      <c r="B49" s="11" t="s">
        <v>50</v>
      </c>
      <c r="C49" s="12">
        <f>C26+C48</f>
        <v>14270000</v>
      </c>
      <c r="D49" s="12"/>
      <c r="E49" s="12"/>
      <c r="F49" s="12"/>
      <c r="G49" s="12"/>
      <c r="H49" s="12"/>
      <c r="I49" s="12"/>
      <c r="J49" s="12"/>
    </row>
    <row r="50" spans="2:10" x14ac:dyDescent="0.4">
      <c r="B50" s="7"/>
    </row>
    <row r="51" spans="2:10" x14ac:dyDescent="0.4">
      <c r="B51" s="5" t="s">
        <v>51</v>
      </c>
    </row>
    <row r="52" spans="2:10" x14ac:dyDescent="0.4">
      <c r="B52" s="7"/>
    </row>
    <row r="53" spans="2:10" x14ac:dyDescent="0.4">
      <c r="B53" s="7" t="s">
        <v>52</v>
      </c>
      <c r="C53" s="8">
        <v>0</v>
      </c>
    </row>
    <row r="54" spans="2:10" x14ac:dyDescent="0.4">
      <c r="B54" s="7" t="s">
        <v>53</v>
      </c>
      <c r="C54" s="8">
        <v>0</v>
      </c>
    </row>
    <row r="55" spans="2:10" x14ac:dyDescent="0.4">
      <c r="B55" s="7" t="s">
        <v>54</v>
      </c>
      <c r="C55" s="8">
        <v>0</v>
      </c>
    </row>
    <row r="56" spans="2:10" x14ac:dyDescent="0.4">
      <c r="B56" s="9" t="s">
        <v>55</v>
      </c>
      <c r="C56">
        <f>SUM(C53:C55)</f>
        <v>0</v>
      </c>
    </row>
    <row r="57" spans="2:10" x14ac:dyDescent="0.4">
      <c r="B57" s="7"/>
    </row>
    <row r="58" spans="2:10" x14ac:dyDescent="0.4">
      <c r="B58" s="7" t="s">
        <v>56</v>
      </c>
      <c r="C58" s="8">
        <v>0</v>
      </c>
    </row>
    <row r="59" spans="2:10" x14ac:dyDescent="0.4">
      <c r="B59" s="7" t="s">
        <v>57</v>
      </c>
      <c r="C59" s="8">
        <v>0</v>
      </c>
    </row>
    <row r="60" spans="2:10" x14ac:dyDescent="0.4">
      <c r="B60" s="7" t="s">
        <v>58</v>
      </c>
      <c r="C60" s="8">
        <v>0</v>
      </c>
    </row>
    <row r="61" spans="2:10" x14ac:dyDescent="0.4">
      <c r="B61" s="7" t="s">
        <v>59</v>
      </c>
      <c r="C61" s="8">
        <v>0</v>
      </c>
    </row>
    <row r="62" spans="2:10" x14ac:dyDescent="0.4">
      <c r="B62" s="7" t="s">
        <v>60</v>
      </c>
      <c r="C62" s="8">
        <v>1000</v>
      </c>
    </row>
    <row r="63" spans="2:10" x14ac:dyDescent="0.4">
      <c r="B63" s="7" t="s">
        <v>61</v>
      </c>
      <c r="C63" s="8">
        <v>0</v>
      </c>
    </row>
    <row r="64" spans="2:10" x14ac:dyDescent="0.4">
      <c r="B64" s="9" t="s">
        <v>62</v>
      </c>
      <c r="C64">
        <f>SUM(C56:C63)</f>
        <v>1000</v>
      </c>
    </row>
    <row r="65" spans="2:3" x14ac:dyDescent="0.4">
      <c r="B65" s="7"/>
    </row>
    <row r="66" spans="2:3" x14ac:dyDescent="0.4">
      <c r="B66" s="7" t="s">
        <v>63</v>
      </c>
      <c r="C66" s="8">
        <v>0</v>
      </c>
    </row>
    <row r="67" spans="2:3" x14ac:dyDescent="0.4">
      <c r="B67" s="9" t="s">
        <v>64</v>
      </c>
      <c r="C67">
        <f>SUM(C64:C66)</f>
        <v>1000</v>
      </c>
    </row>
    <row r="68" spans="2:3" x14ac:dyDescent="0.4">
      <c r="B68" s="7"/>
    </row>
    <row r="69" spans="2:3" x14ac:dyDescent="0.4">
      <c r="B69" s="7" t="s">
        <v>65</v>
      </c>
      <c r="C69" s="8">
        <v>0</v>
      </c>
    </row>
    <row r="70" spans="2:3" x14ac:dyDescent="0.4">
      <c r="B70" s="7" t="s">
        <v>66</v>
      </c>
      <c r="C70" s="8">
        <v>0</v>
      </c>
    </row>
    <row r="71" spans="2:3" x14ac:dyDescent="0.4">
      <c r="B71" s="9" t="s">
        <v>67</v>
      </c>
      <c r="C71">
        <f>SUM(C67:C70)</f>
        <v>1000</v>
      </c>
    </row>
    <row r="72" spans="2:3" x14ac:dyDescent="0.4">
      <c r="B72" s="7"/>
    </row>
    <row r="73" spans="2:3" x14ac:dyDescent="0.4">
      <c r="B73" s="7" t="s">
        <v>68</v>
      </c>
      <c r="C73">
        <f>C71-C74</f>
        <v>1000</v>
      </c>
    </row>
    <row r="74" spans="2:3" x14ac:dyDescent="0.4">
      <c r="B74" s="7" t="s">
        <v>69</v>
      </c>
      <c r="C74" s="8">
        <v>0</v>
      </c>
    </row>
    <row r="75" spans="2:3" x14ac:dyDescent="0.4">
      <c r="B75" s="11"/>
    </row>
    <row r="76" spans="2:3" x14ac:dyDescent="0.4">
      <c r="B76" s="7" t="s">
        <v>70</v>
      </c>
      <c r="C76" s="8">
        <v>30000</v>
      </c>
    </row>
    <row r="77" spans="2:3" x14ac:dyDescent="0.4">
      <c r="B77" s="7" t="s">
        <v>71</v>
      </c>
      <c r="C77" s="8">
        <v>0</v>
      </c>
    </row>
    <row r="78" spans="2:3" x14ac:dyDescent="0.4">
      <c r="B78" s="7" t="s">
        <v>72</v>
      </c>
      <c r="C78" s="8">
        <v>0</v>
      </c>
    </row>
    <row r="79" spans="2:3" x14ac:dyDescent="0.4">
      <c r="B79" s="7" t="s">
        <v>73</v>
      </c>
      <c r="C79" s="8">
        <v>0</v>
      </c>
    </row>
    <row r="80" spans="2:3" x14ac:dyDescent="0.4">
      <c r="B80" s="9" t="s">
        <v>74</v>
      </c>
      <c r="C80" s="10">
        <f>SUM(C73,C76:C79)</f>
        <v>31000</v>
      </c>
    </row>
    <row r="81" spans="2:3" x14ac:dyDescent="0.4">
      <c r="B81" s="13" t="s">
        <v>50</v>
      </c>
      <c r="C81" s="14">
        <f>C80-C30</f>
        <v>11000</v>
      </c>
    </row>
    <row r="82" spans="2:3" x14ac:dyDescent="0.4">
      <c r="B82" s="1"/>
    </row>
    <row r="83" spans="2:3" x14ac:dyDescent="0.4">
      <c r="B83" s="1" t="s">
        <v>75</v>
      </c>
      <c r="C83" t="e">
        <f>HLOOKUP(C2,'[2]表1-aaaa'!$2:$86,79,FALSE)</f>
        <v>#N/A</v>
      </c>
    </row>
    <row r="84" spans="2:3" x14ac:dyDescent="0.4">
      <c r="B84" s="1" t="s">
        <v>76</v>
      </c>
      <c r="C84" s="1" t="e">
        <f>C83-C76</f>
        <v>#N/A</v>
      </c>
    </row>
    <row r="85" spans="2:3" x14ac:dyDescent="0.4">
      <c r="B85" s="1"/>
    </row>
    <row r="86" spans="2:3" x14ac:dyDescent="0.4">
      <c r="B86" s="15"/>
    </row>
    <row r="87" spans="2:3" x14ac:dyDescent="0.4">
      <c r="B87" s="1"/>
    </row>
    <row r="88" spans="2:3" x14ac:dyDescent="0.4">
      <c r="B88" s="1"/>
      <c r="C88" s="16" t="e">
        <f>HLOOKUP(C2,'3、test3'!$2:$52,4,FALSE)</f>
        <v>#N/A</v>
      </c>
    </row>
    <row r="89" spans="2:3" x14ac:dyDescent="0.4">
      <c r="B89" s="17" t="s">
        <v>77</v>
      </c>
      <c r="C89" s="17">
        <f>IFERROR(HLOOKUP(C2,'2、test2'!$2:$96,91,FALSE),0)-C8</f>
        <v>-1000000</v>
      </c>
    </row>
    <row r="90" spans="2:3" x14ac:dyDescent="0.4">
      <c r="B90" s="1"/>
      <c r="C90" s="1"/>
    </row>
    <row r="91" spans="2:3" x14ac:dyDescent="0.4">
      <c r="B91" s="1"/>
      <c r="C91" s="1"/>
    </row>
    <row r="92" spans="2:3" x14ac:dyDescent="0.4">
      <c r="B92" s="1"/>
      <c r="C92" s="18">
        <v>1</v>
      </c>
    </row>
  </sheetData>
  <phoneticPr fontId="2" type="noConversion"/>
  <conditionalFormatting sqref="C2:J2">
    <cfRule type="duplicateValues" dxfId="3" priority="4"/>
  </conditionalFormatting>
  <conditionalFormatting sqref="A2:J2">
    <cfRule type="duplicateValues" dxfId="2" priority="3"/>
  </conditionalFormatting>
  <conditionalFormatting sqref="B2:J2">
    <cfRule type="duplicateValues" dxfId="1" priority="2"/>
  </conditionalFormatting>
  <conditionalFormatting sqref="C1:J1">
    <cfRule type="duplicateValues" dxfId="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27" sqref="D27"/>
    </sheetView>
  </sheetViews>
  <sheetFormatPr defaultRowHeight="13.9" x14ac:dyDescent="0.4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27" sqref="D27"/>
    </sheetView>
  </sheetViews>
  <sheetFormatPr defaultRowHeight="13.9" x14ac:dyDescent="0.4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summary1</vt:lpstr>
      <vt:lpstr>2、test2</vt:lpstr>
      <vt:lpstr>3、test3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tbgg</cp:lastModifiedBy>
  <dcterms:created xsi:type="dcterms:W3CDTF">2015-06-05T18:19:34Z</dcterms:created>
  <dcterms:modified xsi:type="dcterms:W3CDTF">2021-10-08T15:09:38Z</dcterms:modified>
</cp:coreProperties>
</file>