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3060"/>
  </bookViews>
  <sheets>
    <sheet name="天津提交版" sheetId="6" r:id="rId1"/>
    <sheet name="活动以及话术模板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B46D67455304D0E9BDF4B5279A2EDF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5310" y="8940800"/>
          <a:ext cx="20802600" cy="1243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DC7658B5150478392307350367B038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84200" y="3134360"/>
          <a:ext cx="6746240" cy="39484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43CAB327A1DD4B1496383D94F940526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37055" y="466090"/>
          <a:ext cx="4239895" cy="265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F72D38A64754BEEA4FEE736061C01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159345" y="785495"/>
          <a:ext cx="2658745" cy="1587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79625119E6664E878CD8014AED7877E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603460" y="457200"/>
          <a:ext cx="21107400" cy="1165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72138E983DF48279CA6BDE273F1E21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750280" y="3124200"/>
          <a:ext cx="16163925" cy="862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8A492FE379C46C49ABD6514E26F16A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632545" y="396240"/>
          <a:ext cx="18049875" cy="6753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49A5CC8ABBA4CB78064B5E6DCBDD67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585045" y="396240"/>
          <a:ext cx="18097500" cy="552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43E811C66F9546F4B8F8701094BA6C4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713585" y="2225040"/>
          <a:ext cx="18192750" cy="4895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2A7C8522C5ED456C97367424E437DBC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914745" y="2225040"/>
          <a:ext cx="18183225" cy="437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BE6A49A5FA604613821C4094F74A2F4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716865" y="381000"/>
          <a:ext cx="16078200" cy="8191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<sst xmlns="http://schemas.openxmlformats.org/spreadsheetml/2006/main" count="77" uniqueCount="39">
  <si>
    <t>省份</t>
  </si>
  <si>
    <t>场景分类/场景意图</t>
  </si>
  <si>
    <t>产品（支撑关键词筛选）</t>
  </si>
  <si>
    <t>应用环节</t>
  </si>
  <si>
    <t>应用场景/意图</t>
  </si>
  <si>
    <t>话术模板</t>
  </si>
  <si>
    <t>提示词</t>
  </si>
  <si>
    <t>规则备注</t>
  </si>
  <si>
    <t>天津</t>
  </si>
  <si>
    <t>营销活动</t>
  </si>
  <si>
    <t>20266527188432</t>
  </si>
  <si>
    <t>个人市场</t>
  </si>
  <si>
    <t>开口话术</t>
  </si>
  <si>
    <t>场景1、我看您{XX}月份流量超出{超额量}，超套费用{套餐外上网费}元。分钟超出{超套分钟数}，超套费用{套餐外通话费}元，现在有一个【5G安心月包-1元】（业务编码：2031912）每个月1元，包含100分钟+5GB流量，有效期24个月，到期自动取消，也可随时取消，非常方便。
场景2、我看您{XX}月份流量超出{超额量}，超套费用{套餐外上网费}元。分钟超出{超套分钟数}分钟，超套费用{套餐外通话费}元，现在有一个【5G安心月包-3元】（业务编码：2031913）每个月3元，包含500分钟+20GB流量，有效期24个月，到期自动取消，也可随时取消，非常方便。
【AI场景仅供参考】</t>
  </si>
  <si>
    <t xml:space="preserve">1、{XX}月需要查询客户当月和前三个月的流量和分钟情况，具体界面见右图
2、如果{套餐外上网费}≠0且{超额量}=0则添加提示【请结合账单与资源使用情况为客户解释】；如果{套餐外通话费}}≠0且{超套分钟数}=0则添加提示【请结合账单与资源使用情况为客户解释】
3、如果{套餐外上网费}+{套餐外通话费}之和小于1元则推荐场景1，反之推荐场景2
</t>
  </si>
  <si>
    <t>20266510873112</t>
  </si>
  <si>
    <t>切入语：您现在用的还是个老资费，只有{XX}分钟，{XX}流量，现在新出一款资费更适合您，包含50分钟+2G流量，您当前资费8元，新资费9元，跟您现在就差1块钱，多给您20分钟和2G流量。 
+ 
场景1：您当前资费分钟超出后一分钟就0.25元，新资费每月多花1元（不到1瓶水的价格），不仅多了20分钟，而且超出后是0.15/分钟，大部分客户都已经更换了，给您也申请上吧，这样用着更安心。
场景2：当前资费您上网超出后一兆就是0.29元,现在新资费多花1元（不到1瓶水的价格）给您2G，大部分客户都已经更换了，给您也申请上吧，这样用着更安心。
场景3：您当前资费分钟超出后一分钟就0.25元，您上网超出一兆就0.29元,现在新资费多花1元（不到1瓶水的价格）多给您20分钟和2G流量。 
+
月费28元，每月赠费19元，相当于每月9元，有效期三年，到期可续约使用，相当于终身有效，您可以放心使用。
【AI话术仅供参考】</t>
  </si>
  <si>
    <t>1、{XX}分钟，{XX}流量从客户主套餐关联chbn中获取。如{XX}分钟为0或者{XX}流量为0，则不展示对应字段。
2、{前三月语音饱和度&gt;0}且{前三月流量饱和度=0}则推荐场景1
3、{前三月流量饱和度&gt;0}且{前三月语音饱和度=0}则推荐场景2
4、{前三月语音饱和度&gt;0}且{前三月流量饱和度&gt;0}则推荐场景3
5、{前三月语音饱和度=0}且{前三月流量饱和度=0}则不推荐任何场景</t>
  </si>
  <si>
    <t>20266511328323</t>
  </si>
  <si>
    <t>1、{XX}月需要查询客户当月和前三个月的流量和分钟情况，具体界面见右图
2、如果{套餐外上网费}≠0且{超额量}=0则添加提示【请结合账单与资源使用情况为客户解释】；如果{套餐外通话费}}≠0且{超套分钟数}=0则添加提示【请结合账单与资源使用情况为客户解释】
3、如果{套餐外上网费}+{套餐外通话费}之和小于1元则推荐场景1，反之推荐场景2</t>
  </si>
  <si>
    <t>20266511751052</t>
  </si>
  <si>
    <t>我看您{XX}月份流量超出{超额量}，超套费用{套餐外上网费}元。，可以考虑办一个季度流量包，包含5GB流量（国内通用，不含港澳台），3个月内可以使用，这月用不完后面两个月可以接着用，只收3元钱。我给您申请上，您就可以放心使用，减少超套产生额外费用的情况。</t>
  </si>
  <si>
    <t>1、{XX}月需要查询客户当月和前三个月的流量和分钟情况，具体界面见右图
2、如果{套餐外上网费}≠0且{超额量}=0则添加提示【请结合账单与资源使用情况为客户解释】
3、 {套餐外上网费}}=0且{超额量}=0则直接显示</t>
  </si>
  <si>
    <t>2026645993441</t>
  </si>
  <si>
    <t>安心办</t>
  </si>
  <si>
    <t>活动名称</t>
  </si>
  <si>
    <t>活动编码</t>
  </si>
  <si>
    <t>目标产品名称</t>
  </si>
  <si>
    <t>目标业务编码</t>
  </si>
  <si>
    <t>备注</t>
  </si>
  <si>
    <t>【安心办】推安心月包</t>
  </si>
  <si>
    <t xml:space="preserve">5G安心包-1元 
5G安心包-3元 </t>
  </si>
  <si>
    <t>2031912
2031913</t>
  </si>
  <si>
    <t>【安心办】8元档推5G安心套餐</t>
  </si>
  <si>
    <t>5G安心套餐-28元档+5G安心专属活动</t>
  </si>
  <si>
    <t>【安心办】10至18元推安心包</t>
  </si>
  <si>
    <t>【安心办】小额、偶发超套推安心季包</t>
  </si>
  <si>
    <t xml:space="preserve">5G安心季包-3元 </t>
  </si>
  <si>
    <t>【安心办】8元档推5G安心套餐(有流量安全阀)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</si>
</sst>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0" fillId="0" borderId="0" xfId="0" applyNumberFormat="1" applyFill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0" xfId="6" applyFill="1">
      <alignment vertical="center"/>
    </xf>
    <xf numFmtId="0" fontId="0" fillId="0" borderId="1" xfId="0" applyFill="1" applyBorder="1" applyAlignment="1" quotePrefix="1">
      <alignment horizontal="center" vertical="center" wrapText="1"/>
    </xf>
    <xf numFmtId="0" fontId="0" fillId="0" borderId="1" xfId="0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topLeftCell="C1" workbookViewId="0">
      <selection activeCell="G2" sqref="G2"/>
    </sheetView>
  </sheetViews>
  <sheetFormatPr defaultColWidth="9.02884615384615" defaultRowHeight="16.8" outlineLevelRow="5"/>
  <cols>
    <col min="2" max="2" width="15" customWidth="1"/>
    <col min="3" max="3" width="23.75" customWidth="1"/>
    <col min="6" max="6" width="64.3365384615385" style="1" customWidth="1"/>
    <col min="7" max="7" width="52.2403846153846" style="1" customWidth="1"/>
    <col min="8" max="8" width="53.75" style="1" customWidth="1"/>
    <col min="9" max="13" width="30.625" style="1" customWidth="1"/>
    <col min="14" max="14" width="21.3365384615385" style="1" customWidth="1"/>
    <col min="15" max="16" width="13.8846153846154" style="1"/>
    <col min="17" max="17" width="9" style="1"/>
  </cols>
  <sheetData>
    <row r="1" s="14" customFormat="1" ht="32" spans="1:17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"/>
      <c r="J1" s="1"/>
      <c r="K1" s="1"/>
      <c r="L1" s="1"/>
      <c r="M1" s="1"/>
      <c r="N1" s="1"/>
      <c r="O1" s="1"/>
      <c r="P1" s="1"/>
      <c r="Q1" s="1"/>
    </row>
    <row r="2" ht="202" spans="1:17">
      <c r="A2" s="17" t="s">
        <v>8</v>
      </c>
      <c r="B2" s="17" t="s">
        <v>9</v>
      </c>
      <c r="C2" s="21" t="s">
        <v>10</v>
      </c>
      <c r="D2" s="18" t="s">
        <v>11</v>
      </c>
      <c r="E2" s="18" t="s">
        <v>12</v>
      </c>
      <c r="F2" s="19" t="s">
        <v>13</v>
      </c>
      <c r="G2" s="19"/>
      <c r="H2" s="10" t="s">
        <v>14</v>
      </c>
      <c r="I2" s="1" t="str">
        <f t="shared" ref="I2:I6" si="0">_xlfn.DISPIMG("ID_43CAB327A1DD4B1496383D94F940526B",1)</f>
        <v>=DISPIMG("ID_43CAB327A1DD4B1496383D94F940526B",1)</v>
      </c>
      <c r="J2" s="1" t="str">
        <f t="shared" ref="J2:J6" si="1">_xlfn.DISPIMG("ID_849A5CC8ABBA4CB78064B5E6DCBDD67B",1)</f>
        <v>=DISPIMG("ID_849A5CC8ABBA4CB78064B5E6DCBDD67B",1)</v>
      </c>
      <c r="K2" s="1" t="str">
        <f t="shared" ref="K2:K6" si="2">_xlfn.DISPIMG("ID_4F72D38A64754BEEA4FEE736061C0133",1)</f>
        <v>=DISPIMG("ID_4F72D38A64754BEEA4FEE736061C0133",1)</v>
      </c>
      <c r="L2" s="1" t="str">
        <f t="shared" ref="L2:L6" si="3">_xlfn.DISPIMG("ID_79625119E6664E878CD8014AED7877EA",1)</f>
        <v>=DISPIMG("ID_79625119E6664E878CD8014AED7877EA",1)</v>
      </c>
      <c r="M2" s="1" t="str">
        <f>_xlfn.DISPIMG("ID_5B46D67455304D0E9BDF4B5279A2EDFE",1)</f>
        <v>=DISPIMG("ID_5B46D67455304D0E9BDF4B5279A2EDFE",1)</v>
      </c>
      <c r="N2" s="1" t="str">
        <f t="shared" ref="N2:N6" si="4">_xlfn.DISPIMG("ID_88A492FE379C46C49ABD6514E26F16A4",1)</f>
        <v>=DISPIMG("ID_88A492FE379C46C49ABD6514E26F16A4",1)</v>
      </c>
    </row>
    <row r="3" ht="320" spans="1:17">
      <c r="A3" s="17" t="s">
        <v>8</v>
      </c>
      <c r="B3" s="17" t="s">
        <v>9</v>
      </c>
      <c r="C3" s="21" t="s">
        <v>15</v>
      </c>
      <c r="D3" s="18" t="s">
        <v>11</v>
      </c>
      <c r="E3" s="18" t="s">
        <v>12</v>
      </c>
      <c r="F3" s="10" t="s">
        <v>16</v>
      </c>
      <c r="G3" s="10"/>
      <c r="H3" s="10" t="s">
        <v>17</v>
      </c>
      <c r="I3" s="1" t="str">
        <f>_xlfn.DISPIMG("ID_FDC7658B5150478392307350367B038E",1)</f>
        <v>=DISPIMG("ID_FDC7658B5150478392307350367B038E",1)</v>
      </c>
      <c r="J3" s="1" t="str">
        <f>_xlfn.DISPIMG("ID_43E811C66F9546F4B8F8701094BA6C4D",1)</f>
        <v>=DISPIMG("ID_43E811C66F9546F4B8F8701094BA6C4D",1)</v>
      </c>
      <c r="K3" s="1" t="str">
        <f>_xlfn.DISPIMG("ID_372138E983DF48279CA6BDE273F1E21D",1)</f>
        <v>=DISPIMG("ID_372138E983DF48279CA6BDE273F1E21D",1)</v>
      </c>
      <c r="L3" s="1" t="str">
        <f>_xlfn.DISPIMG("ID_2A7C8522C5ED456C97367424E437DBC4",1)</f>
        <v>=DISPIMG("ID_2A7C8522C5ED456C97367424E437DBC4",1)</v>
      </c>
      <c r="M3" s="20" t="str">
        <f>_xlfn.DISPIMG("ID_BE6A49A5FA604613821C4094F74A2F4F",1)</f>
        <v>=DISPIMG("ID_BE6A49A5FA604613821C4094F74A2F4F",1)</v>
      </c>
    </row>
    <row r="4" ht="202" spans="1:17">
      <c r="A4" s="17" t="s">
        <v>8</v>
      </c>
      <c r="B4" s="17" t="s">
        <v>9</v>
      </c>
      <c r="C4" s="21" t="s">
        <v>18</v>
      </c>
      <c r="D4" s="18" t="s">
        <v>11</v>
      </c>
      <c r="E4" s="18" t="s">
        <v>12</v>
      </c>
      <c r="F4" s="19" t="s">
        <v>13</v>
      </c>
      <c r="G4" s="19"/>
      <c r="H4" s="10" t="s">
        <v>19</v>
      </c>
      <c r="I4" s="1" t="str">
        <f t="shared" si="0"/>
        <v>=DISPIMG("ID_43CAB327A1DD4B1496383D94F940526B",1)</v>
      </c>
      <c r="J4" s="1" t="str">
        <f t="shared" si="1"/>
        <v>=DISPIMG("ID_849A5CC8ABBA4CB78064B5E6DCBDD67B",1)</v>
      </c>
      <c r="K4" s="1" t="str">
        <f t="shared" si="2"/>
        <v>=DISPIMG("ID_4F72D38A64754BEEA4FEE736061C0133",1)</v>
      </c>
      <c r="L4" s="1" t="str">
        <f t="shared" si="3"/>
        <v>=DISPIMG("ID_79625119E6664E878CD8014AED7877EA",1)</v>
      </c>
      <c r="M4" s="1" t="str">
        <f>_xlfn.DISPIMG("ID_5B46D67455304D0E9BDF4B5279A2EDFE",1)</f>
        <v>=DISPIMG("ID_5B46D67455304D0E9BDF4B5279A2EDFE",1)</v>
      </c>
      <c r="N4" s="1" t="str">
        <f t="shared" si="4"/>
        <v>=DISPIMG("ID_88A492FE379C46C49ABD6514E26F16A4",1)</v>
      </c>
    </row>
    <row r="5" ht="99.6" spans="1:17">
      <c r="A5" s="17" t="s">
        <v>8</v>
      </c>
      <c r="B5" s="17" t="s">
        <v>9</v>
      </c>
      <c r="C5" s="21" t="s">
        <v>20</v>
      </c>
      <c r="D5" s="18" t="s">
        <v>11</v>
      </c>
      <c r="E5" s="18" t="s">
        <v>12</v>
      </c>
      <c r="F5" s="10" t="s">
        <v>21</v>
      </c>
      <c r="G5" s="10"/>
      <c r="H5" s="10" t="s">
        <v>22</v>
      </c>
      <c r="I5" s="1" t="str">
        <f>_xlfn.DISPIMG("ID_5B46D67455304D0E9BDF4B5279A2EDFE",1)</f>
        <v>=DISPIMG("ID_5B46D67455304D0E9BDF4B5279A2EDFE",1)</v>
      </c>
    </row>
    <row r="6" ht="202" spans="1:17">
      <c r="A6" s="17" t="s">
        <v>8</v>
      </c>
      <c r="B6" s="17" t="s">
        <v>9</v>
      </c>
      <c r="C6" s="21" t="s">
        <v>23</v>
      </c>
      <c r="D6" s="18" t="s">
        <v>11</v>
      </c>
      <c r="E6" s="18" t="s">
        <v>12</v>
      </c>
      <c r="F6" s="19" t="s">
        <v>13</v>
      </c>
      <c r="G6" s="19"/>
      <c r="H6" s="10" t="s">
        <v>14</v>
      </c>
      <c r="I6" s="1" t="str">
        <f t="shared" si="0"/>
        <v>=DISPIMG("ID_43CAB327A1DD4B1496383D94F940526B",1)</v>
      </c>
      <c r="J6" s="1" t="str">
        <f t="shared" si="1"/>
        <v>=DISPIMG("ID_849A5CC8ABBA4CB78064B5E6DCBDD67B",1)</v>
      </c>
      <c r="K6" s="1" t="str">
        <f t="shared" si="2"/>
        <v>=DISPIMG("ID_4F72D38A64754BEEA4FEE736061C0133",1)</v>
      </c>
      <c r="L6" s="1" t="str">
        <f t="shared" si="3"/>
        <v>=DISPIMG("ID_79625119E6664E878CD8014AED7877EA",1)</v>
      </c>
      <c r="M6" s="1" t="str">
        <f>_xlfn.DISPIMG("ID_5B46D67455304D0E9BDF4B5279A2EDFE",1)</f>
        <v>=DISPIMG("ID_5B46D67455304D0E9BDF4B5279A2EDFE",1)</v>
      </c>
      <c r="N6" s="1" t="str">
        <f t="shared" si="4"/>
        <v>=DISPIMG("ID_88A492FE379C46C49ABD6514E26F16A4",1)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G3" sqref="G3"/>
    </sheetView>
  </sheetViews>
  <sheetFormatPr defaultColWidth="9" defaultRowHeight="16.8" outlineLevelRow="7"/>
  <cols>
    <col min="1" max="1" width="8.01923076923077" style="1" customWidth="1"/>
    <col min="2" max="2" width="39.2211538461538" style="1" customWidth="1"/>
    <col min="3" max="3" width="16.8942307692308" style="1" customWidth="1"/>
    <col min="4" max="4" width="18.875" style="1" customWidth="1"/>
    <col min="5" max="5" width="13.5384615384615" style="2" customWidth="1"/>
    <col min="6" max="6" width="64.3365384615385" style="1" customWidth="1"/>
    <col min="7" max="7" width="53.75" style="1" customWidth="1"/>
    <col min="8" max="11" width="30.625" style="1" customWidth="1"/>
    <col min="12" max="16384" width="9" style="1"/>
  </cols>
  <sheetData>
    <row r="1" ht="36" customHeight="1" spans="1:11">
      <c r="A1" s="3" t="s">
        <v>24</v>
      </c>
      <c r="B1" s="4" t="s">
        <v>25</v>
      </c>
      <c r="C1" s="4" t="s">
        <v>26</v>
      </c>
      <c r="D1" s="5" t="s">
        <v>27</v>
      </c>
      <c r="E1" s="6" t="s">
        <v>28</v>
      </c>
      <c r="F1" s="5" t="s">
        <v>5</v>
      </c>
      <c r="G1" s="7" t="s">
        <v>29</v>
      </c>
    </row>
    <row r="2" s="1" customFormat="1" ht="210" customHeight="1" spans="1:11">
      <c r="A2" s="3"/>
      <c r="B2" s="8" t="s">
        <v>30</v>
      </c>
      <c r="C2" s="22" t="s">
        <v>10</v>
      </c>
      <c r="D2" s="9" t="s">
        <v>31</v>
      </c>
      <c r="E2" s="10" t="s">
        <v>32</v>
      </c>
      <c r="F2" s="11" t="s">
        <v>13</v>
      </c>
      <c r="G2" s="12" t="s">
        <v>14</v>
      </c>
      <c r="H2" s="1" t="str">
        <f t="shared" ref="H2:H6" si="0">_xlfn.DISPIMG("ID_43CAB327A1DD4B1496383D94F940526B",1)</f>
        <v>=DISPIMG("ID_43CAB327A1DD4B1496383D94F940526B",1)</v>
      </c>
      <c r="I2" s="1" t="str">
        <f t="shared" ref="I2:I6" si="1">_xlfn.DISPIMG("ID_4F72D38A64754BEEA4FEE736061C0133",1)</f>
        <v>=DISPIMG("ID_4F72D38A64754BEEA4FEE736061C0133",1)</v>
      </c>
      <c r="J2" s="1" t="str">
        <f t="shared" ref="J2:J6" si="2">_xlfn.DISPIMG("ID_79625119E6664E878CD8014AED7877EA",1)</f>
        <v>=DISPIMG("ID_79625119E6664E878CD8014AED7877EA",1)</v>
      </c>
      <c r="K2" s="1" t="str">
        <f t="shared" ref="K2:K6" si="3">_xlfn.DISPIMG("ID_5B46D67455304D0E9BDF4B5279A2EDFE",1)</f>
        <v>=DISPIMG("ID_5B46D67455304D0E9BDF4B5279A2EDFE",1)</v>
      </c>
    </row>
    <row r="3" s="1" customFormat="1" ht="312" customHeight="1" spans="1:11">
      <c r="A3" s="3"/>
      <c r="B3" s="8" t="s">
        <v>33</v>
      </c>
      <c r="C3" s="22" t="s">
        <v>15</v>
      </c>
      <c r="D3" s="9" t="s">
        <v>34</v>
      </c>
      <c r="E3" s="10">
        <v>133941</v>
      </c>
      <c r="F3" s="12" t="s">
        <v>16</v>
      </c>
      <c r="G3" s="12" t="s">
        <v>17</v>
      </c>
      <c r="H3" s="1" t="str">
        <f>_xlfn.DISPIMG("ID_FDC7658B5150478392307350367B038E",1)</f>
        <v>=DISPIMG("ID_FDC7658B5150478392307350367B038E",1)</v>
      </c>
      <c r="I3" s="1" t="str">
        <f>_xlfn.DISPIMG("ID_372138E983DF48279CA6BDE273F1E21D",1)</f>
        <v>=DISPIMG("ID_372138E983DF48279CA6BDE273F1E21D",1)</v>
      </c>
    </row>
    <row r="4" ht="146" customHeight="1" spans="1:11">
      <c r="A4" s="3"/>
      <c r="B4" s="8" t="s">
        <v>35</v>
      </c>
      <c r="C4" s="22" t="s">
        <v>18</v>
      </c>
      <c r="D4" s="9" t="s">
        <v>31</v>
      </c>
      <c r="E4" s="10" t="s">
        <v>32</v>
      </c>
      <c r="F4" s="11" t="s">
        <v>13</v>
      </c>
      <c r="G4" s="12" t="s">
        <v>19</v>
      </c>
      <c r="H4" s="1" t="str">
        <f t="shared" si="0"/>
        <v>=DISPIMG("ID_43CAB327A1DD4B1496383D94F940526B",1)</v>
      </c>
      <c r="I4" s="1" t="str">
        <f t="shared" si="1"/>
        <v>=DISPIMG("ID_4F72D38A64754BEEA4FEE736061C0133",1)</v>
      </c>
      <c r="J4" s="1" t="str">
        <f t="shared" si="2"/>
        <v>=DISPIMG("ID_79625119E6664E878CD8014AED7877EA",1)</v>
      </c>
      <c r="K4" s="1" t="str">
        <f t="shared" si="3"/>
        <v>=DISPIMG("ID_5B46D67455304D0E9BDF4B5279A2EDFE",1)</v>
      </c>
    </row>
    <row r="5" s="1" customFormat="1" ht="113" customHeight="1" spans="1:11">
      <c r="A5" s="3"/>
      <c r="B5" s="8" t="s">
        <v>36</v>
      </c>
      <c r="C5" s="22" t="s">
        <v>20</v>
      </c>
      <c r="D5" s="9" t="s">
        <v>37</v>
      </c>
      <c r="E5" s="10">
        <v>2032041</v>
      </c>
      <c r="F5" s="12" t="s">
        <v>21</v>
      </c>
      <c r="G5" s="10" t="s">
        <v>22</v>
      </c>
      <c r="H5" s="1" t="str">
        <f>_xlfn.DISPIMG("ID_5B46D67455304D0E9BDF4B5279A2EDFE",1)</f>
        <v>=DISPIMG("ID_5B46D67455304D0E9BDF4B5279A2EDFE",1)</v>
      </c>
    </row>
    <row r="6" s="1" customFormat="1" ht="284" customHeight="1" spans="1:11">
      <c r="A6" s="3"/>
      <c r="B6" s="8" t="s">
        <v>38</v>
      </c>
      <c r="C6" s="22" t="s">
        <v>23</v>
      </c>
      <c r="D6" s="9" t="s">
        <v>34</v>
      </c>
      <c r="E6" s="10">
        <v>133941</v>
      </c>
      <c r="F6" s="11" t="s">
        <v>13</v>
      </c>
      <c r="G6" s="12" t="s">
        <v>14</v>
      </c>
      <c r="H6" s="1" t="str">
        <f t="shared" si="0"/>
        <v>=DISPIMG("ID_43CAB327A1DD4B1496383D94F940526B",1)</v>
      </c>
      <c r="I6" s="1" t="str">
        <f t="shared" si="1"/>
        <v>=DISPIMG("ID_4F72D38A64754BEEA4FEE736061C0133",1)</v>
      </c>
      <c r="J6" s="1" t="str">
        <f t="shared" si="2"/>
        <v>=DISPIMG("ID_79625119E6664E878CD8014AED7877EA",1)</v>
      </c>
      <c r="K6" s="1" t="str">
        <f t="shared" si="3"/>
        <v>=DISPIMG("ID_5B46D67455304D0E9BDF4B5279A2EDFE",1)</v>
      </c>
    </row>
    <row r="7" spans="1:11">
      <c r="A7" s="13"/>
      <c r="B7" s="13"/>
      <c r="C7" s="13"/>
    </row>
    <row r="8" spans="1:11">
      <c r="A8" s="13"/>
      <c r="B8" s="13"/>
      <c r="C8" s="13"/>
    </row>
  </sheetData>
  <mergeCells count="1">
    <mergeCell ref="A1:A6"/>
  </mergeCells>
  <pageMargins left="0.75" right="0.75" top="1" bottom="1" header="0.5" footer="0.5"/>
  <headerFooter/>
  <ignoredErrors>
    <ignoredError sqref="C2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天津提交版</vt:lpstr>
      <vt:lpstr>活动以及话术模板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Reeves</cp:lastModifiedBy>
  <dcterms:created xsi:type="dcterms:W3CDTF">2026-05-24T07:07:00Z</dcterms:created>
  <dcterms:modified xsi:type="dcterms:W3CDTF">2026-08-25T11:58:36Z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DC92B890BFF44314A87524A76127CC18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