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天津提交版" sheetId="6" r:id="rId1"/>
    <sheet name="活动以及话术模板" sheetId="4" state="hidden" r:id="rId2"/>
    <sheet name="IOP标签的优先级" sheetId="3" r:id="rId3"/>
    <sheet name="广东" sheetId="5" r:id="rId4"/>
  </sheet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5B46D67455304D0E9BDF4B5279A2EDF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5310" y="8940800"/>
          <a:ext cx="20802600" cy="1243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5" name="ID_FDC7658B5150478392307350367B038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84200" y="3134360"/>
          <a:ext cx="6746240" cy="39484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43CAB327A1DD4B1496383D94F940526B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537055" y="466090"/>
          <a:ext cx="4239895" cy="2654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4F72D38A64754BEEA4FEE736061C013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159345" y="785495"/>
          <a:ext cx="2658745" cy="1587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79625119E6664E878CD8014AED7877EA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2603460" y="457200"/>
          <a:ext cx="21107400" cy="116586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372138E983DF48279CA6BDE273F1E21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8750280" y="3124200"/>
          <a:ext cx="16163925" cy="862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88A492FE379C46C49ABD6514E26F16A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1632545" y="396240"/>
          <a:ext cx="18049875" cy="6753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849A5CC8ABBA4CB78064B5E6DCBDD67B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2585045" y="396240"/>
          <a:ext cx="18097500" cy="5524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43E811C66F9546F4B8F8701094BA6C4D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713585" y="2225040"/>
          <a:ext cx="18192750" cy="48958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2A7C8522C5ED456C97367424E437DBC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914745" y="2225040"/>
          <a:ext cx="18183225" cy="437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BE6A49A5FA604613821C4094F74A2F4F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5716865" y="381000"/>
          <a:ext cx="16078200" cy="81915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<sst xmlns="http://schemas.openxmlformats.org/spreadsheetml/2006/main" count="180" uniqueCount="101">
  <si>
    <t>省份</t>
  </si>
  <si>
    <t>场景分类/场景意图</t>
  </si>
  <si>
    <t>产品（支撑关键词筛选）</t>
  </si>
  <si>
    <t>应用环节</t>
  </si>
  <si>
    <t>应用场景/意图</t>
  </si>
  <si>
    <t>话术模板</t>
  </si>
  <si>
    <t>备注</t>
  </si>
  <si>
    <t>天津</t>
  </si>
  <si>
    <t>营销活动</t>
  </si>
  <si>
    <t>20266527188432</t>
  </si>
  <si>
    <t>个人市场</t>
  </si>
  <si>
    <t>开口话术</t>
  </si>
  <si>
    <t>场景1、我看您{XX}月份流量超出{超额量}，超套费用{套餐外上网费}元。分钟超出{超套分钟数}，超套费用{套餐外通话费}元，现在有一个【5G安心月包-1元】（业务编码：2031912）每个月1元，包含100分钟+5GB流量，有效期24个月，到期自动取消，也可随时取消，非常方便。
场景2、我看您{XX}月份流量超出{超额量}，超套费用{套餐外上网费}元。分钟超出{超套分钟数}分钟，超套费用{套餐外通话费}元，现在有一个【5G安心月包-3元】（业务编码：2031913）每个月3元，包含500分钟+20GB流量，有效期24个月，到期自动取消，也可随时取消，非常方便。
【AI场景仅供参考】</t>
  </si>
  <si>
    <t xml:space="preserve">1、{XX}月需要查询客户当月和前三个月的流量和分钟情况，具体界面见右图
2、如果{套餐外上网费}≠0且{超额量}=0则添加提示【请结合账单与资源使用情况为客户解释】；如果{套餐外通话费}}≠0且{超套分钟数}=0则添加提示【请结合账单与资源使用情况为客户解释】
3、如果{套餐外上网费}+{套餐外通话费}之和小于1元则推荐场景1，反之推荐场景2
</t>
  </si>
  <si>
    <t>20266510873112</t>
  </si>
  <si>
    <t>切入语：您现在用的还是个老资费，只有{XX}分钟，{XX}流量，现在新出一款资费更适合您，包含50分钟+2G流量，您当前资费8元，新资费9元，跟您现在就差1块钱，多给您20分钟和2G流量。 
+ 
场景1：您当前资费分钟超出后一分钟就0.25元，新资费每月多花1元（不到1瓶水的价格），不仅多了20分钟，而且超出后是0.15/分钟，大部分客户都已经更换了，给您也申请上吧，这样用着更安心。
场景2：当前资费您上网超出后一兆就是0.29元,现在新资费多花1元（不到1瓶水的价格）给您2G，大部分客户都已经更换了，给您也申请上吧，这样用着更安心。
场景3：您当前资费分钟超出后一分钟就0.25元，您上网超出一兆就0.29元,现在新资费多花1元（不到1瓶水的价格）多给您20分钟和2G流量。 
+
月费28元，每月赠费19元，相当于每月9元，有效期三年，到期可续约使用，相当于终身有效，您可以放心使用。
【AI话术仅供参考】</t>
  </si>
  <si>
    <t>1、{XX}分钟，{XX}流量从客户主套餐关联chbn中获取。如{XX}分钟为0或者{XX}流量为0，则不展示对应字段。
2、{前三月语音饱和度&gt;0}且{前三月流量饱和度=0}则推荐场景1
3、{前三月流量饱和度&gt;0}且{前三月语音饱和度=0}则推荐场景2
4、{前三月语音饱和度&gt;0}且{前三月流量饱和度&gt;0}则推荐场景3
5、{前三月语音饱和度=0}且{前三月流量饱和度=0}则不推荐任何场景</t>
  </si>
  <si>
    <t>20266511328323</t>
  </si>
  <si>
    <t>1、{XX}月需要查询客户当月和前三个月的流量和分钟情况，具体界面见右图
2、如果{套餐外上网费}≠0且{超额量}=0则添加提示【请结合账单与资源使用情况为客户解释】；如果{套餐外通话费}}≠0且{超套分钟数}=0则添加提示【请结合账单与资源使用情况为客户解释】
3、如果{套餐外上网费}+{套餐外通话费}之和小于1元则推荐场景1，反之推荐场景2</t>
  </si>
  <si>
    <t>20266511751052</t>
  </si>
  <si>
    <t>我看您{XX}月份流量超出{超额量}，超套费用{套餐外上网费}元。，可以考虑办一个季度流量包，包含5GB流量（国内通用，不含港澳台），3个月内可以使用，这月用不完后面两个月可以接着用，只收3元钱。我给您申请上，您就可以放心使用，减少超套产生额外费用的情况。</t>
  </si>
  <si>
    <t>1、{XX}月需要查询客户当月和前三个月的流量和分钟情况，具体界面见右图
2、如果{套餐外上网费}≠0且{超额量}=0则添加提示【请结合账单与资源使用情况为客户解释】
3、 {套餐外上网费}}=0且{超额量}=0则直接显示</t>
  </si>
  <si>
    <t>2026645993441</t>
  </si>
  <si>
    <t>安心办</t>
  </si>
  <si>
    <t>活动名称</t>
  </si>
  <si>
    <t>活动编码</t>
  </si>
  <si>
    <t>目标产品名称</t>
  </si>
  <si>
    <t>目标业务编码</t>
  </si>
  <si>
    <t>【安心办】推安心月包</t>
  </si>
  <si>
    <t xml:space="preserve">5G安心包-1元 
5G安心包-3元 </t>
  </si>
  <si>
    <t>2031912
2031913</t>
  </si>
  <si>
    <t>【安心办】8元档推5G安心套餐</t>
  </si>
  <si>
    <t>5G安心套餐-28元档+5G安心专属活动</t>
  </si>
  <si>
    <t>【安心办】10至18元推安心包</t>
  </si>
  <si>
    <t>【安心办】小额、偶发超套推安心季包</t>
  </si>
  <si>
    <t xml:space="preserve">5G安心季包-3元 </t>
  </si>
  <si>
    <t>【安心办】8元档推5G安心套餐(有流量安全阀)</t>
  </si>
  <si>
    <t>优先级</t>
  </si>
  <si>
    <t>集中运营项目大类</t>
  </si>
  <si>
    <t>标签名称</t>
  </si>
  <si>
    <t>第一优先级</t>
  </si>
  <si>
    <t>单转融</t>
  </si>
  <si>
    <t>集中运营-仅呼入-单转融运营-优推1-在线</t>
  </si>
  <si>
    <t>集中运营-仅呼入-单转融运营-优推2-在线</t>
  </si>
  <si>
    <t>集中运营-仅呼入-单转融运营-优推3-在线</t>
  </si>
  <si>
    <t>集中运营-仅呼入-单转融运营-优推4-在线</t>
  </si>
  <si>
    <t>到期续约</t>
  </si>
  <si>
    <t>集中运营-到期续约-优推1-在线</t>
  </si>
  <si>
    <t>集中运营-到期续约-优推2-在线</t>
  </si>
  <si>
    <t>历史优惠到期项目续约策略</t>
  </si>
  <si>
    <t>集中运营-到期续约-优推3-在线</t>
  </si>
  <si>
    <t>集中运营-到期续约-优推4-在线</t>
  </si>
  <si>
    <t>异网主卡</t>
  </si>
  <si>
    <t>26年拍照异网主卡待赢回_百G流量包10元版</t>
  </si>
  <si>
    <t>第二优先级</t>
  </si>
  <si>
    <t>宽带</t>
  </si>
  <si>
    <t>宽带新增（有覆盖）</t>
  </si>
  <si>
    <t>升档</t>
  </si>
  <si>
    <t>集中运营-套餐升档-优推2-在线</t>
  </si>
  <si>
    <t>集中运营-套餐升档-优推3-在线</t>
  </si>
  <si>
    <t>集中运营-套餐升档-优推4-在线</t>
  </si>
  <si>
    <t>集中运营-套餐升档-优推1-在线</t>
  </si>
  <si>
    <t>权益</t>
  </si>
  <si>
    <t>集中外呼-电费权益-易推客群</t>
  </si>
  <si>
    <t>集中外呼-车主权益-易推客群</t>
  </si>
  <si>
    <t>第三优先级</t>
  </si>
  <si>
    <t>高价值老旧资费平档扩容项目</t>
  </si>
  <si>
    <t>集中运营-高危维系-产品-策略-优推1</t>
  </si>
  <si>
    <t>集中运营-高危维系-产品-策略-优推2</t>
  </si>
  <si>
    <t>第四优先级</t>
  </si>
  <si>
    <t>承诺</t>
  </si>
  <si>
    <t>集中运营-承诺消费享好礼-优推1-在线</t>
  </si>
  <si>
    <t>集中运营-承诺消费享好礼-优推2-在线</t>
  </si>
  <si>
    <t>集中运营-承诺消费享好礼-优推3-在线</t>
  </si>
  <si>
    <t>集中运营-承诺消费享好礼-优推4-在线</t>
  </si>
  <si>
    <t>安心办放心用</t>
  </si>
  <si>
    <t>流量</t>
  </si>
  <si>
    <t>5G安心流量包(自由选套餐8元档)   年包</t>
  </si>
  <si>
    <t>5G安心流量包(自由选套餐8元档)月包</t>
  </si>
  <si>
    <t>集中运营-8元自由选-流量超套运营7元以下客群活动   16   流量超套运营-优推2</t>
  </si>
  <si>
    <t>集中运营-8元自由选-流量超套运营7元以下客群活动   16   流量超套运营-优推1</t>
  </si>
  <si>
    <t>集中运营-8元自由选-流量超套运营7元以下客群活动   130-优推2</t>
  </si>
  <si>
    <t>集中运营-8元自由选-流量超套运营7元以下客群活动   129-优推2</t>
  </si>
  <si>
    <t>集中运营-8元自由选-流量超套运营7元以下客群活动   130-优推1</t>
  </si>
  <si>
    <t>集中运营-8元自由选-流量超套运营7元以下客群活动   130-优推3</t>
  </si>
  <si>
    <t>集中运营-8元自由选-流量超套运营7元以下客群活动   16   流量超套运营-优推3</t>
  </si>
  <si>
    <t>集中运营-8元自由选-流量超套运营7元以下客群活动   129-优推3</t>
  </si>
  <si>
    <t>集中运营-8元自由选-流量超套运营7元以下客群活动   129-优推1</t>
  </si>
  <si>
    <t>集中运营-8元自由选-流量超套运营7元以下客群活动   130-优推4</t>
  </si>
  <si>
    <t>集中运营-8元自由选-流量超套运营7元以下客群活动   16   流量超套运营-优推4</t>
  </si>
  <si>
    <t>集中运营-8元自由选-流量超套运营7元以下客群活动   129-优推4</t>
  </si>
  <si>
    <t>移动优选会员99元</t>
  </si>
  <si>
    <t>移动优选会员（存量版）99元档</t>
  </si>
  <si>
    <t>话术内容</t>
  </si>
  <si>
    <t>广东</t>
  </si>
  <si>
    <r>
      <rPr>
        <sz val="11"/>
        <color theme="1"/>
        <rFont val="微软雅黑"/>
        <charset val="134"/>
      </rPr>
      <t>顺便跟您讲一下，我们特地推出了一款优惠，现在连续</t>
    </r>
    <r>
      <rPr>
        <sz val="11"/>
        <color rgb="FFFF0000"/>
        <rFont val="微软雅黑"/>
        <charset val="134"/>
      </rPr>
      <t>{gracePeriod}</t>
    </r>
    <r>
      <rPr>
        <sz val="11"/>
        <color theme="1"/>
        <rFont val="微软雅黑"/>
        <charset val="134"/>
      </rPr>
      <t>个月每月只需要</t>
    </r>
    <r>
      <rPr>
        <sz val="11"/>
        <color rgb="FFFF0000"/>
        <rFont val="微软雅黑"/>
        <charset val="134"/>
      </rPr>
      <t>{actualPrice}</t>
    </r>
    <r>
      <rPr>
        <sz val="11"/>
        <color theme="1"/>
        <rFont val="微软雅黑"/>
        <charset val="134"/>
      </rPr>
      <t>元（原来</t>
    </r>
    <r>
      <rPr>
        <sz val="11"/>
        <color rgb="FFFF0000"/>
        <rFont val="微软雅黑"/>
        <charset val="134"/>
      </rPr>
      <t>{uprc}</t>
    </r>
    <r>
      <rPr>
        <sz val="11"/>
        <color theme="1"/>
        <rFont val="微软雅黑"/>
        <charset val="134"/>
      </rPr>
      <t>元，优惠了</t>
    </r>
    <r>
      <rPr>
        <sz val="11"/>
        <color rgb="FFFF0000"/>
        <rFont val="微软雅黑"/>
        <charset val="134"/>
      </rPr>
      <t>{preferentialPrice}</t>
    </r>
    <r>
      <rPr>
        <sz val="11"/>
        <color theme="1"/>
        <rFont val="微软雅黑"/>
        <charset val="134"/>
      </rPr>
      <t>元），可享受套内</t>
    </r>
    <r>
      <rPr>
        <sz val="11"/>
        <color rgb="FFFF0000"/>
        <rFont val="微软雅黑"/>
        <charset val="134"/>
      </rPr>
      <t>{internalFlow}</t>
    </r>
    <r>
      <rPr>
        <sz val="11"/>
        <color theme="1"/>
        <rFont val="微软雅黑"/>
        <charset val="134"/>
      </rPr>
      <t>GB国内流量，另</t>
    </r>
    <r>
      <rPr>
        <sz val="11"/>
        <color rgb="FFFF0000"/>
        <rFont val="微软雅黑"/>
        <charset val="134"/>
      </rPr>
      <t>{gracePeriod}</t>
    </r>
    <r>
      <rPr>
        <sz val="11"/>
        <color theme="1"/>
        <rFont val="微软雅黑"/>
        <charset val="134"/>
      </rPr>
      <t>月内每月多享受</t>
    </r>
    <r>
      <rPr>
        <sz val="11"/>
        <color rgb="FFFF0000"/>
        <rFont val="微软雅黑"/>
        <charset val="134"/>
      </rPr>
      <t>{giftTraffic}</t>
    </r>
    <r>
      <rPr>
        <sz val="11"/>
        <color theme="1"/>
        <rFont val="微软雅黑"/>
        <charset val="134"/>
      </rPr>
      <t>GB国内赠送流量，相当于</t>
    </r>
    <r>
      <rPr>
        <sz val="11"/>
        <color rgb="FFFF0000"/>
        <rFont val="微软雅黑"/>
        <charset val="134"/>
      </rPr>
      <t>{gracePeriod}</t>
    </r>
    <r>
      <rPr>
        <sz val="11"/>
        <color theme="1"/>
        <rFont val="微软雅黑"/>
        <charset val="134"/>
      </rPr>
      <t>月内共</t>
    </r>
    <r>
      <rPr>
        <sz val="11"/>
        <color rgb="FFFF0000"/>
        <rFont val="微软雅黑"/>
        <charset val="134"/>
      </rPr>
      <t>{total}</t>
    </r>
    <r>
      <rPr>
        <sz val="11"/>
        <color theme="1"/>
        <rFont val="微软雅黑"/>
        <charset val="134"/>
      </rPr>
      <t>GB流量，现在给您办理使用好吗？</t>
    </r>
  </si>
  <si>
    <t>1、变量要写成{}的格式
2、变量不限制命名，调用方清楚同意即可</t>
  </si>
  <si>
    <t>套餐、升、体验</t>
  </si>
  <si>
    <t>全家享</t>
  </si>
  <si>
    <t>家庭市场</t>
  </si>
  <si>
    <t>提速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</si>
</sst>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5" fillId="12" borderId="9" applyNumberFormat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3" borderId="10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49" fontId="0" fillId="0" borderId="0" xfId="0" applyNumberFormat="1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" fillId="0" borderId="0" xfId="10" applyFill="1">
      <alignment vertical="center"/>
    </xf>
    <xf numFmtId="0" fontId="0" fillId="0" borderId="1" xfId="0" applyFill="1" applyBorder="1" applyAlignment="1" quotePrefix="1">
      <alignment horizontal="center" vertical="center" wrapText="1"/>
    </xf>
    <xf numFmtId="0" fontId="0" fillId="0" borderId="1" xfId="0" applyFill="1" applyBorder="1" applyAlignment="1" quotePrefix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L3" sqref="L3"/>
    </sheetView>
  </sheetViews>
  <sheetFormatPr defaultColWidth="9.02654867256637" defaultRowHeight="13.5" outlineLevelRow="5"/>
  <cols>
    <col min="2" max="2" width="15" customWidth="1"/>
    <col min="3" max="3" width="23.7522123893805" customWidth="1"/>
    <col min="6" max="6" width="64.3362831858407" style="17" customWidth="1"/>
    <col min="7" max="7" width="53.7522123893805" style="17" customWidth="1"/>
    <col min="8" max="12" width="30.6283185840708" style="17" customWidth="1"/>
    <col min="13" max="13" width="21.3362831858407" style="17" customWidth="1"/>
    <col min="14" max="15" width="13.8849557522124" style="17"/>
    <col min="16" max="16" width="9" style="17"/>
  </cols>
  <sheetData>
    <row r="1" s="1" customFormat="1" ht="30" spans="1:16">
      <c r="A1" s="30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17"/>
      <c r="I1" s="17"/>
      <c r="J1" s="17"/>
      <c r="K1" s="17"/>
      <c r="L1" s="17"/>
      <c r="M1" s="17"/>
      <c r="N1" s="17"/>
      <c r="O1" s="17"/>
      <c r="P1" s="17"/>
    </row>
    <row r="2" ht="135" spans="1:13">
      <c r="A2" s="13" t="s">
        <v>7</v>
      </c>
      <c r="B2" s="13" t="s">
        <v>8</v>
      </c>
      <c r="C2" s="35" t="s">
        <v>9</v>
      </c>
      <c r="D2" s="32" t="s">
        <v>10</v>
      </c>
      <c r="E2" s="32" t="s">
        <v>11</v>
      </c>
      <c r="F2" s="33" t="s">
        <v>12</v>
      </c>
      <c r="G2" s="26" t="s">
        <v>13</v>
      </c>
      <c r="H2" s="17" t="str">
        <f t="shared" ref="H2:H6" si="0">_xlfn.DISPIMG("ID_43CAB327A1DD4B1496383D94F940526B",1)</f>
        <v>=DISPIMG("ID_43CAB327A1DD4B1496383D94F940526B",1)</v>
      </c>
      <c r="I2" s="17" t="str">
        <f t="shared" ref="I2:I6" si="1">_xlfn.DISPIMG("ID_849A5CC8ABBA4CB78064B5E6DCBDD67B",1)</f>
        <v>=DISPIMG("ID_849A5CC8ABBA4CB78064B5E6DCBDD67B",1)</v>
      </c>
      <c r="J2" s="17" t="str">
        <f t="shared" ref="J2:J6" si="2">_xlfn.DISPIMG("ID_4F72D38A64754BEEA4FEE736061C0133",1)</f>
        <v>=DISPIMG("ID_4F72D38A64754BEEA4FEE736061C0133",1)</v>
      </c>
      <c r="K2" s="17" t="str">
        <f t="shared" ref="K2:K6" si="3">_xlfn.DISPIMG("ID_79625119E6664E878CD8014AED7877EA",1)</f>
        <v>=DISPIMG("ID_79625119E6664E878CD8014AED7877EA",1)</v>
      </c>
      <c r="L2" s="17" t="str">
        <f>_xlfn.DISPIMG("ID_5B46D67455304D0E9BDF4B5279A2EDFE",1)</f>
        <v>=DISPIMG("ID_5B46D67455304D0E9BDF4B5279A2EDFE",1)</v>
      </c>
      <c r="M2" s="17" t="str">
        <f t="shared" ref="M2:M6" si="4">_xlfn.DISPIMG("ID_88A492FE379C46C49ABD6514E26F16A4",1)</f>
        <v>=DISPIMG("ID_88A492FE379C46C49ABD6514E26F16A4",1)</v>
      </c>
    </row>
    <row r="3" ht="229.5" spans="1:12">
      <c r="A3" s="13" t="s">
        <v>7</v>
      </c>
      <c r="B3" s="13" t="s">
        <v>8</v>
      </c>
      <c r="C3" s="35" t="s">
        <v>14</v>
      </c>
      <c r="D3" s="32" t="s">
        <v>10</v>
      </c>
      <c r="E3" s="32" t="s">
        <v>11</v>
      </c>
      <c r="F3" s="26" t="s">
        <v>15</v>
      </c>
      <c r="G3" s="26" t="s">
        <v>16</v>
      </c>
      <c r="H3" s="17" t="str">
        <f>_xlfn.DISPIMG("ID_FDC7658B5150478392307350367B038E",1)</f>
        <v>=DISPIMG("ID_FDC7658B5150478392307350367B038E",1)</v>
      </c>
      <c r="I3" s="17" t="str">
        <f>_xlfn.DISPIMG("ID_43E811C66F9546F4B8F8701094BA6C4D",1)</f>
        <v>=DISPIMG("ID_43E811C66F9546F4B8F8701094BA6C4D",1)</v>
      </c>
      <c r="J3" s="17" t="str">
        <f>_xlfn.DISPIMG("ID_372138E983DF48279CA6BDE273F1E21D",1)</f>
        <v>=DISPIMG("ID_372138E983DF48279CA6BDE273F1E21D",1)</v>
      </c>
      <c r="K3" s="17" t="str">
        <f>_xlfn.DISPIMG("ID_2A7C8522C5ED456C97367424E437DBC4",1)</f>
        <v>=DISPIMG("ID_2A7C8522C5ED456C97367424E437DBC4",1)</v>
      </c>
      <c r="L3" s="34" t="str">
        <f>_xlfn.DISPIMG("ID_BE6A49A5FA604613821C4094F74A2F4F",1)</f>
        <v>=DISPIMG("ID_BE6A49A5FA604613821C4094F74A2F4F",1)</v>
      </c>
    </row>
    <row r="4" ht="144" spans="1:13">
      <c r="A4" s="13" t="s">
        <v>7</v>
      </c>
      <c r="B4" s="13" t="s">
        <v>8</v>
      </c>
      <c r="C4" s="35" t="s">
        <v>17</v>
      </c>
      <c r="D4" s="32" t="s">
        <v>10</v>
      </c>
      <c r="E4" s="32" t="s">
        <v>11</v>
      </c>
      <c r="F4" s="33" t="s">
        <v>12</v>
      </c>
      <c r="G4" s="26" t="s">
        <v>18</v>
      </c>
      <c r="H4" s="17" t="str">
        <f t="shared" si="0"/>
        <v>=DISPIMG("ID_43CAB327A1DD4B1496383D94F940526B",1)</v>
      </c>
      <c r="I4" s="17" t="str">
        <f t="shared" si="1"/>
        <v>=DISPIMG("ID_849A5CC8ABBA4CB78064B5E6DCBDD67B",1)</v>
      </c>
      <c r="J4" s="17" t="str">
        <f t="shared" si="2"/>
        <v>=DISPIMG("ID_4F72D38A64754BEEA4FEE736061C0133",1)</v>
      </c>
      <c r="K4" s="17" t="str">
        <f t="shared" si="3"/>
        <v>=DISPIMG("ID_79625119E6664E878CD8014AED7877EA",1)</v>
      </c>
      <c r="L4" s="17" t="str">
        <f>_xlfn.DISPIMG("ID_5B46D67455304D0E9BDF4B5279A2EDFE",1)</f>
        <v>=DISPIMG("ID_5B46D67455304D0E9BDF4B5279A2EDFE",1)</v>
      </c>
      <c r="M4" s="17" t="str">
        <f t="shared" si="4"/>
        <v>=DISPIMG("ID_88A492FE379C46C49ABD6514E26F16A4",1)</v>
      </c>
    </row>
    <row r="5" ht="99.6" spans="1:8">
      <c r="A5" s="13" t="s">
        <v>7</v>
      </c>
      <c r="B5" s="13" t="s">
        <v>8</v>
      </c>
      <c r="C5" s="35" t="s">
        <v>19</v>
      </c>
      <c r="D5" s="32" t="s">
        <v>10</v>
      </c>
      <c r="E5" s="32" t="s">
        <v>11</v>
      </c>
      <c r="F5" s="26" t="s">
        <v>20</v>
      </c>
      <c r="G5" s="26" t="s">
        <v>21</v>
      </c>
      <c r="H5" s="17" t="str">
        <f>_xlfn.DISPIMG("ID_5B46D67455304D0E9BDF4B5279A2EDFE",1)</f>
        <v>=DISPIMG("ID_5B46D67455304D0E9BDF4B5279A2EDFE",1)</v>
      </c>
    </row>
    <row r="6" ht="144" spans="1:13">
      <c r="A6" s="13" t="s">
        <v>7</v>
      </c>
      <c r="B6" s="13" t="s">
        <v>8</v>
      </c>
      <c r="C6" s="35" t="s">
        <v>22</v>
      </c>
      <c r="D6" s="32" t="s">
        <v>10</v>
      </c>
      <c r="E6" s="32" t="s">
        <v>11</v>
      </c>
      <c r="F6" s="33" t="s">
        <v>12</v>
      </c>
      <c r="G6" s="26" t="s">
        <v>13</v>
      </c>
      <c r="H6" s="17" t="str">
        <f t="shared" si="0"/>
        <v>=DISPIMG("ID_43CAB327A1DD4B1496383D94F940526B",1)</v>
      </c>
      <c r="I6" s="17" t="str">
        <f t="shared" si="1"/>
        <v>=DISPIMG("ID_849A5CC8ABBA4CB78064B5E6DCBDD67B",1)</v>
      </c>
      <c r="J6" s="17" t="str">
        <f t="shared" si="2"/>
        <v>=DISPIMG("ID_4F72D38A64754BEEA4FEE736061C0133",1)</v>
      </c>
      <c r="K6" s="17" t="str">
        <f t="shared" si="3"/>
        <v>=DISPIMG("ID_79625119E6664E878CD8014AED7877EA",1)</v>
      </c>
      <c r="L6" s="17" t="str">
        <f>_xlfn.DISPIMG("ID_5B46D67455304D0E9BDF4B5279A2EDFE",1)</f>
        <v>=DISPIMG("ID_5B46D67455304D0E9BDF4B5279A2EDFE",1)</v>
      </c>
      <c r="M6" s="17" t="str">
        <f t="shared" si="4"/>
        <v>=DISPIMG("ID_88A492FE379C46C49ABD6514E26F16A4",1)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workbookViewId="0">
      <selection activeCell="G3" sqref="G3"/>
    </sheetView>
  </sheetViews>
  <sheetFormatPr defaultColWidth="9" defaultRowHeight="13.5" outlineLevelRow="7"/>
  <cols>
    <col min="1" max="1" width="8.01769911504425" style="17" customWidth="1"/>
    <col min="2" max="2" width="39.2212389380531" style="17" customWidth="1"/>
    <col min="3" max="3" width="16.8938053097345" style="17" customWidth="1"/>
    <col min="4" max="4" width="18.8761061946903" style="17" customWidth="1"/>
    <col min="5" max="5" width="13.5398230088496" style="18" customWidth="1"/>
    <col min="6" max="6" width="64.3362831858407" style="17" customWidth="1"/>
    <col min="7" max="7" width="53.7522123893805" style="17" customWidth="1"/>
    <col min="8" max="11" width="30.6283185840708" style="17" customWidth="1"/>
    <col min="12" max="16384" width="9" style="17"/>
  </cols>
  <sheetData>
    <row r="1" ht="36" customHeight="1" spans="1:7">
      <c r="A1" s="19" t="s">
        <v>23</v>
      </c>
      <c r="B1" s="20" t="s">
        <v>24</v>
      </c>
      <c r="C1" s="20" t="s">
        <v>25</v>
      </c>
      <c r="D1" s="21" t="s">
        <v>26</v>
      </c>
      <c r="E1" s="22" t="s">
        <v>27</v>
      </c>
      <c r="F1" s="21" t="s">
        <v>5</v>
      </c>
      <c r="G1" s="23" t="s">
        <v>6</v>
      </c>
    </row>
    <row r="2" s="17" customFormat="1" ht="210" customHeight="1" spans="1:11">
      <c r="A2" s="19"/>
      <c r="B2" s="24" t="s">
        <v>28</v>
      </c>
      <c r="C2" s="36" t="s">
        <v>9</v>
      </c>
      <c r="D2" s="25" t="s">
        <v>29</v>
      </c>
      <c r="E2" s="26" t="s">
        <v>30</v>
      </c>
      <c r="F2" s="27" t="s">
        <v>12</v>
      </c>
      <c r="G2" s="28" t="s">
        <v>13</v>
      </c>
      <c r="H2" s="17" t="str">
        <f t="shared" ref="H2:H6" si="0">_xlfn.DISPIMG("ID_43CAB327A1DD4B1496383D94F940526B",1)</f>
        <v>=DISPIMG("ID_43CAB327A1DD4B1496383D94F940526B",1)</v>
      </c>
      <c r="I2" s="17" t="str">
        <f t="shared" ref="I2:I6" si="1">_xlfn.DISPIMG("ID_4F72D38A64754BEEA4FEE736061C0133",1)</f>
        <v>=DISPIMG("ID_4F72D38A64754BEEA4FEE736061C0133",1)</v>
      </c>
      <c r="J2" s="17" t="str">
        <f t="shared" ref="J2:J6" si="2">_xlfn.DISPIMG("ID_79625119E6664E878CD8014AED7877EA",1)</f>
        <v>=DISPIMG("ID_79625119E6664E878CD8014AED7877EA",1)</v>
      </c>
      <c r="K2" s="17" t="str">
        <f t="shared" ref="K2:K6" si="3">_xlfn.DISPIMG("ID_5B46D67455304D0E9BDF4B5279A2EDFE",1)</f>
        <v>=DISPIMG("ID_5B46D67455304D0E9BDF4B5279A2EDFE",1)</v>
      </c>
    </row>
    <row r="3" s="17" customFormat="1" ht="312" customHeight="1" spans="1:9">
      <c r="A3" s="19"/>
      <c r="B3" s="24" t="s">
        <v>31</v>
      </c>
      <c r="C3" s="36" t="s">
        <v>14</v>
      </c>
      <c r="D3" s="25" t="s">
        <v>32</v>
      </c>
      <c r="E3" s="26">
        <v>133941</v>
      </c>
      <c r="F3" s="28" t="s">
        <v>15</v>
      </c>
      <c r="G3" s="28" t="s">
        <v>16</v>
      </c>
      <c r="H3" s="17" t="str">
        <f>_xlfn.DISPIMG("ID_FDC7658B5150478392307350367B038E",1)</f>
        <v>=DISPIMG("ID_FDC7658B5150478392307350367B038E",1)</v>
      </c>
      <c r="I3" s="17" t="str">
        <f>_xlfn.DISPIMG("ID_372138E983DF48279CA6BDE273F1E21D",1)</f>
        <v>=DISPIMG("ID_372138E983DF48279CA6BDE273F1E21D",1)</v>
      </c>
    </row>
    <row r="4" ht="146" customHeight="1" spans="1:11">
      <c r="A4" s="19"/>
      <c r="B4" s="24" t="s">
        <v>33</v>
      </c>
      <c r="C4" s="36" t="s">
        <v>17</v>
      </c>
      <c r="D4" s="25" t="s">
        <v>29</v>
      </c>
      <c r="E4" s="26" t="s">
        <v>30</v>
      </c>
      <c r="F4" s="27" t="s">
        <v>12</v>
      </c>
      <c r="G4" s="28" t="s">
        <v>18</v>
      </c>
      <c r="H4" s="17" t="str">
        <f t="shared" si="0"/>
        <v>=DISPIMG("ID_43CAB327A1DD4B1496383D94F940526B",1)</v>
      </c>
      <c r="I4" s="17" t="str">
        <f t="shared" si="1"/>
        <v>=DISPIMG("ID_4F72D38A64754BEEA4FEE736061C0133",1)</v>
      </c>
      <c r="J4" s="17" t="str">
        <f t="shared" si="2"/>
        <v>=DISPIMG("ID_79625119E6664E878CD8014AED7877EA",1)</v>
      </c>
      <c r="K4" s="17" t="str">
        <f t="shared" si="3"/>
        <v>=DISPIMG("ID_5B46D67455304D0E9BDF4B5279A2EDFE",1)</v>
      </c>
    </row>
    <row r="5" s="17" customFormat="1" ht="113" customHeight="1" spans="1:8">
      <c r="A5" s="19"/>
      <c r="B5" s="24" t="s">
        <v>34</v>
      </c>
      <c r="C5" s="36" t="s">
        <v>19</v>
      </c>
      <c r="D5" s="25" t="s">
        <v>35</v>
      </c>
      <c r="E5" s="26">
        <v>2032041</v>
      </c>
      <c r="F5" s="28" t="s">
        <v>20</v>
      </c>
      <c r="G5" s="26" t="s">
        <v>21</v>
      </c>
      <c r="H5" s="17" t="str">
        <f>_xlfn.DISPIMG("ID_5B46D67455304D0E9BDF4B5279A2EDFE",1)</f>
        <v>=DISPIMG("ID_5B46D67455304D0E9BDF4B5279A2EDFE",1)</v>
      </c>
    </row>
    <row r="6" s="17" customFormat="1" ht="284" customHeight="1" spans="1:11">
      <c r="A6" s="19"/>
      <c r="B6" s="24" t="s">
        <v>36</v>
      </c>
      <c r="C6" s="36" t="s">
        <v>22</v>
      </c>
      <c r="D6" s="25" t="s">
        <v>32</v>
      </c>
      <c r="E6" s="26">
        <v>133941</v>
      </c>
      <c r="F6" s="27" t="s">
        <v>12</v>
      </c>
      <c r="G6" s="28" t="s">
        <v>13</v>
      </c>
      <c r="H6" s="17" t="str">
        <f t="shared" si="0"/>
        <v>=DISPIMG("ID_43CAB327A1DD4B1496383D94F940526B",1)</v>
      </c>
      <c r="I6" s="17" t="str">
        <f t="shared" si="1"/>
        <v>=DISPIMG("ID_4F72D38A64754BEEA4FEE736061C0133",1)</v>
      </c>
      <c r="J6" s="17" t="str">
        <f t="shared" si="2"/>
        <v>=DISPIMG("ID_79625119E6664E878CD8014AED7877EA",1)</v>
      </c>
      <c r="K6" s="17" t="str">
        <f t="shared" si="3"/>
        <v>=DISPIMG("ID_5B46D67455304D0E9BDF4B5279A2EDFE",1)</v>
      </c>
    </row>
    <row r="7" spans="1:3">
      <c r="A7" s="29"/>
      <c r="B7" s="29"/>
      <c r="C7" s="29"/>
    </row>
    <row r="8" spans="1:3">
      <c r="A8" s="29"/>
      <c r="B8" s="29"/>
      <c r="C8" s="29"/>
    </row>
  </sheetData>
  <mergeCells count="1">
    <mergeCell ref="A1:A6"/>
  </mergeCells>
  <pageMargins left="0.75" right="0.75" top="1" bottom="1" header="0.5" footer="0.5"/>
  <headerFooter/>
  <ignoredErrors>
    <ignoredError sqref="C2:D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zoomScale="130" zoomScaleNormal="130" workbookViewId="0">
      <selection activeCell="D27" sqref="D27"/>
    </sheetView>
  </sheetViews>
  <sheetFormatPr defaultColWidth="9" defaultRowHeight="13.5" outlineLevelCol="2"/>
  <cols>
    <col min="1" max="1" width="14.5132743362832" customWidth="1"/>
    <col min="2" max="2" width="29.3805309734513" style="7" customWidth="1"/>
    <col min="3" max="3" width="73.1327433628319" style="8" customWidth="1"/>
  </cols>
  <sheetData>
    <row r="1" s="7" customFormat="1" ht="15.75" spans="1:3">
      <c r="A1" s="9" t="s">
        <v>37</v>
      </c>
      <c r="B1" s="10" t="s">
        <v>38</v>
      </c>
      <c r="C1" s="11" t="s">
        <v>39</v>
      </c>
    </row>
    <row r="2" spans="1:3">
      <c r="A2" s="12" t="s">
        <v>40</v>
      </c>
      <c r="B2" s="13" t="s">
        <v>41</v>
      </c>
      <c r="C2" s="14" t="s">
        <v>42</v>
      </c>
    </row>
    <row r="3" spans="1:3">
      <c r="A3" s="15"/>
      <c r="B3" s="13" t="s">
        <v>41</v>
      </c>
      <c r="C3" s="14" t="s">
        <v>43</v>
      </c>
    </row>
    <row r="4" spans="1:3">
      <c r="A4" s="15"/>
      <c r="B4" s="13" t="s">
        <v>41</v>
      </c>
      <c r="C4" s="14" t="s">
        <v>44</v>
      </c>
    </row>
    <row r="5" spans="1:3">
      <c r="A5" s="15"/>
      <c r="B5" s="13" t="s">
        <v>41</v>
      </c>
      <c r="C5" s="14" t="s">
        <v>45</v>
      </c>
    </row>
    <row r="6" spans="1:3">
      <c r="A6" s="15"/>
      <c r="B6" s="13" t="s">
        <v>46</v>
      </c>
      <c r="C6" s="14" t="s">
        <v>47</v>
      </c>
    </row>
    <row r="7" spans="1:3">
      <c r="A7" s="15"/>
      <c r="B7" s="13" t="s">
        <v>46</v>
      </c>
      <c r="C7" s="14" t="s">
        <v>48</v>
      </c>
    </row>
    <row r="8" spans="1:3">
      <c r="A8" s="15"/>
      <c r="B8" s="13" t="s">
        <v>46</v>
      </c>
      <c r="C8" s="14" t="s">
        <v>49</v>
      </c>
    </row>
    <row r="9" spans="1:3">
      <c r="A9" s="15"/>
      <c r="B9" s="13" t="s">
        <v>46</v>
      </c>
      <c r="C9" s="14" t="s">
        <v>50</v>
      </c>
    </row>
    <row r="10" spans="1:3">
      <c r="A10" s="15"/>
      <c r="B10" s="13" t="s">
        <v>46</v>
      </c>
      <c r="C10" s="14" t="s">
        <v>51</v>
      </c>
    </row>
    <row r="11" spans="1:3">
      <c r="A11" s="16"/>
      <c r="B11" s="13" t="s">
        <v>52</v>
      </c>
      <c r="C11" s="14" t="s">
        <v>53</v>
      </c>
    </row>
    <row r="12" spans="1:3">
      <c r="A12" s="12" t="s">
        <v>54</v>
      </c>
      <c r="B12" s="13" t="s">
        <v>55</v>
      </c>
      <c r="C12" s="14" t="s">
        <v>56</v>
      </c>
    </row>
    <row r="13" spans="1:3">
      <c r="A13" s="15"/>
      <c r="B13" s="13" t="s">
        <v>57</v>
      </c>
      <c r="C13" s="14" t="s">
        <v>58</v>
      </c>
    </row>
    <row r="14" spans="1:3">
      <c r="A14" s="15"/>
      <c r="B14" s="13" t="s">
        <v>57</v>
      </c>
      <c r="C14" s="14" t="s">
        <v>59</v>
      </c>
    </row>
    <row r="15" spans="1:3">
      <c r="A15" s="15"/>
      <c r="B15" s="13" t="s">
        <v>57</v>
      </c>
      <c r="C15" s="14" t="s">
        <v>60</v>
      </c>
    </row>
    <row r="16" spans="1:3">
      <c r="A16" s="15"/>
      <c r="B16" s="13" t="s">
        <v>57</v>
      </c>
      <c r="C16" s="14" t="s">
        <v>61</v>
      </c>
    </row>
    <row r="17" spans="1:3">
      <c r="A17" s="15"/>
      <c r="B17" s="12" t="s">
        <v>62</v>
      </c>
      <c r="C17" s="14" t="s">
        <v>63</v>
      </c>
    </row>
    <row r="18" spans="1:3">
      <c r="A18" s="16"/>
      <c r="B18" s="16"/>
      <c r="C18" s="14" t="s">
        <v>64</v>
      </c>
    </row>
    <row r="19" spans="1:3">
      <c r="A19" s="15" t="s">
        <v>65</v>
      </c>
      <c r="B19" s="13" t="s">
        <v>66</v>
      </c>
      <c r="C19" s="14" t="s">
        <v>67</v>
      </c>
    </row>
    <row r="20" spans="1:3">
      <c r="A20" s="15"/>
      <c r="B20" s="13" t="s">
        <v>66</v>
      </c>
      <c r="C20" s="14" t="s">
        <v>68</v>
      </c>
    </row>
    <row r="21" spans="1:3">
      <c r="A21" s="12" t="s">
        <v>69</v>
      </c>
      <c r="B21" s="12" t="s">
        <v>70</v>
      </c>
      <c r="C21" s="14" t="s">
        <v>71</v>
      </c>
    </row>
    <row r="22" spans="1:3">
      <c r="A22" s="15"/>
      <c r="B22" s="15"/>
      <c r="C22" s="14" t="s">
        <v>72</v>
      </c>
    </row>
    <row r="23" spans="1:3">
      <c r="A23" s="15"/>
      <c r="B23" s="15"/>
      <c r="C23" s="14" t="s">
        <v>73</v>
      </c>
    </row>
    <row r="24" spans="1:3">
      <c r="A24" s="15"/>
      <c r="B24" s="16"/>
      <c r="C24" s="14" t="s">
        <v>74</v>
      </c>
    </row>
    <row r="25" spans="1:3">
      <c r="A25" s="15"/>
      <c r="B25" s="13" t="s">
        <v>75</v>
      </c>
      <c r="C25" s="14" t="s">
        <v>28</v>
      </c>
    </row>
    <row r="26" spans="1:3">
      <c r="A26" s="15"/>
      <c r="B26" s="13"/>
      <c r="C26" s="14" t="s">
        <v>31</v>
      </c>
    </row>
    <row r="27" spans="1:3">
      <c r="A27" s="15"/>
      <c r="B27" s="13"/>
      <c r="C27" s="14" t="s">
        <v>33</v>
      </c>
    </row>
    <row r="28" spans="1:3">
      <c r="A28" s="15"/>
      <c r="B28" s="13"/>
      <c r="C28" s="14" t="s">
        <v>34</v>
      </c>
    </row>
    <row r="29" spans="1:3">
      <c r="A29" s="15"/>
      <c r="B29" s="13"/>
      <c r="C29" s="14" t="s">
        <v>36</v>
      </c>
    </row>
    <row r="30" spans="1:3">
      <c r="A30" s="15"/>
      <c r="B30" s="12" t="s">
        <v>76</v>
      </c>
      <c r="C30" s="14" t="s">
        <v>77</v>
      </c>
    </row>
    <row r="31" spans="1:3">
      <c r="A31" s="15"/>
      <c r="B31" s="15"/>
      <c r="C31" s="14" t="s">
        <v>78</v>
      </c>
    </row>
    <row r="32" spans="1:3">
      <c r="A32" s="15"/>
      <c r="B32" s="15"/>
      <c r="C32" s="14" t="s">
        <v>79</v>
      </c>
    </row>
    <row r="33" spans="1:3">
      <c r="A33" s="15"/>
      <c r="B33" s="15"/>
      <c r="C33" s="14" t="s">
        <v>80</v>
      </c>
    </row>
    <row r="34" spans="1:3">
      <c r="A34" s="15"/>
      <c r="B34" s="15"/>
      <c r="C34" s="14" t="s">
        <v>81</v>
      </c>
    </row>
    <row r="35" spans="1:3">
      <c r="A35" s="15"/>
      <c r="B35" s="15"/>
      <c r="C35" s="14" t="s">
        <v>82</v>
      </c>
    </row>
    <row r="36" spans="1:3">
      <c r="A36" s="15"/>
      <c r="B36" s="15"/>
      <c r="C36" s="14" t="s">
        <v>83</v>
      </c>
    </row>
    <row r="37" spans="1:3">
      <c r="A37" s="15"/>
      <c r="B37" s="15"/>
      <c r="C37" s="14" t="s">
        <v>84</v>
      </c>
    </row>
    <row r="38" spans="1:3">
      <c r="A38" s="15"/>
      <c r="B38" s="15"/>
      <c r="C38" s="14" t="s">
        <v>85</v>
      </c>
    </row>
    <row r="39" spans="1:3">
      <c r="A39" s="15"/>
      <c r="B39" s="15"/>
      <c r="C39" s="14" t="s">
        <v>86</v>
      </c>
    </row>
    <row r="40" spans="1:3">
      <c r="A40" s="15"/>
      <c r="B40" s="15"/>
      <c r="C40" s="14" t="s">
        <v>87</v>
      </c>
    </row>
    <row r="41" spans="1:3">
      <c r="A41" s="15"/>
      <c r="B41" s="15"/>
      <c r="C41" s="14" t="s">
        <v>88</v>
      </c>
    </row>
    <row r="42" spans="1:3">
      <c r="A42" s="15"/>
      <c r="B42" s="15"/>
      <c r="C42" s="14" t="s">
        <v>89</v>
      </c>
    </row>
    <row r="43" spans="1:3">
      <c r="A43" s="15"/>
      <c r="B43" s="16"/>
      <c r="C43" s="14" t="s">
        <v>90</v>
      </c>
    </row>
    <row r="44" spans="1:3">
      <c r="A44" s="16"/>
      <c r="B44" s="13" t="s">
        <v>91</v>
      </c>
      <c r="C44" s="14" t="s">
        <v>92</v>
      </c>
    </row>
  </sheetData>
  <mergeCells count="8">
    <mergeCell ref="A2:A11"/>
    <mergeCell ref="A12:A18"/>
    <mergeCell ref="A19:A20"/>
    <mergeCell ref="A21:A44"/>
    <mergeCell ref="B17:B18"/>
    <mergeCell ref="B21:B24"/>
    <mergeCell ref="B25:B29"/>
    <mergeCell ref="B30:B4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workbookViewId="0">
      <selection activeCell="F3" sqref="F3"/>
    </sheetView>
  </sheetViews>
  <sheetFormatPr defaultColWidth="9" defaultRowHeight="15" outlineLevelRow="4" outlineLevelCol="6"/>
  <cols>
    <col min="1" max="1" width="9" style="1"/>
    <col min="2" max="2" width="19.4424778761062" style="1" customWidth="1"/>
    <col min="3" max="3" width="16.6637168141593" style="1" customWidth="1"/>
    <col min="4" max="4" width="17.4690265486726" style="1" customWidth="1"/>
    <col min="5" max="5" width="15.1150442477876" style="1" customWidth="1"/>
    <col min="6" max="6" width="101.796460176991" style="1" customWidth="1"/>
    <col min="7" max="7" width="52.9646017699115" style="1" customWidth="1"/>
    <col min="8" max="16384" width="9" style="1"/>
  </cols>
  <sheetData>
    <row r="1" s="1" customFormat="1" ht="30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93</v>
      </c>
      <c r="G1" s="1" t="s">
        <v>6</v>
      </c>
    </row>
    <row r="2" s="1" customFormat="1" ht="156" customHeight="1" spans="1:7">
      <c r="A2" s="4" t="s">
        <v>94</v>
      </c>
      <c r="B2" s="5" t="s">
        <v>8</v>
      </c>
      <c r="C2" s="5" t="s">
        <v>76</v>
      </c>
      <c r="D2" s="5" t="s">
        <v>10</v>
      </c>
      <c r="E2" s="5" t="s">
        <v>11</v>
      </c>
      <c r="F2" s="5" t="s">
        <v>95</v>
      </c>
      <c r="G2" s="6" t="s">
        <v>96</v>
      </c>
    </row>
    <row r="3" s="1" customFormat="1" ht="108" customHeight="1" spans="1:7">
      <c r="A3" s="4" t="s">
        <v>94</v>
      </c>
      <c r="B3" s="5" t="s">
        <v>8</v>
      </c>
      <c r="C3" s="5" t="s">
        <v>97</v>
      </c>
      <c r="D3" s="5" t="s">
        <v>10</v>
      </c>
      <c r="E3" s="5" t="s">
        <v>11</v>
      </c>
      <c r="F3" s="5" t="s">
        <v>95</v>
      </c>
      <c r="G3" s="6"/>
    </row>
    <row r="4" s="1" customFormat="1" ht="45" spans="1:7">
      <c r="A4" s="4" t="s">
        <v>94</v>
      </c>
      <c r="B4" s="5" t="s">
        <v>8</v>
      </c>
      <c r="C4" s="5" t="s">
        <v>98</v>
      </c>
      <c r="D4" s="5" t="s">
        <v>99</v>
      </c>
      <c r="E4" s="5" t="s">
        <v>11</v>
      </c>
      <c r="F4" s="5" t="s">
        <v>95</v>
      </c>
      <c r="G4" s="6"/>
    </row>
    <row r="5" s="1" customFormat="1" ht="45" spans="1:7">
      <c r="A5" s="4" t="s">
        <v>94</v>
      </c>
      <c r="B5" s="5" t="s">
        <v>8</v>
      </c>
      <c r="C5" s="5" t="s">
        <v>100</v>
      </c>
      <c r="D5" s="5" t="s">
        <v>99</v>
      </c>
      <c r="E5" s="5" t="s">
        <v>11</v>
      </c>
      <c r="F5" s="5" t="s">
        <v>95</v>
      </c>
      <c r="G5" s="6"/>
    </row>
  </sheetData>
  <mergeCells count="1">
    <mergeCell ref="G2:G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天津提交版</vt:lpstr>
      <vt:lpstr>活动以及话术模板</vt:lpstr>
      <vt:lpstr>IOP标签的优先级</vt:lpstr>
      <vt:lpstr>广东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langchao</dc:creator>
  <cp:lastModifiedBy>Chen.WB</cp:lastModifiedBy>
  <dcterms:created xsi:type="dcterms:W3CDTF">2026-05-23T15:07:00Z</dcterms:created>
  <dcterms:modified xsi:type="dcterms:W3CDTF">2026-08-12T05:25:08Z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DC92B890BFF44314A87524A76127CC18</vt:lpwstr>
  </property>
  <property fmtid="{D5CDD505-2E9C-101B-9397-08002B2CF9AE}" pid="3" name="KSOProductBuildVer">
    <vt:lpwstr>2052-11.8.2.12309</vt:lpwstr>
  </property>
  <property fmtid="{D5CDD505-2E9C-101B-9397-08002B2CF9AE}" pid="4" name="CalculationRule">
    <vt:i4>0</vt:i4>
  </property>
</Properties>
</file>