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3DF89A73-932C-446F-B66A-EF2E7B01359E}" xr6:coauthVersionLast="47" xr6:coauthVersionMax="47" xr10:uidLastSave="{00000000-0000-0000-0000-000000000000}"/>
  <bookViews>
    <workbookView xWindow="29355" yWindow="240" windowWidth="26775" windowHeight="16260" activeTab="2" xr2:uid="{37DECD7E-2A26-408F-B389-C3EB14E31A56}"/>
  </bookViews>
  <sheets>
    <sheet name="Leonardo" sheetId="1" r:id="rId1"/>
    <sheet name="Doppler" sheetId="2" r:id="rId2"/>
    <sheet name="PicoSax" sheetId="4" r:id="rId3"/>
    <sheet name="BO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4" l="1"/>
  <c r="K59" i="4"/>
  <c r="D40" i="4"/>
  <c r="D59" i="4"/>
  <c r="E59" i="4"/>
  <c r="C21" i="4"/>
  <c r="D21" i="4"/>
  <c r="B21" i="4"/>
  <c r="S40" i="4"/>
  <c r="K40" i="4"/>
  <c r="H59" i="4"/>
  <c r="I59" i="4"/>
  <c r="C59" i="4"/>
  <c r="G59" i="4"/>
  <c r="B59" i="4"/>
  <c r="H40" i="4"/>
  <c r="I40" i="4"/>
  <c r="J40" i="4"/>
  <c r="L40" i="4"/>
  <c r="M40" i="4"/>
  <c r="N40" i="4"/>
  <c r="O40" i="4"/>
  <c r="P40" i="4"/>
  <c r="Q40" i="4"/>
  <c r="R40" i="4"/>
  <c r="G40" i="4"/>
  <c r="E40" i="4"/>
  <c r="C40" i="4"/>
  <c r="B4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L50" i="2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<sst xmlns="http://schemas.openxmlformats.org/spreadsheetml/2006/main" count="253" uniqueCount="88">
  <si>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</si>
  <si>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</si>
  <si>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</si>
  <si>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</si>
  <si>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</si>
  <si>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</si>
  <si>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</si>
  <si>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</si>
  <si>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</si>
  <si>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</si>
  <si>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</si>
  <si>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</si>
  <si>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</si>
  <si>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</si>
  <si>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</si>
  <si>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</si>
  <si>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</si>
  <si>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</si>
  <si>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</si>
  <si>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</si>
  <si>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</si>
  <si>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</si>
  <si>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</si>
  <si>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</si>
  <si>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</si>
  <si>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</si>
  <si>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</si>
  <si>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</si>
  <si>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</si>
  <si>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</si>
  <si>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</si>
  <si>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</si>
  <si>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</si>
  <si>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</si>
  <si>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</si>
  <si>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</si>
  <si>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</si>
  <si>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</si>
  <si>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</si>
  <si>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</si>
  <si>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</si>
  <si>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</si>
  <si>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</si>
  <si>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</si>
  <si>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</si>
  <si>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</si>
  <si>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</si>
  <si>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</si>
  <si>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</si>
  <si>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</si>
  <si>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</si>
  <si>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</si>
  <si>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</si>
  <si>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</si>
  <si>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</si>
  <si>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</si>
  <si>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</si>
  <si>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</si>
  <si>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</si>
  <si>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</si>
  <si>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</si>
  <si>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</si>
  <si>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</si>
  <si>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</si>
  <si>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</si>
  <si>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</si>
  <si>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</si>
  <si>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</si>
  <si>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</si>
  <si>
    <t>MP3V5004GP</t>
  </si>
  <si>
    <t>https://www.digikey.com.au/en/products/detail/nxp-usa-inc/MP3V5004GP/2186181</t>
  </si>
  <si>
    <t>Spr</t>
  </si>
  <si>
    <t>Gs</t>
  </si>
  <si>
    <t>8va</t>
  </si>
  <si>
    <t>Dup</t>
  </si>
  <si>
    <t>8vb</t>
  </si>
  <si>
    <t>Ctrl</t>
  </si>
  <si>
    <t>Octave Adjustments</t>
  </si>
  <si>
    <t>Alternate Fingering</t>
  </si>
  <si>
    <t>Midi Note</t>
  </si>
  <si>
    <t>G# fingerings</t>
  </si>
  <si>
    <t>Note Byte Value</t>
  </si>
  <si>
    <t>GPIO</t>
  </si>
  <si>
    <t>Can't Do either of these</t>
  </si>
  <si>
    <t>16va</t>
  </si>
  <si>
    <t>Learn CC1</t>
  </si>
  <si>
    <t>Learn CC2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</si>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</sst>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topLeftCell="A10" workbookViewId="0">
      <selection activeCell="H14" sqref="H14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topLeftCell="A12"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B40:E49">
    <cfRule type="cellIs" dxfId="17" priority="7" operator="lessThan">
      <formula>1</formula>
    </cfRule>
    <cfRule type="cellIs" dxfId="16" priority="8" operator="greaterThan">
      <formula>0</formula>
    </cfRule>
  </conditionalFormatting>
  <conditionalFormatting sqref="B3:Q12 U3:U12">
    <cfRule type="cellIs" dxfId="15" priority="19" operator="lessThan">
      <formula>1</formula>
    </cfRule>
    <cfRule type="cellIs" dxfId="14" priority="20" operator="greaterThan">
      <formula>0</formula>
    </cfRule>
  </conditionalFormatting>
  <conditionalFormatting sqref="B26:Q35">
    <cfRule type="cellIs" dxfId="13" priority="5" operator="lessThan">
      <formula>1</formula>
    </cfRule>
    <cfRule type="cellIs" dxfId="12" priority="6" operator="greaterThan">
      <formula>0</formula>
    </cfRule>
  </conditionalFormatting>
  <conditionalFormatting sqref="G40:H49">
    <cfRule type="cellIs" dxfId="11" priority="11" operator="lessThan">
      <formula>1</formula>
    </cfRule>
    <cfRule type="cellIs" dxfId="10" priority="12" operator="greaterThan">
      <formula>0</formula>
    </cfRule>
  </conditionalFormatting>
  <conditionalFormatting sqref="J40:L49">
    <cfRule type="cellIs" dxfId="9" priority="1" operator="lessThan">
      <formula>1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562-CFA2-4449-8B4B-3672136A3745}">
  <dimension ref="A1:W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61" sqref="L61"/>
    </sheetView>
  </sheetViews>
  <sheetFormatPr defaultColWidth="11.42578125" defaultRowHeight="15" x14ac:dyDescent="0.25"/>
  <cols>
    <col min="1" max="1" width="19.140625" bestFit="1" customWidth="1"/>
    <col min="11" max="11" width="11.42578125" customWidth="1"/>
  </cols>
  <sheetData>
    <row r="1" spans="1:23" x14ac:dyDescent="0.25">
      <c r="A1" s="5" t="s">
        <v>12</v>
      </c>
      <c r="B1" s="1">
        <v>49</v>
      </c>
      <c r="C1" s="1">
        <v>48</v>
      </c>
      <c r="D1" s="1">
        <v>47</v>
      </c>
      <c r="E1" s="1">
        <v>46</v>
      </c>
      <c r="F1" s="1">
        <v>45</v>
      </c>
      <c r="G1" s="1">
        <v>44</v>
      </c>
      <c r="H1" s="1">
        <v>43</v>
      </c>
      <c r="I1" s="1">
        <v>42</v>
      </c>
      <c r="J1" s="1">
        <v>41</v>
      </c>
      <c r="K1" s="1">
        <v>40</v>
      </c>
      <c r="L1" s="1">
        <v>39</v>
      </c>
      <c r="M1" s="1">
        <v>38</v>
      </c>
      <c r="N1" s="1">
        <v>37</v>
      </c>
      <c r="O1" s="1">
        <v>36</v>
      </c>
      <c r="R1" s="1"/>
      <c r="S1" s="1"/>
      <c r="T1" s="1"/>
    </row>
    <row r="2" spans="1:23" x14ac:dyDescent="0.25">
      <c r="A2" s="1" t="s">
        <v>13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T2" s="1"/>
      <c r="V2" s="1"/>
      <c r="W2" s="1"/>
    </row>
    <row r="3" spans="1:23" x14ac:dyDescent="0.25">
      <c r="A3" s="1" t="s">
        <v>74</v>
      </c>
      <c r="B3" s="2">
        <v>0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T3" s="1"/>
    </row>
    <row r="4" spans="1:23" x14ac:dyDescent="0.25">
      <c r="A4" s="1" t="s">
        <v>2</v>
      </c>
      <c r="B4" s="2">
        <v>0</v>
      </c>
      <c r="C4" s="3"/>
      <c r="D4" s="2">
        <v>1</v>
      </c>
      <c r="E4" s="2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T4" s="1"/>
    </row>
    <row r="5" spans="1:23" x14ac:dyDescent="0.25">
      <c r="A5" s="1" t="s">
        <v>3</v>
      </c>
      <c r="B5" s="2">
        <v>0</v>
      </c>
      <c r="C5" s="2">
        <v>1</v>
      </c>
      <c r="D5" s="2"/>
      <c r="E5" s="2">
        <v>1</v>
      </c>
      <c r="F5" s="2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T5" s="1"/>
    </row>
    <row r="6" spans="1:23" x14ac:dyDescent="0.25">
      <c r="A6" s="1" t="s">
        <v>6</v>
      </c>
      <c r="B6" s="2">
        <v>0</v>
      </c>
      <c r="C6" s="2"/>
      <c r="D6" s="2"/>
      <c r="E6" s="2"/>
      <c r="F6" s="2"/>
      <c r="G6" s="3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T6" s="1"/>
    </row>
    <row r="7" spans="1:23" x14ac:dyDescent="0.25">
      <c r="A7" s="1" t="s">
        <v>72</v>
      </c>
      <c r="B7" s="2">
        <v>0</v>
      </c>
      <c r="C7" s="2"/>
      <c r="D7" s="2"/>
      <c r="E7" s="2"/>
      <c r="F7" s="2"/>
      <c r="G7" s="2">
        <v>1</v>
      </c>
      <c r="H7" s="2"/>
      <c r="I7" s="2"/>
      <c r="J7" s="3"/>
      <c r="K7" s="3"/>
      <c r="L7" s="3"/>
      <c r="M7" s="3"/>
      <c r="N7" s="3">
        <v>1</v>
      </c>
      <c r="O7" s="3"/>
      <c r="T7" s="1"/>
    </row>
    <row r="8" spans="1:23" x14ac:dyDescent="0.25">
      <c r="A8" s="1" t="s">
        <v>71</v>
      </c>
      <c r="B8" s="2">
        <v>0</v>
      </c>
      <c r="C8" s="2"/>
      <c r="D8" s="2"/>
      <c r="E8" s="2"/>
      <c r="F8" s="2"/>
      <c r="G8" s="2"/>
      <c r="H8" s="2"/>
      <c r="I8" s="3"/>
      <c r="J8" s="2"/>
      <c r="K8" s="3"/>
      <c r="L8" s="3"/>
      <c r="M8" s="3"/>
      <c r="N8" s="3"/>
      <c r="O8" s="3"/>
      <c r="T8" s="1"/>
    </row>
    <row r="9" spans="1:23" x14ac:dyDescent="0.25">
      <c r="A9" s="1" t="s">
        <v>24</v>
      </c>
      <c r="B9" s="2">
        <v>0</v>
      </c>
      <c r="C9" s="2"/>
      <c r="D9" s="2"/>
      <c r="E9" s="2">
        <v>1</v>
      </c>
      <c r="F9" s="2"/>
      <c r="G9" s="2"/>
      <c r="H9" s="2"/>
      <c r="I9" s="2"/>
      <c r="J9" s="2"/>
      <c r="K9" s="2"/>
      <c r="L9" s="3"/>
      <c r="M9" s="3"/>
      <c r="N9" s="3"/>
      <c r="O9" s="3"/>
      <c r="T9" s="1"/>
    </row>
    <row r="10" spans="1:23" x14ac:dyDescent="0.25">
      <c r="A10" s="1" t="s">
        <v>7</v>
      </c>
      <c r="B10" s="2">
        <v>0</v>
      </c>
      <c r="C10" s="2"/>
      <c r="D10" s="2"/>
      <c r="E10" s="2"/>
      <c r="F10" s="2"/>
      <c r="G10" s="2"/>
      <c r="H10" s="2"/>
      <c r="I10" s="2"/>
      <c r="J10" s="2">
        <v>1</v>
      </c>
      <c r="K10" s="2">
        <v>1</v>
      </c>
      <c r="L10" s="3">
        <v>1</v>
      </c>
      <c r="M10" s="2">
        <v>1</v>
      </c>
      <c r="N10" s="2">
        <v>1</v>
      </c>
      <c r="O10" s="2">
        <v>1</v>
      </c>
      <c r="T10" s="1"/>
    </row>
    <row r="11" spans="1:23" x14ac:dyDescent="0.25">
      <c r="A11" s="1" t="s">
        <v>9</v>
      </c>
      <c r="B11" s="2">
        <v>0</v>
      </c>
      <c r="C11" s="2"/>
      <c r="D11" s="2"/>
      <c r="E11" s="2"/>
      <c r="F11" s="2"/>
      <c r="G11" s="2"/>
      <c r="H11" s="2"/>
      <c r="I11" s="2">
        <v>1</v>
      </c>
      <c r="J11" s="2"/>
      <c r="K11" s="2">
        <v>1</v>
      </c>
      <c r="L11" s="3">
        <v>1</v>
      </c>
      <c r="M11" s="2">
        <v>1</v>
      </c>
      <c r="N11" s="2">
        <v>1</v>
      </c>
      <c r="O11" s="2">
        <v>1</v>
      </c>
      <c r="T11" s="1"/>
    </row>
    <row r="12" spans="1:23" x14ac:dyDescent="0.25">
      <c r="A12" s="1" t="s">
        <v>11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  <c r="L12" s="3">
        <v>1</v>
      </c>
      <c r="M12" s="2">
        <v>1</v>
      </c>
      <c r="N12" s="2">
        <v>1</v>
      </c>
      <c r="O12" s="2">
        <v>1</v>
      </c>
      <c r="T12" s="1"/>
    </row>
    <row r="13" spans="1:23" x14ac:dyDescent="0.25">
      <c r="A13" s="1" t="s">
        <v>68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3">
        <v>1</v>
      </c>
      <c r="M13" s="2"/>
      <c r="N13" s="2"/>
      <c r="O13" s="2"/>
      <c r="T13" s="1"/>
    </row>
    <row r="14" spans="1:23" x14ac:dyDescent="0.25">
      <c r="A14" s="1" t="s">
        <v>1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>
        <v>1</v>
      </c>
      <c r="O14" s="2">
        <v>1</v>
      </c>
      <c r="T14" s="1"/>
    </row>
    <row r="15" spans="1:23" x14ac:dyDescent="0.25">
      <c r="A15" s="1" t="s">
        <v>16</v>
      </c>
      <c r="B15" s="1">
        <f>B3*1+B4*2+B5*4+B6*8+B7*16+B8*32+B9*64+B10*128+B11*256+B12*512+B13*1024+B14*2048</f>
        <v>0</v>
      </c>
      <c r="C15" s="1">
        <f t="shared" ref="C15:O15" si="0">C3*1+C4*2+C5*4+C6*8+C7*16+C8*32+C9*64+C10*128+C11*256+C12*512+C13*1024+C14*2048</f>
        <v>4</v>
      </c>
      <c r="D15" s="1">
        <f t="shared" si="0"/>
        <v>2</v>
      </c>
      <c r="E15" s="1">
        <f t="shared" si="0"/>
        <v>70</v>
      </c>
      <c r="F15" s="1">
        <f t="shared" si="0"/>
        <v>6</v>
      </c>
      <c r="G15" s="1">
        <f t="shared" si="0"/>
        <v>30</v>
      </c>
      <c r="H15" s="1">
        <f t="shared" si="0"/>
        <v>14</v>
      </c>
      <c r="I15" s="1">
        <f t="shared" si="0"/>
        <v>270</v>
      </c>
      <c r="J15" s="1">
        <f t="shared" si="0"/>
        <v>142</v>
      </c>
      <c r="K15" s="1">
        <f t="shared" si="0"/>
        <v>398</v>
      </c>
      <c r="L15" s="1">
        <f t="shared" si="0"/>
        <v>1934</v>
      </c>
      <c r="M15" s="1">
        <f t="shared" si="0"/>
        <v>910</v>
      </c>
      <c r="N15" s="1">
        <f t="shared" si="0"/>
        <v>2974</v>
      </c>
      <c r="O15" s="1">
        <f t="shared" si="0"/>
        <v>2958</v>
      </c>
      <c r="T15" s="1"/>
      <c r="U15" s="1"/>
    </row>
    <row r="18" spans="1:19" x14ac:dyDescent="0.25">
      <c r="A18" s="5" t="s">
        <v>77</v>
      </c>
      <c r="B18" t="s">
        <v>75</v>
      </c>
      <c r="C18" t="s">
        <v>73</v>
      </c>
      <c r="D18" t="s">
        <v>84</v>
      </c>
    </row>
    <row r="19" spans="1:19" x14ac:dyDescent="0.25">
      <c r="A19" s="1" t="s">
        <v>73</v>
      </c>
      <c r="C19">
        <v>1</v>
      </c>
      <c r="D19">
        <v>1</v>
      </c>
    </row>
    <row r="20" spans="1:19" x14ac:dyDescent="0.25">
      <c r="A20" t="s">
        <v>75</v>
      </c>
      <c r="B20">
        <v>1</v>
      </c>
      <c r="D20">
        <v>1</v>
      </c>
      <c r="F20" s="4"/>
      <c r="G20" s="4"/>
    </row>
    <row r="21" spans="1:19" x14ac:dyDescent="0.25">
      <c r="B21">
        <f>B19+B20*2</f>
        <v>2</v>
      </c>
      <c r="C21">
        <f t="shared" ref="C21:D21" si="1">C19+C20*2</f>
        <v>1</v>
      </c>
      <c r="D21">
        <f t="shared" si="1"/>
        <v>3</v>
      </c>
      <c r="F21" s="4"/>
      <c r="G21" s="4"/>
    </row>
    <row r="22" spans="1:19" x14ac:dyDescent="0.25">
      <c r="F22" s="4"/>
      <c r="G22" s="4"/>
    </row>
    <row r="23" spans="1:19" x14ac:dyDescent="0.25">
      <c r="A23" t="s">
        <v>76</v>
      </c>
      <c r="F23" s="4"/>
      <c r="G23" s="4"/>
    </row>
    <row r="25" spans="1:19" x14ac:dyDescent="0.25">
      <c r="A25" s="1" t="s">
        <v>78</v>
      </c>
      <c r="G25" t="s">
        <v>80</v>
      </c>
      <c r="R25" s="7" t="s">
        <v>83</v>
      </c>
      <c r="S25" s="7"/>
    </row>
    <row r="26" spans="1:19" x14ac:dyDescent="0.25">
      <c r="A26" t="s">
        <v>79</v>
      </c>
      <c r="B26" s="1">
        <v>48</v>
      </c>
      <c r="C26" s="1">
        <v>46</v>
      </c>
      <c r="E26" s="1">
        <v>50</v>
      </c>
      <c r="F26" s="1"/>
      <c r="G26" s="1">
        <v>49</v>
      </c>
      <c r="H26" s="1">
        <v>48</v>
      </c>
      <c r="I26" s="1">
        <v>47</v>
      </c>
      <c r="J26" s="1">
        <v>46</v>
      </c>
      <c r="K26" s="1">
        <v>46</v>
      </c>
      <c r="L26" s="1">
        <v>45</v>
      </c>
      <c r="M26" s="1">
        <v>42</v>
      </c>
      <c r="N26" s="1">
        <v>41</v>
      </c>
      <c r="O26" s="1">
        <v>40</v>
      </c>
      <c r="P26" s="1">
        <v>39</v>
      </c>
      <c r="Q26" s="1">
        <v>38</v>
      </c>
      <c r="R26" s="1">
        <v>37</v>
      </c>
      <c r="S26" s="1">
        <v>36</v>
      </c>
    </row>
    <row r="27" spans="1:19" x14ac:dyDescent="0.25">
      <c r="A27" t="s">
        <v>13</v>
      </c>
      <c r="B27" s="1" t="s">
        <v>1</v>
      </c>
      <c r="C27" s="1" t="s">
        <v>24</v>
      </c>
      <c r="D27" t="s">
        <v>24</v>
      </c>
      <c r="E27" s="1" t="s">
        <v>74</v>
      </c>
      <c r="F27" s="1"/>
      <c r="G27" s="1" t="s">
        <v>0</v>
      </c>
      <c r="H27" s="1" t="s">
        <v>1</v>
      </c>
      <c r="I27" s="1" t="s">
        <v>2</v>
      </c>
      <c r="J27" s="1" t="s">
        <v>4</v>
      </c>
      <c r="K27" s="1" t="s">
        <v>4</v>
      </c>
      <c r="L27" s="1" t="s">
        <v>3</v>
      </c>
      <c r="M27" s="1" t="s">
        <v>8</v>
      </c>
      <c r="N27" s="1" t="s">
        <v>7</v>
      </c>
      <c r="O27" s="1" t="s">
        <v>9</v>
      </c>
      <c r="P27" s="1" t="s">
        <v>10</v>
      </c>
      <c r="Q27" s="1" t="s">
        <v>11</v>
      </c>
      <c r="R27" s="1" t="s">
        <v>0</v>
      </c>
      <c r="S27" s="1" t="s">
        <v>1</v>
      </c>
    </row>
    <row r="28" spans="1:19" x14ac:dyDescent="0.25">
      <c r="A28" s="1" t="s">
        <v>74</v>
      </c>
      <c r="B28" s="2"/>
      <c r="C28" s="2"/>
      <c r="E28" s="2">
        <v>1</v>
      </c>
      <c r="G28" s="2">
        <v>0</v>
      </c>
      <c r="H28" s="2"/>
      <c r="I28" s="3"/>
      <c r="J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 t="s">
        <v>2</v>
      </c>
      <c r="B29" s="2">
        <v>1</v>
      </c>
      <c r="C29" s="3">
        <v>1</v>
      </c>
      <c r="D29">
        <v>1</v>
      </c>
      <c r="E29" s="3"/>
      <c r="G29" s="2">
        <v>0</v>
      </c>
      <c r="H29" s="3"/>
      <c r="I29" s="2">
        <v>1</v>
      </c>
      <c r="J29" s="2">
        <v>1</v>
      </c>
      <c r="K29" s="2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</row>
    <row r="30" spans="1:19" x14ac:dyDescent="0.25">
      <c r="A30" s="1" t="s">
        <v>3</v>
      </c>
      <c r="B30" s="2"/>
      <c r="C30" s="2"/>
      <c r="D30">
        <v>1</v>
      </c>
      <c r="E30" s="2"/>
      <c r="G30" s="2">
        <v>0</v>
      </c>
      <c r="H30" s="2">
        <v>1</v>
      </c>
      <c r="I30" s="2"/>
      <c r="J30" s="2">
        <v>1</v>
      </c>
      <c r="L30" s="2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</row>
    <row r="31" spans="1:19" x14ac:dyDescent="0.25">
      <c r="A31" s="1" t="s">
        <v>6</v>
      </c>
      <c r="B31" s="2"/>
      <c r="C31" s="2"/>
      <c r="E31" s="2"/>
      <c r="G31" s="2">
        <v>0</v>
      </c>
      <c r="H31" s="2"/>
      <c r="I31" s="2"/>
      <c r="J31" s="2"/>
      <c r="L31" s="2"/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</row>
    <row r="32" spans="1:19" x14ac:dyDescent="0.25">
      <c r="A32" s="1" t="s">
        <v>72</v>
      </c>
      <c r="B32" s="2"/>
      <c r="C32" s="2"/>
      <c r="E32" s="2"/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</row>
    <row r="33" spans="1:19" x14ac:dyDescent="0.25">
      <c r="A33" s="1" t="s">
        <v>71</v>
      </c>
      <c r="B33" s="2"/>
      <c r="C33" s="2"/>
      <c r="E33" s="2"/>
      <c r="G33" s="2">
        <v>0</v>
      </c>
      <c r="H33" s="2"/>
      <c r="I33" s="2"/>
      <c r="J33" s="2"/>
      <c r="L33" s="2"/>
      <c r="M33" s="3"/>
      <c r="N33" s="2"/>
      <c r="O33" s="3"/>
      <c r="P33" s="3"/>
      <c r="Q33" s="3"/>
      <c r="R33" s="3"/>
      <c r="S33" s="3"/>
    </row>
    <row r="34" spans="1:19" x14ac:dyDescent="0.25">
      <c r="A34" s="1" t="s">
        <v>24</v>
      </c>
      <c r="B34" s="2">
        <v>1</v>
      </c>
      <c r="C34" s="2"/>
      <c r="E34" s="2"/>
      <c r="G34" s="2">
        <v>0</v>
      </c>
      <c r="H34" s="2"/>
      <c r="I34" s="2"/>
      <c r="J34" s="2">
        <v>1</v>
      </c>
      <c r="K34">
        <v>1</v>
      </c>
      <c r="L34" s="2"/>
      <c r="M34" s="2"/>
      <c r="N34" s="2"/>
      <c r="O34" s="2"/>
      <c r="P34" s="3"/>
      <c r="Q34" s="3"/>
      <c r="R34" s="3"/>
      <c r="S34" s="3"/>
    </row>
    <row r="35" spans="1:19" x14ac:dyDescent="0.25">
      <c r="A35" s="1" t="s">
        <v>7</v>
      </c>
      <c r="B35" s="2"/>
      <c r="C35" s="2">
        <v>1</v>
      </c>
      <c r="D35">
        <v>1</v>
      </c>
      <c r="E35" s="2"/>
      <c r="G35" s="2">
        <v>0</v>
      </c>
      <c r="H35" s="2"/>
      <c r="I35" s="2"/>
      <c r="J35" s="2"/>
      <c r="L35" s="2"/>
      <c r="M35" s="2"/>
      <c r="N35" s="2">
        <v>1</v>
      </c>
      <c r="O35" s="2">
        <v>1</v>
      </c>
      <c r="P35" s="3">
        <v>1</v>
      </c>
      <c r="Q35" s="2">
        <v>1</v>
      </c>
      <c r="R35" s="2">
        <v>1</v>
      </c>
      <c r="S35" s="2">
        <v>1</v>
      </c>
    </row>
    <row r="36" spans="1:19" x14ac:dyDescent="0.25">
      <c r="A36" s="1" t="s">
        <v>9</v>
      </c>
      <c r="B36" s="2"/>
      <c r="C36" s="2"/>
      <c r="E36" s="2"/>
      <c r="G36" s="2">
        <v>0</v>
      </c>
      <c r="H36" s="2"/>
      <c r="I36" s="2"/>
      <c r="J36" s="2"/>
      <c r="L36" s="2"/>
      <c r="M36" s="2">
        <v>1</v>
      </c>
      <c r="N36" s="2"/>
      <c r="O36" s="2">
        <v>1</v>
      </c>
      <c r="P36" s="3">
        <v>1</v>
      </c>
      <c r="Q36" s="2">
        <v>1</v>
      </c>
      <c r="R36" s="2">
        <v>1</v>
      </c>
      <c r="S36" s="2">
        <v>1</v>
      </c>
    </row>
    <row r="37" spans="1:19" x14ac:dyDescent="0.25">
      <c r="A37" s="1" t="s">
        <v>11</v>
      </c>
      <c r="B37" s="2"/>
      <c r="C37" s="2"/>
      <c r="E37" s="2"/>
      <c r="G37" s="2">
        <v>0</v>
      </c>
      <c r="H37" s="2"/>
      <c r="I37" s="2"/>
      <c r="J37" s="2"/>
      <c r="L37" s="2"/>
      <c r="M37" s="2"/>
      <c r="N37" s="2"/>
      <c r="O37" s="2"/>
      <c r="P37" s="3">
        <v>1</v>
      </c>
      <c r="Q37" s="2">
        <v>1</v>
      </c>
      <c r="R37" s="2">
        <v>1</v>
      </c>
      <c r="S37" s="2">
        <v>1</v>
      </c>
    </row>
    <row r="38" spans="1:19" x14ac:dyDescent="0.25">
      <c r="A38" s="1" t="s">
        <v>68</v>
      </c>
      <c r="B38" s="1"/>
      <c r="C38" s="1"/>
      <c r="E38" s="1"/>
      <c r="G38" s="2">
        <v>0</v>
      </c>
      <c r="H38" s="2"/>
      <c r="I38" s="2"/>
      <c r="J38" s="2"/>
      <c r="L38" s="2"/>
      <c r="M38" s="2"/>
      <c r="N38" s="2"/>
      <c r="O38" s="2"/>
      <c r="P38" s="3">
        <v>1</v>
      </c>
      <c r="Q38" s="2"/>
      <c r="R38" s="2"/>
      <c r="S38" s="2"/>
    </row>
    <row r="39" spans="1:19" x14ac:dyDescent="0.25">
      <c r="A39" s="1" t="s">
        <v>1</v>
      </c>
      <c r="G39" s="2">
        <v>0</v>
      </c>
      <c r="H39" s="2"/>
      <c r="I39" s="2"/>
      <c r="J39" s="2"/>
      <c r="L39" s="2"/>
      <c r="M39" s="2"/>
      <c r="N39" s="2"/>
      <c r="O39" s="2"/>
      <c r="P39" s="3"/>
      <c r="Q39" s="2"/>
      <c r="R39" s="2">
        <v>1</v>
      </c>
      <c r="S39" s="2">
        <v>1</v>
      </c>
    </row>
    <row r="40" spans="1:19" x14ac:dyDescent="0.25">
      <c r="A40" s="1" t="s">
        <v>81</v>
      </c>
      <c r="B40" s="1">
        <f>B28*1+B29*2+B30*4+B31*8+B32*16+B33*32+B34*64+B35*128+B36*256+B37*512+B38*1024+B39*2048</f>
        <v>66</v>
      </c>
      <c r="C40" s="1">
        <f>C28*1+C29*2+C30*4+C31*8+C32*16+C33*32+C34*64+C35*128+C36*256+C37*512+C38*1024+C39*2048</f>
        <v>130</v>
      </c>
      <c r="D40" s="1">
        <f>D28*1+D29*2+D30*4+D31*8+D32*16+D33*32+D34*64+D35*128+D36*256+D37*512+D38*1024+D39*2048</f>
        <v>134</v>
      </c>
      <c r="E40" s="1">
        <f>E28*1+E29*2+E30*4+E31*8+E32*16+E33*32+E34*64+E35*128+E36*256+E37*512+E38*1024+E39*2048</f>
        <v>1</v>
      </c>
      <c r="G40" s="1">
        <f>G28*1+G29*2+G30*4+G31*8+G32*16+G33*32+G34*64+G35*128+G36*256+G37*512+G38*1024+G39*2048</f>
        <v>16</v>
      </c>
      <c r="H40" s="1">
        <f t="shared" ref="H40:K40" si="2">H28*1+H29*2+H30*4+H31*8+H32*16+H33*32+H34*64+H35*128+H36*256+H37*512+H38*1024+H39*2048</f>
        <v>20</v>
      </c>
      <c r="I40" s="1">
        <f t="shared" si="2"/>
        <v>18</v>
      </c>
      <c r="J40" s="1">
        <f t="shared" si="2"/>
        <v>86</v>
      </c>
      <c r="K40" s="1">
        <f t="shared" si="2"/>
        <v>82</v>
      </c>
      <c r="L40" s="1">
        <f t="shared" ref="L40:S40" si="3">L28*1+L29*2+L30*4+L31*8+L32*16+L33*32+L34*64+L35*128+L36*256+L37*512+L38*1024+L39*2048</f>
        <v>22</v>
      </c>
      <c r="M40" s="1">
        <f t="shared" si="3"/>
        <v>286</v>
      </c>
      <c r="N40" s="1">
        <f t="shared" si="3"/>
        <v>158</v>
      </c>
      <c r="O40" s="1">
        <f t="shared" si="3"/>
        <v>414</v>
      </c>
      <c r="P40" s="1">
        <f t="shared" si="3"/>
        <v>1950</v>
      </c>
      <c r="Q40" s="1">
        <f t="shared" si="3"/>
        <v>926</v>
      </c>
      <c r="R40" s="1">
        <f t="shared" si="3"/>
        <v>2974</v>
      </c>
      <c r="S40" s="1">
        <f t="shared" si="3"/>
        <v>2974</v>
      </c>
    </row>
    <row r="41" spans="1:19" x14ac:dyDescent="0.25">
      <c r="A41" s="1"/>
    </row>
    <row r="42" spans="1:19" x14ac:dyDescent="0.25">
      <c r="A42" s="5" t="s">
        <v>61</v>
      </c>
      <c r="K42" t="s">
        <v>87</v>
      </c>
    </row>
    <row r="43" spans="1:19" x14ac:dyDescent="0.25">
      <c r="A43" s="1" t="s">
        <v>13</v>
      </c>
      <c r="B43" s="1" t="s">
        <v>65</v>
      </c>
      <c r="C43" s="1" t="s">
        <v>66</v>
      </c>
      <c r="D43" s="1" t="s">
        <v>51</v>
      </c>
      <c r="E43" s="1" t="s">
        <v>52</v>
      </c>
      <c r="G43" s="1" t="s">
        <v>24</v>
      </c>
      <c r="H43" s="1" t="s">
        <v>67</v>
      </c>
      <c r="I43" s="1" t="s">
        <v>68</v>
      </c>
      <c r="K43" s="1" t="s">
        <v>85</v>
      </c>
      <c r="L43" s="1" t="s">
        <v>86</v>
      </c>
      <c r="S43" t="s">
        <v>82</v>
      </c>
    </row>
    <row r="44" spans="1:19" x14ac:dyDescent="0.25">
      <c r="A44" s="1" t="s">
        <v>74</v>
      </c>
      <c r="B44" s="2">
        <v>0</v>
      </c>
      <c r="C44">
        <v>0</v>
      </c>
      <c r="D44">
        <v>0</v>
      </c>
      <c r="E44">
        <v>0</v>
      </c>
      <c r="G44" s="3">
        <v>0</v>
      </c>
      <c r="H44" s="3">
        <v>0</v>
      </c>
      <c r="I44" s="3">
        <v>0</v>
      </c>
      <c r="K44" s="3">
        <v>0</v>
      </c>
      <c r="L44" s="3">
        <v>0</v>
      </c>
      <c r="S44">
        <v>14</v>
      </c>
    </row>
    <row r="45" spans="1:19" x14ac:dyDescent="0.25">
      <c r="A45" s="1" t="s">
        <v>2</v>
      </c>
      <c r="B45" s="2">
        <v>0</v>
      </c>
      <c r="C45">
        <v>0</v>
      </c>
      <c r="D45">
        <v>0</v>
      </c>
      <c r="E45">
        <v>0</v>
      </c>
      <c r="G45" s="3">
        <v>0</v>
      </c>
      <c r="H45" s="3">
        <v>0</v>
      </c>
      <c r="I45" s="3">
        <v>0</v>
      </c>
      <c r="K45" s="3">
        <v>1</v>
      </c>
      <c r="L45" s="3">
        <v>0</v>
      </c>
      <c r="S45" s="3">
        <v>12</v>
      </c>
    </row>
    <row r="46" spans="1:19" x14ac:dyDescent="0.25">
      <c r="A46" s="1" t="s">
        <v>3</v>
      </c>
      <c r="B46" s="2">
        <v>0</v>
      </c>
      <c r="C46">
        <v>0</v>
      </c>
      <c r="D46">
        <v>0</v>
      </c>
      <c r="E46">
        <v>0</v>
      </c>
      <c r="G46" s="3">
        <v>0</v>
      </c>
      <c r="H46" s="3"/>
      <c r="I46" s="3">
        <v>0</v>
      </c>
      <c r="K46">
        <v>0</v>
      </c>
      <c r="L46">
        <v>1</v>
      </c>
      <c r="S46" s="3">
        <v>11</v>
      </c>
    </row>
    <row r="47" spans="1:19" x14ac:dyDescent="0.25">
      <c r="A47" s="1" t="s">
        <v>6</v>
      </c>
      <c r="B47" s="2">
        <v>0</v>
      </c>
      <c r="C47">
        <v>0</v>
      </c>
      <c r="D47">
        <v>0</v>
      </c>
      <c r="E47">
        <v>0</v>
      </c>
      <c r="G47" s="2">
        <v>0</v>
      </c>
      <c r="H47" s="2">
        <v>0</v>
      </c>
      <c r="I47" s="2">
        <v>0</v>
      </c>
      <c r="K47" s="2">
        <v>0</v>
      </c>
      <c r="L47" s="2">
        <v>0</v>
      </c>
      <c r="S47" s="2">
        <v>10</v>
      </c>
    </row>
    <row r="48" spans="1:19" x14ac:dyDescent="0.25">
      <c r="A48" s="1" t="s">
        <v>72</v>
      </c>
      <c r="B48" s="2">
        <v>0</v>
      </c>
      <c r="C48">
        <v>0</v>
      </c>
      <c r="D48">
        <v>0</v>
      </c>
      <c r="E48">
        <v>0</v>
      </c>
      <c r="G48" s="3">
        <v>0</v>
      </c>
      <c r="H48" s="3">
        <v>0</v>
      </c>
      <c r="I48" s="3">
        <v>0</v>
      </c>
      <c r="K48" s="3">
        <v>0</v>
      </c>
      <c r="L48" s="3">
        <v>0</v>
      </c>
      <c r="S48" s="3">
        <v>9</v>
      </c>
    </row>
    <row r="49" spans="1:19" x14ac:dyDescent="0.25">
      <c r="A49" s="1" t="s">
        <v>71</v>
      </c>
      <c r="B49" s="2"/>
      <c r="C49">
        <v>1</v>
      </c>
      <c r="E49">
        <v>0</v>
      </c>
      <c r="G49" s="3">
        <v>0</v>
      </c>
      <c r="H49" s="3">
        <v>0</v>
      </c>
      <c r="I49" s="3">
        <v>0</v>
      </c>
      <c r="K49" s="3">
        <v>0</v>
      </c>
      <c r="L49" s="3">
        <v>0</v>
      </c>
      <c r="S49" s="3">
        <v>8</v>
      </c>
    </row>
    <row r="50" spans="1:19" x14ac:dyDescent="0.25">
      <c r="A50" s="1" t="s">
        <v>24</v>
      </c>
      <c r="B50" s="2">
        <v>0</v>
      </c>
      <c r="C50">
        <v>0</v>
      </c>
      <c r="D50">
        <v>0</v>
      </c>
      <c r="E50">
        <v>0</v>
      </c>
      <c r="G50" s="3">
        <v>1</v>
      </c>
      <c r="H50" s="3">
        <v>0</v>
      </c>
      <c r="I50" s="3">
        <v>0</v>
      </c>
      <c r="K50" s="3">
        <v>0</v>
      </c>
      <c r="L50" s="3">
        <v>0</v>
      </c>
      <c r="S50" s="3">
        <v>15</v>
      </c>
    </row>
    <row r="51" spans="1:19" x14ac:dyDescent="0.25">
      <c r="A51" s="1" t="s">
        <v>7</v>
      </c>
      <c r="B51" s="2">
        <v>0</v>
      </c>
      <c r="C51">
        <v>0</v>
      </c>
      <c r="D51">
        <v>0</v>
      </c>
      <c r="E51">
        <v>0</v>
      </c>
      <c r="G51" s="2">
        <v>0</v>
      </c>
      <c r="H51" s="2">
        <v>0</v>
      </c>
      <c r="I51" s="2">
        <v>0</v>
      </c>
      <c r="K51" s="3">
        <v>0</v>
      </c>
      <c r="L51" s="2">
        <v>0</v>
      </c>
      <c r="S51" s="3">
        <v>17</v>
      </c>
    </row>
    <row r="52" spans="1:19" x14ac:dyDescent="0.25">
      <c r="A52" s="1" t="s">
        <v>9</v>
      </c>
      <c r="B52" s="2">
        <v>0</v>
      </c>
      <c r="C52">
        <v>0</v>
      </c>
      <c r="D52">
        <v>0</v>
      </c>
      <c r="E52">
        <v>0</v>
      </c>
      <c r="G52" s="2">
        <v>0</v>
      </c>
      <c r="H52" s="2">
        <v>0</v>
      </c>
      <c r="I52" s="2">
        <v>0</v>
      </c>
      <c r="K52" s="3">
        <v>0</v>
      </c>
      <c r="L52" s="2">
        <v>0</v>
      </c>
      <c r="S52" s="3">
        <v>18</v>
      </c>
    </row>
    <row r="53" spans="1:19" x14ac:dyDescent="0.25">
      <c r="A53" s="1" t="s">
        <v>11</v>
      </c>
      <c r="B53" s="2">
        <v>0</v>
      </c>
      <c r="C53">
        <v>0</v>
      </c>
      <c r="D53">
        <v>0</v>
      </c>
      <c r="E53">
        <v>0</v>
      </c>
      <c r="G53" s="2">
        <v>0</v>
      </c>
      <c r="H53" s="2">
        <v>0</v>
      </c>
      <c r="I53" s="2">
        <v>0</v>
      </c>
      <c r="K53" s="3">
        <v>0</v>
      </c>
      <c r="L53" s="2">
        <v>0</v>
      </c>
      <c r="S53" s="3">
        <v>19</v>
      </c>
    </row>
    <row r="54" spans="1:19" x14ac:dyDescent="0.25">
      <c r="A54" s="1" t="s">
        <v>68</v>
      </c>
      <c r="B54" s="1">
        <v>0</v>
      </c>
      <c r="C54">
        <v>0</v>
      </c>
      <c r="D54">
        <v>0</v>
      </c>
      <c r="E54">
        <v>0</v>
      </c>
      <c r="G54" s="1">
        <v>0</v>
      </c>
      <c r="H54" s="1">
        <v>0</v>
      </c>
      <c r="I54" s="1">
        <v>1</v>
      </c>
      <c r="K54" s="3">
        <v>0</v>
      </c>
      <c r="L54" s="1">
        <v>0</v>
      </c>
      <c r="M54" s="1"/>
      <c r="S54" s="3">
        <v>20</v>
      </c>
    </row>
    <row r="55" spans="1:19" x14ac:dyDescent="0.25">
      <c r="A55" s="1" t="s">
        <v>1</v>
      </c>
      <c r="B55" s="2">
        <v>0</v>
      </c>
      <c r="C55">
        <v>0</v>
      </c>
      <c r="D55">
        <v>0</v>
      </c>
      <c r="G55" s="2">
        <v>0</v>
      </c>
      <c r="H55" s="2">
        <v>1</v>
      </c>
      <c r="I55" s="2">
        <v>0</v>
      </c>
      <c r="K55" s="3">
        <v>0</v>
      </c>
      <c r="L55" s="2">
        <v>0</v>
      </c>
      <c r="S55" s="3">
        <v>21</v>
      </c>
    </row>
    <row r="56" spans="1:19" x14ac:dyDescent="0.25">
      <c r="A56" s="1" t="s">
        <v>76</v>
      </c>
      <c r="B56">
        <v>1</v>
      </c>
      <c r="C56">
        <v>0</v>
      </c>
      <c r="G56" s="2"/>
      <c r="H56" s="2"/>
      <c r="I56" s="2"/>
      <c r="K56" s="3">
        <v>0</v>
      </c>
      <c r="L56">
        <v>0</v>
      </c>
      <c r="S56" s="3">
        <v>22</v>
      </c>
    </row>
    <row r="57" spans="1:19" x14ac:dyDescent="0.25">
      <c r="A57" s="1" t="s">
        <v>73</v>
      </c>
      <c r="D57">
        <v>1</v>
      </c>
      <c r="G57" s="2"/>
      <c r="H57" s="2"/>
      <c r="I57" s="2"/>
      <c r="K57" s="3">
        <v>0</v>
      </c>
      <c r="L57">
        <v>0</v>
      </c>
      <c r="S57" s="3">
        <v>13</v>
      </c>
    </row>
    <row r="58" spans="1:19" x14ac:dyDescent="0.25">
      <c r="A58" s="1" t="s">
        <v>75</v>
      </c>
      <c r="E58">
        <v>1</v>
      </c>
      <c r="G58" s="2"/>
      <c r="H58" s="2"/>
      <c r="I58" s="2"/>
      <c r="K58" s="3">
        <v>0</v>
      </c>
      <c r="L58">
        <v>0</v>
      </c>
      <c r="S58" s="3">
        <v>16</v>
      </c>
    </row>
    <row r="59" spans="1:19" x14ac:dyDescent="0.25">
      <c r="A59" s="1" t="s">
        <v>81</v>
      </c>
      <c r="B59" s="1">
        <f>B44*1+B45*2+B46*4+B47*8+B48*16+B49*32+B50*64+B51*128+B52*256+B53*512+B54*1024+B55*2048+B56*4096</f>
        <v>4096</v>
      </c>
      <c r="C59" s="1">
        <f t="shared" ref="C59" si="4">C44*1+C45*2+C46*4+C47*8+C48*16+C49*32+C50*64+C51*128+C52*256+C53*512+C54*1024+C55*2048+C56*4096</f>
        <v>32</v>
      </c>
      <c r="D59" s="1">
        <f>D44*1+D45*2+D46*4+D47*8+D48*16+D49*32+D50*64+D51*128+D52*256+D53*512+D54*1024+D55*2048+D56*4096+D57*8192+D58*16384</f>
        <v>8192</v>
      </c>
      <c r="E59" s="1">
        <f>E44*1+E45*2+E46*4+E47*8+E48*16+E49*32+E50*64+E51*128+E52*256+E53*512+E54*1024+E55*2048+E56*4096+E57*8192+E58*8192*2</f>
        <v>16384</v>
      </c>
      <c r="F59" s="1"/>
      <c r="G59" s="1">
        <f>G44*1+G45*2+G46*4+G47*8+G48*16+G49*32+G50*64+G51*128+G52*256+G53*512+G54*1024+G55*2048+G56*4096</f>
        <v>64</v>
      </c>
      <c r="H59" s="1">
        <f t="shared" ref="H59" si="5">H44*1+H45*2+H46*4+H47*8+H48*16+H49*32+H50*64+H51*128+H52*256+H53*512+H54*1024+H55*2048+H56*4096</f>
        <v>2048</v>
      </c>
      <c r="I59" s="1">
        <f t="shared" ref="I59:L59" si="6">I44*1+I45*2+I46*4+I47*8+I48*16+I49*32+I50*64+I51*128+I52*256+I53*512+I54*1024+I55*2048+I56*4096</f>
        <v>1024</v>
      </c>
      <c r="K59" s="1">
        <f t="shared" si="6"/>
        <v>2</v>
      </c>
      <c r="L59" s="1">
        <f t="shared" si="6"/>
        <v>4</v>
      </c>
    </row>
  </sheetData>
  <conditionalFormatting sqref="B28:C39 E28:E39 G28:J39 L28:S39 K29 K32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B44:E58">
    <cfRule type="cellIs" dxfId="5" priority="1" operator="lessThan">
      <formula>1</formula>
    </cfRule>
    <cfRule type="cellIs" dxfId="4" priority="2" operator="greaterThan">
      <formula>0</formula>
    </cfRule>
  </conditionalFormatting>
  <conditionalFormatting sqref="B3:O14 S45:S58">
    <cfRule type="cellIs" dxfId="3" priority="9" operator="lessThan">
      <formula>1</formula>
    </cfRule>
    <cfRule type="cellIs" dxfId="2" priority="10" operator="greaterThan">
      <formula>0</formula>
    </cfRule>
  </conditionalFormatting>
  <conditionalFormatting sqref="G44:I58 K47:K58 L47:L55 K44:L45">
    <cfRule type="cellIs" dxfId="1" priority="5" operator="lessThan">
      <formula>1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5"/>
  <sheetViews>
    <sheetView workbookViewId="0">
      <selection activeCell="B10" sqref="B10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  <row r="5" spans="1:8" x14ac:dyDescent="0.25">
      <c r="A5" t="s">
        <v>42</v>
      </c>
      <c r="B5" t="s">
        <v>44</v>
      </c>
      <c r="C5" t="s">
        <v>69</v>
      </c>
      <c r="D5">
        <v>15.39</v>
      </c>
      <c r="E5">
        <v>1</v>
      </c>
      <c r="G5" t="s">
        <v>46</v>
      </c>
      <c r="H5" t="s">
        <v>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Leonardo</vt:lpstr>
      <vt:lpstr>Doppler</vt:lpstr>
      <vt:lpstr>PicoSax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2025-10-29T14:26:25Z</dcterms:modified>
</cp:coreProperties>
</file>