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bra\Desktop\"/>
    </mc:Choice>
  </mc:AlternateContent>
  <xr:revisionPtr revIDLastSave="0" documentId="13_ncr:1_{D5F3F87C-0126-4D76-8FA9-4DBCF02F8B31}" xr6:coauthVersionLast="47" xr6:coauthVersionMax="47" xr10:uidLastSave="{00000000-0000-0000-0000-000000000000}"/>
  <bookViews>
    <workbookView xWindow="-120" yWindow="-120" windowWidth="29040" windowHeight="15840" activeTab="1" xr2:uid="{C16CBD1C-CE4B-4F4A-B2CD-59174673EEAC}"/>
  </bookViews>
  <sheets>
    <sheet name="10Y Bond" sheetId="1" r:id="rId1"/>
    <sheet name="SampleQ3" sheetId="6" r:id="rId2"/>
    <sheet name="5Y Bo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13" i="6"/>
  <c r="F4" i="6"/>
  <c r="F5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" i="6"/>
  <c r="H3" i="6"/>
  <c r="G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F2" i="6"/>
  <c r="E4" i="1"/>
  <c r="E5" i="1"/>
  <c r="E6" i="1"/>
  <c r="E7" i="1"/>
  <c r="E8" i="1"/>
  <c r="E9" i="1"/>
  <c r="E10" i="1"/>
  <c r="E11" i="1"/>
  <c r="E12" i="1"/>
  <c r="F7" i="5"/>
  <c r="J2" i="5"/>
  <c r="J3" i="5" s="1"/>
  <c r="J4" i="5" s="1"/>
  <c r="J5" i="5" s="1"/>
  <c r="J6" i="5" s="1"/>
  <c r="J7" i="5" s="1"/>
  <c r="I2" i="5"/>
  <c r="K2" i="5" s="1"/>
  <c r="H2" i="5"/>
  <c r="E3" i="5" s="1"/>
  <c r="J3" i="1"/>
  <c r="J4" i="1" s="1"/>
  <c r="J5" i="1" s="1"/>
  <c r="J6" i="1" s="1"/>
  <c r="J7" i="1" s="1"/>
  <c r="J8" i="1" s="1"/>
  <c r="J9" i="1" s="1"/>
  <c r="J10" i="1" s="1"/>
  <c r="J11" i="1" s="1"/>
  <c r="J12" i="1" s="1"/>
  <c r="I2" i="1"/>
  <c r="J2" i="1"/>
  <c r="F12" i="1"/>
  <c r="G4" i="6" l="1"/>
  <c r="G3" i="6"/>
  <c r="G3" i="5"/>
  <c r="H3" i="5" s="1"/>
  <c r="G4" i="5"/>
  <c r="H4" i="5" s="1"/>
  <c r="E4" i="5"/>
  <c r="I4" i="5" s="1"/>
  <c r="K4" i="5" s="1"/>
  <c r="I3" i="5"/>
  <c r="K3" i="5" s="1"/>
  <c r="K2" i="1"/>
  <c r="H4" i="6" l="1"/>
  <c r="H5" i="6"/>
  <c r="G8" i="6"/>
  <c r="G7" i="6"/>
  <c r="G6" i="6"/>
  <c r="G5" i="6"/>
  <c r="G5" i="5"/>
  <c r="H5" i="5" s="1"/>
  <c r="E5" i="5"/>
  <c r="H8" i="6" l="1"/>
  <c r="H6" i="6"/>
  <c r="H7" i="6"/>
  <c r="G10" i="6"/>
  <c r="G9" i="6"/>
  <c r="I5" i="5"/>
  <c r="K5" i="5" s="1"/>
  <c r="G6" i="5"/>
  <c r="H6" i="5" s="1"/>
  <c r="E6" i="5"/>
  <c r="I6" i="5" s="1"/>
  <c r="K6" i="5" s="1"/>
  <c r="H9" i="6" l="1"/>
  <c r="H10" i="6"/>
  <c r="G11" i="6"/>
  <c r="E7" i="5"/>
  <c r="I7" i="5" s="1"/>
  <c r="K7" i="5" s="1"/>
  <c r="G7" i="5"/>
  <c r="H7" i="5" s="1"/>
  <c r="H11" i="6" l="1"/>
  <c r="H12" i="6"/>
  <c r="G12" i="6"/>
  <c r="H2" i="1"/>
  <c r="G3" i="1" s="1"/>
  <c r="H3" i="1" s="1"/>
  <c r="G13" i="6" l="1"/>
  <c r="G4" i="1"/>
  <c r="H4" i="1" s="1"/>
  <c r="I4" i="1"/>
  <c r="K4" i="1" s="1"/>
  <c r="E3" i="1"/>
  <c r="H13" i="6" l="1"/>
  <c r="G14" i="6"/>
  <c r="I3" i="1"/>
  <c r="K3" i="1" s="1"/>
  <c r="I5" i="1"/>
  <c r="K5" i="1" s="1"/>
  <c r="G5" i="1"/>
  <c r="H5" i="1" s="1"/>
  <c r="H14" i="6" l="1"/>
  <c r="G15" i="6"/>
  <c r="G6" i="1"/>
  <c r="H6" i="1" s="1"/>
  <c r="H15" i="6" l="1"/>
  <c r="G16" i="6"/>
  <c r="H16" i="6" s="1"/>
  <c r="B10" i="5"/>
  <c r="B11" i="5" s="1"/>
  <c r="B8" i="5"/>
  <c r="B9" i="5"/>
  <c r="I6" i="1"/>
  <c r="K6" i="1" s="1"/>
  <c r="G7" i="1"/>
  <c r="H7" i="1" s="1"/>
  <c r="I7" i="1"/>
  <c r="K7" i="1" s="1"/>
  <c r="G17" i="6" l="1"/>
  <c r="H17" i="6" s="1"/>
  <c r="G8" i="1"/>
  <c r="H8" i="1" s="1"/>
  <c r="I8" i="1"/>
  <c r="K8" i="1" s="1"/>
  <c r="G18" i="6" l="1"/>
  <c r="H18" i="6" s="1"/>
  <c r="G9" i="1"/>
  <c r="H9" i="1" s="1"/>
  <c r="G19" i="6" l="1"/>
  <c r="H19" i="6" s="1"/>
  <c r="I9" i="1"/>
  <c r="K9" i="1" s="1"/>
  <c r="G10" i="1"/>
  <c r="H10" i="1" s="1"/>
  <c r="I10" i="1"/>
  <c r="K10" i="1" s="1"/>
  <c r="G20" i="6" l="1"/>
  <c r="H20" i="6" s="1"/>
  <c r="G11" i="1"/>
  <c r="H11" i="1" s="1"/>
  <c r="I11" i="1"/>
  <c r="K11" i="1" s="1"/>
  <c r="G21" i="6" l="1"/>
  <c r="H21" i="6" s="1"/>
  <c r="G12" i="1"/>
  <c r="H12" i="1" s="1"/>
  <c r="G22" i="6" l="1"/>
  <c r="H22" i="6" s="1"/>
  <c r="B9" i="1"/>
  <c r="B8" i="1"/>
  <c r="I12" i="1"/>
  <c r="K12" i="1" s="1"/>
  <c r="B10" i="1" s="1"/>
  <c r="B11" i="1" s="1"/>
  <c r="G23" i="6" l="1"/>
  <c r="H23" i="6" s="1"/>
  <c r="G24" i="6" l="1"/>
  <c r="H24" i="6" s="1"/>
  <c r="G25" i="6" l="1"/>
  <c r="H25" i="6" s="1"/>
  <c r="G26" i="6" l="1"/>
  <c r="H26" i="6" s="1"/>
  <c r="G27" i="6" l="1"/>
  <c r="H27" i="6" s="1"/>
  <c r="G28" i="6" l="1"/>
  <c r="H28" i="6" s="1"/>
  <c r="G29" i="6" l="1"/>
  <c r="H29" i="6" s="1"/>
  <c r="G30" i="6" l="1"/>
  <c r="H30" i="6" s="1"/>
  <c r="G31" i="6" l="1"/>
  <c r="H31" i="6" s="1"/>
  <c r="G32" i="6" l="1"/>
  <c r="H32" i="6" s="1"/>
  <c r="G33" i="6" l="1"/>
  <c r="H33" i="6" s="1"/>
  <c r="G34" i="6" l="1"/>
  <c r="H34" i="6" s="1"/>
  <c r="G35" i="6" l="1"/>
  <c r="H35" i="6" s="1"/>
  <c r="G36" i="6" l="1"/>
  <c r="H36" i="6" s="1"/>
  <c r="G37" i="6" l="1"/>
  <c r="H37" i="6" s="1"/>
  <c r="G38" i="6" l="1"/>
  <c r="H38" i="6" s="1"/>
  <c r="G39" i="6" l="1"/>
  <c r="H39" i="6" s="1"/>
  <c r="G40" i="6" l="1"/>
  <c r="H40" i="6" s="1"/>
  <c r="G41" i="6" l="1"/>
  <c r="H41" i="6" s="1"/>
  <c r="G42" i="6" l="1"/>
  <c r="H42" i="6" s="1"/>
  <c r="G43" i="6" l="1"/>
  <c r="H43" i="6" s="1"/>
  <c r="G44" i="6" l="1"/>
  <c r="H44" i="6" s="1"/>
  <c r="G45" i="6" l="1"/>
  <c r="H45" i="6" s="1"/>
  <c r="G46" i="6" l="1"/>
  <c r="H46" i="6" s="1"/>
  <c r="G47" i="6" l="1"/>
  <c r="H47" i="6" s="1"/>
  <c r="G48" i="6" l="1"/>
  <c r="H48" i="6" s="1"/>
  <c r="G49" i="6" l="1"/>
  <c r="H49" i="6" s="1"/>
  <c r="G50" i="6" l="1"/>
  <c r="H50" i="6" s="1"/>
  <c r="G51" i="6" l="1"/>
  <c r="H51" i="6" s="1"/>
  <c r="G52" i="6" l="1"/>
  <c r="H52" i="6" s="1"/>
  <c r="G53" i="6" l="1"/>
  <c r="H53" i="6" s="1"/>
  <c r="G54" i="6" l="1"/>
  <c r="H54" i="6" s="1"/>
  <c r="G55" i="6" l="1"/>
  <c r="H55" i="6" s="1"/>
  <c r="G56" i="6" l="1"/>
  <c r="H56" i="6" s="1"/>
  <c r="G57" i="6" l="1"/>
  <c r="H57" i="6" s="1"/>
  <c r="G58" i="6" l="1"/>
  <c r="H58" i="6" s="1"/>
  <c r="G59" i="6" l="1"/>
  <c r="H59" i="6" s="1"/>
  <c r="G60" i="6" l="1"/>
  <c r="H60" i="6" s="1"/>
  <c r="G61" i="6" l="1"/>
  <c r="H61" i="6" s="1"/>
  <c r="G62" i="6" l="1"/>
  <c r="H62" i="6" s="1"/>
  <c r="G63" i="6" l="1"/>
  <c r="H63" i="6" s="1"/>
  <c r="G64" i="6" l="1"/>
  <c r="H64" i="6" s="1"/>
  <c r="G65" i="6" l="1"/>
  <c r="H65" i="6" s="1"/>
  <c r="G66" i="6" l="1"/>
  <c r="H66" i="6" s="1"/>
  <c r="G67" i="6" l="1"/>
  <c r="H67" i="6" s="1"/>
  <c r="G68" i="6" l="1"/>
  <c r="H68" i="6" s="1"/>
  <c r="G69" i="6" l="1"/>
  <c r="H69" i="6" s="1"/>
  <c r="G70" i="6" l="1"/>
  <c r="H70" i="6" s="1"/>
  <c r="G71" i="6" l="1"/>
  <c r="H71" i="6" s="1"/>
  <c r="G72" i="6" l="1"/>
  <c r="H72" i="6" s="1"/>
  <c r="G73" i="6" l="1"/>
  <c r="H73" i="6" s="1"/>
  <c r="G74" i="6" l="1"/>
  <c r="H74" i="6" s="1"/>
  <c r="G75" i="6" l="1"/>
  <c r="H75" i="6" s="1"/>
  <c r="G76" i="6" l="1"/>
  <c r="H76" i="6" s="1"/>
  <c r="G77" i="6" l="1"/>
  <c r="H77" i="6" s="1"/>
  <c r="G78" i="6" l="1"/>
  <c r="H78" i="6" s="1"/>
  <c r="G79" i="6" l="1"/>
  <c r="H79" i="6" s="1"/>
  <c r="G80" i="6" l="1"/>
  <c r="H80" i="6" s="1"/>
  <c r="G81" i="6" l="1"/>
  <c r="H81" i="6" s="1"/>
  <c r="G82" i="6" l="1"/>
  <c r="H82" i="6" s="1"/>
  <c r="G83" i="6" l="1"/>
  <c r="H83" i="6" s="1"/>
  <c r="G84" i="6" l="1"/>
  <c r="H84" i="6" s="1"/>
  <c r="G85" i="6" l="1"/>
  <c r="H85" i="6" s="1"/>
  <c r="G86" i="6" l="1"/>
  <c r="H86" i="6" s="1"/>
  <c r="G87" i="6" l="1"/>
  <c r="H87" i="6" s="1"/>
  <c r="G88" i="6" l="1"/>
  <c r="H88" i="6" s="1"/>
  <c r="G89" i="6" l="1"/>
  <c r="H89" i="6" s="1"/>
  <c r="G90" i="6" l="1"/>
  <c r="H90" i="6" s="1"/>
  <c r="G91" i="6" l="1"/>
  <c r="H91" i="6" s="1"/>
  <c r="G92" i="6" l="1"/>
  <c r="H92" i="6" s="1"/>
  <c r="G93" i="6" l="1"/>
  <c r="H93" i="6" s="1"/>
  <c r="G94" i="6" l="1"/>
  <c r="H94" i="6" s="1"/>
  <c r="G95" i="6" l="1"/>
  <c r="H95" i="6" s="1"/>
  <c r="G96" i="6" l="1"/>
  <c r="H96" i="6" s="1"/>
  <c r="G97" i="6" l="1"/>
  <c r="H97" i="6" s="1"/>
  <c r="G98" i="6" l="1"/>
  <c r="H98" i="6" s="1"/>
  <c r="G99" i="6" l="1"/>
  <c r="H99" i="6" s="1"/>
  <c r="G100" i="6" l="1"/>
  <c r="H100" i="6" s="1"/>
  <c r="G101" i="6" l="1"/>
  <c r="H101" i="6" s="1"/>
  <c r="G102" i="6" l="1"/>
  <c r="H102" i="6" s="1"/>
  <c r="G103" i="6" l="1"/>
  <c r="H103" i="6" s="1"/>
  <c r="G104" i="6" l="1"/>
  <c r="H104" i="6" s="1"/>
  <c r="G105" i="6" l="1"/>
  <c r="H105" i="6" s="1"/>
  <c r="G106" i="6" l="1"/>
  <c r="H106" i="6" s="1"/>
  <c r="G107" i="6" l="1"/>
  <c r="H107" i="6" s="1"/>
  <c r="G108" i="6" l="1"/>
  <c r="H108" i="6" s="1"/>
  <c r="G109" i="6" l="1"/>
  <c r="H109" i="6" s="1"/>
  <c r="G110" i="6" l="1"/>
  <c r="H110" i="6" s="1"/>
  <c r="G111" i="6" l="1"/>
  <c r="H111" i="6" s="1"/>
  <c r="G112" i="6" l="1"/>
  <c r="H112" i="6" s="1"/>
  <c r="G113" i="6" l="1"/>
  <c r="H113" i="6" s="1"/>
  <c r="G114" i="6" l="1"/>
  <c r="H114" i="6" s="1"/>
  <c r="G115" i="6" l="1"/>
  <c r="H115" i="6" s="1"/>
  <c r="G116" i="6" l="1"/>
  <c r="H116" i="6" s="1"/>
  <c r="G117" i="6" l="1"/>
  <c r="H117" i="6" s="1"/>
  <c r="G118" i="6" l="1"/>
  <c r="H118" i="6" s="1"/>
  <c r="G119" i="6" l="1"/>
  <c r="H119" i="6" s="1"/>
  <c r="G120" i="6" l="1"/>
  <c r="H120" i="6" s="1"/>
  <c r="G121" i="6" l="1"/>
  <c r="H121" i="6" s="1"/>
  <c r="G122" i="6" l="1"/>
  <c r="H122" i="6" s="1"/>
  <c r="G123" i="6" l="1"/>
  <c r="H123" i="6" s="1"/>
  <c r="G124" i="6" l="1"/>
  <c r="H124" i="6" s="1"/>
  <c r="G125" i="6" l="1"/>
  <c r="H125" i="6" s="1"/>
  <c r="G126" i="6" l="1"/>
  <c r="H126" i="6" s="1"/>
  <c r="G127" i="6" l="1"/>
  <c r="H127" i="6" s="1"/>
  <c r="G128" i="6" l="1"/>
  <c r="H128" i="6" s="1"/>
  <c r="G129" i="6" l="1"/>
  <c r="H129" i="6" s="1"/>
  <c r="G130" i="6" l="1"/>
  <c r="H130" i="6" s="1"/>
  <c r="G131" i="6" l="1"/>
  <c r="H131" i="6" s="1"/>
  <c r="G132" i="6" l="1"/>
  <c r="H132" i="6" s="1"/>
  <c r="G133" i="6" l="1"/>
  <c r="H133" i="6" s="1"/>
  <c r="G134" i="6" l="1"/>
  <c r="H134" i="6" s="1"/>
  <c r="G135" i="6" l="1"/>
  <c r="H135" i="6" s="1"/>
  <c r="G136" i="6" l="1"/>
  <c r="H136" i="6" s="1"/>
  <c r="G137" i="6" l="1"/>
  <c r="H137" i="6" s="1"/>
  <c r="G138" i="6" l="1"/>
  <c r="H138" i="6" s="1"/>
  <c r="G139" i="6" l="1"/>
  <c r="H139" i="6" s="1"/>
  <c r="G140" i="6" l="1"/>
  <c r="H140" i="6" s="1"/>
  <c r="G141" i="6" l="1"/>
  <c r="H141" i="6" s="1"/>
  <c r="G142" i="6" l="1"/>
  <c r="H142" i="6" s="1"/>
  <c r="G143" i="6" l="1"/>
  <c r="H143" i="6" s="1"/>
  <c r="G144" i="6" l="1"/>
  <c r="H144" i="6" s="1"/>
  <c r="G145" i="6" l="1"/>
  <c r="H145" i="6" s="1"/>
  <c r="G146" i="6" l="1"/>
  <c r="H146" i="6" s="1"/>
  <c r="G147" i="6" l="1"/>
  <c r="H147" i="6" s="1"/>
  <c r="G148" i="6" l="1"/>
  <c r="H148" i="6" s="1"/>
  <c r="G149" i="6" l="1"/>
  <c r="H149" i="6" s="1"/>
  <c r="G150" i="6" l="1"/>
  <c r="H150" i="6" s="1"/>
  <c r="G151" i="6" l="1"/>
  <c r="H151" i="6" s="1"/>
  <c r="G152" i="6" l="1"/>
  <c r="H152" i="6" s="1"/>
  <c r="G153" i="6" l="1"/>
  <c r="H153" i="6" s="1"/>
  <c r="G154" i="6" l="1"/>
  <c r="H154" i="6" s="1"/>
  <c r="G155" i="6" l="1"/>
  <c r="H155" i="6" s="1"/>
  <c r="G156" i="6" l="1"/>
  <c r="H156" i="6" s="1"/>
  <c r="G157" i="6" l="1"/>
  <c r="H157" i="6" s="1"/>
  <c r="G158" i="6" l="1"/>
  <c r="H158" i="6" s="1"/>
  <c r="G159" i="6" l="1"/>
  <c r="H159" i="6" s="1"/>
  <c r="G160" i="6" l="1"/>
  <c r="H160" i="6" s="1"/>
  <c r="G161" i="6" l="1"/>
  <c r="H161" i="6" s="1"/>
  <c r="G162" i="6" l="1"/>
  <c r="H162" i="6" s="1"/>
  <c r="G163" i="6" l="1"/>
  <c r="H163" i="6" s="1"/>
  <c r="G164" i="6" l="1"/>
  <c r="H164" i="6" s="1"/>
  <c r="G165" i="6" l="1"/>
  <c r="H165" i="6" s="1"/>
  <c r="G166" i="6" l="1"/>
  <c r="H166" i="6" s="1"/>
  <c r="G167" i="6" l="1"/>
  <c r="H167" i="6" s="1"/>
  <c r="G168" i="6" l="1"/>
  <c r="H168" i="6" s="1"/>
  <c r="G169" i="6" l="1"/>
  <c r="H169" i="6" s="1"/>
  <c r="G170" i="6" l="1"/>
  <c r="H170" i="6" s="1"/>
  <c r="G171" i="6" l="1"/>
  <c r="H171" i="6" s="1"/>
  <c r="G172" i="6" l="1"/>
  <c r="H172" i="6" s="1"/>
  <c r="G173" i="6" l="1"/>
  <c r="H173" i="6" s="1"/>
  <c r="G174" i="6" l="1"/>
  <c r="H174" i="6" s="1"/>
  <c r="G175" i="6" l="1"/>
  <c r="H175" i="6" s="1"/>
  <c r="G176" i="6" l="1"/>
  <c r="H176" i="6" s="1"/>
  <c r="G177" i="6" l="1"/>
  <c r="H177" i="6" s="1"/>
  <c r="G178" i="6" l="1"/>
  <c r="H178" i="6" s="1"/>
  <c r="G179" i="6" l="1"/>
  <c r="H179" i="6" s="1"/>
  <c r="G180" i="6" l="1"/>
  <c r="H180" i="6" s="1"/>
  <c r="G181" i="6" l="1"/>
  <c r="H181" i="6" s="1"/>
  <c r="G182" i="6" l="1"/>
  <c r="H182" i="6" s="1"/>
  <c r="G183" i="6" l="1"/>
  <c r="H183" i="6" s="1"/>
  <c r="G184" i="6" l="1"/>
  <c r="H184" i="6" s="1"/>
  <c r="G185" i="6" l="1"/>
  <c r="H185" i="6" s="1"/>
  <c r="G186" i="6" l="1"/>
  <c r="H186" i="6" s="1"/>
  <c r="G187" i="6" l="1"/>
  <c r="H187" i="6" s="1"/>
  <c r="G188" i="6" l="1"/>
  <c r="H188" i="6" s="1"/>
  <c r="G189" i="6" l="1"/>
  <c r="H189" i="6" s="1"/>
  <c r="G190" i="6" l="1"/>
  <c r="H190" i="6" s="1"/>
  <c r="G191" i="6" l="1"/>
  <c r="H191" i="6" s="1"/>
  <c r="G192" i="6" l="1"/>
  <c r="H192" i="6" s="1"/>
  <c r="G193" i="6" l="1"/>
  <c r="H193" i="6" s="1"/>
  <c r="G194" i="6" l="1"/>
  <c r="H194" i="6" s="1"/>
  <c r="G195" i="6" l="1"/>
  <c r="H195" i="6" s="1"/>
  <c r="G196" i="6" l="1"/>
  <c r="H196" i="6" s="1"/>
  <c r="G197" i="6" l="1"/>
  <c r="H197" i="6" s="1"/>
  <c r="G198" i="6" l="1"/>
  <c r="H198" i="6" s="1"/>
  <c r="G199" i="6" l="1"/>
  <c r="H199" i="6" s="1"/>
  <c r="G200" i="6" l="1"/>
  <c r="H200" i="6" s="1"/>
  <c r="G201" i="6" l="1"/>
  <c r="H201" i="6" s="1"/>
  <c r="G202" i="6" l="1"/>
  <c r="H202" i="6" s="1"/>
  <c r="G203" i="6" l="1"/>
  <c r="H203" i="6" s="1"/>
  <c r="G204" i="6" l="1"/>
  <c r="H204" i="6" s="1"/>
  <c r="G205" i="6" l="1"/>
  <c r="H205" i="6" s="1"/>
  <c r="G206" i="6" l="1"/>
  <c r="H206" i="6" s="1"/>
  <c r="G207" i="6" l="1"/>
  <c r="H207" i="6" s="1"/>
  <c r="G208" i="6" l="1"/>
  <c r="H208" i="6" s="1"/>
  <c r="G209" i="6" l="1"/>
  <c r="H209" i="6" s="1"/>
  <c r="G210" i="6" l="1"/>
  <c r="H210" i="6" s="1"/>
  <c r="G211" i="6" l="1"/>
  <c r="H211" i="6" s="1"/>
  <c r="G212" i="6" l="1"/>
  <c r="H212" i="6" s="1"/>
  <c r="G213" i="6" l="1"/>
  <c r="H213" i="6" s="1"/>
  <c r="G214" i="6" l="1"/>
  <c r="H214" i="6" s="1"/>
  <c r="G215" i="6" l="1"/>
  <c r="H215" i="6" s="1"/>
  <c r="G216" i="6" l="1"/>
  <c r="H216" i="6" s="1"/>
  <c r="G217" i="6" l="1"/>
  <c r="H217" i="6" s="1"/>
  <c r="G218" i="6" l="1"/>
  <c r="H218" i="6" s="1"/>
  <c r="G219" i="6" l="1"/>
  <c r="H219" i="6" s="1"/>
  <c r="G220" i="6" l="1"/>
  <c r="H220" i="6" s="1"/>
  <c r="G221" i="6" l="1"/>
  <c r="H221" i="6" s="1"/>
  <c r="G222" i="6" l="1"/>
  <c r="H222" i="6" s="1"/>
  <c r="G223" i="6" l="1"/>
  <c r="H223" i="6" s="1"/>
  <c r="G224" i="6" l="1"/>
  <c r="H224" i="6" s="1"/>
  <c r="G225" i="6" l="1"/>
  <c r="H225" i="6" s="1"/>
  <c r="G226" i="6" l="1"/>
  <c r="H226" i="6" s="1"/>
  <c r="G227" i="6" l="1"/>
  <c r="H227" i="6" s="1"/>
  <c r="G228" i="6" l="1"/>
  <c r="H228" i="6" s="1"/>
  <c r="G229" i="6" l="1"/>
  <c r="H229" i="6" s="1"/>
  <c r="G230" i="6" l="1"/>
  <c r="H230" i="6" s="1"/>
  <c r="G231" i="6" l="1"/>
  <c r="H231" i="6" s="1"/>
  <c r="G232" i="6" l="1"/>
  <c r="H232" i="6" s="1"/>
  <c r="G233" i="6" l="1"/>
  <c r="H233" i="6" s="1"/>
  <c r="G234" i="6" l="1"/>
  <c r="H234" i="6" s="1"/>
  <c r="G235" i="6" l="1"/>
  <c r="H235" i="6" s="1"/>
  <c r="G236" i="6" l="1"/>
  <c r="H236" i="6" s="1"/>
  <c r="G237" i="6" l="1"/>
  <c r="H237" i="6" s="1"/>
  <c r="G238" i="6" l="1"/>
  <c r="H238" i="6" s="1"/>
  <c r="G239" i="6" l="1"/>
  <c r="H239" i="6" s="1"/>
  <c r="G240" i="6" l="1"/>
  <c r="H240" i="6" s="1"/>
  <c r="G241" i="6" l="1"/>
  <c r="H241" i="6" s="1"/>
  <c r="G242" i="6" l="1"/>
  <c r="H242" i="6" s="1"/>
  <c r="G243" i="6" l="1"/>
  <c r="H243" i="6" s="1"/>
  <c r="G244" i="6" l="1"/>
  <c r="H244" i="6" s="1"/>
  <c r="G245" i="6" l="1"/>
  <c r="H245" i="6" s="1"/>
  <c r="G246" i="6" l="1"/>
  <c r="H246" i="6" s="1"/>
  <c r="G247" i="6" l="1"/>
  <c r="H247" i="6" s="1"/>
  <c r="G248" i="6" l="1"/>
  <c r="H248" i="6" s="1"/>
  <c r="G249" i="6" l="1"/>
  <c r="H249" i="6" s="1"/>
  <c r="G250" i="6" l="1"/>
  <c r="H250" i="6" s="1"/>
  <c r="G251" i="6" l="1"/>
  <c r="H251" i="6" s="1"/>
  <c r="G252" i="6" l="1"/>
  <c r="H252" i="6" s="1"/>
  <c r="G253" i="6" l="1"/>
  <c r="H253" i="6" s="1"/>
  <c r="G254" i="6" l="1"/>
  <c r="H254" i="6" s="1"/>
  <c r="G255" i="6" l="1"/>
  <c r="H255" i="6" s="1"/>
  <c r="G256" i="6" l="1"/>
  <c r="H256" i="6" s="1"/>
  <c r="G257" i="6" l="1"/>
  <c r="H257" i="6" s="1"/>
  <c r="G258" i="6" l="1"/>
  <c r="H258" i="6" s="1"/>
  <c r="G259" i="6" l="1"/>
  <c r="H259" i="6" s="1"/>
  <c r="G260" i="6" l="1"/>
  <c r="H260" i="6" s="1"/>
  <c r="G261" i="6" l="1"/>
  <c r="H261" i="6" s="1"/>
  <c r="G262" i="6" l="1"/>
  <c r="H262" i="6" s="1"/>
  <c r="G263" i="6" l="1"/>
  <c r="H263" i="6" s="1"/>
  <c r="G264" i="6" l="1"/>
  <c r="H264" i="6" s="1"/>
  <c r="G265" i="6" l="1"/>
  <c r="H265" i="6" s="1"/>
  <c r="G266" i="6" l="1"/>
  <c r="H266" i="6" s="1"/>
  <c r="G267" i="6" l="1"/>
  <c r="H267" i="6" s="1"/>
  <c r="G268" i="6" l="1"/>
  <c r="H268" i="6" s="1"/>
  <c r="G269" i="6" l="1"/>
  <c r="H269" i="6" s="1"/>
  <c r="G270" i="6" l="1"/>
  <c r="H270" i="6" s="1"/>
  <c r="G271" i="6" l="1"/>
  <c r="H271" i="6" s="1"/>
  <c r="G272" i="6" l="1"/>
  <c r="H272" i="6" s="1"/>
  <c r="G273" i="6" l="1"/>
  <c r="H273" i="6" s="1"/>
  <c r="G274" i="6" l="1"/>
  <c r="H274" i="6" s="1"/>
  <c r="G275" i="6" l="1"/>
  <c r="H275" i="6" s="1"/>
  <c r="G276" i="6" l="1"/>
  <c r="H276" i="6" s="1"/>
  <c r="G277" i="6" l="1"/>
  <c r="H277" i="6" s="1"/>
  <c r="G278" i="6" l="1"/>
  <c r="H278" i="6" s="1"/>
  <c r="G279" i="6" l="1"/>
  <c r="H279" i="6" s="1"/>
  <c r="G280" i="6" l="1"/>
  <c r="H280" i="6" s="1"/>
  <c r="G281" i="6" l="1"/>
  <c r="H281" i="6" s="1"/>
  <c r="G282" i="6" l="1"/>
  <c r="H282" i="6" s="1"/>
  <c r="G283" i="6" l="1"/>
  <c r="H283" i="6" s="1"/>
  <c r="G284" i="6" l="1"/>
  <c r="H284" i="6" s="1"/>
  <c r="G285" i="6" l="1"/>
  <c r="H285" i="6" s="1"/>
  <c r="G286" i="6" l="1"/>
  <c r="H286" i="6" s="1"/>
  <c r="G287" i="6" l="1"/>
  <c r="H287" i="6" s="1"/>
  <c r="G288" i="6" l="1"/>
  <c r="H288" i="6" s="1"/>
  <c r="G289" i="6" l="1"/>
  <c r="H289" i="6" s="1"/>
  <c r="G290" i="6" l="1"/>
  <c r="H290" i="6" s="1"/>
  <c r="G291" i="6" l="1"/>
  <c r="H291" i="6" s="1"/>
  <c r="G292" i="6" l="1"/>
  <c r="H292" i="6" s="1"/>
  <c r="G293" i="6" l="1"/>
  <c r="H293" i="6" s="1"/>
  <c r="G294" i="6" l="1"/>
  <c r="H294" i="6" s="1"/>
  <c r="G295" i="6" l="1"/>
  <c r="H295" i="6" s="1"/>
  <c r="G296" i="6" l="1"/>
  <c r="H296" i="6" s="1"/>
  <c r="G297" i="6" l="1"/>
  <c r="H297" i="6" s="1"/>
  <c r="G298" i="6" l="1"/>
  <c r="H298" i="6" s="1"/>
  <c r="G299" i="6" l="1"/>
  <c r="H299" i="6" s="1"/>
  <c r="G300" i="6" l="1"/>
  <c r="H300" i="6" s="1"/>
  <c r="G301" i="6" l="1"/>
  <c r="H301" i="6" s="1"/>
  <c r="G302" i="6" l="1"/>
  <c r="H302" i="6" s="1"/>
  <c r="G303" i="6" l="1"/>
  <c r="H303" i="6" s="1"/>
  <c r="G304" i="6" l="1"/>
  <c r="H304" i="6" s="1"/>
  <c r="G305" i="6" l="1"/>
  <c r="H305" i="6" s="1"/>
  <c r="G306" i="6" l="1"/>
  <c r="H306" i="6" s="1"/>
  <c r="G307" i="6" l="1"/>
  <c r="H307" i="6" s="1"/>
  <c r="G308" i="6" l="1"/>
  <c r="H308" i="6" s="1"/>
  <c r="G309" i="6" l="1"/>
  <c r="H309" i="6" s="1"/>
  <c r="G310" i="6" l="1"/>
  <c r="H310" i="6" s="1"/>
  <c r="G311" i="6" l="1"/>
  <c r="H311" i="6" s="1"/>
  <c r="G312" i="6" l="1"/>
  <c r="H312" i="6" s="1"/>
  <c r="G313" i="6" l="1"/>
  <c r="H313" i="6" s="1"/>
  <c r="G314" i="6" l="1"/>
  <c r="H314" i="6" s="1"/>
  <c r="G315" i="6" l="1"/>
  <c r="H315" i="6" s="1"/>
  <c r="G316" i="6" l="1"/>
  <c r="H316" i="6" s="1"/>
  <c r="G317" i="6" l="1"/>
  <c r="H317" i="6" s="1"/>
  <c r="G318" i="6" l="1"/>
  <c r="H318" i="6" s="1"/>
  <c r="G319" i="6" l="1"/>
  <c r="H319" i="6" s="1"/>
  <c r="G320" i="6" l="1"/>
  <c r="H320" i="6" s="1"/>
  <c r="G321" i="6" l="1"/>
  <c r="H321" i="6" s="1"/>
  <c r="G322" i="6" l="1"/>
  <c r="H322" i="6" s="1"/>
  <c r="G323" i="6" l="1"/>
  <c r="H323" i="6" s="1"/>
  <c r="G324" i="6" l="1"/>
  <c r="H324" i="6" s="1"/>
  <c r="G325" i="6" l="1"/>
  <c r="H325" i="6" s="1"/>
  <c r="G326" i="6" l="1"/>
  <c r="H326" i="6" s="1"/>
  <c r="G327" i="6" l="1"/>
  <c r="H327" i="6" s="1"/>
  <c r="G328" i="6" l="1"/>
  <c r="H328" i="6" s="1"/>
  <c r="G329" i="6" l="1"/>
  <c r="H329" i="6" s="1"/>
  <c r="G330" i="6" l="1"/>
  <c r="H330" i="6" s="1"/>
  <c r="G331" i="6" l="1"/>
  <c r="H331" i="6" s="1"/>
  <c r="G332" i="6" l="1"/>
  <c r="H332" i="6" s="1"/>
  <c r="G333" i="6" l="1"/>
  <c r="H333" i="6" s="1"/>
  <c r="G334" i="6" l="1"/>
  <c r="H334" i="6" s="1"/>
  <c r="G335" i="6" l="1"/>
  <c r="H335" i="6" s="1"/>
  <c r="G336" i="6" l="1"/>
  <c r="H336" i="6" s="1"/>
  <c r="G337" i="6" l="1"/>
  <c r="H337" i="6" s="1"/>
  <c r="G338" i="6" l="1"/>
  <c r="H338" i="6" s="1"/>
  <c r="G339" i="6" l="1"/>
  <c r="H339" i="6" s="1"/>
  <c r="G340" i="6" l="1"/>
  <c r="H340" i="6" s="1"/>
  <c r="G341" i="6" l="1"/>
  <c r="H341" i="6" s="1"/>
  <c r="G342" i="6" l="1"/>
  <c r="H342" i="6" s="1"/>
  <c r="G343" i="6" l="1"/>
  <c r="H343" i="6" s="1"/>
  <c r="G344" i="6" l="1"/>
  <c r="H344" i="6" s="1"/>
  <c r="G345" i="6" l="1"/>
  <c r="H345" i="6" s="1"/>
  <c r="G346" i="6" l="1"/>
  <c r="H346" i="6" s="1"/>
  <c r="G347" i="6" l="1"/>
  <c r="H347" i="6" s="1"/>
  <c r="G348" i="6" l="1"/>
  <c r="H348" i="6" s="1"/>
  <c r="G349" i="6" l="1"/>
  <c r="H349" i="6" s="1"/>
  <c r="G350" i="6" l="1"/>
  <c r="H350" i="6" s="1"/>
  <c r="G351" i="6" l="1"/>
  <c r="H351" i="6" s="1"/>
  <c r="G352" i="6" l="1"/>
  <c r="H352" i="6" s="1"/>
  <c r="G353" i="6" l="1"/>
  <c r="H353" i="6" s="1"/>
  <c r="G354" i="6" l="1"/>
  <c r="H354" i="6" s="1"/>
  <c r="G355" i="6" l="1"/>
  <c r="H355" i="6" s="1"/>
  <c r="G356" i="6" l="1"/>
  <c r="H356" i="6" s="1"/>
  <c r="G357" i="6" l="1"/>
  <c r="H357" i="6" s="1"/>
  <c r="G358" i="6" l="1"/>
  <c r="H358" i="6" s="1"/>
  <c r="G359" i="6" l="1"/>
  <c r="H359" i="6" s="1"/>
  <c r="G360" i="6" l="1"/>
  <c r="H360" i="6" s="1"/>
  <c r="G361" i="6" l="1"/>
  <c r="H361" i="6" s="1"/>
  <c r="G362" i="6" l="1"/>
  <c r="H362" i="6" l="1"/>
</calcChain>
</file>

<file path=xl/sharedStrings.xml><?xml version="1.0" encoding="utf-8"?>
<sst xmlns="http://schemas.openxmlformats.org/spreadsheetml/2006/main" count="50" uniqueCount="26">
  <si>
    <t>Input</t>
  </si>
  <si>
    <t>Interest Payment</t>
  </si>
  <si>
    <t>Principal Payment</t>
  </si>
  <si>
    <t>Ending Balance</t>
  </si>
  <si>
    <t>Begin Balance</t>
  </si>
  <si>
    <t>Calculated Output</t>
  </si>
  <si>
    <t>Discount Factor</t>
  </si>
  <si>
    <t>Maturity (years)</t>
  </si>
  <si>
    <t>Coupon (Annual Interest Rate)</t>
  </si>
  <si>
    <t>Principal</t>
  </si>
  <si>
    <t>Year</t>
  </si>
  <si>
    <t>Total Cash Flow</t>
  </si>
  <si>
    <t>PV(CF)</t>
  </si>
  <si>
    <t>Total Payments</t>
  </si>
  <si>
    <t>Total Interests Paid</t>
  </si>
  <si>
    <t>Sum of PV (CF)</t>
  </si>
  <si>
    <t>Price</t>
  </si>
  <si>
    <t>Yield (rate for discount factor)</t>
  </si>
  <si>
    <t>Month</t>
  </si>
  <si>
    <t>Annuity</t>
  </si>
  <si>
    <t>Payment</t>
  </si>
  <si>
    <t>Cummulative Sum</t>
  </si>
  <si>
    <t>Total payments</t>
  </si>
  <si>
    <t>Start from month</t>
  </si>
  <si>
    <t>End at month</t>
  </si>
  <si>
    <t>PV of the 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</si>
</sst>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#,##0.000000_);\(#,##0.000000\)"/>
    <numFmt numFmtId="167" formatCode="#,##0.0000_);\(#,##0.00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44" fontId="0" fillId="0" borderId="0" xfId="1" applyFont="1"/>
    <xf numFmtId="165" fontId="0" fillId="0" borderId="0" xfId="1" applyNumberFormat="1" applyFont="1"/>
    <xf numFmtId="164" fontId="0" fillId="0" borderId="0" xfId="2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5" fontId="0" fillId="2" borderId="5" xfId="1" applyNumberFormat="1" applyFont="1" applyFill="1" applyBorder="1"/>
    <xf numFmtId="0" fontId="0" fillId="3" borderId="4" xfId="0" applyFill="1" applyBorder="1"/>
    <xf numFmtId="44" fontId="0" fillId="3" borderId="5" xfId="0" applyNumberFormat="1" applyFill="1" applyBorder="1"/>
    <xf numFmtId="0" fontId="0" fillId="3" borderId="6" xfId="0" applyFill="1" applyBorder="1"/>
    <xf numFmtId="165" fontId="0" fillId="3" borderId="7" xfId="0" applyNumberFormat="1" applyFill="1" applyBorder="1"/>
    <xf numFmtId="0" fontId="2" fillId="2" borderId="1" xfId="0" applyFont="1" applyFill="1" applyBorder="1"/>
    <xf numFmtId="166" fontId="0" fillId="0" borderId="0" xfId="1" applyNumberFormat="1" applyFont="1"/>
    <xf numFmtId="44" fontId="3" fillId="0" borderId="0" xfId="0" applyNumberFormat="1" applyFont="1"/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44" fontId="0" fillId="4" borderId="0" xfId="1" applyFont="1" applyFill="1"/>
    <xf numFmtId="165" fontId="0" fillId="4" borderId="0" xfId="0" applyNumberFormat="1" applyFill="1"/>
    <xf numFmtId="44" fontId="0" fillId="4" borderId="0" xfId="0" applyNumberFormat="1" applyFill="1"/>
    <xf numFmtId="0" fontId="2" fillId="3" borderId="2" xfId="0" applyFont="1" applyFill="1" applyBorder="1"/>
    <xf numFmtId="165" fontId="0" fillId="3" borderId="5" xfId="1" applyNumberFormat="1" applyFont="1" applyFill="1" applyBorder="1"/>
    <xf numFmtId="164" fontId="0" fillId="0" borderId="0" xfId="2" applyNumberFormat="1" applyFont="1" applyFill="1" applyBorder="1"/>
    <xf numFmtId="0" fontId="2" fillId="3" borderId="8" xfId="0" applyFont="1" applyFill="1" applyBorder="1"/>
    <xf numFmtId="164" fontId="0" fillId="3" borderId="3" xfId="2" applyNumberFormat="1" applyFont="1" applyFill="1" applyBorder="1"/>
    <xf numFmtId="44" fontId="2" fillId="3" borderId="5" xfId="0" applyNumberFormat="1" applyFont="1" applyFill="1" applyBorder="1"/>
    <xf numFmtId="0" fontId="2" fillId="3" borderId="4" xfId="0" applyFont="1" applyFill="1" applyBorder="1"/>
    <xf numFmtId="44" fontId="0" fillId="3" borderId="0" xfId="1" applyFont="1" applyFill="1"/>
    <xf numFmtId="167" fontId="0" fillId="3" borderId="0" xfId="1" applyNumberFormat="1" applyFont="1" applyFill="1"/>
    <xf numFmtId="0" fontId="4" fillId="4" borderId="0" xfId="0" applyFont="1" applyFill="1"/>
    <xf numFmtId="165" fontId="4" fillId="4" borderId="0" xfId="1" applyNumberFormat="1" applyFont="1" applyFill="1"/>
    <xf numFmtId="44" fontId="4" fillId="3" borderId="0" xfId="1" applyFont="1" applyFill="1"/>
    <xf numFmtId="0" fontId="4" fillId="0" borderId="0" xfId="0" applyFont="1"/>
    <xf numFmtId="0" fontId="2" fillId="0" borderId="0" xfId="0" applyFont="1"/>
    <xf numFmtId="4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0BA1-C252-4A60-BEFB-CB195A89BDEF}">
  <dimension ref="A1:K363"/>
  <sheetViews>
    <sheetView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:E12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14.140625" style="2" customWidth="1"/>
    <col min="6" max="6" width="15.7109375" style="2" customWidth="1"/>
    <col min="7" max="7" width="15.140625" style="2" customWidth="1"/>
    <col min="8" max="8" width="15.5703125" customWidth="1"/>
    <col min="9" max="9" width="15" customWidth="1"/>
    <col min="10" max="10" width="14.140625" customWidth="1"/>
    <col min="11" max="14" width="23.42578125" customWidth="1"/>
  </cols>
  <sheetData>
    <row r="1" spans="1:11" x14ac:dyDescent="0.25">
      <c r="A1" s="14" t="s">
        <v>0</v>
      </c>
      <c r="B1" s="5"/>
      <c r="D1" s="18" t="s">
        <v>10</v>
      </c>
      <c r="E1" s="20" t="s">
        <v>1</v>
      </c>
      <c r="F1" s="20" t="s">
        <v>2</v>
      </c>
      <c r="G1" s="20" t="s">
        <v>4</v>
      </c>
      <c r="H1" s="18" t="s">
        <v>3</v>
      </c>
      <c r="I1" s="20" t="s">
        <v>11</v>
      </c>
      <c r="J1" s="30" t="s">
        <v>6</v>
      </c>
      <c r="K1" s="30" t="s">
        <v>12</v>
      </c>
    </row>
    <row r="2" spans="1:11" x14ac:dyDescent="0.25">
      <c r="A2" s="6" t="s">
        <v>7</v>
      </c>
      <c r="B2" s="7">
        <v>10</v>
      </c>
      <c r="D2" s="18">
        <v>0</v>
      </c>
      <c r="E2" s="20">
        <v>0</v>
      </c>
      <c r="F2" s="20">
        <v>0</v>
      </c>
      <c r="G2" s="20"/>
      <c r="H2" s="22">
        <f>B4</f>
        <v>100000</v>
      </c>
      <c r="I2" s="21">
        <f>E2+F2</f>
        <v>0</v>
      </c>
      <c r="J2" s="17">
        <f>1</f>
        <v>1</v>
      </c>
      <c r="K2" s="30">
        <f>I2*J2</f>
        <v>0</v>
      </c>
    </row>
    <row r="3" spans="1:11" x14ac:dyDescent="0.25">
      <c r="A3" s="6" t="s">
        <v>8</v>
      </c>
      <c r="B3" s="8">
        <v>0.05</v>
      </c>
      <c r="D3" s="18">
        <v>1</v>
      </c>
      <c r="E3" s="19">
        <f>H2*$B$3</f>
        <v>5000</v>
      </c>
      <c r="F3" s="19">
        <v>0</v>
      </c>
      <c r="G3" s="19">
        <f>H2</f>
        <v>100000</v>
      </c>
      <c r="H3" s="22">
        <f>G3-F3</f>
        <v>100000</v>
      </c>
      <c r="I3" s="21">
        <f>E3+F3</f>
        <v>5000</v>
      </c>
      <c r="J3" s="31">
        <f>J2/(1+$B$7)</f>
        <v>0.94339622641509424</v>
      </c>
      <c r="K3" s="30">
        <f t="shared" ref="K3:K12" si="0">I3*J3</f>
        <v>4716.9811320754716</v>
      </c>
    </row>
    <row r="4" spans="1:11" x14ac:dyDescent="0.25">
      <c r="A4" s="6" t="s">
        <v>9</v>
      </c>
      <c r="B4" s="9">
        <v>100000</v>
      </c>
      <c r="D4" s="18">
        <v>2</v>
      </c>
      <c r="E4" s="19">
        <f t="shared" ref="E4:E12" si="1">H3*$B$3</f>
        <v>5000</v>
      </c>
      <c r="F4" s="19">
        <v>0</v>
      </c>
      <c r="G4" s="19">
        <f t="shared" ref="G4:G12" si="2">H3</f>
        <v>100000</v>
      </c>
      <c r="H4" s="22">
        <f t="shared" ref="H4:H12" si="3">G4-F4</f>
        <v>100000</v>
      </c>
      <c r="I4" s="21">
        <f t="shared" ref="I4:I12" si="4">E4+F4</f>
        <v>5000</v>
      </c>
      <c r="J4" s="31">
        <f>J3/(1+$B$7)</f>
        <v>0.88999644001423983</v>
      </c>
      <c r="K4" s="30">
        <f t="shared" si="0"/>
        <v>4449.9822000711993</v>
      </c>
    </row>
    <row r="5" spans="1:11" x14ac:dyDescent="0.25">
      <c r="B5" s="4"/>
      <c r="D5" s="18">
        <v>3</v>
      </c>
      <c r="E5" s="19">
        <f t="shared" si="1"/>
        <v>5000</v>
      </c>
      <c r="F5" s="19">
        <v>0</v>
      </c>
      <c r="G5" s="19">
        <f t="shared" si="2"/>
        <v>100000</v>
      </c>
      <c r="H5" s="22">
        <f t="shared" si="3"/>
        <v>100000</v>
      </c>
      <c r="I5" s="21">
        <f t="shared" si="4"/>
        <v>5000</v>
      </c>
      <c r="J5" s="31">
        <f t="shared" ref="J5:J12" si="5">J4/(1+$B$7)</f>
        <v>0.83961928303230171</v>
      </c>
      <c r="K5" s="30">
        <f t="shared" si="0"/>
        <v>4198.096415161509</v>
      </c>
    </row>
    <row r="6" spans="1:11" x14ac:dyDescent="0.25">
      <c r="A6" s="26" t="s">
        <v>5</v>
      </c>
      <c r="B6" s="25"/>
      <c r="D6" s="18">
        <v>4</v>
      </c>
      <c r="E6" s="19">
        <f t="shared" si="1"/>
        <v>5000</v>
      </c>
      <c r="F6" s="19">
        <v>0</v>
      </c>
      <c r="G6" s="19">
        <f t="shared" si="2"/>
        <v>100000</v>
      </c>
      <c r="H6" s="22">
        <f t="shared" si="3"/>
        <v>100000</v>
      </c>
      <c r="I6" s="21">
        <f t="shared" si="4"/>
        <v>5000</v>
      </c>
      <c r="J6" s="31">
        <f t="shared" si="5"/>
        <v>0.79209366323802044</v>
      </c>
      <c r="K6" s="30">
        <f t="shared" si="0"/>
        <v>3960.4683161901021</v>
      </c>
    </row>
    <row r="7" spans="1:11" x14ac:dyDescent="0.25">
      <c r="A7" s="23" t="s">
        <v>17</v>
      </c>
      <c r="B7" s="27">
        <v>0.06</v>
      </c>
      <c r="D7" s="18">
        <v>5</v>
      </c>
      <c r="E7" s="19">
        <f t="shared" si="1"/>
        <v>5000</v>
      </c>
      <c r="F7" s="19">
        <v>0</v>
      </c>
      <c r="G7" s="19">
        <f t="shared" si="2"/>
        <v>100000</v>
      </c>
      <c r="H7" s="22">
        <f t="shared" si="3"/>
        <v>100000</v>
      </c>
      <c r="I7" s="21">
        <f t="shared" si="4"/>
        <v>5000</v>
      </c>
      <c r="J7" s="31">
        <f t="shared" si="5"/>
        <v>0.747258172866057</v>
      </c>
      <c r="K7" s="30">
        <f t="shared" si="0"/>
        <v>3736.2908643302849</v>
      </c>
    </row>
    <row r="8" spans="1:11" x14ac:dyDescent="0.25">
      <c r="A8" s="10" t="s">
        <v>14</v>
      </c>
      <c r="B8" s="24">
        <f>SUM(E:E)</f>
        <v>50000</v>
      </c>
      <c r="D8" s="18">
        <v>6</v>
      </c>
      <c r="E8" s="19">
        <f t="shared" si="1"/>
        <v>5000</v>
      </c>
      <c r="F8" s="19">
        <v>0</v>
      </c>
      <c r="G8" s="19">
        <f t="shared" si="2"/>
        <v>100000</v>
      </c>
      <c r="H8" s="22">
        <f t="shared" si="3"/>
        <v>100000</v>
      </c>
      <c r="I8" s="21">
        <f t="shared" si="4"/>
        <v>5000</v>
      </c>
      <c r="J8" s="31">
        <f t="shared" si="5"/>
        <v>0.70496054043967638</v>
      </c>
      <c r="K8" s="30">
        <f t="shared" si="0"/>
        <v>3524.8027021983817</v>
      </c>
    </row>
    <row r="9" spans="1:11" x14ac:dyDescent="0.25">
      <c r="A9" s="10" t="s">
        <v>13</v>
      </c>
      <c r="B9" s="24">
        <f>SUM(E3:F13)</f>
        <v>150000</v>
      </c>
      <c r="C9" s="1"/>
      <c r="D9" s="18">
        <v>7</v>
      </c>
      <c r="E9" s="19">
        <f t="shared" si="1"/>
        <v>5000</v>
      </c>
      <c r="F9" s="19">
        <v>0</v>
      </c>
      <c r="G9" s="19">
        <f t="shared" si="2"/>
        <v>100000</v>
      </c>
      <c r="H9" s="22">
        <f t="shared" si="3"/>
        <v>100000</v>
      </c>
      <c r="I9" s="21">
        <f t="shared" si="4"/>
        <v>5000</v>
      </c>
      <c r="J9" s="31">
        <f t="shared" si="5"/>
        <v>0.66505711362233622</v>
      </c>
      <c r="K9" s="30">
        <f t="shared" si="0"/>
        <v>3325.2855681116812</v>
      </c>
    </row>
    <row r="10" spans="1:11" x14ac:dyDescent="0.25">
      <c r="A10" s="10" t="s">
        <v>15</v>
      </c>
      <c r="B10" s="11">
        <f>SUM(K:K)</f>
        <v>92639.912948585261</v>
      </c>
      <c r="D10" s="18">
        <v>8</v>
      </c>
      <c r="E10" s="19">
        <f t="shared" si="1"/>
        <v>5000</v>
      </c>
      <c r="F10" s="19">
        <v>0</v>
      </c>
      <c r="G10" s="19">
        <f t="shared" si="2"/>
        <v>100000</v>
      </c>
      <c r="H10" s="22">
        <f t="shared" si="3"/>
        <v>100000</v>
      </c>
      <c r="I10" s="21">
        <f t="shared" si="4"/>
        <v>5000</v>
      </c>
      <c r="J10" s="31">
        <f t="shared" si="5"/>
        <v>0.62741237134182659</v>
      </c>
      <c r="K10" s="30">
        <f t="shared" si="0"/>
        <v>3137.0618567091328</v>
      </c>
    </row>
    <row r="11" spans="1:11" x14ac:dyDescent="0.25">
      <c r="A11" s="29" t="s">
        <v>16</v>
      </c>
      <c r="B11" s="28">
        <f>100*B10/B4</f>
        <v>92.639912948585263</v>
      </c>
      <c r="D11" s="18">
        <v>9</v>
      </c>
      <c r="E11" s="19">
        <f t="shared" si="1"/>
        <v>5000</v>
      </c>
      <c r="F11" s="19">
        <v>0</v>
      </c>
      <c r="G11" s="19">
        <f t="shared" si="2"/>
        <v>100000</v>
      </c>
      <c r="H11" s="22">
        <f t="shared" si="3"/>
        <v>100000</v>
      </c>
      <c r="I11" s="21">
        <f t="shared" si="4"/>
        <v>5000</v>
      </c>
      <c r="J11" s="31">
        <f t="shared" si="5"/>
        <v>0.59189846353002507</v>
      </c>
      <c r="K11" s="30">
        <f t="shared" si="0"/>
        <v>2959.4923176501252</v>
      </c>
    </row>
    <row r="12" spans="1:11" x14ac:dyDescent="0.25">
      <c r="A12" s="12"/>
      <c r="B12" s="13"/>
      <c r="D12" s="18">
        <v>10</v>
      </c>
      <c r="E12" s="19">
        <f t="shared" si="1"/>
        <v>5000</v>
      </c>
      <c r="F12" s="19">
        <f>B4</f>
        <v>100000</v>
      </c>
      <c r="G12" s="19">
        <f t="shared" si="2"/>
        <v>100000</v>
      </c>
      <c r="H12" s="22">
        <f t="shared" si="3"/>
        <v>0</v>
      </c>
      <c r="I12" s="21">
        <f t="shared" si="4"/>
        <v>105000</v>
      </c>
      <c r="J12" s="31">
        <f t="shared" si="5"/>
        <v>0.55839477691511796</v>
      </c>
      <c r="K12" s="30">
        <f t="shared" si="0"/>
        <v>58631.451576087384</v>
      </c>
    </row>
    <row r="13" spans="1:11" x14ac:dyDescent="0.25">
      <c r="F13" s="3"/>
      <c r="H13" s="1"/>
    </row>
    <row r="14" spans="1:11" x14ac:dyDescent="0.25">
      <c r="F14" s="3"/>
      <c r="H14" s="1"/>
    </row>
    <row r="15" spans="1:11" x14ac:dyDescent="0.25">
      <c r="B15" s="16"/>
      <c r="F15" s="3"/>
      <c r="H15" s="1"/>
    </row>
    <row r="16" spans="1:11" x14ac:dyDescent="0.25">
      <c r="F16" s="3"/>
      <c r="H16" s="1"/>
    </row>
    <row r="17" spans="2:8" x14ac:dyDescent="0.25">
      <c r="B17" s="1"/>
      <c r="F17" s="3"/>
      <c r="H17" s="1"/>
    </row>
    <row r="18" spans="2:8" x14ac:dyDescent="0.25">
      <c r="B18" s="15"/>
      <c r="F18" s="3"/>
      <c r="H18" s="1"/>
    </row>
    <row r="19" spans="2:8" x14ac:dyDescent="0.25">
      <c r="B19" s="1"/>
      <c r="F19" s="3"/>
      <c r="H19" s="1"/>
    </row>
    <row r="20" spans="2:8" x14ac:dyDescent="0.25">
      <c r="F20" s="3"/>
      <c r="H20" s="1"/>
    </row>
    <row r="21" spans="2:8" x14ac:dyDescent="0.25">
      <c r="F21" s="3"/>
      <c r="H21" s="1"/>
    </row>
    <row r="22" spans="2:8" x14ac:dyDescent="0.25">
      <c r="F22" s="3"/>
      <c r="H22" s="1"/>
    </row>
    <row r="23" spans="2:8" x14ac:dyDescent="0.25">
      <c r="F23" s="3"/>
      <c r="H23" s="1"/>
    </row>
    <row r="24" spans="2:8" x14ac:dyDescent="0.25">
      <c r="F24" s="3"/>
      <c r="H24" s="1"/>
    </row>
    <row r="25" spans="2:8" x14ac:dyDescent="0.25">
      <c r="F25" s="3"/>
      <c r="H25" s="1"/>
    </row>
    <row r="26" spans="2:8" x14ac:dyDescent="0.25">
      <c r="F26" s="3"/>
      <c r="H26" s="1"/>
    </row>
    <row r="27" spans="2:8" x14ac:dyDescent="0.25">
      <c r="F27" s="3"/>
      <c r="H27" s="1"/>
    </row>
    <row r="28" spans="2:8" x14ac:dyDescent="0.25">
      <c r="F28" s="3"/>
      <c r="H28" s="1"/>
    </row>
    <row r="29" spans="2:8" x14ac:dyDescent="0.25">
      <c r="F29" s="3"/>
      <c r="H29" s="1"/>
    </row>
    <row r="30" spans="2:8" x14ac:dyDescent="0.25">
      <c r="F30" s="3"/>
      <c r="H30" s="1"/>
    </row>
    <row r="31" spans="2:8" x14ac:dyDescent="0.25">
      <c r="F31" s="3"/>
      <c r="H31" s="1"/>
    </row>
    <row r="32" spans="2:8" x14ac:dyDescent="0.25">
      <c r="F32" s="3"/>
      <c r="H32" s="1"/>
    </row>
    <row r="33" spans="6:8" x14ac:dyDescent="0.25">
      <c r="F33" s="3"/>
      <c r="H33" s="1"/>
    </row>
    <row r="34" spans="6:8" x14ac:dyDescent="0.25">
      <c r="F34" s="3"/>
      <c r="H34" s="1"/>
    </row>
    <row r="35" spans="6:8" x14ac:dyDescent="0.25">
      <c r="F35" s="3"/>
      <c r="H35" s="1"/>
    </row>
    <row r="36" spans="6:8" x14ac:dyDescent="0.25">
      <c r="F36" s="3"/>
      <c r="H36" s="1"/>
    </row>
    <row r="37" spans="6:8" x14ac:dyDescent="0.25">
      <c r="F37" s="3"/>
      <c r="H37" s="1"/>
    </row>
    <row r="38" spans="6:8" x14ac:dyDescent="0.25">
      <c r="F38" s="3"/>
      <c r="H38" s="1"/>
    </row>
    <row r="39" spans="6:8" x14ac:dyDescent="0.25">
      <c r="F39" s="3"/>
      <c r="H39" s="1"/>
    </row>
    <row r="40" spans="6:8" x14ac:dyDescent="0.25">
      <c r="F40" s="3"/>
      <c r="H40" s="1"/>
    </row>
    <row r="41" spans="6:8" x14ac:dyDescent="0.25">
      <c r="F41" s="3"/>
      <c r="H41" s="1"/>
    </row>
    <row r="42" spans="6:8" x14ac:dyDescent="0.25">
      <c r="F42" s="3"/>
      <c r="H42" s="1"/>
    </row>
    <row r="43" spans="6:8" x14ac:dyDescent="0.25">
      <c r="F43" s="3"/>
      <c r="H43" s="1"/>
    </row>
    <row r="44" spans="6:8" x14ac:dyDescent="0.25">
      <c r="F44" s="3"/>
      <c r="H44" s="1"/>
    </row>
    <row r="45" spans="6:8" x14ac:dyDescent="0.25">
      <c r="F45" s="3"/>
      <c r="H45" s="1"/>
    </row>
    <row r="46" spans="6:8" x14ac:dyDescent="0.25">
      <c r="F46" s="3"/>
      <c r="H46" s="1"/>
    </row>
    <row r="47" spans="6:8" x14ac:dyDescent="0.25">
      <c r="F47" s="3"/>
      <c r="H47" s="1"/>
    </row>
    <row r="48" spans="6:8" x14ac:dyDescent="0.25">
      <c r="F48" s="3"/>
      <c r="H48" s="1"/>
    </row>
    <row r="49" spans="6:8" x14ac:dyDescent="0.25">
      <c r="F49" s="3"/>
      <c r="H49" s="1"/>
    </row>
    <row r="50" spans="6:8" x14ac:dyDescent="0.25">
      <c r="F50" s="3"/>
      <c r="H50" s="1"/>
    </row>
    <row r="51" spans="6:8" x14ac:dyDescent="0.25">
      <c r="F51" s="3"/>
      <c r="H51" s="1"/>
    </row>
    <row r="52" spans="6:8" x14ac:dyDescent="0.25">
      <c r="F52" s="3"/>
      <c r="H52" s="1"/>
    </row>
    <row r="53" spans="6:8" x14ac:dyDescent="0.25">
      <c r="F53" s="3"/>
      <c r="H53" s="1"/>
    </row>
    <row r="54" spans="6:8" x14ac:dyDescent="0.25">
      <c r="F54" s="3"/>
      <c r="H54" s="1"/>
    </row>
    <row r="55" spans="6:8" x14ac:dyDescent="0.25">
      <c r="F55" s="3"/>
      <c r="H55" s="1"/>
    </row>
    <row r="56" spans="6:8" x14ac:dyDescent="0.25">
      <c r="F56" s="3"/>
      <c r="H56" s="1"/>
    </row>
    <row r="57" spans="6:8" x14ac:dyDescent="0.25">
      <c r="F57" s="3"/>
      <c r="H57" s="1"/>
    </row>
    <row r="58" spans="6:8" x14ac:dyDescent="0.25">
      <c r="F58" s="3"/>
      <c r="H58" s="1"/>
    </row>
    <row r="59" spans="6:8" x14ac:dyDescent="0.25">
      <c r="F59" s="3"/>
      <c r="H59" s="1"/>
    </row>
    <row r="60" spans="6:8" x14ac:dyDescent="0.25">
      <c r="F60" s="3"/>
      <c r="H60" s="1"/>
    </row>
    <row r="61" spans="6:8" x14ac:dyDescent="0.25">
      <c r="F61" s="3"/>
      <c r="H61" s="1"/>
    </row>
    <row r="62" spans="6:8" x14ac:dyDescent="0.25">
      <c r="F62" s="3"/>
      <c r="H62" s="1"/>
    </row>
    <row r="63" spans="6:8" x14ac:dyDescent="0.25">
      <c r="F63" s="3"/>
      <c r="H63" s="1"/>
    </row>
    <row r="64" spans="6:8" x14ac:dyDescent="0.25">
      <c r="F64" s="3"/>
      <c r="H64" s="1"/>
    </row>
    <row r="65" spans="6:8" x14ac:dyDescent="0.25">
      <c r="F65" s="3"/>
      <c r="H65" s="1"/>
    </row>
    <row r="66" spans="6:8" x14ac:dyDescent="0.25">
      <c r="F66" s="3"/>
      <c r="H66" s="1"/>
    </row>
    <row r="67" spans="6:8" x14ac:dyDescent="0.25">
      <c r="F67" s="3"/>
      <c r="H67" s="1"/>
    </row>
    <row r="68" spans="6:8" x14ac:dyDescent="0.25">
      <c r="F68" s="3"/>
      <c r="H68" s="1"/>
    </row>
    <row r="69" spans="6:8" x14ac:dyDescent="0.25">
      <c r="F69" s="3"/>
      <c r="H69" s="1"/>
    </row>
    <row r="70" spans="6:8" x14ac:dyDescent="0.25">
      <c r="F70" s="3"/>
      <c r="H70" s="1"/>
    </row>
    <row r="71" spans="6:8" x14ac:dyDescent="0.25">
      <c r="F71" s="3"/>
      <c r="H71" s="1"/>
    </row>
    <row r="72" spans="6:8" x14ac:dyDescent="0.25">
      <c r="F72" s="3"/>
      <c r="H72" s="1"/>
    </row>
    <row r="73" spans="6:8" x14ac:dyDescent="0.25">
      <c r="F73" s="3"/>
      <c r="H73" s="1"/>
    </row>
    <row r="74" spans="6:8" x14ac:dyDescent="0.25">
      <c r="F74" s="3"/>
      <c r="H74" s="1"/>
    </row>
    <row r="75" spans="6:8" x14ac:dyDescent="0.25">
      <c r="F75" s="3"/>
      <c r="H75" s="1"/>
    </row>
    <row r="76" spans="6:8" x14ac:dyDescent="0.25">
      <c r="F76" s="3"/>
      <c r="H76" s="1"/>
    </row>
    <row r="77" spans="6:8" x14ac:dyDescent="0.25">
      <c r="F77" s="3"/>
      <c r="H77" s="1"/>
    </row>
    <row r="78" spans="6:8" x14ac:dyDescent="0.25">
      <c r="F78" s="3"/>
      <c r="H78" s="1"/>
    </row>
    <row r="79" spans="6:8" x14ac:dyDescent="0.25">
      <c r="F79" s="3"/>
      <c r="H79" s="1"/>
    </row>
    <row r="80" spans="6:8" x14ac:dyDescent="0.25">
      <c r="F80" s="3"/>
      <c r="H80" s="1"/>
    </row>
    <row r="81" spans="6:8" x14ac:dyDescent="0.25">
      <c r="F81" s="3"/>
      <c r="H81" s="1"/>
    </row>
    <row r="82" spans="6:8" x14ac:dyDescent="0.25">
      <c r="F82" s="3"/>
      <c r="H82" s="1"/>
    </row>
    <row r="83" spans="6:8" x14ac:dyDescent="0.25">
      <c r="F83" s="3"/>
      <c r="H83" s="1"/>
    </row>
    <row r="84" spans="6:8" x14ac:dyDescent="0.25">
      <c r="F84" s="3"/>
      <c r="H84" s="1"/>
    </row>
    <row r="85" spans="6:8" x14ac:dyDescent="0.25">
      <c r="F85" s="3"/>
      <c r="H85" s="1"/>
    </row>
    <row r="86" spans="6:8" x14ac:dyDescent="0.25">
      <c r="F86" s="3"/>
      <c r="H86" s="1"/>
    </row>
    <row r="87" spans="6:8" x14ac:dyDescent="0.25">
      <c r="F87" s="3"/>
      <c r="H87" s="1"/>
    </row>
    <row r="88" spans="6:8" x14ac:dyDescent="0.25">
      <c r="F88" s="3"/>
      <c r="H88" s="1"/>
    </row>
    <row r="89" spans="6:8" x14ac:dyDescent="0.25">
      <c r="F89" s="3"/>
      <c r="H89" s="1"/>
    </row>
    <row r="90" spans="6:8" x14ac:dyDescent="0.25">
      <c r="F90" s="3"/>
      <c r="H90" s="1"/>
    </row>
    <row r="91" spans="6:8" x14ac:dyDescent="0.25">
      <c r="F91" s="3"/>
      <c r="H91" s="1"/>
    </row>
    <row r="92" spans="6:8" x14ac:dyDescent="0.25">
      <c r="F92" s="3"/>
      <c r="H92" s="1"/>
    </row>
    <row r="93" spans="6:8" x14ac:dyDescent="0.25">
      <c r="F93" s="3"/>
      <c r="H93" s="1"/>
    </row>
    <row r="94" spans="6:8" x14ac:dyDescent="0.25">
      <c r="F94" s="3"/>
      <c r="H94" s="1"/>
    </row>
    <row r="95" spans="6:8" x14ac:dyDescent="0.25">
      <c r="F95" s="3"/>
      <c r="H95" s="1"/>
    </row>
    <row r="96" spans="6:8" x14ac:dyDescent="0.25">
      <c r="F96" s="3"/>
      <c r="H96" s="1"/>
    </row>
    <row r="97" spans="6:8" x14ac:dyDescent="0.25">
      <c r="F97" s="3"/>
      <c r="H97" s="1"/>
    </row>
    <row r="98" spans="6:8" x14ac:dyDescent="0.25">
      <c r="F98" s="3"/>
      <c r="H98" s="1"/>
    </row>
    <row r="99" spans="6:8" x14ac:dyDescent="0.25">
      <c r="F99" s="3"/>
      <c r="H99" s="1"/>
    </row>
    <row r="100" spans="6:8" x14ac:dyDescent="0.25">
      <c r="F100" s="3"/>
      <c r="H100" s="1"/>
    </row>
    <row r="101" spans="6:8" x14ac:dyDescent="0.25">
      <c r="F101" s="3"/>
      <c r="H101" s="1"/>
    </row>
    <row r="102" spans="6:8" x14ac:dyDescent="0.25">
      <c r="F102" s="3"/>
      <c r="H102" s="1"/>
    </row>
    <row r="103" spans="6:8" x14ac:dyDescent="0.25">
      <c r="F103" s="3"/>
      <c r="H103" s="1"/>
    </row>
    <row r="104" spans="6:8" x14ac:dyDescent="0.25">
      <c r="F104" s="3"/>
      <c r="H104" s="1"/>
    </row>
    <row r="105" spans="6:8" x14ac:dyDescent="0.25">
      <c r="F105" s="3"/>
      <c r="H105" s="1"/>
    </row>
    <row r="106" spans="6:8" x14ac:dyDescent="0.25">
      <c r="F106" s="3"/>
      <c r="H106" s="1"/>
    </row>
    <row r="107" spans="6:8" x14ac:dyDescent="0.25">
      <c r="F107" s="3"/>
      <c r="H107" s="1"/>
    </row>
    <row r="108" spans="6:8" x14ac:dyDescent="0.25">
      <c r="F108" s="3"/>
      <c r="H108" s="1"/>
    </row>
    <row r="109" spans="6:8" x14ac:dyDescent="0.25">
      <c r="F109" s="3"/>
      <c r="H109" s="1"/>
    </row>
    <row r="110" spans="6:8" x14ac:dyDescent="0.25">
      <c r="F110" s="3"/>
      <c r="H110" s="1"/>
    </row>
    <row r="111" spans="6:8" x14ac:dyDescent="0.25">
      <c r="F111" s="3"/>
      <c r="H111" s="1"/>
    </row>
    <row r="112" spans="6:8" x14ac:dyDescent="0.25">
      <c r="F112" s="3"/>
      <c r="H112" s="1"/>
    </row>
    <row r="113" spans="6:8" x14ac:dyDescent="0.25">
      <c r="F113" s="3"/>
      <c r="H113" s="1"/>
    </row>
    <row r="114" spans="6:8" x14ac:dyDescent="0.25">
      <c r="F114" s="3"/>
      <c r="H114" s="1"/>
    </row>
    <row r="115" spans="6:8" x14ac:dyDescent="0.25">
      <c r="F115" s="3"/>
      <c r="H115" s="1"/>
    </row>
    <row r="116" spans="6:8" x14ac:dyDescent="0.25">
      <c r="F116" s="3"/>
      <c r="H116" s="1"/>
    </row>
    <row r="117" spans="6:8" x14ac:dyDescent="0.25">
      <c r="F117" s="3"/>
      <c r="H117" s="1"/>
    </row>
    <row r="118" spans="6:8" x14ac:dyDescent="0.25">
      <c r="F118" s="3"/>
      <c r="H118" s="1"/>
    </row>
    <row r="119" spans="6:8" x14ac:dyDescent="0.25">
      <c r="F119" s="3"/>
      <c r="H119" s="1"/>
    </row>
    <row r="120" spans="6:8" x14ac:dyDescent="0.25">
      <c r="F120" s="3"/>
      <c r="H120" s="1"/>
    </row>
    <row r="121" spans="6:8" x14ac:dyDescent="0.25">
      <c r="F121" s="3"/>
      <c r="H121" s="1"/>
    </row>
    <row r="122" spans="6:8" x14ac:dyDescent="0.25">
      <c r="F122" s="3"/>
      <c r="H122" s="1"/>
    </row>
    <row r="123" spans="6:8" x14ac:dyDescent="0.25">
      <c r="F123" s="3"/>
      <c r="H123" s="1"/>
    </row>
    <row r="124" spans="6:8" x14ac:dyDescent="0.25">
      <c r="F124" s="3"/>
      <c r="H124" s="1"/>
    </row>
    <row r="125" spans="6:8" x14ac:dyDescent="0.25">
      <c r="F125" s="3"/>
      <c r="H125" s="1"/>
    </row>
    <row r="126" spans="6:8" x14ac:dyDescent="0.25">
      <c r="F126" s="3"/>
      <c r="H126" s="1"/>
    </row>
    <row r="127" spans="6:8" x14ac:dyDescent="0.25">
      <c r="F127" s="3"/>
      <c r="H127" s="1"/>
    </row>
    <row r="128" spans="6:8" x14ac:dyDescent="0.25">
      <c r="F128" s="3"/>
      <c r="H128" s="1"/>
    </row>
    <row r="129" spans="6:8" x14ac:dyDescent="0.25">
      <c r="F129" s="3"/>
      <c r="H129" s="1"/>
    </row>
    <row r="130" spans="6:8" x14ac:dyDescent="0.25">
      <c r="F130" s="3"/>
      <c r="H130" s="1"/>
    </row>
    <row r="131" spans="6:8" x14ac:dyDescent="0.25">
      <c r="F131" s="3"/>
      <c r="H131" s="1"/>
    </row>
    <row r="132" spans="6:8" x14ac:dyDescent="0.25">
      <c r="F132" s="3"/>
      <c r="H132" s="1"/>
    </row>
    <row r="133" spans="6:8" x14ac:dyDescent="0.25">
      <c r="F133" s="3"/>
      <c r="H133" s="1"/>
    </row>
    <row r="134" spans="6:8" x14ac:dyDescent="0.25">
      <c r="F134" s="3"/>
      <c r="H134" s="1"/>
    </row>
    <row r="135" spans="6:8" x14ac:dyDescent="0.25">
      <c r="F135" s="3"/>
      <c r="H135" s="1"/>
    </row>
    <row r="136" spans="6:8" x14ac:dyDescent="0.25">
      <c r="F136" s="3"/>
      <c r="H136" s="1"/>
    </row>
    <row r="137" spans="6:8" x14ac:dyDescent="0.25">
      <c r="F137" s="3"/>
      <c r="H137" s="1"/>
    </row>
    <row r="138" spans="6:8" x14ac:dyDescent="0.25">
      <c r="F138" s="3"/>
      <c r="H138" s="1"/>
    </row>
    <row r="139" spans="6:8" x14ac:dyDescent="0.25">
      <c r="F139" s="3"/>
      <c r="H139" s="1"/>
    </row>
    <row r="140" spans="6:8" x14ac:dyDescent="0.25">
      <c r="F140" s="3"/>
      <c r="H140" s="1"/>
    </row>
    <row r="141" spans="6:8" x14ac:dyDescent="0.25">
      <c r="F141" s="3"/>
      <c r="H141" s="1"/>
    </row>
    <row r="142" spans="6:8" x14ac:dyDescent="0.25">
      <c r="F142" s="3"/>
      <c r="H142" s="1"/>
    </row>
    <row r="143" spans="6:8" x14ac:dyDescent="0.25">
      <c r="F143" s="3"/>
      <c r="H143" s="1"/>
    </row>
    <row r="144" spans="6:8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  <row r="151" spans="6:8" x14ac:dyDescent="0.25">
      <c r="F151" s="3"/>
      <c r="H151" s="1"/>
    </row>
    <row r="152" spans="6:8" x14ac:dyDescent="0.25">
      <c r="F152" s="3"/>
      <c r="H152" s="1"/>
    </row>
    <row r="153" spans="6:8" x14ac:dyDescent="0.25">
      <c r="F153" s="3"/>
      <c r="H153" s="1"/>
    </row>
    <row r="154" spans="6:8" x14ac:dyDescent="0.25">
      <c r="F154" s="3"/>
      <c r="H154" s="1"/>
    </row>
    <row r="155" spans="6:8" x14ac:dyDescent="0.25">
      <c r="F155" s="3"/>
      <c r="H155" s="1"/>
    </row>
    <row r="156" spans="6:8" x14ac:dyDescent="0.25">
      <c r="F156" s="3"/>
      <c r="H156" s="1"/>
    </row>
    <row r="157" spans="6:8" x14ac:dyDescent="0.25">
      <c r="F157" s="3"/>
      <c r="H157" s="1"/>
    </row>
    <row r="158" spans="6:8" x14ac:dyDescent="0.25">
      <c r="F158" s="3"/>
      <c r="H158" s="1"/>
    </row>
    <row r="159" spans="6:8" x14ac:dyDescent="0.25">
      <c r="F159" s="3"/>
      <c r="H159" s="1"/>
    </row>
    <row r="160" spans="6:8" x14ac:dyDescent="0.25">
      <c r="F160" s="3"/>
      <c r="H160" s="1"/>
    </row>
    <row r="161" spans="6:8" x14ac:dyDescent="0.25">
      <c r="F161" s="3"/>
      <c r="H161" s="1"/>
    </row>
    <row r="162" spans="6:8" x14ac:dyDescent="0.25">
      <c r="F162" s="3"/>
      <c r="H162" s="1"/>
    </row>
    <row r="163" spans="6:8" x14ac:dyDescent="0.25">
      <c r="F163" s="3"/>
      <c r="H163" s="1"/>
    </row>
    <row r="164" spans="6:8" x14ac:dyDescent="0.25">
      <c r="F164" s="3"/>
      <c r="H164" s="1"/>
    </row>
    <row r="165" spans="6:8" x14ac:dyDescent="0.25">
      <c r="F165" s="3"/>
      <c r="H165" s="1"/>
    </row>
    <row r="166" spans="6:8" x14ac:dyDescent="0.25">
      <c r="F166" s="3"/>
      <c r="H166" s="1"/>
    </row>
    <row r="167" spans="6:8" x14ac:dyDescent="0.25">
      <c r="F167" s="3"/>
      <c r="H167" s="1"/>
    </row>
    <row r="168" spans="6:8" x14ac:dyDescent="0.25">
      <c r="F168" s="3"/>
      <c r="H168" s="1"/>
    </row>
    <row r="169" spans="6:8" x14ac:dyDescent="0.25">
      <c r="F169" s="3"/>
      <c r="H169" s="1"/>
    </row>
    <row r="170" spans="6:8" x14ac:dyDescent="0.25">
      <c r="F170" s="3"/>
      <c r="H170" s="1"/>
    </row>
    <row r="171" spans="6:8" x14ac:dyDescent="0.25">
      <c r="F171" s="3"/>
      <c r="H171" s="1"/>
    </row>
    <row r="172" spans="6:8" x14ac:dyDescent="0.25">
      <c r="F172" s="3"/>
      <c r="H172" s="1"/>
    </row>
    <row r="173" spans="6:8" x14ac:dyDescent="0.25">
      <c r="F173" s="3"/>
      <c r="H173" s="1"/>
    </row>
    <row r="174" spans="6:8" x14ac:dyDescent="0.25">
      <c r="F174" s="3"/>
      <c r="H174" s="1"/>
    </row>
    <row r="175" spans="6:8" x14ac:dyDescent="0.25">
      <c r="F175" s="3"/>
      <c r="H175" s="1"/>
    </row>
    <row r="176" spans="6:8" x14ac:dyDescent="0.25">
      <c r="F176" s="3"/>
      <c r="H176" s="1"/>
    </row>
    <row r="177" spans="6:8" x14ac:dyDescent="0.25">
      <c r="F177" s="3"/>
      <c r="H177" s="1"/>
    </row>
    <row r="178" spans="6:8" x14ac:dyDescent="0.25">
      <c r="F178" s="3"/>
      <c r="H178" s="1"/>
    </row>
    <row r="179" spans="6:8" x14ac:dyDescent="0.25">
      <c r="F179" s="3"/>
      <c r="H179" s="1"/>
    </row>
    <row r="180" spans="6:8" x14ac:dyDescent="0.25">
      <c r="F180" s="3"/>
      <c r="H180" s="1"/>
    </row>
    <row r="181" spans="6:8" x14ac:dyDescent="0.25">
      <c r="F181" s="3"/>
      <c r="H181" s="1"/>
    </row>
    <row r="182" spans="6:8" x14ac:dyDescent="0.25">
      <c r="F182" s="3"/>
      <c r="H182" s="1"/>
    </row>
    <row r="183" spans="6:8" x14ac:dyDescent="0.25">
      <c r="F183" s="3"/>
      <c r="H183" s="1"/>
    </row>
    <row r="184" spans="6:8" x14ac:dyDescent="0.25">
      <c r="F184" s="3"/>
      <c r="H184" s="1"/>
    </row>
    <row r="185" spans="6:8" x14ac:dyDescent="0.25">
      <c r="F185" s="3"/>
      <c r="H185" s="1"/>
    </row>
    <row r="186" spans="6:8" x14ac:dyDescent="0.25">
      <c r="F186" s="3"/>
      <c r="H186" s="1"/>
    </row>
    <row r="187" spans="6:8" x14ac:dyDescent="0.25">
      <c r="F187" s="3"/>
      <c r="H187" s="1"/>
    </row>
    <row r="188" spans="6:8" x14ac:dyDescent="0.25">
      <c r="F188" s="3"/>
      <c r="H188" s="1"/>
    </row>
    <row r="189" spans="6:8" x14ac:dyDescent="0.25">
      <c r="F189" s="3"/>
      <c r="H189" s="1"/>
    </row>
    <row r="190" spans="6:8" x14ac:dyDescent="0.25">
      <c r="F190" s="3"/>
      <c r="H190" s="1"/>
    </row>
    <row r="191" spans="6:8" x14ac:dyDescent="0.25">
      <c r="F191" s="3"/>
      <c r="H191" s="1"/>
    </row>
    <row r="192" spans="6:8" x14ac:dyDescent="0.25">
      <c r="F192" s="3"/>
      <c r="H192" s="1"/>
    </row>
    <row r="193" spans="6:8" x14ac:dyDescent="0.25">
      <c r="F193" s="3"/>
      <c r="H193" s="1"/>
    </row>
    <row r="194" spans="6:8" x14ac:dyDescent="0.25">
      <c r="F194" s="3"/>
      <c r="H194" s="1"/>
    </row>
    <row r="195" spans="6:8" x14ac:dyDescent="0.25">
      <c r="F195" s="3"/>
      <c r="H195" s="1"/>
    </row>
    <row r="196" spans="6:8" x14ac:dyDescent="0.25">
      <c r="F196" s="3"/>
      <c r="H196" s="1"/>
    </row>
    <row r="197" spans="6:8" x14ac:dyDescent="0.25">
      <c r="F197" s="3"/>
      <c r="H197" s="1"/>
    </row>
    <row r="198" spans="6:8" x14ac:dyDescent="0.25">
      <c r="F198" s="3"/>
      <c r="H198" s="1"/>
    </row>
    <row r="199" spans="6:8" x14ac:dyDescent="0.25">
      <c r="F199" s="3"/>
      <c r="H199" s="1"/>
    </row>
    <row r="200" spans="6:8" x14ac:dyDescent="0.25">
      <c r="F200" s="3"/>
      <c r="H200" s="1"/>
    </row>
    <row r="201" spans="6:8" x14ac:dyDescent="0.25">
      <c r="F201" s="3"/>
      <c r="H201" s="1"/>
    </row>
    <row r="202" spans="6:8" x14ac:dyDescent="0.25">
      <c r="F202" s="3"/>
      <c r="H202" s="1"/>
    </row>
    <row r="203" spans="6:8" x14ac:dyDescent="0.25">
      <c r="F203" s="3"/>
      <c r="H203" s="1"/>
    </row>
    <row r="204" spans="6:8" x14ac:dyDescent="0.25">
      <c r="F204" s="3"/>
      <c r="H204" s="1"/>
    </row>
    <row r="205" spans="6:8" x14ac:dyDescent="0.25">
      <c r="F205" s="3"/>
      <c r="H205" s="1"/>
    </row>
    <row r="206" spans="6:8" x14ac:dyDescent="0.25">
      <c r="F206" s="3"/>
      <c r="H206" s="1"/>
    </row>
    <row r="207" spans="6:8" x14ac:dyDescent="0.25">
      <c r="F207" s="3"/>
      <c r="H207" s="1"/>
    </row>
    <row r="208" spans="6:8" x14ac:dyDescent="0.25">
      <c r="F208" s="3"/>
      <c r="H208" s="1"/>
    </row>
    <row r="209" spans="6:8" x14ac:dyDescent="0.25">
      <c r="F209" s="3"/>
      <c r="H209" s="1"/>
    </row>
    <row r="210" spans="6:8" x14ac:dyDescent="0.25">
      <c r="F210" s="3"/>
      <c r="H210" s="1"/>
    </row>
    <row r="211" spans="6:8" x14ac:dyDescent="0.25">
      <c r="F211" s="3"/>
      <c r="H211" s="1"/>
    </row>
    <row r="212" spans="6:8" x14ac:dyDescent="0.25">
      <c r="F212" s="3"/>
      <c r="H212" s="1"/>
    </row>
    <row r="213" spans="6:8" x14ac:dyDescent="0.25">
      <c r="F213" s="3"/>
      <c r="H213" s="1"/>
    </row>
    <row r="214" spans="6:8" x14ac:dyDescent="0.25">
      <c r="F214" s="3"/>
      <c r="H214" s="1"/>
    </row>
    <row r="215" spans="6:8" x14ac:dyDescent="0.25">
      <c r="F215" s="3"/>
      <c r="H215" s="1"/>
    </row>
    <row r="216" spans="6:8" x14ac:dyDescent="0.25">
      <c r="F216" s="3"/>
      <c r="H216" s="1"/>
    </row>
    <row r="217" spans="6:8" x14ac:dyDescent="0.25">
      <c r="F217" s="3"/>
      <c r="H217" s="1"/>
    </row>
    <row r="218" spans="6:8" x14ac:dyDescent="0.25">
      <c r="F218" s="3"/>
      <c r="H218" s="1"/>
    </row>
    <row r="219" spans="6:8" x14ac:dyDescent="0.25">
      <c r="F219" s="3"/>
      <c r="H219" s="1"/>
    </row>
    <row r="220" spans="6:8" x14ac:dyDescent="0.25">
      <c r="F220" s="3"/>
      <c r="H220" s="1"/>
    </row>
    <row r="221" spans="6:8" x14ac:dyDescent="0.25">
      <c r="F221" s="3"/>
      <c r="H221" s="1"/>
    </row>
    <row r="222" spans="6:8" x14ac:dyDescent="0.25">
      <c r="F222" s="3"/>
      <c r="H222" s="1"/>
    </row>
    <row r="223" spans="6:8" x14ac:dyDescent="0.25">
      <c r="F223" s="3"/>
      <c r="H223" s="1"/>
    </row>
    <row r="224" spans="6:8" x14ac:dyDescent="0.25">
      <c r="F224" s="3"/>
      <c r="H224" s="1"/>
    </row>
    <row r="225" spans="6:8" x14ac:dyDescent="0.25">
      <c r="F225" s="3"/>
      <c r="H225" s="1"/>
    </row>
    <row r="226" spans="6:8" x14ac:dyDescent="0.25">
      <c r="F226" s="3"/>
      <c r="H226" s="1"/>
    </row>
    <row r="227" spans="6:8" x14ac:dyDescent="0.25">
      <c r="F227" s="3"/>
      <c r="H227" s="1"/>
    </row>
    <row r="228" spans="6:8" x14ac:dyDescent="0.25">
      <c r="F228" s="3"/>
      <c r="H228" s="1"/>
    </row>
    <row r="229" spans="6:8" x14ac:dyDescent="0.25">
      <c r="F229" s="3"/>
      <c r="H229" s="1"/>
    </row>
    <row r="230" spans="6:8" x14ac:dyDescent="0.25">
      <c r="F230" s="3"/>
      <c r="H230" s="1"/>
    </row>
    <row r="231" spans="6:8" x14ac:dyDescent="0.25">
      <c r="F231" s="3"/>
      <c r="H231" s="1"/>
    </row>
    <row r="232" spans="6:8" x14ac:dyDescent="0.25">
      <c r="F232" s="3"/>
      <c r="H232" s="1"/>
    </row>
    <row r="233" spans="6:8" x14ac:dyDescent="0.25">
      <c r="F233" s="3"/>
      <c r="H233" s="1"/>
    </row>
    <row r="234" spans="6:8" x14ac:dyDescent="0.25">
      <c r="F234" s="3"/>
      <c r="H234" s="1"/>
    </row>
    <row r="235" spans="6:8" x14ac:dyDescent="0.25">
      <c r="F235" s="3"/>
      <c r="H235" s="1"/>
    </row>
    <row r="236" spans="6:8" x14ac:dyDescent="0.25">
      <c r="F236" s="3"/>
      <c r="H236" s="1"/>
    </row>
    <row r="237" spans="6:8" x14ac:dyDescent="0.25">
      <c r="F237" s="3"/>
      <c r="H237" s="1"/>
    </row>
    <row r="238" spans="6:8" x14ac:dyDescent="0.25">
      <c r="F238" s="3"/>
      <c r="H238" s="1"/>
    </row>
    <row r="239" spans="6:8" x14ac:dyDescent="0.25">
      <c r="F239" s="3"/>
      <c r="H239" s="1"/>
    </row>
    <row r="240" spans="6:8" x14ac:dyDescent="0.25">
      <c r="F240" s="3"/>
      <c r="H240" s="1"/>
    </row>
    <row r="241" spans="6:8" x14ac:dyDescent="0.25">
      <c r="F241" s="3"/>
      <c r="H241" s="1"/>
    </row>
    <row r="242" spans="6:8" x14ac:dyDescent="0.25">
      <c r="F242" s="3"/>
      <c r="H242" s="1"/>
    </row>
    <row r="243" spans="6:8" x14ac:dyDescent="0.25">
      <c r="F243" s="3"/>
      <c r="H243" s="1"/>
    </row>
    <row r="244" spans="6:8" x14ac:dyDescent="0.25">
      <c r="F244" s="3"/>
      <c r="H244" s="1"/>
    </row>
    <row r="245" spans="6:8" x14ac:dyDescent="0.25">
      <c r="F245" s="3"/>
      <c r="H245" s="1"/>
    </row>
    <row r="246" spans="6:8" x14ac:dyDescent="0.25">
      <c r="F246" s="3"/>
      <c r="H246" s="1"/>
    </row>
    <row r="247" spans="6:8" x14ac:dyDescent="0.25">
      <c r="F247" s="3"/>
      <c r="H247" s="1"/>
    </row>
    <row r="248" spans="6:8" x14ac:dyDescent="0.25">
      <c r="F248" s="3"/>
      <c r="H248" s="1"/>
    </row>
    <row r="249" spans="6:8" x14ac:dyDescent="0.25">
      <c r="F249" s="3"/>
      <c r="H249" s="1"/>
    </row>
    <row r="250" spans="6:8" x14ac:dyDescent="0.25">
      <c r="F250" s="3"/>
      <c r="H250" s="1"/>
    </row>
    <row r="251" spans="6:8" x14ac:dyDescent="0.25">
      <c r="F251" s="3"/>
      <c r="H251" s="1"/>
    </row>
    <row r="252" spans="6:8" x14ac:dyDescent="0.25">
      <c r="F252" s="3"/>
      <c r="H252" s="1"/>
    </row>
    <row r="253" spans="6:8" x14ac:dyDescent="0.25">
      <c r="F253" s="3"/>
      <c r="H253" s="1"/>
    </row>
    <row r="254" spans="6:8" x14ac:dyDescent="0.25">
      <c r="F254" s="3"/>
      <c r="H254" s="1"/>
    </row>
    <row r="255" spans="6:8" x14ac:dyDescent="0.25">
      <c r="F255" s="3"/>
      <c r="H255" s="1"/>
    </row>
    <row r="256" spans="6:8" x14ac:dyDescent="0.25">
      <c r="F256" s="3"/>
      <c r="H256" s="1"/>
    </row>
    <row r="257" spans="6:8" x14ac:dyDescent="0.25">
      <c r="F257" s="3"/>
      <c r="H257" s="1"/>
    </row>
    <row r="258" spans="6:8" x14ac:dyDescent="0.25">
      <c r="F258" s="3"/>
      <c r="H258" s="1"/>
    </row>
    <row r="259" spans="6:8" x14ac:dyDescent="0.25">
      <c r="F259" s="3"/>
      <c r="H259" s="1"/>
    </row>
    <row r="260" spans="6:8" x14ac:dyDescent="0.25">
      <c r="F260" s="3"/>
      <c r="H260" s="1"/>
    </row>
    <row r="261" spans="6:8" x14ac:dyDescent="0.25">
      <c r="F261" s="3"/>
      <c r="H261" s="1"/>
    </row>
    <row r="262" spans="6:8" x14ac:dyDescent="0.25">
      <c r="F262" s="3"/>
      <c r="H262" s="1"/>
    </row>
    <row r="263" spans="6:8" x14ac:dyDescent="0.25">
      <c r="F263" s="3"/>
      <c r="H263" s="1"/>
    </row>
    <row r="264" spans="6:8" x14ac:dyDescent="0.25">
      <c r="F264" s="3"/>
      <c r="H264" s="1"/>
    </row>
    <row r="265" spans="6:8" x14ac:dyDescent="0.25">
      <c r="F265" s="3"/>
      <c r="H265" s="1"/>
    </row>
    <row r="266" spans="6:8" x14ac:dyDescent="0.25">
      <c r="F266" s="3"/>
      <c r="H266" s="1"/>
    </row>
    <row r="267" spans="6:8" x14ac:dyDescent="0.25">
      <c r="F267" s="3"/>
      <c r="H267" s="1"/>
    </row>
    <row r="268" spans="6:8" x14ac:dyDescent="0.25">
      <c r="F268" s="3"/>
      <c r="H268" s="1"/>
    </row>
    <row r="269" spans="6:8" x14ac:dyDescent="0.25">
      <c r="F269" s="3"/>
      <c r="H269" s="1"/>
    </row>
    <row r="270" spans="6:8" x14ac:dyDescent="0.25">
      <c r="F270" s="3"/>
      <c r="H270" s="1"/>
    </row>
    <row r="271" spans="6:8" x14ac:dyDescent="0.25">
      <c r="F271" s="3"/>
      <c r="H271" s="1"/>
    </row>
    <row r="272" spans="6:8" x14ac:dyDescent="0.25">
      <c r="F272" s="3"/>
      <c r="H272" s="1"/>
    </row>
    <row r="273" spans="6:8" x14ac:dyDescent="0.25">
      <c r="F273" s="3"/>
      <c r="H273" s="1"/>
    </row>
    <row r="274" spans="6:8" x14ac:dyDescent="0.25">
      <c r="F274" s="3"/>
      <c r="H274" s="1"/>
    </row>
    <row r="275" spans="6:8" x14ac:dyDescent="0.25">
      <c r="F275" s="3"/>
      <c r="H275" s="1"/>
    </row>
    <row r="276" spans="6:8" x14ac:dyDescent="0.25">
      <c r="F276" s="3"/>
      <c r="H276" s="1"/>
    </row>
    <row r="277" spans="6:8" x14ac:dyDescent="0.25">
      <c r="F277" s="3"/>
      <c r="H277" s="1"/>
    </row>
    <row r="278" spans="6:8" x14ac:dyDescent="0.25">
      <c r="F278" s="3"/>
      <c r="H278" s="1"/>
    </row>
    <row r="279" spans="6:8" x14ac:dyDescent="0.25">
      <c r="F279" s="3"/>
      <c r="H279" s="1"/>
    </row>
    <row r="280" spans="6:8" x14ac:dyDescent="0.25">
      <c r="F280" s="3"/>
      <c r="H280" s="1"/>
    </row>
    <row r="281" spans="6:8" x14ac:dyDescent="0.25">
      <c r="F281" s="3"/>
      <c r="H281" s="1"/>
    </row>
    <row r="282" spans="6:8" x14ac:dyDescent="0.25">
      <c r="F282" s="3"/>
      <c r="H282" s="1"/>
    </row>
    <row r="283" spans="6:8" x14ac:dyDescent="0.25">
      <c r="F283" s="3"/>
      <c r="H283" s="1"/>
    </row>
    <row r="284" spans="6:8" x14ac:dyDescent="0.25">
      <c r="F284" s="3"/>
      <c r="H284" s="1"/>
    </row>
    <row r="285" spans="6:8" x14ac:dyDescent="0.25">
      <c r="F285" s="3"/>
      <c r="H285" s="1"/>
    </row>
    <row r="286" spans="6:8" x14ac:dyDescent="0.25">
      <c r="F286" s="3"/>
      <c r="H286" s="1"/>
    </row>
    <row r="287" spans="6:8" x14ac:dyDescent="0.25">
      <c r="F287" s="3"/>
      <c r="H287" s="1"/>
    </row>
    <row r="288" spans="6:8" x14ac:dyDescent="0.25">
      <c r="F288" s="3"/>
      <c r="H288" s="1"/>
    </row>
    <row r="289" spans="6:8" x14ac:dyDescent="0.25">
      <c r="F289" s="3"/>
      <c r="H289" s="1"/>
    </row>
    <row r="290" spans="6:8" x14ac:dyDescent="0.25">
      <c r="F290" s="3"/>
      <c r="H290" s="1"/>
    </row>
    <row r="291" spans="6:8" x14ac:dyDescent="0.25">
      <c r="F291" s="3"/>
      <c r="H291" s="1"/>
    </row>
    <row r="292" spans="6:8" x14ac:dyDescent="0.25">
      <c r="F292" s="3"/>
      <c r="H292" s="1"/>
    </row>
    <row r="293" spans="6:8" x14ac:dyDescent="0.25">
      <c r="F293" s="3"/>
      <c r="H293" s="1"/>
    </row>
    <row r="294" spans="6:8" x14ac:dyDescent="0.25">
      <c r="F294" s="3"/>
      <c r="H294" s="1"/>
    </row>
    <row r="295" spans="6:8" x14ac:dyDescent="0.25">
      <c r="F295" s="3"/>
      <c r="H295" s="1"/>
    </row>
    <row r="296" spans="6:8" x14ac:dyDescent="0.25">
      <c r="F296" s="3"/>
      <c r="H296" s="1"/>
    </row>
    <row r="297" spans="6:8" x14ac:dyDescent="0.25">
      <c r="F297" s="3"/>
      <c r="H297" s="1"/>
    </row>
    <row r="298" spans="6:8" x14ac:dyDescent="0.25">
      <c r="F298" s="3"/>
      <c r="H298" s="1"/>
    </row>
    <row r="299" spans="6:8" x14ac:dyDescent="0.25">
      <c r="F299" s="3"/>
      <c r="H299" s="1"/>
    </row>
    <row r="300" spans="6:8" x14ac:dyDescent="0.25">
      <c r="F300" s="3"/>
      <c r="H300" s="1"/>
    </row>
    <row r="301" spans="6:8" x14ac:dyDescent="0.25">
      <c r="F301" s="3"/>
      <c r="H301" s="1"/>
    </row>
    <row r="302" spans="6:8" x14ac:dyDescent="0.25">
      <c r="F302" s="3"/>
      <c r="H302" s="1"/>
    </row>
    <row r="303" spans="6:8" x14ac:dyDescent="0.25">
      <c r="F303" s="3"/>
      <c r="H303" s="1"/>
    </row>
    <row r="304" spans="6:8" x14ac:dyDescent="0.25">
      <c r="F304" s="3"/>
      <c r="H304" s="1"/>
    </row>
    <row r="305" spans="6:8" x14ac:dyDescent="0.25">
      <c r="F305" s="3"/>
      <c r="H305" s="1"/>
    </row>
    <row r="306" spans="6:8" x14ac:dyDescent="0.25">
      <c r="F306" s="3"/>
      <c r="H306" s="1"/>
    </row>
    <row r="307" spans="6:8" x14ac:dyDescent="0.25">
      <c r="F307" s="3"/>
      <c r="H307" s="1"/>
    </row>
    <row r="308" spans="6:8" x14ac:dyDescent="0.25">
      <c r="F308" s="3"/>
      <c r="H308" s="1"/>
    </row>
    <row r="309" spans="6:8" x14ac:dyDescent="0.25">
      <c r="F309" s="3"/>
      <c r="H309" s="1"/>
    </row>
    <row r="310" spans="6:8" x14ac:dyDescent="0.25">
      <c r="F310" s="3"/>
      <c r="H310" s="1"/>
    </row>
    <row r="311" spans="6:8" x14ac:dyDescent="0.25">
      <c r="F311" s="3"/>
      <c r="H311" s="1"/>
    </row>
    <row r="312" spans="6:8" x14ac:dyDescent="0.25">
      <c r="F312" s="3"/>
      <c r="H312" s="1"/>
    </row>
    <row r="313" spans="6:8" x14ac:dyDescent="0.25">
      <c r="F313" s="3"/>
      <c r="H313" s="1"/>
    </row>
    <row r="314" spans="6:8" x14ac:dyDescent="0.25">
      <c r="F314" s="3"/>
      <c r="H314" s="1"/>
    </row>
    <row r="315" spans="6:8" x14ac:dyDescent="0.25">
      <c r="F315" s="3"/>
      <c r="H315" s="1"/>
    </row>
    <row r="316" spans="6:8" x14ac:dyDescent="0.25">
      <c r="F316" s="3"/>
      <c r="H316" s="1"/>
    </row>
    <row r="317" spans="6:8" x14ac:dyDescent="0.25">
      <c r="F317" s="3"/>
      <c r="H317" s="1"/>
    </row>
    <row r="318" spans="6:8" x14ac:dyDescent="0.25">
      <c r="F318" s="3"/>
      <c r="H318" s="1"/>
    </row>
    <row r="319" spans="6:8" x14ac:dyDescent="0.25">
      <c r="F319" s="3"/>
      <c r="H319" s="1"/>
    </row>
    <row r="320" spans="6:8" x14ac:dyDescent="0.25">
      <c r="F320" s="3"/>
      <c r="H320" s="1"/>
    </row>
    <row r="321" spans="6:8" x14ac:dyDescent="0.25">
      <c r="F321" s="3"/>
      <c r="H321" s="1"/>
    </row>
    <row r="322" spans="6:8" x14ac:dyDescent="0.25">
      <c r="F322" s="3"/>
      <c r="H322" s="1"/>
    </row>
    <row r="323" spans="6:8" x14ac:dyDescent="0.25">
      <c r="F323" s="3"/>
      <c r="H323" s="1"/>
    </row>
    <row r="324" spans="6:8" x14ac:dyDescent="0.25">
      <c r="F324" s="3"/>
      <c r="H324" s="1"/>
    </row>
    <row r="325" spans="6:8" x14ac:dyDescent="0.25">
      <c r="F325" s="3"/>
      <c r="H325" s="1"/>
    </row>
    <row r="326" spans="6:8" x14ac:dyDescent="0.25">
      <c r="F326" s="3"/>
      <c r="H326" s="1"/>
    </row>
    <row r="327" spans="6:8" x14ac:dyDescent="0.25">
      <c r="F327" s="3"/>
      <c r="H327" s="1"/>
    </row>
    <row r="328" spans="6:8" x14ac:dyDescent="0.25">
      <c r="F328" s="3"/>
      <c r="H328" s="1"/>
    </row>
    <row r="329" spans="6:8" x14ac:dyDescent="0.25">
      <c r="F329" s="3"/>
      <c r="H329" s="1"/>
    </row>
    <row r="330" spans="6:8" x14ac:dyDescent="0.25">
      <c r="F330" s="3"/>
      <c r="H330" s="1"/>
    </row>
    <row r="331" spans="6:8" x14ac:dyDescent="0.25">
      <c r="F331" s="3"/>
      <c r="H331" s="1"/>
    </row>
    <row r="332" spans="6:8" x14ac:dyDescent="0.25">
      <c r="F332" s="3"/>
      <c r="H332" s="1"/>
    </row>
    <row r="333" spans="6:8" x14ac:dyDescent="0.25">
      <c r="F333" s="3"/>
      <c r="H333" s="1"/>
    </row>
    <row r="334" spans="6:8" x14ac:dyDescent="0.25">
      <c r="F334" s="3"/>
      <c r="H334" s="1"/>
    </row>
    <row r="335" spans="6:8" x14ac:dyDescent="0.25">
      <c r="F335" s="3"/>
      <c r="H335" s="1"/>
    </row>
    <row r="336" spans="6:8" x14ac:dyDescent="0.25">
      <c r="F336" s="3"/>
      <c r="H336" s="1"/>
    </row>
    <row r="337" spans="6:8" x14ac:dyDescent="0.25">
      <c r="F337" s="3"/>
      <c r="H337" s="1"/>
    </row>
    <row r="338" spans="6:8" x14ac:dyDescent="0.25">
      <c r="F338" s="3"/>
      <c r="H338" s="1"/>
    </row>
    <row r="339" spans="6:8" x14ac:dyDescent="0.25">
      <c r="F339" s="3"/>
      <c r="H339" s="1"/>
    </row>
    <row r="340" spans="6:8" x14ac:dyDescent="0.25">
      <c r="F340" s="3"/>
      <c r="H340" s="1"/>
    </row>
    <row r="341" spans="6:8" x14ac:dyDescent="0.25">
      <c r="F341" s="3"/>
      <c r="H341" s="1"/>
    </row>
    <row r="342" spans="6:8" x14ac:dyDescent="0.25">
      <c r="F342" s="3"/>
      <c r="H342" s="1"/>
    </row>
    <row r="343" spans="6:8" x14ac:dyDescent="0.25">
      <c r="F343" s="3"/>
      <c r="H343" s="1"/>
    </row>
    <row r="344" spans="6:8" x14ac:dyDescent="0.25">
      <c r="F344" s="3"/>
      <c r="H344" s="1"/>
    </row>
    <row r="345" spans="6:8" x14ac:dyDescent="0.25">
      <c r="F345" s="3"/>
      <c r="H345" s="1"/>
    </row>
    <row r="346" spans="6:8" x14ac:dyDescent="0.25">
      <c r="F346" s="3"/>
      <c r="H346" s="1"/>
    </row>
    <row r="347" spans="6:8" x14ac:dyDescent="0.25">
      <c r="F347" s="3"/>
      <c r="H347" s="1"/>
    </row>
    <row r="348" spans="6:8" x14ac:dyDescent="0.25">
      <c r="F348" s="3"/>
      <c r="H348" s="1"/>
    </row>
    <row r="349" spans="6:8" x14ac:dyDescent="0.25">
      <c r="F349" s="3"/>
      <c r="H349" s="1"/>
    </row>
    <row r="350" spans="6:8" x14ac:dyDescent="0.25">
      <c r="F350" s="3"/>
      <c r="H350" s="1"/>
    </row>
    <row r="351" spans="6:8" x14ac:dyDescent="0.25">
      <c r="F351" s="3"/>
      <c r="H351" s="1"/>
    </row>
    <row r="352" spans="6:8" x14ac:dyDescent="0.25">
      <c r="F352" s="3"/>
      <c r="H352" s="1"/>
    </row>
    <row r="353" spans="6:8" x14ac:dyDescent="0.25">
      <c r="F353" s="3"/>
      <c r="H353" s="1"/>
    </row>
    <row r="354" spans="6:8" x14ac:dyDescent="0.25">
      <c r="F354" s="3"/>
      <c r="H354" s="1"/>
    </row>
    <row r="355" spans="6:8" x14ac:dyDescent="0.25">
      <c r="F355" s="3"/>
      <c r="H355" s="1"/>
    </row>
    <row r="356" spans="6:8" x14ac:dyDescent="0.25">
      <c r="F356" s="3"/>
      <c r="H356" s="1"/>
    </row>
    <row r="357" spans="6:8" x14ac:dyDescent="0.25">
      <c r="F357" s="3"/>
      <c r="H357" s="1"/>
    </row>
    <row r="358" spans="6:8" x14ac:dyDescent="0.25">
      <c r="F358" s="3"/>
      <c r="H358" s="1"/>
    </row>
    <row r="359" spans="6:8" x14ac:dyDescent="0.25">
      <c r="F359" s="3"/>
      <c r="H359" s="1"/>
    </row>
    <row r="360" spans="6:8" x14ac:dyDescent="0.25">
      <c r="F360" s="3"/>
      <c r="H360" s="1"/>
    </row>
    <row r="361" spans="6:8" x14ac:dyDescent="0.25">
      <c r="F361" s="3"/>
      <c r="H361" s="1"/>
    </row>
    <row r="362" spans="6:8" x14ac:dyDescent="0.25">
      <c r="F362" s="3"/>
      <c r="H362" s="1"/>
    </row>
    <row r="363" spans="6:8" x14ac:dyDescent="0.25">
      <c r="H3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01E6-6172-4296-825B-AE1EBCB92B11}">
  <dimension ref="A1:H395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1" sqref="B11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20.28515625" style="2" customWidth="1"/>
    <col min="6" max="6" width="14.140625" customWidth="1"/>
    <col min="7" max="10" width="23.42578125" customWidth="1"/>
  </cols>
  <sheetData>
    <row r="1" spans="1:8" x14ac:dyDescent="0.25">
      <c r="A1" s="14" t="s">
        <v>0</v>
      </c>
      <c r="B1" s="5"/>
      <c r="D1" s="18" t="s">
        <v>18</v>
      </c>
      <c r="E1" s="20" t="s">
        <v>20</v>
      </c>
      <c r="F1" s="30" t="s">
        <v>6</v>
      </c>
      <c r="G1" s="30" t="s">
        <v>12</v>
      </c>
      <c r="H1" t="s">
        <v>21</v>
      </c>
    </row>
    <row r="2" spans="1:8" x14ac:dyDescent="0.25">
      <c r="A2" s="6" t="s">
        <v>7</v>
      </c>
      <c r="B2" s="7">
        <v>10</v>
      </c>
      <c r="D2" s="18">
        <v>0</v>
      </c>
      <c r="E2" s="20">
        <v>0</v>
      </c>
      <c r="F2" s="17">
        <f>1</f>
        <v>1</v>
      </c>
      <c r="G2" s="30">
        <f>E2*F2</f>
        <v>0</v>
      </c>
    </row>
    <row r="3" spans="1:8" x14ac:dyDescent="0.25">
      <c r="A3" s="6" t="s">
        <v>19</v>
      </c>
      <c r="B3" s="9">
        <v>10000</v>
      </c>
      <c r="D3" s="18">
        <v>1</v>
      </c>
      <c r="E3" s="19"/>
      <c r="F3" s="31">
        <f>F2/(1+$B$6/12)</f>
        <v>0.99585062240663902</v>
      </c>
      <c r="G3" s="30">
        <f t="shared" ref="G3:G66" si="0">E3*F3</f>
        <v>0</v>
      </c>
      <c r="H3" s="1">
        <f>SUM($G$2:G3)</f>
        <v>0</v>
      </c>
    </row>
    <row r="4" spans="1:8" x14ac:dyDescent="0.25">
      <c r="B4" s="4"/>
      <c r="D4" s="18">
        <v>2</v>
      </c>
      <c r="E4" s="19"/>
      <c r="F4" s="31">
        <f t="shared" ref="F4:F67" si="1">F3/(1+$B$6/12)</f>
        <v>0.99171846214769033</v>
      </c>
      <c r="G4" s="30">
        <f t="shared" si="0"/>
        <v>0</v>
      </c>
      <c r="H4" s="1">
        <f>SUM($G$2:G4)</f>
        <v>0</v>
      </c>
    </row>
    <row r="5" spans="1:8" x14ac:dyDescent="0.25">
      <c r="A5" s="26" t="s">
        <v>5</v>
      </c>
      <c r="B5" s="25"/>
      <c r="D5" s="18">
        <v>3</v>
      </c>
      <c r="E5" s="19"/>
      <c r="F5" s="31">
        <f t="shared" si="1"/>
        <v>0.98760344778193232</v>
      </c>
      <c r="G5" s="30">
        <f t="shared" si="0"/>
        <v>0</v>
      </c>
      <c r="H5" s="1">
        <f>SUM($G$2:G5)</f>
        <v>0</v>
      </c>
    </row>
    <row r="6" spans="1:8" x14ac:dyDescent="0.25">
      <c r="A6" s="23" t="s">
        <v>17</v>
      </c>
      <c r="B6" s="27">
        <v>0.05</v>
      </c>
      <c r="D6" s="18">
        <v>4</v>
      </c>
      <c r="E6" s="19"/>
      <c r="F6" s="31">
        <f t="shared" si="1"/>
        <v>0.98350550816457993</v>
      </c>
      <c r="G6" s="30">
        <f t="shared" si="0"/>
        <v>0</v>
      </c>
      <c r="H6" s="1">
        <f>SUM($G$2:G6)</f>
        <v>0</v>
      </c>
    </row>
    <row r="7" spans="1:8" x14ac:dyDescent="0.25">
      <c r="A7" s="29" t="s">
        <v>25</v>
      </c>
      <c r="B7" s="28">
        <f>SUM(G2:G362)</f>
        <v>920002.66717840871</v>
      </c>
      <c r="D7" s="18">
        <v>5</v>
      </c>
      <c r="E7" s="19"/>
      <c r="F7" s="31">
        <f t="shared" si="1"/>
        <v>0.97942457244605474</v>
      </c>
      <c r="G7" s="30">
        <f t="shared" si="0"/>
        <v>0</v>
      </c>
      <c r="H7" s="1">
        <f>SUM($G$2:G7)</f>
        <v>0</v>
      </c>
    </row>
    <row r="8" spans="1:8" x14ac:dyDescent="0.25">
      <c r="A8" s="12"/>
      <c r="B8" s="13"/>
      <c r="D8" s="18">
        <v>6</v>
      </c>
      <c r="E8" s="19"/>
      <c r="F8" s="31">
        <f t="shared" si="1"/>
        <v>0.97536057007075994</v>
      </c>
      <c r="G8" s="30">
        <f t="shared" si="0"/>
        <v>0</v>
      </c>
      <c r="H8" s="1">
        <f>SUM($G$2:G8)</f>
        <v>0</v>
      </c>
    </row>
    <row r="9" spans="1:8" x14ac:dyDescent="0.25">
      <c r="C9" s="1"/>
      <c r="D9" s="18">
        <v>7</v>
      </c>
      <c r="E9" s="19"/>
      <c r="F9" s="31">
        <f t="shared" si="1"/>
        <v>0.97131343077586052</v>
      </c>
      <c r="G9" s="30">
        <f t="shared" si="0"/>
        <v>0</v>
      </c>
      <c r="H9" s="1">
        <f>SUM($G$2:G9)</f>
        <v>0</v>
      </c>
    </row>
    <row r="10" spans="1:8" x14ac:dyDescent="0.25">
      <c r="D10" s="18">
        <v>8</v>
      </c>
      <c r="E10" s="19"/>
      <c r="F10" s="31">
        <f t="shared" si="1"/>
        <v>0.96728308459006862</v>
      </c>
      <c r="G10" s="30">
        <f t="shared" si="0"/>
        <v>0</v>
      </c>
      <c r="H10" s="1">
        <f>SUM($G$2:G10)</f>
        <v>0</v>
      </c>
    </row>
    <row r="11" spans="1:8" x14ac:dyDescent="0.25">
      <c r="A11" t="s">
        <v>23</v>
      </c>
      <c r="B11">
        <v>121</v>
      </c>
      <c r="D11" s="18">
        <v>9</v>
      </c>
      <c r="E11" s="19"/>
      <c r="F11" s="31">
        <f t="shared" si="1"/>
        <v>0.96326946183243345</v>
      </c>
      <c r="G11" s="30">
        <f t="shared" si="0"/>
        <v>0</v>
      </c>
      <c r="H11" s="1">
        <f>SUM($G$2:G11)</f>
        <v>0</v>
      </c>
    </row>
    <row r="12" spans="1:8" x14ac:dyDescent="0.25">
      <c r="A12" t="s">
        <v>24</v>
      </c>
      <c r="B12">
        <v>360</v>
      </c>
      <c r="D12" s="18">
        <v>10</v>
      </c>
      <c r="E12" s="19"/>
      <c r="F12" s="31">
        <f t="shared" si="1"/>
        <v>0.95927249311113705</v>
      </c>
      <c r="G12" s="30">
        <f t="shared" si="0"/>
        <v>0</v>
      </c>
      <c r="H12" s="1">
        <f>SUM($G$2:G12)</f>
        <v>0</v>
      </c>
    </row>
    <row r="13" spans="1:8" x14ac:dyDescent="0.25">
      <c r="A13" s="36" t="s">
        <v>22</v>
      </c>
      <c r="B13" s="37">
        <f>SUM(E123:E362)</f>
        <v>2400000</v>
      </c>
      <c r="D13" s="18">
        <v>11</v>
      </c>
      <c r="E13" s="19"/>
      <c r="F13" s="31">
        <f t="shared" si="1"/>
        <v>0.95529210932229414</v>
      </c>
      <c r="G13" s="30">
        <f t="shared" si="0"/>
        <v>0</v>
      </c>
      <c r="H13" s="1">
        <f>SUM($G$2:G13)</f>
        <v>0</v>
      </c>
    </row>
    <row r="14" spans="1:8" x14ac:dyDescent="0.25">
      <c r="B14" s="15"/>
      <c r="D14" s="18">
        <v>12</v>
      </c>
      <c r="E14" s="19"/>
      <c r="F14" s="31">
        <f t="shared" si="1"/>
        <v>0.95132824164875762</v>
      </c>
      <c r="G14" s="30">
        <f t="shared" si="0"/>
        <v>0</v>
      </c>
      <c r="H14" s="1">
        <f>SUM($G$2:G14)</f>
        <v>0</v>
      </c>
    </row>
    <row r="15" spans="1:8" x14ac:dyDescent="0.25">
      <c r="B15" s="1"/>
      <c r="D15" s="18">
        <v>13</v>
      </c>
      <c r="E15" s="19"/>
      <c r="F15" s="31">
        <f t="shared" si="1"/>
        <v>0.94738082155892878</v>
      </c>
      <c r="G15" s="30">
        <f t="shared" si="0"/>
        <v>0</v>
      </c>
      <c r="H15" s="1">
        <f>SUM($G$2:G15)</f>
        <v>0</v>
      </c>
    </row>
    <row r="16" spans="1:8" x14ac:dyDescent="0.25">
      <c r="D16" s="18">
        <v>14</v>
      </c>
      <c r="E16" s="19"/>
      <c r="F16" s="31">
        <f t="shared" si="1"/>
        <v>0.94344978080557229</v>
      </c>
      <c r="G16" s="30">
        <f t="shared" si="0"/>
        <v>0</v>
      </c>
      <c r="H16" s="1">
        <f>SUM($G$2:G16)</f>
        <v>0</v>
      </c>
    </row>
    <row r="17" spans="4:8" x14ac:dyDescent="0.25">
      <c r="D17" s="18">
        <v>15</v>
      </c>
      <c r="E17" s="19"/>
      <c r="F17" s="31">
        <f t="shared" si="1"/>
        <v>0.93953505142463634</v>
      </c>
      <c r="G17" s="30">
        <f t="shared" si="0"/>
        <v>0</v>
      </c>
      <c r="H17" s="1">
        <f>SUM($G$2:G17)</f>
        <v>0</v>
      </c>
    </row>
    <row r="18" spans="4:8" x14ac:dyDescent="0.25">
      <c r="D18" s="18">
        <v>16</v>
      </c>
      <c r="E18" s="19"/>
      <c r="F18" s="31">
        <f t="shared" si="1"/>
        <v>0.93563656573407772</v>
      </c>
      <c r="G18" s="30">
        <f t="shared" si="0"/>
        <v>0</v>
      </c>
      <c r="H18" s="1">
        <f>SUM($G$2:G18)</f>
        <v>0</v>
      </c>
    </row>
    <row r="19" spans="4:8" x14ac:dyDescent="0.25">
      <c r="D19" s="18">
        <v>17</v>
      </c>
      <c r="E19" s="19"/>
      <c r="F19" s="31">
        <f t="shared" si="1"/>
        <v>0.93175425633269149</v>
      </c>
      <c r="G19" s="30">
        <f t="shared" si="0"/>
        <v>0</v>
      </c>
      <c r="H19" s="1">
        <f>SUM($G$2:G19)</f>
        <v>0</v>
      </c>
    </row>
    <row r="20" spans="4:8" x14ac:dyDescent="0.25">
      <c r="D20" s="18">
        <v>18</v>
      </c>
      <c r="E20" s="19"/>
      <c r="F20" s="31">
        <f t="shared" si="1"/>
        <v>0.92788805609894587</v>
      </c>
      <c r="G20" s="30">
        <f t="shared" si="0"/>
        <v>0</v>
      </c>
      <c r="H20" s="1">
        <f>SUM($G$2:G20)</f>
        <v>0</v>
      </c>
    </row>
    <row r="21" spans="4:8" x14ac:dyDescent="0.25">
      <c r="D21" s="18">
        <v>19</v>
      </c>
      <c r="E21" s="19"/>
      <c r="F21" s="31">
        <f t="shared" si="1"/>
        <v>0.92403789818982163</v>
      </c>
      <c r="G21" s="30">
        <f t="shared" si="0"/>
        <v>0</v>
      </c>
      <c r="H21" s="1">
        <f>SUM($G$2:G21)</f>
        <v>0</v>
      </c>
    </row>
    <row r="22" spans="4:8" x14ac:dyDescent="0.25">
      <c r="D22" s="18">
        <v>20</v>
      </c>
      <c r="E22" s="19"/>
      <c r="F22" s="31">
        <f t="shared" si="1"/>
        <v>0.92020371603965645</v>
      </c>
      <c r="G22" s="30">
        <f t="shared" si="0"/>
        <v>0</v>
      </c>
      <c r="H22" s="1">
        <f>SUM($G$2:G22)</f>
        <v>0</v>
      </c>
    </row>
    <row r="23" spans="4:8" x14ac:dyDescent="0.25">
      <c r="D23" s="18">
        <v>21</v>
      </c>
      <c r="E23" s="19"/>
      <c r="F23" s="31">
        <f t="shared" si="1"/>
        <v>0.91638544335899397</v>
      </c>
      <c r="G23" s="30">
        <f t="shared" si="0"/>
        <v>0</v>
      </c>
      <c r="H23" s="1">
        <f>SUM($G$2:G23)</f>
        <v>0</v>
      </c>
    </row>
    <row r="24" spans="4:8" x14ac:dyDescent="0.25">
      <c r="D24" s="18">
        <v>22</v>
      </c>
      <c r="E24" s="19"/>
      <c r="F24" s="31">
        <f t="shared" si="1"/>
        <v>0.91258301413343801</v>
      </c>
      <c r="G24" s="30">
        <f t="shared" si="0"/>
        <v>0</v>
      </c>
      <c r="H24" s="1">
        <f>SUM($G$2:G24)</f>
        <v>0</v>
      </c>
    </row>
    <row r="25" spans="4:8" x14ac:dyDescent="0.25">
      <c r="D25" s="18">
        <v>23</v>
      </c>
      <c r="E25" s="19"/>
      <c r="F25" s="31">
        <f t="shared" si="1"/>
        <v>0.90879636262251084</v>
      </c>
      <c r="G25" s="30">
        <f t="shared" si="0"/>
        <v>0</v>
      </c>
      <c r="H25" s="1">
        <f>SUM($G$2:G25)</f>
        <v>0</v>
      </c>
    </row>
    <row r="26" spans="4:8" x14ac:dyDescent="0.25">
      <c r="D26" s="18">
        <v>24</v>
      </c>
      <c r="E26" s="19"/>
      <c r="F26" s="31">
        <f t="shared" si="1"/>
        <v>0.90502542335851699</v>
      </c>
      <c r="G26" s="30">
        <f t="shared" si="0"/>
        <v>0</v>
      </c>
      <c r="H26" s="1">
        <f>SUM($G$2:G26)</f>
        <v>0</v>
      </c>
    </row>
    <row r="27" spans="4:8" x14ac:dyDescent="0.25">
      <c r="D27" s="18">
        <v>25</v>
      </c>
      <c r="E27" s="19"/>
      <c r="F27" s="31">
        <f t="shared" si="1"/>
        <v>0.9012701311454111</v>
      </c>
      <c r="G27" s="30">
        <f t="shared" si="0"/>
        <v>0</v>
      </c>
      <c r="H27" s="1">
        <f>SUM($G$2:G27)</f>
        <v>0</v>
      </c>
    </row>
    <row r="28" spans="4:8" x14ac:dyDescent="0.25">
      <c r="D28" s="18">
        <v>26</v>
      </c>
      <c r="E28" s="19"/>
      <c r="F28" s="31">
        <f t="shared" si="1"/>
        <v>0.89753042105767078</v>
      </c>
      <c r="G28" s="30">
        <f t="shared" si="0"/>
        <v>0</v>
      </c>
      <c r="H28" s="1">
        <f>SUM($G$2:G28)</f>
        <v>0</v>
      </c>
    </row>
    <row r="29" spans="4:8" x14ac:dyDescent="0.25">
      <c r="D29" s="18">
        <v>27</v>
      </c>
      <c r="E29" s="19"/>
      <c r="F29" s="31">
        <f t="shared" si="1"/>
        <v>0.89380622843917423</v>
      </c>
      <c r="G29" s="30">
        <f t="shared" si="0"/>
        <v>0</v>
      </c>
      <c r="H29" s="1">
        <f>SUM($G$2:G29)</f>
        <v>0</v>
      </c>
    </row>
    <row r="30" spans="4:8" x14ac:dyDescent="0.25">
      <c r="D30" s="18">
        <v>28</v>
      </c>
      <c r="E30" s="19"/>
      <c r="F30" s="31">
        <f t="shared" si="1"/>
        <v>0.89009748890208229</v>
      </c>
      <c r="G30" s="30">
        <f t="shared" si="0"/>
        <v>0</v>
      </c>
      <c r="H30" s="1">
        <f>SUM($G$2:G30)</f>
        <v>0</v>
      </c>
    </row>
    <row r="31" spans="4:8" x14ac:dyDescent="0.25">
      <c r="D31" s="18">
        <v>29</v>
      </c>
      <c r="E31" s="19"/>
      <c r="F31" s="31">
        <f t="shared" si="1"/>
        <v>0.88640413832572507</v>
      </c>
      <c r="G31" s="30">
        <f t="shared" si="0"/>
        <v>0</v>
      </c>
      <c r="H31" s="1">
        <f>SUM($G$2:G31)</f>
        <v>0</v>
      </c>
    </row>
    <row r="32" spans="4:8" x14ac:dyDescent="0.25">
      <c r="D32" s="18">
        <v>30</v>
      </c>
      <c r="E32" s="19"/>
      <c r="F32" s="31">
        <f t="shared" si="1"/>
        <v>0.88272611285549385</v>
      </c>
      <c r="G32" s="30">
        <f t="shared" si="0"/>
        <v>0</v>
      </c>
      <c r="H32" s="1">
        <f>SUM($G$2:G32)</f>
        <v>0</v>
      </c>
    </row>
    <row r="33" spans="4:8" x14ac:dyDescent="0.25">
      <c r="D33" s="18">
        <v>31</v>
      </c>
      <c r="E33" s="19"/>
      <c r="F33" s="31">
        <f t="shared" si="1"/>
        <v>0.87906334890173665</v>
      </c>
      <c r="G33" s="30">
        <f t="shared" si="0"/>
        <v>0</v>
      </c>
      <c r="H33" s="1">
        <f>SUM($G$2:G33)</f>
        <v>0</v>
      </c>
    </row>
    <row r="34" spans="4:8" x14ac:dyDescent="0.25">
      <c r="D34" s="18">
        <v>32</v>
      </c>
      <c r="E34" s="19"/>
      <c r="F34" s="31">
        <f t="shared" si="1"/>
        <v>0.87541578313865887</v>
      </c>
      <c r="G34" s="30">
        <f t="shared" si="0"/>
        <v>0</v>
      </c>
      <c r="H34" s="1">
        <f>SUM($G$2:G34)</f>
        <v>0</v>
      </c>
    </row>
    <row r="35" spans="4:8" x14ac:dyDescent="0.25">
      <c r="D35" s="18">
        <v>33</v>
      </c>
      <c r="E35" s="19"/>
      <c r="F35" s="31">
        <f t="shared" si="1"/>
        <v>0.8717833525032288</v>
      </c>
      <c r="G35" s="30">
        <f t="shared" si="0"/>
        <v>0</v>
      </c>
      <c r="H35" s="1">
        <f>SUM($G$2:G35)</f>
        <v>0</v>
      </c>
    </row>
    <row r="36" spans="4:8" x14ac:dyDescent="0.25">
      <c r="D36" s="18">
        <v>34</v>
      </c>
      <c r="E36" s="19"/>
      <c r="F36" s="31">
        <f t="shared" si="1"/>
        <v>0.8681659941940868</v>
      </c>
      <c r="G36" s="30">
        <f t="shared" si="0"/>
        <v>0</v>
      </c>
      <c r="H36" s="1">
        <f>SUM($G$2:G36)</f>
        <v>0</v>
      </c>
    </row>
    <row r="37" spans="4:8" x14ac:dyDescent="0.25">
      <c r="D37" s="18">
        <v>35</v>
      </c>
      <c r="E37" s="19"/>
      <c r="F37" s="31">
        <f t="shared" si="1"/>
        <v>0.86456364567045985</v>
      </c>
      <c r="G37" s="30">
        <f t="shared" si="0"/>
        <v>0</v>
      </c>
      <c r="H37" s="1">
        <f>SUM($G$2:G37)</f>
        <v>0</v>
      </c>
    </row>
    <row r="38" spans="4:8" x14ac:dyDescent="0.25">
      <c r="D38" s="18">
        <v>36</v>
      </c>
      <c r="E38" s="19"/>
      <c r="F38" s="31">
        <f t="shared" si="1"/>
        <v>0.86097624465108036</v>
      </c>
      <c r="G38" s="30">
        <f t="shared" si="0"/>
        <v>0</v>
      </c>
      <c r="H38" s="1">
        <f>SUM($G$2:G38)</f>
        <v>0</v>
      </c>
    </row>
    <row r="39" spans="4:8" x14ac:dyDescent="0.25">
      <c r="D39" s="18">
        <v>37</v>
      </c>
      <c r="E39" s="19"/>
      <c r="F39" s="31">
        <f t="shared" si="1"/>
        <v>0.85740372911310914</v>
      </c>
      <c r="G39" s="30">
        <f t="shared" si="0"/>
        <v>0</v>
      </c>
      <c r="H39" s="1">
        <f>SUM($G$2:G39)</f>
        <v>0</v>
      </c>
    </row>
    <row r="40" spans="4:8" x14ac:dyDescent="0.25">
      <c r="D40" s="18">
        <v>38</v>
      </c>
      <c r="E40" s="19"/>
      <c r="F40" s="31">
        <f t="shared" si="1"/>
        <v>0.85384603729106301</v>
      </c>
      <c r="G40" s="30">
        <f t="shared" si="0"/>
        <v>0</v>
      </c>
      <c r="H40" s="1">
        <f>SUM($G$2:G40)</f>
        <v>0</v>
      </c>
    </row>
    <row r="41" spans="4:8" x14ac:dyDescent="0.25">
      <c r="D41" s="18">
        <v>39</v>
      </c>
      <c r="E41" s="19"/>
      <c r="F41" s="31">
        <f t="shared" si="1"/>
        <v>0.85030310767574746</v>
      </c>
      <c r="G41" s="30">
        <f t="shared" si="0"/>
        <v>0</v>
      </c>
      <c r="H41" s="1">
        <f>SUM($G$2:G41)</f>
        <v>0</v>
      </c>
    </row>
    <row r="42" spans="4:8" x14ac:dyDescent="0.25">
      <c r="D42" s="18">
        <v>40</v>
      </c>
      <c r="E42" s="19"/>
      <c r="F42" s="31">
        <f t="shared" si="1"/>
        <v>0.84677487901319248</v>
      </c>
      <c r="G42" s="30">
        <f t="shared" si="0"/>
        <v>0</v>
      </c>
      <c r="H42" s="1">
        <f>SUM($G$2:G42)</f>
        <v>0</v>
      </c>
    </row>
    <row r="43" spans="4:8" x14ac:dyDescent="0.25">
      <c r="D43" s="18">
        <v>41</v>
      </c>
      <c r="E43" s="19"/>
      <c r="F43" s="31">
        <f t="shared" si="1"/>
        <v>0.8432612903035942</v>
      </c>
      <c r="G43" s="30">
        <f t="shared" si="0"/>
        <v>0</v>
      </c>
      <c r="H43" s="1">
        <f>SUM($G$2:G43)</f>
        <v>0</v>
      </c>
    </row>
    <row r="44" spans="4:8" x14ac:dyDescent="0.25">
      <c r="D44" s="18">
        <v>42</v>
      </c>
      <c r="E44" s="19"/>
      <c r="F44" s="31">
        <f t="shared" si="1"/>
        <v>0.83976228080025983</v>
      </c>
      <c r="G44" s="30">
        <f t="shared" si="0"/>
        <v>0</v>
      </c>
      <c r="H44" s="1">
        <f>SUM($G$2:G44)</f>
        <v>0</v>
      </c>
    </row>
    <row r="45" spans="4:8" x14ac:dyDescent="0.25">
      <c r="D45" s="18">
        <v>43</v>
      </c>
      <c r="E45" s="19"/>
      <c r="F45" s="31">
        <f t="shared" si="1"/>
        <v>0.83627779000855751</v>
      </c>
      <c r="G45" s="30">
        <f t="shared" si="0"/>
        <v>0</v>
      </c>
      <c r="H45" s="1">
        <f>SUM($G$2:G45)</f>
        <v>0</v>
      </c>
    </row>
    <row r="46" spans="4:8" x14ac:dyDescent="0.25">
      <c r="D46" s="18">
        <v>44</v>
      </c>
      <c r="E46" s="19"/>
      <c r="F46" s="31">
        <f t="shared" si="1"/>
        <v>0.83280775768487059</v>
      </c>
      <c r="G46" s="30">
        <f t="shared" si="0"/>
        <v>0</v>
      </c>
      <c r="H46" s="1">
        <f>SUM($G$2:G46)</f>
        <v>0</v>
      </c>
    </row>
    <row r="47" spans="4:8" x14ac:dyDescent="0.25">
      <c r="D47" s="18">
        <v>45</v>
      </c>
      <c r="E47" s="19"/>
      <c r="F47" s="31">
        <f t="shared" si="1"/>
        <v>0.82935212383555579</v>
      </c>
      <c r="G47" s="30">
        <f t="shared" si="0"/>
        <v>0</v>
      </c>
      <c r="H47" s="1">
        <f>SUM($G$2:G47)</f>
        <v>0</v>
      </c>
    </row>
    <row r="48" spans="4:8" x14ac:dyDescent="0.25">
      <c r="D48" s="18">
        <v>46</v>
      </c>
      <c r="E48" s="19"/>
      <c r="F48" s="31">
        <f t="shared" si="1"/>
        <v>0.82591082871590615</v>
      </c>
      <c r="G48" s="30">
        <f t="shared" si="0"/>
        <v>0</v>
      </c>
      <c r="H48" s="1">
        <f>SUM($G$2:G48)</f>
        <v>0</v>
      </c>
    </row>
    <row r="49" spans="4:8" x14ac:dyDescent="0.25">
      <c r="D49" s="18">
        <v>47</v>
      </c>
      <c r="E49" s="19"/>
      <c r="F49" s="31">
        <f t="shared" si="1"/>
        <v>0.8224838128291182</v>
      </c>
      <c r="G49" s="30">
        <f t="shared" si="0"/>
        <v>0</v>
      </c>
      <c r="H49" s="1">
        <f>SUM($G$2:G49)</f>
        <v>0</v>
      </c>
    </row>
    <row r="50" spans="4:8" x14ac:dyDescent="0.25">
      <c r="D50" s="18">
        <v>48</v>
      </c>
      <c r="E50" s="19"/>
      <c r="F50" s="31">
        <f t="shared" si="1"/>
        <v>0.81907101692526296</v>
      </c>
      <c r="G50" s="30">
        <f t="shared" si="0"/>
        <v>0</v>
      </c>
      <c r="H50" s="1">
        <f>SUM($G$2:G50)</f>
        <v>0</v>
      </c>
    </row>
    <row r="51" spans="4:8" x14ac:dyDescent="0.25">
      <c r="D51" s="18">
        <v>49</v>
      </c>
      <c r="E51" s="19"/>
      <c r="F51" s="31">
        <f t="shared" si="1"/>
        <v>0.81567238200026193</v>
      </c>
      <c r="G51" s="30">
        <f t="shared" si="0"/>
        <v>0</v>
      </c>
      <c r="H51" s="1">
        <f>SUM($G$2:G51)</f>
        <v>0</v>
      </c>
    </row>
    <row r="52" spans="4:8" x14ac:dyDescent="0.25">
      <c r="D52" s="18">
        <v>50</v>
      </c>
      <c r="E52" s="19"/>
      <c r="F52" s="31">
        <f t="shared" si="1"/>
        <v>0.81228784929486664</v>
      </c>
      <c r="G52" s="30">
        <f t="shared" si="0"/>
        <v>0</v>
      </c>
      <c r="H52" s="1">
        <f>SUM($G$2:G52)</f>
        <v>0</v>
      </c>
    </row>
    <row r="53" spans="4:8" x14ac:dyDescent="0.25">
      <c r="D53" s="18">
        <v>51</v>
      </c>
      <c r="E53" s="19"/>
      <c r="F53" s="31">
        <f t="shared" si="1"/>
        <v>0.80891736029364314</v>
      </c>
      <c r="G53" s="30">
        <f t="shared" si="0"/>
        <v>0</v>
      </c>
      <c r="H53" s="1">
        <f>SUM($G$2:G53)</f>
        <v>0</v>
      </c>
    </row>
    <row r="54" spans="4:8" x14ac:dyDescent="0.25">
      <c r="D54" s="18">
        <v>52</v>
      </c>
      <c r="E54" s="19"/>
      <c r="F54" s="31">
        <f t="shared" si="1"/>
        <v>0.80556085672395994</v>
      </c>
      <c r="G54" s="30">
        <f t="shared" si="0"/>
        <v>0</v>
      </c>
      <c r="H54" s="1">
        <f>SUM($G$2:G54)</f>
        <v>0</v>
      </c>
    </row>
    <row r="55" spans="4:8" x14ac:dyDescent="0.25">
      <c r="D55" s="18">
        <v>53</v>
      </c>
      <c r="E55" s="19"/>
      <c r="F55" s="31">
        <f t="shared" si="1"/>
        <v>0.8022182805549809</v>
      </c>
      <c r="G55" s="30">
        <f t="shared" si="0"/>
        <v>0</v>
      </c>
      <c r="H55" s="1">
        <f>SUM($G$2:G55)</f>
        <v>0</v>
      </c>
    </row>
    <row r="56" spans="4:8" x14ac:dyDescent="0.25">
      <c r="D56" s="18">
        <v>54</v>
      </c>
      <c r="E56" s="19"/>
      <c r="F56" s="31">
        <f t="shared" si="1"/>
        <v>0.7988895739966615</v>
      </c>
      <c r="G56" s="30">
        <f t="shared" si="0"/>
        <v>0</v>
      </c>
      <c r="H56" s="1">
        <f>SUM($G$2:G56)</f>
        <v>0</v>
      </c>
    </row>
    <row r="57" spans="4:8" x14ac:dyDescent="0.25">
      <c r="D57" s="18">
        <v>55</v>
      </c>
      <c r="E57" s="19"/>
      <c r="F57" s="31">
        <f t="shared" si="1"/>
        <v>0.79557467949875005</v>
      </c>
      <c r="G57" s="30">
        <f t="shared" si="0"/>
        <v>0</v>
      </c>
      <c r="H57" s="1">
        <f>SUM($G$2:G57)</f>
        <v>0</v>
      </c>
    </row>
    <row r="58" spans="4:8" x14ac:dyDescent="0.25">
      <c r="D58" s="18">
        <v>56</v>
      </c>
      <c r="E58" s="19"/>
      <c r="F58" s="31">
        <f t="shared" si="1"/>
        <v>0.79227353974979264</v>
      </c>
      <c r="G58" s="30">
        <f t="shared" si="0"/>
        <v>0</v>
      </c>
      <c r="H58" s="1">
        <f>SUM($G$2:G58)</f>
        <v>0</v>
      </c>
    </row>
    <row r="59" spans="4:8" x14ac:dyDescent="0.25">
      <c r="D59" s="18">
        <v>57</v>
      </c>
      <c r="E59" s="19"/>
      <c r="F59" s="31">
        <f t="shared" si="1"/>
        <v>0.78898609767614203</v>
      </c>
      <c r="G59" s="30">
        <f t="shared" si="0"/>
        <v>0</v>
      </c>
      <c r="H59" s="1">
        <f>SUM($G$2:G59)</f>
        <v>0</v>
      </c>
    </row>
    <row r="60" spans="4:8" x14ac:dyDescent="0.25">
      <c r="D60" s="18">
        <v>58</v>
      </c>
      <c r="E60" s="19"/>
      <c r="F60" s="31">
        <f t="shared" si="1"/>
        <v>0.78571229644097129</v>
      </c>
      <c r="G60" s="30">
        <f t="shared" si="0"/>
        <v>0</v>
      </c>
      <c r="H60" s="1">
        <f>SUM($G$2:G60)</f>
        <v>0</v>
      </c>
    </row>
    <row r="61" spans="4:8" x14ac:dyDescent="0.25">
      <c r="D61" s="18">
        <v>59</v>
      </c>
      <c r="E61" s="19"/>
      <c r="F61" s="31">
        <f t="shared" si="1"/>
        <v>0.78245207944329087</v>
      </c>
      <c r="G61" s="30">
        <f t="shared" si="0"/>
        <v>0</v>
      </c>
      <c r="H61" s="1">
        <f>SUM($G$2:G61)</f>
        <v>0</v>
      </c>
    </row>
    <row r="62" spans="4:8" x14ac:dyDescent="0.25">
      <c r="D62" s="18">
        <v>60</v>
      </c>
      <c r="E62" s="19"/>
      <c r="F62" s="31">
        <f t="shared" si="1"/>
        <v>0.77920539031697023</v>
      </c>
      <c r="G62" s="30">
        <f t="shared" si="0"/>
        <v>0</v>
      </c>
      <c r="H62" s="1">
        <f>SUM($G$2:G62)</f>
        <v>0</v>
      </c>
    </row>
    <row r="63" spans="4:8" x14ac:dyDescent="0.25">
      <c r="D63" s="18">
        <v>61</v>
      </c>
      <c r="E63" s="19"/>
      <c r="F63" s="31">
        <f t="shared" si="1"/>
        <v>0.77597217292976284</v>
      </c>
      <c r="G63" s="30">
        <f t="shared" si="0"/>
        <v>0</v>
      </c>
      <c r="H63" s="1">
        <f>SUM($G$2:G63)</f>
        <v>0</v>
      </c>
    </row>
    <row r="64" spans="4:8" x14ac:dyDescent="0.25">
      <c r="D64" s="18">
        <v>62</v>
      </c>
      <c r="E64" s="19"/>
      <c r="F64" s="31">
        <f t="shared" si="1"/>
        <v>0.77275237138233643</v>
      </c>
      <c r="G64" s="30">
        <f t="shared" si="0"/>
        <v>0</v>
      </c>
      <c r="H64" s="1">
        <f>SUM($G$2:G64)</f>
        <v>0</v>
      </c>
    </row>
    <row r="65" spans="4:8" x14ac:dyDescent="0.25">
      <c r="D65" s="18">
        <v>63</v>
      </c>
      <c r="E65" s="19"/>
      <c r="F65" s="31">
        <f t="shared" si="1"/>
        <v>0.76954593000730598</v>
      </c>
      <c r="G65" s="30">
        <f t="shared" si="0"/>
        <v>0</v>
      </c>
      <c r="H65" s="1">
        <f>SUM($G$2:G65)</f>
        <v>0</v>
      </c>
    </row>
    <row r="66" spans="4:8" x14ac:dyDescent="0.25">
      <c r="D66" s="18">
        <v>64</v>
      </c>
      <c r="E66" s="19"/>
      <c r="F66" s="31">
        <f t="shared" si="1"/>
        <v>0.76635279336827156</v>
      </c>
      <c r="G66" s="30">
        <f t="shared" si="0"/>
        <v>0</v>
      </c>
      <c r="H66" s="1">
        <f>SUM($G$2:G66)</f>
        <v>0</v>
      </c>
    </row>
    <row r="67" spans="4:8" x14ac:dyDescent="0.25">
      <c r="D67" s="18">
        <v>65</v>
      </c>
      <c r="E67" s="19"/>
      <c r="F67" s="31">
        <f t="shared" si="1"/>
        <v>0.7631729062588597</v>
      </c>
      <c r="G67" s="30">
        <f t="shared" ref="G67:G130" si="2">E67*F67</f>
        <v>0</v>
      </c>
      <c r="H67" s="1">
        <f>SUM($G$2:G67)</f>
        <v>0</v>
      </c>
    </row>
    <row r="68" spans="4:8" x14ac:dyDescent="0.25">
      <c r="D68" s="18">
        <v>66</v>
      </c>
      <c r="E68" s="19"/>
      <c r="F68" s="31">
        <f t="shared" ref="F68:F131" si="3">F67/(1+$B$6/12)</f>
        <v>0.76000621370176902</v>
      </c>
      <c r="G68" s="30">
        <f t="shared" si="2"/>
        <v>0</v>
      </c>
      <c r="H68" s="1">
        <f>SUM($G$2:G68)</f>
        <v>0</v>
      </c>
    </row>
    <row r="69" spans="4:8" x14ac:dyDescent="0.25">
      <c r="D69" s="18">
        <v>67</v>
      </c>
      <c r="E69" s="19"/>
      <c r="F69" s="31">
        <f t="shared" si="3"/>
        <v>0.75685266094781978</v>
      </c>
      <c r="G69" s="30">
        <f t="shared" si="2"/>
        <v>0</v>
      </c>
      <c r="H69" s="1">
        <f>SUM($G$2:G69)</f>
        <v>0</v>
      </c>
    </row>
    <row r="70" spans="4:8" x14ac:dyDescent="0.25">
      <c r="D70" s="18">
        <v>68</v>
      </c>
      <c r="E70" s="19"/>
      <c r="F70" s="31">
        <f t="shared" si="3"/>
        <v>0.75371219347500729</v>
      </c>
      <c r="G70" s="30">
        <f t="shared" si="2"/>
        <v>0</v>
      </c>
      <c r="H70" s="1">
        <f>SUM($G$2:G70)</f>
        <v>0</v>
      </c>
    </row>
    <row r="71" spans="4:8" x14ac:dyDescent="0.25">
      <c r="D71" s="18">
        <v>69</v>
      </c>
      <c r="E71" s="19"/>
      <c r="F71" s="31">
        <f t="shared" si="3"/>
        <v>0.75058475698755911</v>
      </c>
      <c r="G71" s="30">
        <f t="shared" si="2"/>
        <v>0</v>
      </c>
      <c r="H71" s="1">
        <f>SUM($G$2:G71)</f>
        <v>0</v>
      </c>
    </row>
    <row r="72" spans="4:8" x14ac:dyDescent="0.25">
      <c r="D72" s="18">
        <v>70</v>
      </c>
      <c r="E72" s="19"/>
      <c r="F72" s="31">
        <f t="shared" si="3"/>
        <v>0.7474702974149966</v>
      </c>
      <c r="G72" s="30">
        <f t="shared" si="2"/>
        <v>0</v>
      </c>
      <c r="H72" s="1">
        <f>SUM($G$2:G72)</f>
        <v>0</v>
      </c>
    </row>
    <row r="73" spans="4:8" x14ac:dyDescent="0.25">
      <c r="D73" s="18">
        <v>71</v>
      </c>
      <c r="E73" s="19"/>
      <c r="F73" s="31">
        <f t="shared" si="3"/>
        <v>0.74436876091119997</v>
      </c>
      <c r="G73" s="30">
        <f t="shared" si="2"/>
        <v>0</v>
      </c>
      <c r="H73" s="1">
        <f>SUM($G$2:G73)</f>
        <v>0</v>
      </c>
    </row>
    <row r="74" spans="4:8" x14ac:dyDescent="0.25">
      <c r="D74" s="18">
        <v>72</v>
      </c>
      <c r="E74" s="19"/>
      <c r="F74" s="31">
        <f t="shared" si="3"/>
        <v>0.74128009385347715</v>
      </c>
      <c r="G74" s="30">
        <f t="shared" si="2"/>
        <v>0</v>
      </c>
      <c r="H74" s="1">
        <f>SUM($G$2:G74)</f>
        <v>0</v>
      </c>
    </row>
    <row r="75" spans="4:8" x14ac:dyDescent="0.25">
      <c r="D75" s="18">
        <v>73</v>
      </c>
      <c r="E75" s="19"/>
      <c r="F75" s="31">
        <f t="shared" si="3"/>
        <v>0.73820424284163699</v>
      </c>
      <c r="G75" s="30">
        <f t="shared" si="2"/>
        <v>0</v>
      </c>
      <c r="H75" s="1">
        <f>SUM($G$2:G75)</f>
        <v>0</v>
      </c>
    </row>
    <row r="76" spans="4:8" x14ac:dyDescent="0.25">
      <c r="D76" s="18">
        <v>74</v>
      </c>
      <c r="E76" s="19"/>
      <c r="F76" s="31">
        <f t="shared" si="3"/>
        <v>0.73514115469706587</v>
      </c>
      <c r="G76" s="30">
        <f t="shared" si="2"/>
        <v>0</v>
      </c>
      <c r="H76" s="1">
        <f>SUM($G$2:G76)</f>
        <v>0</v>
      </c>
    </row>
    <row r="77" spans="4:8" x14ac:dyDescent="0.25">
      <c r="D77" s="18">
        <v>75</v>
      </c>
      <c r="E77" s="19"/>
      <c r="F77" s="31">
        <f t="shared" si="3"/>
        <v>0.73209077646180831</v>
      </c>
      <c r="G77" s="30">
        <f t="shared" si="2"/>
        <v>0</v>
      </c>
      <c r="H77" s="1">
        <f>SUM($G$2:G77)</f>
        <v>0</v>
      </c>
    </row>
    <row r="78" spans="4:8" x14ac:dyDescent="0.25">
      <c r="D78" s="18">
        <v>76</v>
      </c>
      <c r="E78" s="19"/>
      <c r="F78" s="31">
        <f t="shared" si="3"/>
        <v>0.72905305539765142</v>
      </c>
      <c r="G78" s="30">
        <f t="shared" si="2"/>
        <v>0</v>
      </c>
      <c r="H78" s="1">
        <f>SUM($G$2:G78)</f>
        <v>0</v>
      </c>
    </row>
    <row r="79" spans="4:8" x14ac:dyDescent="0.25">
      <c r="D79" s="18">
        <v>77</v>
      </c>
      <c r="E79" s="19"/>
      <c r="F79" s="31">
        <f t="shared" si="3"/>
        <v>0.72602793898521301</v>
      </c>
      <c r="G79" s="30">
        <f t="shared" si="2"/>
        <v>0</v>
      </c>
      <c r="H79" s="1">
        <f>SUM($G$2:G79)</f>
        <v>0</v>
      </c>
    </row>
    <row r="80" spans="4:8" x14ac:dyDescent="0.25">
      <c r="D80" s="18">
        <v>78</v>
      </c>
      <c r="E80" s="19"/>
      <c r="F80" s="31">
        <f t="shared" si="3"/>
        <v>0.72301537492303369</v>
      </c>
      <c r="G80" s="30">
        <f t="shared" si="2"/>
        <v>0</v>
      </c>
      <c r="H80" s="1">
        <f>SUM($G$2:G80)</f>
        <v>0</v>
      </c>
    </row>
    <row r="81" spans="4:8" x14ac:dyDescent="0.25">
      <c r="D81" s="18">
        <v>79</v>
      </c>
      <c r="E81" s="19"/>
      <c r="F81" s="31">
        <f t="shared" si="3"/>
        <v>0.72001531112667261</v>
      </c>
      <c r="G81" s="30">
        <f t="shared" si="2"/>
        <v>0</v>
      </c>
      <c r="H81" s="1">
        <f>SUM($G$2:G81)</f>
        <v>0</v>
      </c>
    </row>
    <row r="82" spans="4:8" x14ac:dyDescent="0.25">
      <c r="D82" s="18">
        <v>80</v>
      </c>
      <c r="E82" s="19"/>
      <c r="F82" s="31">
        <f t="shared" si="3"/>
        <v>0.71702769572780678</v>
      </c>
      <c r="G82" s="30">
        <f t="shared" si="2"/>
        <v>0</v>
      </c>
      <c r="H82" s="1">
        <f>SUM($G$2:G82)</f>
        <v>0</v>
      </c>
    </row>
    <row r="83" spans="4:8" x14ac:dyDescent="0.25">
      <c r="D83" s="18">
        <v>81</v>
      </c>
      <c r="E83" s="19"/>
      <c r="F83" s="31">
        <f t="shared" si="3"/>
        <v>0.71405247707333452</v>
      </c>
      <c r="G83" s="30">
        <f t="shared" si="2"/>
        <v>0</v>
      </c>
      <c r="H83" s="1">
        <f>SUM($G$2:G83)</f>
        <v>0</v>
      </c>
    </row>
    <row r="84" spans="4:8" x14ac:dyDescent="0.25">
      <c r="D84" s="18">
        <v>82</v>
      </c>
      <c r="E84" s="19"/>
      <c r="F84" s="31">
        <f t="shared" si="3"/>
        <v>0.71108960372448249</v>
      </c>
      <c r="G84" s="30">
        <f t="shared" si="2"/>
        <v>0</v>
      </c>
      <c r="H84" s="1">
        <f>SUM($G$2:G84)</f>
        <v>0</v>
      </c>
    </row>
    <row r="85" spans="4:8" x14ac:dyDescent="0.25">
      <c r="D85" s="18">
        <v>83</v>
      </c>
      <c r="E85" s="19"/>
      <c r="F85" s="31">
        <f t="shared" si="3"/>
        <v>0.70813902445591614</v>
      </c>
      <c r="G85" s="30">
        <f t="shared" si="2"/>
        <v>0</v>
      </c>
      <c r="H85" s="1">
        <f>SUM($G$2:G85)</f>
        <v>0</v>
      </c>
    </row>
    <row r="86" spans="4:8" x14ac:dyDescent="0.25">
      <c r="D86" s="18">
        <v>84</v>
      </c>
      <c r="E86" s="19"/>
      <c r="F86" s="31">
        <f t="shared" si="3"/>
        <v>0.70520068825485427</v>
      </c>
      <c r="G86" s="30">
        <f t="shared" si="2"/>
        <v>0</v>
      </c>
      <c r="H86" s="1">
        <f>SUM($G$2:G86)</f>
        <v>0</v>
      </c>
    </row>
    <row r="87" spans="4:8" x14ac:dyDescent="0.25">
      <c r="D87" s="18">
        <v>85</v>
      </c>
      <c r="E87" s="19"/>
      <c r="F87" s="31">
        <f t="shared" si="3"/>
        <v>0.70227454432018688</v>
      </c>
      <c r="G87" s="30">
        <f t="shared" si="2"/>
        <v>0</v>
      </c>
      <c r="H87" s="1">
        <f>SUM($G$2:G87)</f>
        <v>0</v>
      </c>
    </row>
    <row r="88" spans="4:8" x14ac:dyDescent="0.25">
      <c r="D88" s="18">
        <v>86</v>
      </c>
      <c r="E88" s="19"/>
      <c r="F88" s="31">
        <f t="shared" si="3"/>
        <v>0.69936054206159692</v>
      </c>
      <c r="G88" s="30">
        <f t="shared" si="2"/>
        <v>0</v>
      </c>
      <c r="H88" s="1">
        <f>SUM($G$2:G88)</f>
        <v>0</v>
      </c>
    </row>
    <row r="89" spans="4:8" x14ac:dyDescent="0.25">
      <c r="D89" s="18">
        <v>87</v>
      </c>
      <c r="E89" s="19"/>
      <c r="F89" s="31">
        <f t="shared" si="3"/>
        <v>0.69645863109868578</v>
      </c>
      <c r="G89" s="30">
        <f t="shared" si="2"/>
        <v>0</v>
      </c>
      <c r="H89" s="1">
        <f>SUM($G$2:G89)</f>
        <v>0</v>
      </c>
    </row>
    <row r="90" spans="4:8" x14ac:dyDescent="0.25">
      <c r="D90" s="18">
        <v>88</v>
      </c>
      <c r="E90" s="19"/>
      <c r="F90" s="31">
        <f t="shared" si="3"/>
        <v>0.69356876126010203</v>
      </c>
      <c r="G90" s="30">
        <f t="shared" si="2"/>
        <v>0</v>
      </c>
      <c r="H90" s="1">
        <f>SUM($G$2:G90)</f>
        <v>0</v>
      </c>
    </row>
    <row r="91" spans="4:8" x14ac:dyDescent="0.25">
      <c r="D91" s="18">
        <v>89</v>
      </c>
      <c r="E91" s="19"/>
      <c r="F91" s="31">
        <f t="shared" si="3"/>
        <v>0.69069088258267419</v>
      </c>
      <c r="G91" s="30">
        <f t="shared" si="2"/>
        <v>0</v>
      </c>
      <c r="H91" s="1">
        <f>SUM($G$2:G91)</f>
        <v>0</v>
      </c>
    </row>
    <row r="92" spans="4:8" x14ac:dyDescent="0.25">
      <c r="D92" s="18">
        <v>90</v>
      </c>
      <c r="E92" s="19"/>
      <c r="F92" s="31">
        <f t="shared" si="3"/>
        <v>0.68782494531054694</v>
      </c>
      <c r="G92" s="30">
        <f t="shared" si="2"/>
        <v>0</v>
      </c>
      <c r="H92" s="1">
        <f>SUM($G$2:G92)</f>
        <v>0</v>
      </c>
    </row>
    <row r="93" spans="4:8" x14ac:dyDescent="0.25">
      <c r="D93" s="18">
        <v>91</v>
      </c>
      <c r="E93" s="19"/>
      <c r="F93" s="31">
        <f t="shared" si="3"/>
        <v>0.68497089989432058</v>
      </c>
      <c r="G93" s="30">
        <f t="shared" si="2"/>
        <v>0</v>
      </c>
      <c r="H93" s="1">
        <f>SUM($G$2:G93)</f>
        <v>0</v>
      </c>
    </row>
    <row r="94" spans="4:8" x14ac:dyDescent="0.25">
      <c r="D94" s="18">
        <v>92</v>
      </c>
      <c r="E94" s="19"/>
      <c r="F94" s="31">
        <f t="shared" si="3"/>
        <v>0.68212869699019474</v>
      </c>
      <c r="G94" s="30">
        <f t="shared" si="2"/>
        <v>0</v>
      </c>
      <c r="H94" s="1">
        <f>SUM($G$2:G94)</f>
        <v>0</v>
      </c>
    </row>
    <row r="95" spans="4:8" x14ac:dyDescent="0.25">
      <c r="D95" s="18">
        <v>93</v>
      </c>
      <c r="E95" s="19"/>
      <c r="F95" s="31">
        <f t="shared" si="3"/>
        <v>0.67929828745911514</v>
      </c>
      <c r="G95" s="30">
        <f t="shared" si="2"/>
        <v>0</v>
      </c>
      <c r="H95" s="1">
        <f>SUM($G$2:G95)</f>
        <v>0</v>
      </c>
    </row>
    <row r="96" spans="4:8" x14ac:dyDescent="0.25">
      <c r="D96" s="18">
        <v>94</v>
      </c>
      <c r="E96" s="19"/>
      <c r="F96" s="31">
        <f t="shared" si="3"/>
        <v>0.67647962236592385</v>
      </c>
      <c r="G96" s="30">
        <f t="shared" si="2"/>
        <v>0</v>
      </c>
      <c r="H96" s="1">
        <f>SUM($G$2:G96)</f>
        <v>0</v>
      </c>
    </row>
    <row r="97" spans="4:8" x14ac:dyDescent="0.25">
      <c r="D97" s="18">
        <v>95</v>
      </c>
      <c r="E97" s="19"/>
      <c r="F97" s="31">
        <f t="shared" si="3"/>
        <v>0.67367265297851342</v>
      </c>
      <c r="G97" s="30">
        <f t="shared" si="2"/>
        <v>0</v>
      </c>
      <c r="H97" s="1">
        <f>SUM($G$2:G97)</f>
        <v>0</v>
      </c>
    </row>
    <row r="98" spans="4:8" x14ac:dyDescent="0.25">
      <c r="D98" s="18">
        <v>96</v>
      </c>
      <c r="E98" s="19"/>
      <c r="F98" s="31">
        <f t="shared" si="3"/>
        <v>0.6708773307669843</v>
      </c>
      <c r="G98" s="30">
        <f t="shared" si="2"/>
        <v>0</v>
      </c>
      <c r="H98" s="1">
        <f>SUM($G$2:G98)</f>
        <v>0</v>
      </c>
    </row>
    <row r="99" spans="4:8" x14ac:dyDescent="0.25">
      <c r="D99" s="18">
        <v>97</v>
      </c>
      <c r="E99" s="19"/>
      <c r="F99" s="31">
        <f t="shared" si="3"/>
        <v>0.66809360740280599</v>
      </c>
      <c r="G99" s="30">
        <f t="shared" si="2"/>
        <v>0</v>
      </c>
      <c r="H99" s="1">
        <f>SUM($G$2:G99)</f>
        <v>0</v>
      </c>
    </row>
    <row r="100" spans="4:8" x14ac:dyDescent="0.25">
      <c r="D100" s="18">
        <v>98</v>
      </c>
      <c r="E100" s="19"/>
      <c r="F100" s="31">
        <f t="shared" si="3"/>
        <v>0.66532143475798111</v>
      </c>
      <c r="G100" s="30">
        <f t="shared" si="2"/>
        <v>0</v>
      </c>
      <c r="H100" s="1">
        <f>SUM($G$2:G100)</f>
        <v>0</v>
      </c>
    </row>
    <row r="101" spans="4:8" x14ac:dyDescent="0.25">
      <c r="D101" s="18">
        <v>99</v>
      </c>
      <c r="E101" s="19"/>
      <c r="F101" s="31">
        <f t="shared" si="3"/>
        <v>0.66256076490421356</v>
      </c>
      <c r="G101" s="30">
        <f t="shared" si="2"/>
        <v>0</v>
      </c>
      <c r="H101" s="1">
        <f>SUM($G$2:G101)</f>
        <v>0</v>
      </c>
    </row>
    <row r="102" spans="4:8" x14ac:dyDescent="0.25">
      <c r="D102" s="18">
        <v>100</v>
      </c>
      <c r="E102" s="19"/>
      <c r="F102" s="31">
        <f t="shared" si="3"/>
        <v>0.65981155011207993</v>
      </c>
      <c r="G102" s="30">
        <f t="shared" si="2"/>
        <v>0</v>
      </c>
      <c r="H102" s="1">
        <f>SUM($G$2:G102)</f>
        <v>0</v>
      </c>
    </row>
    <row r="103" spans="4:8" x14ac:dyDescent="0.25">
      <c r="D103" s="18">
        <v>101</v>
      </c>
      <c r="E103" s="19"/>
      <c r="F103" s="31">
        <f t="shared" si="3"/>
        <v>0.65707374285020403</v>
      </c>
      <c r="G103" s="30">
        <f t="shared" si="2"/>
        <v>0</v>
      </c>
      <c r="H103" s="1">
        <f>SUM($G$2:G103)</f>
        <v>0</v>
      </c>
    </row>
    <row r="104" spans="4:8" x14ac:dyDescent="0.25">
      <c r="D104" s="18">
        <v>102</v>
      </c>
      <c r="E104" s="19"/>
      <c r="F104" s="31">
        <f t="shared" si="3"/>
        <v>0.65434729578443551</v>
      </c>
      <c r="G104" s="30">
        <f t="shared" si="2"/>
        <v>0</v>
      </c>
      <c r="H104" s="1">
        <f>SUM($G$2:G104)</f>
        <v>0</v>
      </c>
    </row>
    <row r="105" spans="4:8" x14ac:dyDescent="0.25">
      <c r="D105" s="18">
        <v>103</v>
      </c>
      <c r="E105" s="19"/>
      <c r="F105" s="31">
        <f t="shared" si="3"/>
        <v>0.6516321617770312</v>
      </c>
      <c r="G105" s="30">
        <f t="shared" si="2"/>
        <v>0</v>
      </c>
      <c r="H105" s="1">
        <f>SUM($G$2:G105)</f>
        <v>0</v>
      </c>
    </row>
    <row r="106" spans="4:8" x14ac:dyDescent="0.25">
      <c r="D106" s="18">
        <v>104</v>
      </c>
      <c r="E106" s="19"/>
      <c r="F106" s="31">
        <f t="shared" si="3"/>
        <v>0.64892829388584017</v>
      </c>
      <c r="G106" s="30">
        <f t="shared" si="2"/>
        <v>0</v>
      </c>
      <c r="H106" s="1">
        <f>SUM($G$2:G106)</f>
        <v>0</v>
      </c>
    </row>
    <row r="107" spans="4:8" x14ac:dyDescent="0.25">
      <c r="D107" s="18">
        <v>105</v>
      </c>
      <c r="E107" s="19"/>
      <c r="F107" s="31">
        <f t="shared" si="3"/>
        <v>0.64623564536349232</v>
      </c>
      <c r="G107" s="30">
        <f t="shared" si="2"/>
        <v>0</v>
      </c>
      <c r="H107" s="1">
        <f>SUM($G$2:G107)</f>
        <v>0</v>
      </c>
    </row>
    <row r="108" spans="4:8" x14ac:dyDescent="0.25">
      <c r="D108" s="18">
        <v>106</v>
      </c>
      <c r="E108" s="19"/>
      <c r="F108" s="31">
        <f t="shared" si="3"/>
        <v>0.64355416965658985</v>
      </c>
      <c r="G108" s="30">
        <f t="shared" si="2"/>
        <v>0</v>
      </c>
      <c r="H108" s="1">
        <f>SUM($G$2:G108)</f>
        <v>0</v>
      </c>
    </row>
    <row r="109" spans="4:8" x14ac:dyDescent="0.25">
      <c r="D109" s="18">
        <v>107</v>
      </c>
      <c r="E109" s="19"/>
      <c r="F109" s="31">
        <f t="shared" si="3"/>
        <v>0.64088382040490277</v>
      </c>
      <c r="G109" s="30">
        <f t="shared" si="2"/>
        <v>0</v>
      </c>
      <c r="H109" s="1">
        <f>SUM($G$2:G109)</f>
        <v>0</v>
      </c>
    </row>
    <row r="110" spans="4:8" x14ac:dyDescent="0.25">
      <c r="D110" s="18">
        <v>108</v>
      </c>
      <c r="E110" s="19"/>
      <c r="F110" s="31">
        <f t="shared" si="3"/>
        <v>0.63822455144056711</v>
      </c>
      <c r="G110" s="30">
        <f t="shared" si="2"/>
        <v>0</v>
      </c>
      <c r="H110" s="1">
        <f>SUM($G$2:G110)</f>
        <v>0</v>
      </c>
    </row>
    <row r="111" spans="4:8" x14ac:dyDescent="0.25">
      <c r="D111" s="18">
        <v>109</v>
      </c>
      <c r="E111" s="19"/>
      <c r="F111" s="31">
        <f t="shared" si="3"/>
        <v>0.63557631678728677</v>
      </c>
      <c r="G111" s="30">
        <f t="shared" si="2"/>
        <v>0</v>
      </c>
      <c r="H111" s="1">
        <f>SUM($G$2:G111)</f>
        <v>0</v>
      </c>
    </row>
    <row r="112" spans="4:8" x14ac:dyDescent="0.25">
      <c r="D112" s="18">
        <v>110</v>
      </c>
      <c r="E112" s="19"/>
      <c r="F112" s="31">
        <f t="shared" si="3"/>
        <v>0.63293907065953869</v>
      </c>
      <c r="G112" s="30">
        <f t="shared" si="2"/>
        <v>0</v>
      </c>
      <c r="H112" s="1">
        <f>SUM($G$2:G112)</f>
        <v>0</v>
      </c>
    </row>
    <row r="113" spans="4:8" x14ac:dyDescent="0.25">
      <c r="D113" s="18">
        <v>111</v>
      </c>
      <c r="E113" s="19"/>
      <c r="F113" s="31">
        <f t="shared" si="3"/>
        <v>0.63031276746178133</v>
      </c>
      <c r="G113" s="30">
        <f t="shared" si="2"/>
        <v>0</v>
      </c>
      <c r="H113" s="1">
        <f>SUM($G$2:G113)</f>
        <v>0</v>
      </c>
    </row>
    <row r="114" spans="4:8" x14ac:dyDescent="0.25">
      <c r="D114" s="18">
        <v>112</v>
      </c>
      <c r="E114" s="19"/>
      <c r="F114" s="31">
        <f t="shared" si="3"/>
        <v>0.62769736178766611</v>
      </c>
      <c r="G114" s="30">
        <f t="shared" si="2"/>
        <v>0</v>
      </c>
      <c r="H114" s="1">
        <f>SUM($G$2:G114)</f>
        <v>0</v>
      </c>
    </row>
    <row r="115" spans="4:8" x14ac:dyDescent="0.25">
      <c r="D115" s="18">
        <v>113</v>
      </c>
      <c r="E115" s="19"/>
      <c r="F115" s="31">
        <f t="shared" si="3"/>
        <v>0.62509280841925252</v>
      </c>
      <c r="G115" s="30">
        <f t="shared" si="2"/>
        <v>0</v>
      </c>
      <c r="H115" s="1">
        <f>SUM($G$2:G115)</f>
        <v>0</v>
      </c>
    </row>
    <row r="116" spans="4:8" x14ac:dyDescent="0.25">
      <c r="D116" s="18">
        <v>114</v>
      </c>
      <c r="E116" s="19"/>
      <c r="F116" s="31">
        <f t="shared" si="3"/>
        <v>0.62249906232622654</v>
      </c>
      <c r="G116" s="30">
        <f t="shared" si="2"/>
        <v>0</v>
      </c>
      <c r="H116" s="1">
        <f>SUM($G$2:G116)</f>
        <v>0</v>
      </c>
    </row>
    <row r="117" spans="4:8" x14ac:dyDescent="0.25">
      <c r="D117" s="18">
        <v>115</v>
      </c>
      <c r="E117" s="19"/>
      <c r="F117" s="31">
        <f t="shared" si="3"/>
        <v>0.61991607866512188</v>
      </c>
      <c r="G117" s="30">
        <f t="shared" si="2"/>
        <v>0</v>
      </c>
      <c r="H117" s="1">
        <f>SUM($G$2:G117)</f>
        <v>0</v>
      </c>
    </row>
    <row r="118" spans="4:8" x14ac:dyDescent="0.25">
      <c r="D118" s="18">
        <v>116</v>
      </c>
      <c r="E118" s="19"/>
      <c r="F118" s="31">
        <f t="shared" si="3"/>
        <v>0.61734381277854466</v>
      </c>
      <c r="G118" s="30">
        <f t="shared" si="2"/>
        <v>0</v>
      </c>
      <c r="H118" s="1">
        <f>SUM($G$2:G118)</f>
        <v>0</v>
      </c>
    </row>
    <row r="119" spans="4:8" x14ac:dyDescent="0.25">
      <c r="D119" s="18">
        <v>117</v>
      </c>
      <c r="E119" s="19"/>
      <c r="F119" s="31">
        <f t="shared" si="3"/>
        <v>0.61478222019440132</v>
      </c>
      <c r="G119" s="30">
        <f t="shared" si="2"/>
        <v>0</v>
      </c>
      <c r="H119" s="1">
        <f>SUM($G$2:G119)</f>
        <v>0</v>
      </c>
    </row>
    <row r="120" spans="4:8" x14ac:dyDescent="0.25">
      <c r="D120" s="18">
        <v>118</v>
      </c>
      <c r="E120" s="19"/>
      <c r="F120" s="31">
        <f t="shared" si="3"/>
        <v>0.61223125662513</v>
      </c>
      <c r="G120" s="30">
        <f t="shared" si="2"/>
        <v>0</v>
      </c>
      <c r="H120" s="1">
        <f>SUM($G$2:G120)</f>
        <v>0</v>
      </c>
    </row>
    <row r="121" spans="4:8" x14ac:dyDescent="0.25">
      <c r="D121" s="18">
        <v>119</v>
      </c>
      <c r="E121" s="19"/>
      <c r="F121" s="31">
        <f t="shared" si="3"/>
        <v>0.60969087796693444</v>
      </c>
      <c r="G121" s="30">
        <f t="shared" si="2"/>
        <v>0</v>
      </c>
      <c r="H121" s="1">
        <f>SUM($G$2:G121)</f>
        <v>0</v>
      </c>
    </row>
    <row r="122" spans="4:8" x14ac:dyDescent="0.25">
      <c r="D122" s="18">
        <v>120</v>
      </c>
      <c r="E122" s="19"/>
      <c r="F122" s="31">
        <f t="shared" si="3"/>
        <v>0.60716104029902185</v>
      </c>
      <c r="G122" s="30">
        <f t="shared" si="2"/>
        <v>0</v>
      </c>
      <c r="H122" s="1">
        <f>SUM($G$2:G122)</f>
        <v>0</v>
      </c>
    </row>
    <row r="123" spans="4:8" x14ac:dyDescent="0.25">
      <c r="D123" s="18">
        <v>121</v>
      </c>
      <c r="E123" s="19">
        <f t="shared" ref="E123:E131" si="4">$B$3</f>
        <v>10000</v>
      </c>
      <c r="F123" s="31">
        <f t="shared" si="3"/>
        <v>0.60464169988284333</v>
      </c>
      <c r="G123" s="30">
        <f t="shared" si="2"/>
        <v>6046.416998828433</v>
      </c>
      <c r="H123" s="1">
        <f>SUM($G$2:G123)</f>
        <v>6046.416998828433</v>
      </c>
    </row>
    <row r="124" spans="4:8" x14ac:dyDescent="0.25">
      <c r="D124" s="18">
        <v>122</v>
      </c>
      <c r="E124" s="19">
        <f t="shared" si="4"/>
        <v>10000</v>
      </c>
      <c r="F124" s="31">
        <f t="shared" si="3"/>
        <v>0.60213281316133782</v>
      </c>
      <c r="G124" s="30">
        <f t="shared" si="2"/>
        <v>6021.328131613378</v>
      </c>
      <c r="H124" s="1">
        <f>SUM($G$2:G124)</f>
        <v>12067.74513044181</v>
      </c>
    </row>
    <row r="125" spans="4:8" x14ac:dyDescent="0.25">
      <c r="D125" s="18">
        <v>123</v>
      </c>
      <c r="E125" s="19">
        <f t="shared" si="4"/>
        <v>10000</v>
      </c>
      <c r="F125" s="31">
        <f t="shared" si="3"/>
        <v>0.59963433675817879</v>
      </c>
      <c r="G125" s="30">
        <f t="shared" si="2"/>
        <v>5996.3433675817878</v>
      </c>
      <c r="H125" s="1">
        <f>SUM($G$2:G125)</f>
        <v>18064.088498023597</v>
      </c>
    </row>
    <row r="126" spans="4:8" x14ac:dyDescent="0.25">
      <c r="D126" s="18">
        <v>124</v>
      </c>
      <c r="E126" s="19">
        <f t="shared" si="4"/>
        <v>10000</v>
      </c>
      <c r="F126" s="31">
        <f t="shared" si="3"/>
        <v>0.5971462274770245</v>
      </c>
      <c r="G126" s="30">
        <f t="shared" si="2"/>
        <v>5971.4622747702451</v>
      </c>
      <c r="H126" s="1">
        <f>SUM($G$2:G126)</f>
        <v>24035.550772793842</v>
      </c>
    </row>
    <row r="127" spans="4:8" x14ac:dyDescent="0.25">
      <c r="D127" s="18">
        <v>125</v>
      </c>
      <c r="E127" s="19">
        <f t="shared" si="4"/>
        <v>10000</v>
      </c>
      <c r="F127" s="31">
        <f t="shared" si="3"/>
        <v>0.59466844230077132</v>
      </c>
      <c r="G127" s="30">
        <f t="shared" si="2"/>
        <v>5946.6844230077131</v>
      </c>
      <c r="H127" s="1">
        <f>SUM($G$2:G127)</f>
        <v>29982.235195801557</v>
      </c>
    </row>
    <row r="128" spans="4:8" x14ac:dyDescent="0.25">
      <c r="D128" s="18">
        <v>126</v>
      </c>
      <c r="E128" s="19">
        <f t="shared" si="4"/>
        <v>10000</v>
      </c>
      <c r="F128" s="31">
        <f t="shared" si="3"/>
        <v>0.59220093839080967</v>
      </c>
      <c r="G128" s="30">
        <f t="shared" si="2"/>
        <v>5922.0093839080964</v>
      </c>
      <c r="H128" s="1">
        <f>SUM($G$2:G128)</f>
        <v>35904.244579709652</v>
      </c>
    </row>
    <row r="129" spans="4:8" x14ac:dyDescent="0.25">
      <c r="D129" s="18">
        <v>127</v>
      </c>
      <c r="E129" s="19">
        <f t="shared" si="4"/>
        <v>10000</v>
      </c>
      <c r="F129" s="31">
        <f t="shared" si="3"/>
        <v>0.5897436730862835</v>
      </c>
      <c r="G129" s="30">
        <f t="shared" si="2"/>
        <v>5897.4367308628352</v>
      </c>
      <c r="H129" s="1">
        <f>SUM($G$2:G129)</f>
        <v>41801.681310572487</v>
      </c>
    </row>
    <row r="130" spans="4:8" x14ac:dyDescent="0.25">
      <c r="D130" s="18">
        <v>128</v>
      </c>
      <c r="E130" s="19">
        <f t="shared" si="4"/>
        <v>10000</v>
      </c>
      <c r="F130" s="31">
        <f t="shared" si="3"/>
        <v>0.58729660390335292</v>
      </c>
      <c r="G130" s="30">
        <f t="shared" si="2"/>
        <v>5872.9660390335293</v>
      </c>
      <c r="H130" s="1">
        <f>SUM($G$2:G130)</f>
        <v>47674.647349606013</v>
      </c>
    </row>
    <row r="131" spans="4:8" x14ac:dyDescent="0.25">
      <c r="D131" s="18">
        <v>129</v>
      </c>
      <c r="E131" s="19">
        <f t="shared" si="4"/>
        <v>10000</v>
      </c>
      <c r="F131" s="31">
        <f t="shared" si="3"/>
        <v>0.58485968853445935</v>
      </c>
      <c r="G131" s="30">
        <f t="shared" ref="G131:G194" si="5">E131*F131</f>
        <v>5848.5968853445938</v>
      </c>
      <c r="H131" s="1">
        <f>SUM($G$2:G131)</f>
        <v>53523.244234950609</v>
      </c>
    </row>
    <row r="132" spans="4:8" x14ac:dyDescent="0.25">
      <c r="D132" s="18">
        <v>130</v>
      </c>
      <c r="E132" s="19">
        <f t="shared" ref="E132:E195" si="6">$B$3</f>
        <v>10000</v>
      </c>
      <c r="F132" s="31">
        <f t="shared" ref="F132:F195" si="7">F131/(1+$B$6/12)</f>
        <v>0.58243288484759437</v>
      </c>
      <c r="G132" s="30">
        <f t="shared" si="5"/>
        <v>5824.3288484759432</v>
      </c>
      <c r="H132" s="1">
        <f>SUM($G$2:G132)</f>
        <v>59347.573083426556</v>
      </c>
    </row>
    <row r="133" spans="4:8" x14ac:dyDescent="0.25">
      <c r="D133" s="18">
        <v>131</v>
      </c>
      <c r="E133" s="19">
        <f t="shared" si="6"/>
        <v>10000</v>
      </c>
      <c r="F133" s="31">
        <f t="shared" si="7"/>
        <v>0.58001615088557112</v>
      </c>
      <c r="G133" s="30">
        <f t="shared" si="5"/>
        <v>5800.161508855711</v>
      </c>
      <c r="H133" s="1">
        <f>SUM($G$2:G133)</f>
        <v>65147.734592282264</v>
      </c>
    </row>
    <row r="134" spans="4:8" x14ac:dyDescent="0.25">
      <c r="D134" s="18">
        <v>132</v>
      </c>
      <c r="E134" s="19">
        <f t="shared" si="6"/>
        <v>10000</v>
      </c>
      <c r="F134" s="31">
        <f t="shared" si="7"/>
        <v>0.57760944486529908</v>
      </c>
      <c r="G134" s="30">
        <f t="shared" si="5"/>
        <v>5776.0944486529906</v>
      </c>
      <c r="H134" s="1">
        <f>SUM($G$2:G134)</f>
        <v>70923.829040935248</v>
      </c>
    </row>
    <row r="135" spans="4:8" x14ac:dyDescent="0.25">
      <c r="D135" s="18">
        <v>133</v>
      </c>
      <c r="E135" s="19">
        <f t="shared" si="6"/>
        <v>10000</v>
      </c>
      <c r="F135" s="31">
        <f t="shared" si="7"/>
        <v>0.57521272517706135</v>
      </c>
      <c r="G135" s="30">
        <f t="shared" si="5"/>
        <v>5752.1272517706138</v>
      </c>
      <c r="H135" s="1">
        <f>SUM($G$2:G135)</f>
        <v>76675.956292705858</v>
      </c>
    </row>
    <row r="136" spans="4:8" x14ac:dyDescent="0.25">
      <c r="D136" s="18">
        <v>134</v>
      </c>
      <c r="E136" s="19">
        <f t="shared" si="6"/>
        <v>10000</v>
      </c>
      <c r="F136" s="31">
        <f t="shared" si="7"/>
        <v>0.57282595038379558</v>
      </c>
      <c r="G136" s="30">
        <f t="shared" si="5"/>
        <v>5728.2595038379559</v>
      </c>
      <c r="H136" s="1">
        <f>SUM($G$2:G136)</f>
        <v>82404.215796543809</v>
      </c>
    </row>
    <row r="137" spans="4:8" x14ac:dyDescent="0.25">
      <c r="D137" s="18">
        <v>135</v>
      </c>
      <c r="E137" s="19">
        <f t="shared" si="6"/>
        <v>10000</v>
      </c>
      <c r="F137" s="31">
        <f t="shared" si="7"/>
        <v>0.57044907922037735</v>
      </c>
      <c r="G137" s="30">
        <f t="shared" si="5"/>
        <v>5704.4907922037737</v>
      </c>
      <c r="H137" s="1">
        <f>SUM($G$2:G137)</f>
        <v>88108.706588747576</v>
      </c>
    </row>
    <row r="138" spans="4:8" x14ac:dyDescent="0.25">
      <c r="D138" s="18">
        <v>136</v>
      </c>
      <c r="E138" s="19">
        <f t="shared" si="6"/>
        <v>10000</v>
      </c>
      <c r="F138" s="31">
        <f t="shared" si="7"/>
        <v>0.56808207059290694</v>
      </c>
      <c r="G138" s="30">
        <f t="shared" si="5"/>
        <v>5680.8207059290698</v>
      </c>
      <c r="H138" s="1">
        <f>SUM($G$2:G138)</f>
        <v>93789.527294676649</v>
      </c>
    </row>
    <row r="139" spans="4:8" x14ac:dyDescent="0.25">
      <c r="D139" s="18">
        <v>137</v>
      </c>
      <c r="E139" s="19">
        <f t="shared" si="6"/>
        <v>10000</v>
      </c>
      <c r="F139" s="31">
        <f t="shared" si="7"/>
        <v>0.56572488357799866</v>
      </c>
      <c r="G139" s="30">
        <f t="shared" si="5"/>
        <v>5657.2488357799866</v>
      </c>
      <c r="H139" s="1">
        <f>SUM($G$2:G139)</f>
        <v>99446.776130456637</v>
      </c>
    </row>
    <row r="140" spans="4:8" x14ac:dyDescent="0.25">
      <c r="D140" s="18">
        <v>138</v>
      </c>
      <c r="E140" s="19">
        <f t="shared" si="6"/>
        <v>10000</v>
      </c>
      <c r="F140" s="31">
        <f t="shared" si="7"/>
        <v>0.56337747742207334</v>
      </c>
      <c r="G140" s="30">
        <f t="shared" si="5"/>
        <v>5633.774774220733</v>
      </c>
      <c r="H140" s="1">
        <f>SUM($G$2:G140)</f>
        <v>105080.55090467737</v>
      </c>
    </row>
    <row r="141" spans="4:8" x14ac:dyDescent="0.25">
      <c r="D141" s="18">
        <v>139</v>
      </c>
      <c r="E141" s="19">
        <f t="shared" si="6"/>
        <v>10000</v>
      </c>
      <c r="F141" s="31">
        <f t="shared" si="7"/>
        <v>0.56103981154065397</v>
      </c>
      <c r="G141" s="30">
        <f t="shared" si="5"/>
        <v>5610.3981154065395</v>
      </c>
      <c r="H141" s="1">
        <f>SUM($G$2:G141)</f>
        <v>110690.94902008391</v>
      </c>
    </row>
    <row r="142" spans="4:8" x14ac:dyDescent="0.25">
      <c r="D142" s="18">
        <v>140</v>
      </c>
      <c r="E142" s="19">
        <f t="shared" si="6"/>
        <v>10000</v>
      </c>
      <c r="F142" s="31">
        <f t="shared" si="7"/>
        <v>0.55871184551766373</v>
      </c>
      <c r="G142" s="30">
        <f t="shared" si="5"/>
        <v>5587.1184551766373</v>
      </c>
      <c r="H142" s="1">
        <f>SUM($G$2:G142)</f>
        <v>116278.06747526054</v>
      </c>
    </row>
    <row r="143" spans="4:8" x14ac:dyDescent="0.25">
      <c r="D143" s="18">
        <v>141</v>
      </c>
      <c r="E143" s="19">
        <f t="shared" si="6"/>
        <v>10000</v>
      </c>
      <c r="F143" s="31">
        <f t="shared" si="7"/>
        <v>0.55639353910472733</v>
      </c>
      <c r="G143" s="30">
        <f t="shared" si="5"/>
        <v>5563.9353910472737</v>
      </c>
      <c r="H143" s="1">
        <f>SUM($G$2:G143)</f>
        <v>121842.00286630781</v>
      </c>
    </row>
    <row r="144" spans="4:8" x14ac:dyDescent="0.25">
      <c r="D144" s="18">
        <v>142</v>
      </c>
      <c r="E144" s="19">
        <f t="shared" si="6"/>
        <v>10000</v>
      </c>
      <c r="F144" s="31">
        <f t="shared" si="7"/>
        <v>0.55408485222047532</v>
      </c>
      <c r="G144" s="30">
        <f t="shared" si="5"/>
        <v>5540.848522204753</v>
      </c>
      <c r="H144" s="1">
        <f>SUM($G$2:G144)</f>
        <v>127382.85138851256</v>
      </c>
    </row>
    <row r="145" spans="4:8" x14ac:dyDescent="0.25">
      <c r="D145" s="18">
        <v>143</v>
      </c>
      <c r="E145" s="19">
        <f t="shared" si="6"/>
        <v>10000</v>
      </c>
      <c r="F145" s="31">
        <f t="shared" si="7"/>
        <v>0.551785744949851</v>
      </c>
      <c r="G145" s="30">
        <f t="shared" si="5"/>
        <v>5517.8574494985096</v>
      </c>
      <c r="H145" s="1">
        <f>SUM($G$2:G145)</f>
        <v>132900.70883801108</v>
      </c>
    </row>
    <row r="146" spans="4:8" x14ac:dyDescent="0.25">
      <c r="D146" s="18">
        <v>144</v>
      </c>
      <c r="E146" s="19">
        <f t="shared" si="6"/>
        <v>10000</v>
      </c>
      <c r="F146" s="31">
        <f t="shared" si="7"/>
        <v>0.54949617754342006</v>
      </c>
      <c r="G146" s="30">
        <f t="shared" si="5"/>
        <v>5494.9617754342007</v>
      </c>
      <c r="H146" s="1">
        <f>SUM($G$2:G146)</f>
        <v>138395.67061344528</v>
      </c>
    </row>
    <row r="147" spans="4:8" x14ac:dyDescent="0.25">
      <c r="D147" s="18">
        <v>145</v>
      </c>
      <c r="E147" s="19">
        <f t="shared" si="6"/>
        <v>10000</v>
      </c>
      <c r="F147" s="31">
        <f t="shared" si="7"/>
        <v>0.54721611041668383</v>
      </c>
      <c r="G147" s="30">
        <f t="shared" si="5"/>
        <v>5472.1611041668384</v>
      </c>
      <c r="H147" s="1">
        <f>SUM($G$2:G147)</f>
        <v>143867.83171761213</v>
      </c>
    </row>
    <row r="148" spans="4:8" x14ac:dyDescent="0.25">
      <c r="D148" s="18">
        <v>146</v>
      </c>
      <c r="E148" s="19">
        <f t="shared" si="6"/>
        <v>10000</v>
      </c>
      <c r="F148" s="31">
        <f t="shared" si="7"/>
        <v>0.54494550414939469</v>
      </c>
      <c r="G148" s="30">
        <f t="shared" si="5"/>
        <v>5449.4550414939467</v>
      </c>
      <c r="H148" s="1">
        <f>SUM($G$2:G148)</f>
        <v>149317.28675910609</v>
      </c>
    </row>
    <row r="149" spans="4:8" x14ac:dyDescent="0.25">
      <c r="D149" s="18">
        <v>147</v>
      </c>
      <c r="E149" s="19">
        <f t="shared" si="6"/>
        <v>10000</v>
      </c>
      <c r="F149" s="31">
        <f t="shared" si="7"/>
        <v>0.54268431948487439</v>
      </c>
      <c r="G149" s="30">
        <f t="shared" si="5"/>
        <v>5426.8431948487441</v>
      </c>
      <c r="H149" s="1">
        <f>SUM($G$2:G149)</f>
        <v>154744.12995395483</v>
      </c>
    </row>
    <row r="150" spans="4:8" x14ac:dyDescent="0.25">
      <c r="D150" s="18">
        <v>148</v>
      </c>
      <c r="E150" s="19">
        <f t="shared" si="6"/>
        <v>10000</v>
      </c>
      <c r="F150" s="31">
        <f t="shared" si="7"/>
        <v>0.5404325173293355</v>
      </c>
      <c r="G150" s="30">
        <f t="shared" si="5"/>
        <v>5404.325173293355</v>
      </c>
      <c r="H150" s="1">
        <f>SUM($G$2:G150)</f>
        <v>160148.45512724819</v>
      </c>
    </row>
    <row r="151" spans="4:8" x14ac:dyDescent="0.25">
      <c r="D151" s="18">
        <v>149</v>
      </c>
      <c r="E151" s="19">
        <f t="shared" si="6"/>
        <v>10000</v>
      </c>
      <c r="F151" s="31">
        <f t="shared" si="7"/>
        <v>0.53819005875120551</v>
      </c>
      <c r="G151" s="30">
        <f t="shared" si="5"/>
        <v>5381.9005875120547</v>
      </c>
      <c r="H151" s="1">
        <f>SUM($G$2:G151)</f>
        <v>165530.35571476026</v>
      </c>
    </row>
    <row r="152" spans="4:8" x14ac:dyDescent="0.25">
      <c r="D152" s="18">
        <v>150</v>
      </c>
      <c r="E152" s="19">
        <f t="shared" si="6"/>
        <v>10000</v>
      </c>
      <c r="F152" s="31">
        <f t="shared" si="7"/>
        <v>0.53595690498045367</v>
      </c>
      <c r="G152" s="30">
        <f t="shared" si="5"/>
        <v>5359.5690498045369</v>
      </c>
      <c r="H152" s="1">
        <f>SUM($G$2:G152)</f>
        <v>170889.92476456478</v>
      </c>
    </row>
    <row r="153" spans="4:8" x14ac:dyDescent="0.25">
      <c r="D153" s="18">
        <v>151</v>
      </c>
      <c r="E153" s="19">
        <f t="shared" si="6"/>
        <v>10000</v>
      </c>
      <c r="F153" s="31">
        <f t="shared" si="7"/>
        <v>0.53373301740792067</v>
      </c>
      <c r="G153" s="30">
        <f t="shared" si="5"/>
        <v>5337.3301740792067</v>
      </c>
      <c r="H153" s="1">
        <f>SUM($G$2:G153)</f>
        <v>176227.25493864398</v>
      </c>
    </row>
    <row r="154" spans="4:8" x14ac:dyDescent="0.25">
      <c r="D154" s="18">
        <v>152</v>
      </c>
      <c r="E154" s="19">
        <f t="shared" si="6"/>
        <v>10000</v>
      </c>
      <c r="F154" s="31">
        <f t="shared" si="7"/>
        <v>0.53151835758465127</v>
      </c>
      <c r="G154" s="30">
        <f t="shared" si="5"/>
        <v>5315.1835758465131</v>
      </c>
      <c r="H154" s="1">
        <f>SUM($G$2:G154)</f>
        <v>181542.4385144905</v>
      </c>
    </row>
    <row r="155" spans="4:8" x14ac:dyDescent="0.25">
      <c r="D155" s="18">
        <v>153</v>
      </c>
      <c r="E155" s="19">
        <f t="shared" si="6"/>
        <v>10000</v>
      </c>
      <c r="F155" s="31">
        <f t="shared" si="7"/>
        <v>0.52931288722122949</v>
      </c>
      <c r="G155" s="30">
        <f t="shared" si="5"/>
        <v>5293.1288722122945</v>
      </c>
      <c r="H155" s="1">
        <f>SUM($G$2:G155)</f>
        <v>186835.56738670278</v>
      </c>
    </row>
    <row r="156" spans="4:8" x14ac:dyDescent="0.25">
      <c r="D156" s="18">
        <v>154</v>
      </c>
      <c r="E156" s="19">
        <f t="shared" si="6"/>
        <v>10000</v>
      </c>
      <c r="F156" s="31">
        <f t="shared" si="7"/>
        <v>0.5271165681871165</v>
      </c>
      <c r="G156" s="30">
        <f t="shared" si="5"/>
        <v>5271.1656818711654</v>
      </c>
      <c r="H156" s="1">
        <f>SUM($G$2:G156)</f>
        <v>192106.73306857396</v>
      </c>
    </row>
    <row r="157" spans="4:8" x14ac:dyDescent="0.25">
      <c r="D157" s="18">
        <v>155</v>
      </c>
      <c r="E157" s="19">
        <f t="shared" si="6"/>
        <v>10000</v>
      </c>
      <c r="F157" s="31">
        <f t="shared" si="7"/>
        <v>0.52492936250999156</v>
      </c>
      <c r="G157" s="30">
        <f t="shared" si="5"/>
        <v>5249.2936250999155</v>
      </c>
      <c r="H157" s="1">
        <f>SUM($G$2:G157)</f>
        <v>197356.02669367386</v>
      </c>
    </row>
    <row r="158" spans="4:8" x14ac:dyDescent="0.25">
      <c r="D158" s="18">
        <v>156</v>
      </c>
      <c r="E158" s="19">
        <f t="shared" si="6"/>
        <v>10000</v>
      </c>
      <c r="F158" s="31">
        <f t="shared" si="7"/>
        <v>0.52275123237509535</v>
      </c>
      <c r="G158" s="30">
        <f t="shared" si="5"/>
        <v>5227.5123237509533</v>
      </c>
      <c r="H158" s="1">
        <f>SUM($G$2:G158)</f>
        <v>202583.5390174248</v>
      </c>
    </row>
    <row r="159" spans="4:8" x14ac:dyDescent="0.25">
      <c r="D159" s="18">
        <v>157</v>
      </c>
      <c r="E159" s="19">
        <f t="shared" si="6"/>
        <v>10000</v>
      </c>
      <c r="F159" s="31">
        <f t="shared" si="7"/>
        <v>0.52058214012457626</v>
      </c>
      <c r="G159" s="30">
        <f t="shared" si="5"/>
        <v>5205.8214012457629</v>
      </c>
      <c r="H159" s="1">
        <f>SUM($G$2:G159)</f>
        <v>207789.36041867058</v>
      </c>
    </row>
    <row r="160" spans="4:8" x14ac:dyDescent="0.25">
      <c r="D160" s="18">
        <v>158</v>
      </c>
      <c r="E160" s="19">
        <f t="shared" si="6"/>
        <v>10000</v>
      </c>
      <c r="F160" s="31">
        <f t="shared" si="7"/>
        <v>0.51842204825683946</v>
      </c>
      <c r="G160" s="30">
        <f t="shared" si="5"/>
        <v>5184.2204825683948</v>
      </c>
      <c r="H160" s="1">
        <f>SUM($G$2:G160)</f>
        <v>212973.58090123898</v>
      </c>
    </row>
    <row r="161" spans="4:8" x14ac:dyDescent="0.25">
      <c r="D161" s="18">
        <v>159</v>
      </c>
      <c r="E161" s="19">
        <f t="shared" si="6"/>
        <v>10000</v>
      </c>
      <c r="F161" s="31">
        <f t="shared" si="7"/>
        <v>0.5162709194258982</v>
      </c>
      <c r="G161" s="30">
        <f t="shared" si="5"/>
        <v>5162.7091942589823</v>
      </c>
      <c r="H161" s="1">
        <f>SUM($G$2:G161)</f>
        <v>218136.29009549797</v>
      </c>
    </row>
    <row r="162" spans="4:8" x14ac:dyDescent="0.25">
      <c r="D162" s="18">
        <v>160</v>
      </c>
      <c r="E162" s="19">
        <f t="shared" si="6"/>
        <v>10000</v>
      </c>
      <c r="F162" s="31">
        <f t="shared" si="7"/>
        <v>0.51412871644072855</v>
      </c>
      <c r="G162" s="30">
        <f t="shared" si="5"/>
        <v>5141.2871644072857</v>
      </c>
      <c r="H162" s="1">
        <f>SUM($G$2:G162)</f>
        <v>223277.57725990526</v>
      </c>
    </row>
    <row r="163" spans="4:8" x14ac:dyDescent="0.25">
      <c r="D163" s="18">
        <v>161</v>
      </c>
      <c r="E163" s="19">
        <f t="shared" si="6"/>
        <v>10000</v>
      </c>
      <c r="F163" s="31">
        <f t="shared" si="7"/>
        <v>0.51199540226462592</v>
      </c>
      <c r="G163" s="30">
        <f t="shared" si="5"/>
        <v>5119.9540226462595</v>
      </c>
      <c r="H163" s="1">
        <f>SUM($G$2:G163)</f>
        <v>228397.53128255153</v>
      </c>
    </row>
    <row r="164" spans="4:8" x14ac:dyDescent="0.25">
      <c r="D164" s="18">
        <v>162</v>
      </c>
      <c r="E164" s="19">
        <f t="shared" si="6"/>
        <v>10000</v>
      </c>
      <c r="F164" s="31">
        <f t="shared" si="7"/>
        <v>0.50987094001456523</v>
      </c>
      <c r="G164" s="30">
        <f t="shared" si="5"/>
        <v>5098.7094001456526</v>
      </c>
      <c r="H164" s="1">
        <f>SUM($G$2:G164)</f>
        <v>233496.24068269719</v>
      </c>
    </row>
    <row r="165" spans="4:8" x14ac:dyDescent="0.25">
      <c r="D165" s="18">
        <v>163</v>
      </c>
      <c r="E165" s="19">
        <f t="shared" si="6"/>
        <v>10000</v>
      </c>
      <c r="F165" s="31">
        <f t="shared" si="7"/>
        <v>0.50775529296056288</v>
      </c>
      <c r="G165" s="30">
        <f t="shared" si="5"/>
        <v>5077.5529296056284</v>
      </c>
      <c r="H165" s="1">
        <f>SUM($G$2:G165)</f>
        <v>238573.7936123028</v>
      </c>
    </row>
    <row r="166" spans="4:8" x14ac:dyDescent="0.25">
      <c r="D166" s="18">
        <v>164</v>
      </c>
      <c r="E166" s="19">
        <f t="shared" si="6"/>
        <v>10000</v>
      </c>
      <c r="F166" s="31">
        <f t="shared" si="7"/>
        <v>0.50564842452504188</v>
      </c>
      <c r="G166" s="30">
        <f t="shared" si="5"/>
        <v>5056.484245250419</v>
      </c>
      <c r="H166" s="1">
        <f>SUM($G$2:G166)</f>
        <v>243630.27785755321</v>
      </c>
    </row>
    <row r="167" spans="4:8" x14ac:dyDescent="0.25">
      <c r="D167" s="18">
        <v>165</v>
      </c>
      <c r="E167" s="19">
        <f t="shared" si="6"/>
        <v>10000</v>
      </c>
      <c r="F167" s="31">
        <f t="shared" si="7"/>
        <v>0.50355029828219944</v>
      </c>
      <c r="G167" s="30">
        <f t="shared" si="5"/>
        <v>5035.502982821994</v>
      </c>
      <c r="H167" s="1">
        <f>SUM($G$2:G167)</f>
        <v>248665.7808403752</v>
      </c>
    </row>
    <row r="168" spans="4:8" x14ac:dyDescent="0.25">
      <c r="D168" s="18">
        <v>166</v>
      </c>
      <c r="E168" s="19">
        <f t="shared" si="6"/>
        <v>10000</v>
      </c>
      <c r="F168" s="31">
        <f t="shared" si="7"/>
        <v>0.50146087795737704</v>
      </c>
      <c r="G168" s="30">
        <f t="shared" si="5"/>
        <v>5014.6087795737703</v>
      </c>
      <c r="H168" s="1">
        <f>SUM($G$2:G168)</f>
        <v>253680.38961994898</v>
      </c>
    </row>
    <row r="169" spans="4:8" x14ac:dyDescent="0.25">
      <c r="D169" s="18">
        <v>167</v>
      </c>
      <c r="E169" s="19">
        <f t="shared" si="6"/>
        <v>10000</v>
      </c>
      <c r="F169" s="31">
        <f t="shared" si="7"/>
        <v>0.49938012742643356</v>
      </c>
      <c r="G169" s="30">
        <f t="shared" si="5"/>
        <v>4993.8012742643359</v>
      </c>
      <c r="H169" s="1">
        <f>SUM($G$2:G169)</f>
        <v>258674.19089421333</v>
      </c>
    </row>
    <row r="170" spans="4:8" x14ac:dyDescent="0.25">
      <c r="D170" s="18">
        <v>168</v>
      </c>
      <c r="E170" s="19">
        <f t="shared" si="6"/>
        <v>10000</v>
      </c>
      <c r="F170" s="31">
        <f t="shared" si="7"/>
        <v>0.49730801071512054</v>
      </c>
      <c r="G170" s="30">
        <f t="shared" si="5"/>
        <v>4973.0801071512051</v>
      </c>
      <c r="H170" s="1">
        <f>SUM($G$2:G170)</f>
        <v>263647.27100136451</v>
      </c>
    </row>
    <row r="171" spans="4:8" x14ac:dyDescent="0.25">
      <c r="D171" s="18">
        <v>169</v>
      </c>
      <c r="E171" s="19">
        <f t="shared" si="6"/>
        <v>10000</v>
      </c>
      <c r="F171" s="31">
        <f t="shared" si="7"/>
        <v>0.49524449199846032</v>
      </c>
      <c r="G171" s="30">
        <f t="shared" si="5"/>
        <v>4952.4449199846031</v>
      </c>
      <c r="H171" s="1">
        <f>SUM($G$2:G171)</f>
        <v>268599.71592134912</v>
      </c>
    </row>
    <row r="172" spans="4:8" x14ac:dyDescent="0.25">
      <c r="D172" s="18">
        <v>170</v>
      </c>
      <c r="E172" s="19">
        <f t="shared" si="6"/>
        <v>10000</v>
      </c>
      <c r="F172" s="31">
        <f t="shared" si="7"/>
        <v>0.49318953560012646</v>
      </c>
      <c r="G172" s="30">
        <f t="shared" si="5"/>
        <v>4931.8953560012642</v>
      </c>
      <c r="H172" s="1">
        <f>SUM($G$2:G172)</f>
        <v>273531.6112773504</v>
      </c>
    </row>
    <row r="173" spans="4:8" x14ac:dyDescent="0.25">
      <c r="D173" s="18">
        <v>171</v>
      </c>
      <c r="E173" s="19">
        <f t="shared" si="6"/>
        <v>10000</v>
      </c>
      <c r="F173" s="31">
        <f t="shared" si="7"/>
        <v>0.4911431059918272</v>
      </c>
      <c r="G173" s="30">
        <f t="shared" si="5"/>
        <v>4911.4310599182718</v>
      </c>
      <c r="H173" s="1">
        <f>SUM($G$2:G173)</f>
        <v>278443.04233726865</v>
      </c>
    </row>
    <row r="174" spans="4:8" x14ac:dyDescent="0.25">
      <c r="D174" s="18">
        <v>172</v>
      </c>
      <c r="E174" s="19">
        <f t="shared" si="6"/>
        <v>10000</v>
      </c>
      <c r="F174" s="31">
        <f t="shared" si="7"/>
        <v>0.48910516779269098</v>
      </c>
      <c r="G174" s="30">
        <f t="shared" si="5"/>
        <v>4891.0516779269101</v>
      </c>
      <c r="H174" s="1">
        <f>SUM($G$2:G174)</f>
        <v>283334.09401519556</v>
      </c>
    </row>
    <row r="175" spans="4:8" x14ac:dyDescent="0.25">
      <c r="D175" s="18">
        <v>173</v>
      </c>
      <c r="E175" s="19">
        <f t="shared" si="6"/>
        <v>10000</v>
      </c>
      <c r="F175" s="31">
        <f t="shared" si="7"/>
        <v>0.4870756857686549</v>
      </c>
      <c r="G175" s="30">
        <f t="shared" si="5"/>
        <v>4870.7568576865488</v>
      </c>
      <c r="H175" s="1">
        <f>SUM($G$2:G175)</f>
        <v>288204.85087288212</v>
      </c>
    </row>
    <row r="176" spans="4:8" x14ac:dyDescent="0.25">
      <c r="D176" s="18">
        <v>174</v>
      </c>
      <c r="E176" s="19">
        <f t="shared" si="6"/>
        <v>10000</v>
      </c>
      <c r="F176" s="31">
        <f t="shared" si="7"/>
        <v>0.48505462483185552</v>
      </c>
      <c r="G176" s="30">
        <f t="shared" si="5"/>
        <v>4850.5462483185556</v>
      </c>
      <c r="H176" s="1">
        <f>SUM($G$2:G176)</f>
        <v>293055.39712120069</v>
      </c>
    </row>
    <row r="177" spans="4:8" x14ac:dyDescent="0.25">
      <c r="D177" s="18">
        <v>175</v>
      </c>
      <c r="E177" s="19">
        <f t="shared" si="6"/>
        <v>10000</v>
      </c>
      <c r="F177" s="31">
        <f t="shared" si="7"/>
        <v>0.48304195004002209</v>
      </c>
      <c r="G177" s="30">
        <f t="shared" si="5"/>
        <v>4830.4195004002213</v>
      </c>
      <c r="H177" s="1">
        <f>SUM($G$2:G177)</f>
        <v>297885.81662160088</v>
      </c>
    </row>
    <row r="178" spans="4:8" x14ac:dyDescent="0.25">
      <c r="D178" s="18">
        <v>176</v>
      </c>
      <c r="E178" s="19">
        <f t="shared" si="6"/>
        <v>10000</v>
      </c>
      <c r="F178" s="31">
        <f t="shared" si="7"/>
        <v>0.48103762659587262</v>
      </c>
      <c r="G178" s="30">
        <f t="shared" si="5"/>
        <v>4810.3762659587264</v>
      </c>
      <c r="H178" s="1">
        <f>SUM($G$2:G178)</f>
        <v>302696.19288755959</v>
      </c>
    </row>
    <row r="179" spans="4:8" x14ac:dyDescent="0.25">
      <c r="D179" s="18">
        <v>177</v>
      </c>
      <c r="E179" s="19">
        <f t="shared" si="6"/>
        <v>10000</v>
      </c>
      <c r="F179" s="31">
        <f t="shared" si="7"/>
        <v>0.47904161984651217</v>
      </c>
      <c r="G179" s="30">
        <f t="shared" si="5"/>
        <v>4790.4161984651219</v>
      </c>
      <c r="H179" s="1">
        <f>SUM($G$2:G179)</f>
        <v>307486.60908602469</v>
      </c>
    </row>
    <row r="180" spans="4:8" x14ac:dyDescent="0.25">
      <c r="D180" s="18">
        <v>178</v>
      </c>
      <c r="E180" s="19">
        <f t="shared" si="6"/>
        <v>10000</v>
      </c>
      <c r="F180" s="31">
        <f t="shared" si="7"/>
        <v>0.47705389528283371</v>
      </c>
      <c r="G180" s="30">
        <f t="shared" si="5"/>
        <v>4770.5389528283367</v>
      </c>
      <c r="H180" s="1">
        <f>SUM($G$2:G180)</f>
        <v>312257.14803885302</v>
      </c>
    </row>
    <row r="181" spans="4:8" x14ac:dyDescent="0.25">
      <c r="D181" s="18">
        <v>179</v>
      </c>
      <c r="E181" s="19">
        <f t="shared" si="6"/>
        <v>10000</v>
      </c>
      <c r="F181" s="31">
        <f t="shared" si="7"/>
        <v>0.47507441853892152</v>
      </c>
      <c r="G181" s="30">
        <f t="shared" si="5"/>
        <v>4750.7441853892151</v>
      </c>
      <c r="H181" s="1">
        <f>SUM($G$2:G181)</f>
        <v>317007.89222424221</v>
      </c>
    </row>
    <row r="182" spans="4:8" x14ac:dyDescent="0.25">
      <c r="D182" s="18">
        <v>180</v>
      </c>
      <c r="E182" s="19">
        <f t="shared" si="6"/>
        <v>10000</v>
      </c>
      <c r="F182" s="31">
        <f t="shared" si="7"/>
        <v>0.47310315539145714</v>
      </c>
      <c r="G182" s="30">
        <f t="shared" si="5"/>
        <v>4731.0315539145713</v>
      </c>
      <c r="H182" s="1">
        <f>SUM($G$2:G182)</f>
        <v>321738.92377815681</v>
      </c>
    </row>
    <row r="183" spans="4:8" x14ac:dyDescent="0.25">
      <c r="D183" s="18">
        <v>181</v>
      </c>
      <c r="E183" s="19">
        <f t="shared" si="6"/>
        <v>10000</v>
      </c>
      <c r="F183" s="31">
        <f t="shared" si="7"/>
        <v>0.47114007175912748</v>
      </c>
      <c r="G183" s="30">
        <f t="shared" si="5"/>
        <v>4711.4007175912748</v>
      </c>
      <c r="H183" s="1">
        <f>SUM($G$2:G183)</f>
        <v>326450.32449574809</v>
      </c>
    </row>
    <row r="184" spans="4:8" x14ac:dyDescent="0.25">
      <c r="D184" s="18">
        <v>182</v>
      </c>
      <c r="E184" s="19">
        <f t="shared" si="6"/>
        <v>10000</v>
      </c>
      <c r="F184" s="31">
        <f t="shared" si="7"/>
        <v>0.46918513370203568</v>
      </c>
      <c r="G184" s="30">
        <f t="shared" si="5"/>
        <v>4691.8513370203573</v>
      </c>
      <c r="H184" s="1">
        <f>SUM($G$2:G184)</f>
        <v>331142.17583276844</v>
      </c>
    </row>
    <row r="185" spans="4:8" x14ac:dyDescent="0.25">
      <c r="D185" s="18">
        <v>183</v>
      </c>
      <c r="E185" s="19">
        <f t="shared" si="6"/>
        <v>10000</v>
      </c>
      <c r="F185" s="31">
        <f t="shared" si="7"/>
        <v>0.46723830742111438</v>
      </c>
      <c r="G185" s="30">
        <f t="shared" si="5"/>
        <v>4672.383074211144</v>
      </c>
      <c r="H185" s="1">
        <f>SUM($G$2:G185)</f>
        <v>335814.55890697957</v>
      </c>
    </row>
    <row r="186" spans="4:8" x14ac:dyDescent="0.25">
      <c r="D186" s="18">
        <v>184</v>
      </c>
      <c r="E186" s="19">
        <f t="shared" si="6"/>
        <v>10000</v>
      </c>
      <c r="F186" s="31">
        <f t="shared" si="7"/>
        <v>0.4652995592575413</v>
      </c>
      <c r="G186" s="30">
        <f t="shared" si="5"/>
        <v>4652.995592575413</v>
      </c>
      <c r="H186" s="1">
        <f>SUM($G$2:G186)</f>
        <v>340467.55449955497</v>
      </c>
    </row>
    <row r="187" spans="4:8" x14ac:dyDescent="0.25">
      <c r="D187" s="18">
        <v>185</v>
      </c>
      <c r="E187" s="19">
        <f t="shared" si="6"/>
        <v>10000</v>
      </c>
      <c r="F187" s="31">
        <f t="shared" si="7"/>
        <v>0.4633688556921573</v>
      </c>
      <c r="G187" s="30">
        <f t="shared" si="5"/>
        <v>4633.6885569215729</v>
      </c>
      <c r="H187" s="1">
        <f>SUM($G$2:G187)</f>
        <v>345101.24305647652</v>
      </c>
    </row>
    <row r="188" spans="4:8" x14ac:dyDescent="0.25">
      <c r="D188" s="18">
        <v>186</v>
      </c>
      <c r="E188" s="19">
        <f t="shared" si="6"/>
        <v>10000</v>
      </c>
      <c r="F188" s="31">
        <f t="shared" si="7"/>
        <v>0.46144616334488692</v>
      </c>
      <c r="G188" s="30">
        <f t="shared" si="5"/>
        <v>4614.4616334488692</v>
      </c>
      <c r="H188" s="1">
        <f>SUM($G$2:G188)</f>
        <v>349715.70468992542</v>
      </c>
    </row>
    <row r="189" spans="4:8" x14ac:dyDescent="0.25">
      <c r="D189" s="18">
        <v>187</v>
      </c>
      <c r="E189" s="19">
        <f t="shared" si="6"/>
        <v>10000</v>
      </c>
      <c r="F189" s="31">
        <f t="shared" si="7"/>
        <v>0.45953144897416126</v>
      </c>
      <c r="G189" s="30">
        <f t="shared" si="5"/>
        <v>4595.3144897416123</v>
      </c>
      <c r="H189" s="1">
        <f>SUM($G$2:G189)</f>
        <v>354311.01917966706</v>
      </c>
    </row>
    <row r="190" spans="4:8" x14ac:dyDescent="0.25">
      <c r="D190" s="18">
        <v>188</v>
      </c>
      <c r="E190" s="19">
        <f t="shared" si="6"/>
        <v>10000</v>
      </c>
      <c r="F190" s="31">
        <f t="shared" si="7"/>
        <v>0.45762467947634317</v>
      </c>
      <c r="G190" s="30">
        <f t="shared" si="5"/>
        <v>4576.2467947634314</v>
      </c>
      <c r="H190" s="1">
        <f>SUM($G$2:G190)</f>
        <v>358887.26597443048</v>
      </c>
    </row>
    <row r="191" spans="4:8" x14ac:dyDescent="0.25">
      <c r="D191" s="18">
        <v>189</v>
      </c>
      <c r="E191" s="19">
        <f t="shared" si="6"/>
        <v>10000</v>
      </c>
      <c r="F191" s="31">
        <f t="shared" si="7"/>
        <v>0.45572582188515504</v>
      </c>
      <c r="G191" s="30">
        <f t="shared" si="5"/>
        <v>4557.2582188515507</v>
      </c>
      <c r="H191" s="1">
        <f>SUM($G$2:G191)</f>
        <v>363444.52419328201</v>
      </c>
    </row>
    <row r="192" spans="4:8" x14ac:dyDescent="0.25">
      <c r="D192" s="18">
        <v>190</v>
      </c>
      <c r="E192" s="19">
        <f t="shared" si="6"/>
        <v>10000</v>
      </c>
      <c r="F192" s="31">
        <f t="shared" si="7"/>
        <v>0.45383484337110874</v>
      </c>
      <c r="G192" s="30">
        <f t="shared" si="5"/>
        <v>4538.3484337110876</v>
      </c>
      <c r="H192" s="1">
        <f>SUM($G$2:G192)</f>
        <v>367982.87262699311</v>
      </c>
    </row>
    <row r="193" spans="4:8" x14ac:dyDescent="0.25">
      <c r="D193" s="18">
        <v>191</v>
      </c>
      <c r="E193" s="19">
        <f t="shared" si="6"/>
        <v>10000</v>
      </c>
      <c r="F193" s="31">
        <f t="shared" si="7"/>
        <v>0.45195171124093819</v>
      </c>
      <c r="G193" s="30">
        <f t="shared" si="5"/>
        <v>4519.5171124093822</v>
      </c>
      <c r="H193" s="1">
        <f>SUM($G$2:G193)</f>
        <v>372502.38973940251</v>
      </c>
    </row>
    <row r="194" spans="4:8" x14ac:dyDescent="0.25">
      <c r="D194" s="18">
        <v>192</v>
      </c>
      <c r="E194" s="19">
        <f t="shared" si="6"/>
        <v>10000</v>
      </c>
      <c r="F194" s="31">
        <f t="shared" si="7"/>
        <v>0.45007639293703389</v>
      </c>
      <c r="G194" s="30">
        <f t="shared" si="5"/>
        <v>4500.7639293703387</v>
      </c>
      <c r="H194" s="1">
        <f>SUM($G$2:G194)</f>
        <v>377003.15366877284</v>
      </c>
    </row>
    <row r="195" spans="4:8" x14ac:dyDescent="0.25">
      <c r="D195" s="18">
        <v>193</v>
      </c>
      <c r="E195" s="19">
        <f t="shared" si="6"/>
        <v>10000</v>
      </c>
      <c r="F195" s="31">
        <f t="shared" si="7"/>
        <v>0.44820885603688021</v>
      </c>
      <c r="G195" s="30">
        <f t="shared" ref="G195:G258" si="8">E195*F195</f>
        <v>4482.0885603688021</v>
      </c>
      <c r="H195" s="1">
        <f>SUM($G$2:G195)</f>
        <v>381485.24222914164</v>
      </c>
    </row>
    <row r="196" spans="4:8" x14ac:dyDescent="0.25">
      <c r="D196" s="18">
        <v>194</v>
      </c>
      <c r="E196" s="19">
        <f t="shared" ref="E196:E259" si="9">$B$3</f>
        <v>10000</v>
      </c>
      <c r="F196" s="31">
        <f t="shared" ref="F196:F259" si="10">F195/(1+$B$6/12)</f>
        <v>0.44634906825249482</v>
      </c>
      <c r="G196" s="30">
        <f t="shared" si="8"/>
        <v>4463.4906825249482</v>
      </c>
      <c r="H196" s="1">
        <f>SUM($G$2:G196)</f>
        <v>385948.73291166656</v>
      </c>
    </row>
    <row r="197" spans="4:8" x14ac:dyDescent="0.25">
      <c r="D197" s="18">
        <v>195</v>
      </c>
      <c r="E197" s="19">
        <f t="shared" si="9"/>
        <v>10000</v>
      </c>
      <c r="F197" s="31">
        <f t="shared" si="10"/>
        <v>0.44449699742987037</v>
      </c>
      <c r="G197" s="30">
        <f t="shared" si="8"/>
        <v>4444.9699742987041</v>
      </c>
      <c r="H197" s="1">
        <f>SUM($G$2:G197)</f>
        <v>390393.70288596529</v>
      </c>
    </row>
    <row r="198" spans="4:8" x14ac:dyDescent="0.25">
      <c r="D198" s="18">
        <v>196</v>
      </c>
      <c r="E198" s="19">
        <f t="shared" si="9"/>
        <v>10000</v>
      </c>
      <c r="F198" s="31">
        <f t="shared" si="10"/>
        <v>0.44265261154841862</v>
      </c>
      <c r="G198" s="30">
        <f t="shared" si="8"/>
        <v>4426.5261154841864</v>
      </c>
      <c r="H198" s="1">
        <f>SUM($G$2:G198)</f>
        <v>394820.22900144948</v>
      </c>
    </row>
    <row r="199" spans="4:8" x14ac:dyDescent="0.25">
      <c r="D199" s="18">
        <v>197</v>
      </c>
      <c r="E199" s="19">
        <f t="shared" si="9"/>
        <v>10000</v>
      </c>
      <c r="F199" s="31">
        <f t="shared" si="10"/>
        <v>0.44081587872041689</v>
      </c>
      <c r="G199" s="30">
        <f t="shared" si="8"/>
        <v>4408.1587872041691</v>
      </c>
      <c r="H199" s="1">
        <f>SUM($G$2:G199)</f>
        <v>399228.38778865366</v>
      </c>
    </row>
    <row r="200" spans="4:8" x14ac:dyDescent="0.25">
      <c r="D200" s="18">
        <v>198</v>
      </c>
      <c r="E200" s="19">
        <f t="shared" si="9"/>
        <v>10000</v>
      </c>
      <c r="F200" s="31">
        <f t="shared" si="10"/>
        <v>0.43898676719045665</v>
      </c>
      <c r="G200" s="30">
        <f t="shared" si="8"/>
        <v>4389.8676719045661</v>
      </c>
      <c r="H200" s="1">
        <f>SUM($G$2:G200)</f>
        <v>403618.25546055823</v>
      </c>
    </row>
    <row r="201" spans="4:8" x14ac:dyDescent="0.25">
      <c r="D201" s="18">
        <v>199</v>
      </c>
      <c r="E201" s="19">
        <f t="shared" si="9"/>
        <v>10000</v>
      </c>
      <c r="F201" s="31">
        <f t="shared" si="10"/>
        <v>0.43716524533489459</v>
      </c>
      <c r="G201" s="30">
        <f t="shared" si="8"/>
        <v>4371.6524533489455</v>
      </c>
      <c r="H201" s="1">
        <f>SUM($G$2:G201)</f>
        <v>407989.9079139072</v>
      </c>
    </row>
    <row r="202" spans="4:8" x14ac:dyDescent="0.25">
      <c r="D202" s="18">
        <v>200</v>
      </c>
      <c r="E202" s="19">
        <f t="shared" si="9"/>
        <v>10000</v>
      </c>
      <c r="F202" s="31">
        <f t="shared" si="10"/>
        <v>0.43535128166130582</v>
      </c>
      <c r="G202" s="30">
        <f t="shared" si="8"/>
        <v>4353.512816613058</v>
      </c>
      <c r="H202" s="1">
        <f>SUM($G$2:G202)</f>
        <v>412343.42073052027</v>
      </c>
    </row>
    <row r="203" spans="4:8" x14ac:dyDescent="0.25">
      <c r="D203" s="18">
        <v>201</v>
      </c>
      <c r="E203" s="19">
        <f t="shared" si="9"/>
        <v>10000</v>
      </c>
      <c r="F203" s="31">
        <f t="shared" si="10"/>
        <v>0.43354484480793942</v>
      </c>
      <c r="G203" s="30">
        <f t="shared" si="8"/>
        <v>4335.4484480793944</v>
      </c>
      <c r="H203" s="1">
        <f>SUM($G$2:G203)</f>
        <v>416678.86917859968</v>
      </c>
    </row>
    <row r="204" spans="4:8" x14ac:dyDescent="0.25">
      <c r="D204" s="18">
        <v>202</v>
      </c>
      <c r="E204" s="19">
        <f t="shared" si="9"/>
        <v>10000</v>
      </c>
      <c r="F204" s="31">
        <f t="shared" si="10"/>
        <v>0.43174590354317621</v>
      </c>
      <c r="G204" s="30">
        <f t="shared" si="8"/>
        <v>4317.4590354317625</v>
      </c>
      <c r="H204" s="1">
        <f>SUM($G$2:G204)</f>
        <v>420996.32821403141</v>
      </c>
    </row>
    <row r="205" spans="4:8" x14ac:dyDescent="0.25">
      <c r="D205" s="18">
        <v>203</v>
      </c>
      <c r="E205" s="19">
        <f t="shared" si="9"/>
        <v>10000</v>
      </c>
      <c r="F205" s="31">
        <f t="shared" si="10"/>
        <v>0.42995442676498874</v>
      </c>
      <c r="G205" s="30">
        <f t="shared" si="8"/>
        <v>4299.5442676498878</v>
      </c>
      <c r="H205" s="1">
        <f>SUM($G$2:G205)</f>
        <v>425295.87248168129</v>
      </c>
    </row>
    <row r="206" spans="4:8" x14ac:dyDescent="0.25">
      <c r="D206" s="18">
        <v>204</v>
      </c>
      <c r="E206" s="19">
        <f t="shared" si="9"/>
        <v>10000</v>
      </c>
      <c r="F206" s="31">
        <f t="shared" si="10"/>
        <v>0.42817038350040371</v>
      </c>
      <c r="G206" s="30">
        <f t="shared" si="8"/>
        <v>4281.7038350040375</v>
      </c>
      <c r="H206" s="1">
        <f>SUM($G$2:G206)</f>
        <v>429577.5763166853</v>
      </c>
    </row>
    <row r="207" spans="4:8" x14ac:dyDescent="0.25">
      <c r="D207" s="18">
        <v>205</v>
      </c>
      <c r="E207" s="19">
        <f t="shared" si="9"/>
        <v>10000</v>
      </c>
      <c r="F207" s="31">
        <f t="shared" si="10"/>
        <v>0.42639374290496634</v>
      </c>
      <c r="G207" s="30">
        <f t="shared" si="8"/>
        <v>4263.9374290496635</v>
      </c>
      <c r="H207" s="1">
        <f>SUM($G$2:G207)</f>
        <v>433841.51374573493</v>
      </c>
    </row>
    <row r="208" spans="4:8" x14ac:dyDescent="0.25">
      <c r="D208" s="18">
        <v>206</v>
      </c>
      <c r="E208" s="19">
        <f t="shared" si="9"/>
        <v>10000</v>
      </c>
      <c r="F208" s="31">
        <f t="shared" si="10"/>
        <v>0.42462447426220717</v>
      </c>
      <c r="G208" s="30">
        <f t="shared" si="8"/>
        <v>4246.2447426220715</v>
      </c>
      <c r="H208" s="1">
        <f>SUM($G$2:G208)</f>
        <v>438087.75848835701</v>
      </c>
    </row>
    <row r="209" spans="4:8" x14ac:dyDescent="0.25">
      <c r="D209" s="18">
        <v>207</v>
      </c>
      <c r="E209" s="19">
        <f t="shared" si="9"/>
        <v>10000</v>
      </c>
      <c r="F209" s="31">
        <f t="shared" si="10"/>
        <v>0.42286254698311088</v>
      </c>
      <c r="G209" s="30">
        <f t="shared" si="8"/>
        <v>4228.6254698311086</v>
      </c>
      <c r="H209" s="1">
        <f>SUM($G$2:G209)</f>
        <v>442316.38395818812</v>
      </c>
    </row>
    <row r="210" spans="4:8" x14ac:dyDescent="0.25">
      <c r="D210" s="18">
        <v>208</v>
      </c>
      <c r="E210" s="19">
        <f t="shared" si="9"/>
        <v>10000</v>
      </c>
      <c r="F210" s="31">
        <f t="shared" si="10"/>
        <v>0.4211079306055876</v>
      </c>
      <c r="G210" s="30">
        <f t="shared" si="8"/>
        <v>4211.0793060558763</v>
      </c>
      <c r="H210" s="1">
        <f>SUM($G$2:G210)</f>
        <v>446527.46326424397</v>
      </c>
    </row>
    <row r="211" spans="4:8" x14ac:dyDescent="0.25">
      <c r="D211" s="18">
        <v>209</v>
      </c>
      <c r="E211" s="19">
        <f t="shared" si="9"/>
        <v>10000</v>
      </c>
      <c r="F211" s="31">
        <f t="shared" si="10"/>
        <v>0.41936059479394616</v>
      </c>
      <c r="G211" s="30">
        <f t="shared" si="8"/>
        <v>4193.6059479394617</v>
      </c>
      <c r="H211" s="1">
        <f>SUM($G$2:G211)</f>
        <v>450721.06921218341</v>
      </c>
    </row>
    <row r="212" spans="4:8" x14ac:dyDescent="0.25">
      <c r="D212" s="18">
        <v>210</v>
      </c>
      <c r="E212" s="19">
        <f t="shared" si="9"/>
        <v>10000</v>
      </c>
      <c r="F212" s="31">
        <f t="shared" si="10"/>
        <v>0.41762050933836964</v>
      </c>
      <c r="G212" s="30">
        <f t="shared" si="8"/>
        <v>4176.2050933836963</v>
      </c>
      <c r="H212" s="1">
        <f>SUM($G$2:G212)</f>
        <v>454897.27430556709</v>
      </c>
    </row>
    <row r="213" spans="4:8" x14ac:dyDescent="0.25">
      <c r="D213" s="18">
        <v>211</v>
      </c>
      <c r="E213" s="19">
        <f t="shared" si="9"/>
        <v>10000</v>
      </c>
      <c r="F213" s="31">
        <f t="shared" si="10"/>
        <v>0.415887644154393</v>
      </c>
      <c r="G213" s="30">
        <f t="shared" si="8"/>
        <v>4158.87644154393</v>
      </c>
      <c r="H213" s="1">
        <f>SUM($G$2:G213)</f>
        <v>459056.15074711101</v>
      </c>
    </row>
    <row r="214" spans="4:8" x14ac:dyDescent="0.25">
      <c r="D214" s="18">
        <v>212</v>
      </c>
      <c r="E214" s="19">
        <f t="shared" si="9"/>
        <v>10000</v>
      </c>
      <c r="F214" s="31">
        <f t="shared" si="10"/>
        <v>0.41416196928238308</v>
      </c>
      <c r="G214" s="30">
        <f t="shared" si="8"/>
        <v>4141.6196928238305</v>
      </c>
      <c r="H214" s="1">
        <f>SUM($G$2:G214)</f>
        <v>463197.77043993486</v>
      </c>
    </row>
    <row r="215" spans="4:8" x14ac:dyDescent="0.25">
      <c r="D215" s="18">
        <v>213</v>
      </c>
      <c r="E215" s="19">
        <f t="shared" si="9"/>
        <v>10000</v>
      </c>
      <c r="F215" s="31">
        <f t="shared" si="10"/>
        <v>0.4124434548870205</v>
      </c>
      <c r="G215" s="30">
        <f t="shared" si="8"/>
        <v>4124.4345488702047</v>
      </c>
      <c r="H215" s="1">
        <f>SUM($G$2:G215)</f>
        <v>467322.20498880505</v>
      </c>
    </row>
    <row r="216" spans="4:8" x14ac:dyDescent="0.25">
      <c r="D216" s="18">
        <v>214</v>
      </c>
      <c r="E216" s="19">
        <f t="shared" si="9"/>
        <v>10000</v>
      </c>
      <c r="F216" s="31">
        <f t="shared" si="10"/>
        <v>0.4107320712567839</v>
      </c>
      <c r="G216" s="30">
        <f t="shared" si="8"/>
        <v>4107.3207125678391</v>
      </c>
      <c r="H216" s="1">
        <f>SUM($G$2:G216)</f>
        <v>471429.52570137288</v>
      </c>
    </row>
    <row r="217" spans="4:8" x14ac:dyDescent="0.25">
      <c r="D217" s="18">
        <v>215</v>
      </c>
      <c r="E217" s="19">
        <f t="shared" si="9"/>
        <v>10000</v>
      </c>
      <c r="F217" s="31">
        <f t="shared" si="10"/>
        <v>0.40902778880343627</v>
      </c>
      <c r="G217" s="30">
        <f t="shared" si="8"/>
        <v>4090.2778880343626</v>
      </c>
      <c r="H217" s="1">
        <f>SUM($G$2:G217)</f>
        <v>475519.80358940724</v>
      </c>
    </row>
    <row r="218" spans="4:8" x14ac:dyDescent="0.25">
      <c r="D218" s="18">
        <v>216</v>
      </c>
      <c r="E218" s="19">
        <f t="shared" si="9"/>
        <v>10000</v>
      </c>
      <c r="F218" s="31">
        <f t="shared" si="10"/>
        <v>0.40733057806151329</v>
      </c>
      <c r="G218" s="30">
        <f t="shared" si="8"/>
        <v>4073.3057806151328</v>
      </c>
      <c r="H218" s="1">
        <f>SUM($G$2:G218)</f>
        <v>479593.10937002237</v>
      </c>
    </row>
    <row r="219" spans="4:8" x14ac:dyDescent="0.25">
      <c r="D219" s="18">
        <v>217</v>
      </c>
      <c r="E219" s="19">
        <f t="shared" si="9"/>
        <v>10000</v>
      </c>
      <c r="F219" s="31">
        <f t="shared" si="10"/>
        <v>0.40564040968781406</v>
      </c>
      <c r="G219" s="30">
        <f t="shared" si="8"/>
        <v>4056.4040968781405</v>
      </c>
      <c r="H219" s="1">
        <f>SUM($G$2:G219)</f>
        <v>483649.51346690051</v>
      </c>
    </row>
    <row r="220" spans="4:8" x14ac:dyDescent="0.25">
      <c r="D220" s="18">
        <v>218</v>
      </c>
      <c r="E220" s="19">
        <f t="shared" si="9"/>
        <v>10000</v>
      </c>
      <c r="F220" s="31">
        <f t="shared" si="10"/>
        <v>0.4039572544608937</v>
      </c>
      <c r="G220" s="30">
        <f t="shared" si="8"/>
        <v>4039.5725446089368</v>
      </c>
      <c r="H220" s="1">
        <f>SUM($G$2:G220)</f>
        <v>487689.08601150947</v>
      </c>
    </row>
    <row r="221" spans="4:8" x14ac:dyDescent="0.25">
      <c r="D221" s="18">
        <v>219</v>
      </c>
      <c r="E221" s="19">
        <f t="shared" si="9"/>
        <v>10000</v>
      </c>
      <c r="F221" s="31">
        <f t="shared" si="10"/>
        <v>0.40228108328055806</v>
      </c>
      <c r="G221" s="30">
        <f t="shared" si="8"/>
        <v>4022.8108328055805</v>
      </c>
      <c r="H221" s="1">
        <f>SUM($G$2:G221)</f>
        <v>491711.89684431505</v>
      </c>
    </row>
    <row r="222" spans="4:8" x14ac:dyDescent="0.25">
      <c r="D222" s="18">
        <v>220</v>
      </c>
      <c r="E222" s="19">
        <f t="shared" si="9"/>
        <v>10000</v>
      </c>
      <c r="F222" s="31">
        <f t="shared" si="10"/>
        <v>0.40061186716736075</v>
      </c>
      <c r="G222" s="30">
        <f t="shared" si="8"/>
        <v>4006.1186716736074</v>
      </c>
      <c r="H222" s="1">
        <f>SUM($G$2:G222)</f>
        <v>495718.01551598863</v>
      </c>
    </row>
    <row r="223" spans="4:8" x14ac:dyDescent="0.25">
      <c r="D223" s="18">
        <v>221</v>
      </c>
      <c r="E223" s="19">
        <f t="shared" si="9"/>
        <v>10000</v>
      </c>
      <c r="F223" s="31">
        <f t="shared" si="10"/>
        <v>0.39894957726210201</v>
      </c>
      <c r="G223" s="30">
        <f t="shared" si="8"/>
        <v>3989.49577262102</v>
      </c>
      <c r="H223" s="1">
        <f>SUM($G$2:G223)</f>
        <v>499707.51128860965</v>
      </c>
    </row>
    <row r="224" spans="4:8" x14ac:dyDescent="0.25">
      <c r="D224" s="18">
        <v>222</v>
      </c>
      <c r="E224" s="19">
        <f t="shared" si="9"/>
        <v>10000</v>
      </c>
      <c r="F224" s="31">
        <f t="shared" si="10"/>
        <v>0.3972941848253298</v>
      </c>
      <c r="G224" s="30">
        <f t="shared" si="8"/>
        <v>3972.9418482532978</v>
      </c>
      <c r="H224" s="1">
        <f>SUM($G$2:G224)</f>
        <v>503680.45313686295</v>
      </c>
    </row>
    <row r="225" spans="4:8" x14ac:dyDescent="0.25">
      <c r="D225" s="18">
        <v>223</v>
      </c>
      <c r="E225" s="19">
        <f t="shared" si="9"/>
        <v>10000</v>
      </c>
      <c r="F225" s="31">
        <f t="shared" si="10"/>
        <v>0.39564566123684297</v>
      </c>
      <c r="G225" s="30">
        <f t="shared" si="8"/>
        <v>3956.4566123684299</v>
      </c>
      <c r="H225" s="1">
        <f>SUM($G$2:G225)</f>
        <v>507636.90974923136</v>
      </c>
    </row>
    <row r="226" spans="4:8" x14ac:dyDescent="0.25">
      <c r="D226" s="18">
        <v>224</v>
      </c>
      <c r="E226" s="19">
        <f t="shared" si="9"/>
        <v>10000</v>
      </c>
      <c r="F226" s="31">
        <f t="shared" si="10"/>
        <v>0.39400397799519632</v>
      </c>
      <c r="G226" s="30">
        <f t="shared" si="8"/>
        <v>3940.0397799519633</v>
      </c>
      <c r="H226" s="1">
        <f>SUM($G$2:G226)</f>
        <v>511576.94952918333</v>
      </c>
    </row>
    <row r="227" spans="4:8" x14ac:dyDescent="0.25">
      <c r="D227" s="18">
        <v>225</v>
      </c>
      <c r="E227" s="19">
        <f t="shared" si="9"/>
        <v>10000</v>
      </c>
      <c r="F227" s="31">
        <f t="shared" si="10"/>
        <v>0.39236910671720798</v>
      </c>
      <c r="G227" s="30">
        <f t="shared" si="8"/>
        <v>3923.6910671720798</v>
      </c>
      <c r="H227" s="1">
        <f>SUM($G$2:G227)</f>
        <v>515500.64059635543</v>
      </c>
    </row>
    <row r="228" spans="4:8" x14ac:dyDescent="0.25">
      <c r="D228" s="18">
        <v>226</v>
      </c>
      <c r="E228" s="19">
        <f t="shared" si="9"/>
        <v>10000</v>
      </c>
      <c r="F228" s="31">
        <f t="shared" si="10"/>
        <v>0.39074101913746856</v>
      </c>
      <c r="G228" s="30">
        <f t="shared" si="8"/>
        <v>3907.4101913746854</v>
      </c>
      <c r="H228" s="1">
        <f>SUM($G$2:G228)</f>
        <v>519408.05078773014</v>
      </c>
    </row>
    <row r="229" spans="4:8" x14ac:dyDescent="0.25">
      <c r="D229" s="18">
        <v>227</v>
      </c>
      <c r="E229" s="19">
        <f t="shared" si="9"/>
        <v>10000</v>
      </c>
      <c r="F229" s="31">
        <f t="shared" si="10"/>
        <v>0.3891196871078525</v>
      </c>
      <c r="G229" s="30">
        <f t="shared" si="8"/>
        <v>3891.196871078525</v>
      </c>
      <c r="H229" s="1">
        <f>SUM($G$2:G229)</f>
        <v>523299.24765880866</v>
      </c>
    </row>
    <row r="230" spans="4:8" x14ac:dyDescent="0.25">
      <c r="D230" s="18">
        <v>228</v>
      </c>
      <c r="E230" s="19">
        <f t="shared" si="9"/>
        <v>10000</v>
      </c>
      <c r="F230" s="31">
        <f t="shared" si="10"/>
        <v>0.38750508259703154</v>
      </c>
      <c r="G230" s="30">
        <f t="shared" si="8"/>
        <v>3875.0508259703151</v>
      </c>
      <c r="H230" s="1">
        <f>SUM($G$2:G230)</f>
        <v>527174.29848477896</v>
      </c>
    </row>
    <row r="231" spans="4:8" x14ac:dyDescent="0.25">
      <c r="D231" s="18">
        <v>229</v>
      </c>
      <c r="E231" s="19">
        <f t="shared" si="9"/>
        <v>10000</v>
      </c>
      <c r="F231" s="31">
        <f t="shared" si="10"/>
        <v>0.38589717768998993</v>
      </c>
      <c r="G231" s="30">
        <f t="shared" si="8"/>
        <v>3858.9717768998994</v>
      </c>
      <c r="H231" s="1">
        <f>SUM($G$2:G231)</f>
        <v>531033.27026167884</v>
      </c>
    </row>
    <row r="232" spans="4:8" x14ac:dyDescent="0.25">
      <c r="D232" s="18">
        <v>230</v>
      </c>
      <c r="E232" s="19">
        <f t="shared" si="9"/>
        <v>10000</v>
      </c>
      <c r="F232" s="31">
        <f t="shared" si="10"/>
        <v>0.38429594458754185</v>
      </c>
      <c r="G232" s="30">
        <f t="shared" si="8"/>
        <v>3842.9594458754186</v>
      </c>
      <c r="H232" s="1">
        <f>SUM($G$2:G232)</f>
        <v>534876.22970755422</v>
      </c>
    </row>
    <row r="233" spans="4:8" x14ac:dyDescent="0.25">
      <c r="D233" s="18">
        <v>231</v>
      </c>
      <c r="E233" s="19">
        <f t="shared" si="9"/>
        <v>10000</v>
      </c>
      <c r="F233" s="31">
        <f t="shared" si="10"/>
        <v>0.38270135560585083</v>
      </c>
      <c r="G233" s="30">
        <f t="shared" si="8"/>
        <v>3827.0135560585081</v>
      </c>
      <c r="H233" s="1">
        <f>SUM($G$2:G233)</f>
        <v>538703.24326361273</v>
      </c>
    </row>
    <row r="234" spans="4:8" x14ac:dyDescent="0.25">
      <c r="D234" s="18">
        <v>232</v>
      </c>
      <c r="E234" s="19">
        <f t="shared" si="9"/>
        <v>10000</v>
      </c>
      <c r="F234" s="31">
        <f t="shared" si="10"/>
        <v>0.38111338317595106</v>
      </c>
      <c r="G234" s="30">
        <f t="shared" si="8"/>
        <v>3811.1338317595105</v>
      </c>
      <c r="H234" s="1">
        <f>SUM($G$2:G234)</f>
        <v>542514.3770953723</v>
      </c>
    </row>
    <row r="235" spans="4:8" x14ac:dyDescent="0.25">
      <c r="D235" s="18">
        <v>233</v>
      </c>
      <c r="E235" s="19">
        <f t="shared" si="9"/>
        <v>10000</v>
      </c>
      <c r="F235" s="31">
        <f t="shared" si="10"/>
        <v>0.3795319998432708</v>
      </c>
      <c r="G235" s="30">
        <f t="shared" si="8"/>
        <v>3795.319998432708</v>
      </c>
      <c r="H235" s="1">
        <f>SUM($G$2:G235)</f>
        <v>546309.69709380507</v>
      </c>
    </row>
    <row r="236" spans="4:8" x14ac:dyDescent="0.25">
      <c r="D236" s="18">
        <v>234</v>
      </c>
      <c r="E236" s="19">
        <f t="shared" si="9"/>
        <v>10000</v>
      </c>
      <c r="F236" s="31">
        <f t="shared" si="10"/>
        <v>0.37795717826715763</v>
      </c>
      <c r="G236" s="30">
        <f t="shared" si="8"/>
        <v>3779.5717826715763</v>
      </c>
      <c r="H236" s="1">
        <f>SUM($G$2:G236)</f>
        <v>550089.26887647668</v>
      </c>
    </row>
    <row r="237" spans="4:8" x14ac:dyDescent="0.25">
      <c r="D237" s="18">
        <v>235</v>
      </c>
      <c r="E237" s="19">
        <f t="shared" si="9"/>
        <v>10000</v>
      </c>
      <c r="F237" s="31">
        <f t="shared" si="10"/>
        <v>0.37638889122040597</v>
      </c>
      <c r="G237" s="30">
        <f t="shared" si="8"/>
        <v>3763.8889122040596</v>
      </c>
      <c r="H237" s="1">
        <f>SUM($G$2:G237)</f>
        <v>553853.15778868075</v>
      </c>
    </row>
    <row r="238" spans="4:8" x14ac:dyDescent="0.25">
      <c r="D238" s="18">
        <v>236</v>
      </c>
      <c r="E238" s="19">
        <f t="shared" si="9"/>
        <v>10000</v>
      </c>
      <c r="F238" s="31">
        <f t="shared" si="10"/>
        <v>0.37482711158878601</v>
      </c>
      <c r="G238" s="30">
        <f t="shared" si="8"/>
        <v>3748.2711158878601</v>
      </c>
      <c r="H238" s="1">
        <f>SUM($G$2:G238)</f>
        <v>557601.42890456866</v>
      </c>
    </row>
    <row r="239" spans="4:8" x14ac:dyDescent="0.25">
      <c r="D239" s="18">
        <v>237</v>
      </c>
      <c r="E239" s="19">
        <f t="shared" si="9"/>
        <v>10000</v>
      </c>
      <c r="F239" s="31">
        <f t="shared" si="10"/>
        <v>0.37327181237057527</v>
      </c>
      <c r="G239" s="30">
        <f t="shared" si="8"/>
        <v>3732.7181237057525</v>
      </c>
      <c r="H239" s="1">
        <f>SUM($G$2:G239)</f>
        <v>561334.14702827437</v>
      </c>
    </row>
    <row r="240" spans="4:8" x14ac:dyDescent="0.25">
      <c r="D240" s="18">
        <v>238</v>
      </c>
      <c r="E240" s="19">
        <f t="shared" si="9"/>
        <v>10000</v>
      </c>
      <c r="F240" s="31">
        <f t="shared" si="10"/>
        <v>0.37172296667609156</v>
      </c>
      <c r="G240" s="30">
        <f t="shared" si="8"/>
        <v>3717.2296667609157</v>
      </c>
      <c r="H240" s="1">
        <f>SUM($G$2:G240)</f>
        <v>565051.37669503526</v>
      </c>
    </row>
    <row r="241" spans="4:8" x14ac:dyDescent="0.25">
      <c r="D241" s="18">
        <v>239</v>
      </c>
      <c r="E241" s="19">
        <f t="shared" si="9"/>
        <v>10000</v>
      </c>
      <c r="F241" s="31">
        <f t="shared" si="10"/>
        <v>0.37018054772722814</v>
      </c>
      <c r="G241" s="30">
        <f t="shared" si="8"/>
        <v>3701.8054772722812</v>
      </c>
      <c r="H241" s="1">
        <f>SUM($G$2:G241)</f>
        <v>568753.18217230751</v>
      </c>
    </row>
    <row r="242" spans="4:8" s="35" customFormat="1" x14ac:dyDescent="0.25">
      <c r="D242" s="32">
        <v>240</v>
      </c>
      <c r="E242" s="33">
        <f t="shared" si="9"/>
        <v>10000</v>
      </c>
      <c r="F242" s="31">
        <f t="shared" si="10"/>
        <v>0.36864452885699067</v>
      </c>
      <c r="G242" s="34">
        <f t="shared" si="8"/>
        <v>3686.4452885699066</v>
      </c>
      <c r="H242" s="1">
        <f>SUM($G$2:G242)</f>
        <v>572439.62746087741</v>
      </c>
    </row>
    <row r="243" spans="4:8" x14ac:dyDescent="0.25">
      <c r="D243" s="18">
        <v>241</v>
      </c>
      <c r="E243" s="19">
        <f t="shared" si="9"/>
        <v>10000</v>
      </c>
      <c r="F243" s="31">
        <f t="shared" si="10"/>
        <v>0.36711488350903637</v>
      </c>
      <c r="G243" s="30">
        <f t="shared" si="8"/>
        <v>3671.1488350903637</v>
      </c>
      <c r="H243" s="1">
        <f>SUM($G$2:G243)</f>
        <v>576110.77629596775</v>
      </c>
    </row>
    <row r="244" spans="4:8" x14ac:dyDescent="0.25">
      <c r="D244" s="18">
        <v>242</v>
      </c>
      <c r="E244" s="19">
        <f t="shared" si="9"/>
        <v>10000</v>
      </c>
      <c r="F244" s="31">
        <f t="shared" si="10"/>
        <v>0.36559158523721463</v>
      </c>
      <c r="G244" s="30">
        <f t="shared" si="8"/>
        <v>3655.9158523721462</v>
      </c>
      <c r="H244" s="1">
        <f>SUM($G$2:G244)</f>
        <v>579766.69214833993</v>
      </c>
    </row>
    <row r="245" spans="4:8" x14ac:dyDescent="0.25">
      <c r="D245" s="18">
        <v>243</v>
      </c>
      <c r="E245" s="19">
        <f t="shared" si="9"/>
        <v>10000</v>
      </c>
      <c r="F245" s="31">
        <f t="shared" si="10"/>
        <v>0.36407460770511002</v>
      </c>
      <c r="G245" s="30">
        <f t="shared" si="8"/>
        <v>3640.7460770511002</v>
      </c>
      <c r="H245" s="1">
        <f>SUM($G$2:G245)</f>
        <v>583407.43822539109</v>
      </c>
    </row>
    <row r="246" spans="4:8" x14ac:dyDescent="0.25">
      <c r="D246" s="18">
        <v>244</v>
      </c>
      <c r="E246" s="19">
        <f t="shared" si="9"/>
        <v>10000</v>
      </c>
      <c r="F246" s="31">
        <f t="shared" si="10"/>
        <v>0.36256392468558674</v>
      </c>
      <c r="G246" s="30">
        <f t="shared" si="8"/>
        <v>3625.6392468558674</v>
      </c>
      <c r="H246" s="1">
        <f>SUM($G$2:G246)</f>
        <v>587033.07747224695</v>
      </c>
    </row>
    <row r="247" spans="4:8" x14ac:dyDescent="0.25">
      <c r="D247" s="18">
        <v>245</v>
      </c>
      <c r="E247" s="19">
        <f t="shared" si="9"/>
        <v>10000</v>
      </c>
      <c r="F247" s="31">
        <f t="shared" si="10"/>
        <v>0.36105951006033532</v>
      </c>
      <c r="G247" s="30">
        <f t="shared" si="8"/>
        <v>3610.5951006033533</v>
      </c>
      <c r="H247" s="1">
        <f>SUM($G$2:G247)</f>
        <v>590643.67257285025</v>
      </c>
    </row>
    <row r="248" spans="4:8" x14ac:dyDescent="0.25">
      <c r="D248" s="18">
        <v>246</v>
      </c>
      <c r="E248" s="19">
        <f t="shared" si="9"/>
        <v>10000</v>
      </c>
      <c r="F248" s="31">
        <f t="shared" si="10"/>
        <v>0.35956133781942107</v>
      </c>
      <c r="G248" s="30">
        <f t="shared" si="8"/>
        <v>3595.6133781942108</v>
      </c>
      <c r="H248" s="1">
        <f>SUM($G$2:G248)</f>
        <v>594239.28595104441</v>
      </c>
    </row>
    <row r="249" spans="4:8" x14ac:dyDescent="0.25">
      <c r="D249" s="18">
        <v>247</v>
      </c>
      <c r="E249" s="19">
        <f t="shared" si="9"/>
        <v>10000</v>
      </c>
      <c r="F249" s="31">
        <f t="shared" si="10"/>
        <v>0.35806938206083427</v>
      </c>
      <c r="G249" s="30">
        <f t="shared" si="8"/>
        <v>3580.6938206083428</v>
      </c>
      <c r="H249" s="1">
        <f>SUM($G$2:G249)</f>
        <v>597819.97977165272</v>
      </c>
    </row>
    <row r="250" spans="4:8" x14ac:dyDescent="0.25">
      <c r="D250" s="18">
        <v>248</v>
      </c>
      <c r="E250" s="19">
        <f t="shared" si="9"/>
        <v>10000</v>
      </c>
      <c r="F250" s="31">
        <f t="shared" si="10"/>
        <v>0.35658361699004243</v>
      </c>
      <c r="G250" s="30">
        <f t="shared" si="8"/>
        <v>3565.8361699004245</v>
      </c>
      <c r="H250" s="1">
        <f>SUM($G$2:G250)</f>
        <v>601385.8159415531</v>
      </c>
    </row>
    <row r="251" spans="4:8" x14ac:dyDescent="0.25">
      <c r="D251" s="18">
        <v>249</v>
      </c>
      <c r="E251" s="19">
        <f t="shared" si="9"/>
        <v>10000</v>
      </c>
      <c r="F251" s="31">
        <f t="shared" si="10"/>
        <v>0.35510401691954435</v>
      </c>
      <c r="G251" s="30">
        <f t="shared" si="8"/>
        <v>3551.0401691954435</v>
      </c>
      <c r="H251" s="1">
        <f>SUM($G$2:G251)</f>
        <v>604936.85611074849</v>
      </c>
    </row>
    <row r="252" spans="4:8" x14ac:dyDescent="0.25">
      <c r="D252" s="18">
        <v>250</v>
      </c>
      <c r="E252" s="19">
        <f t="shared" si="9"/>
        <v>10000</v>
      </c>
      <c r="F252" s="31">
        <f t="shared" si="10"/>
        <v>0.35363055626842593</v>
      </c>
      <c r="G252" s="30">
        <f t="shared" si="8"/>
        <v>3536.3055626842593</v>
      </c>
      <c r="H252" s="1">
        <f>SUM($G$2:G252)</f>
        <v>608473.1616734328</v>
      </c>
    </row>
    <row r="253" spans="4:8" x14ac:dyDescent="0.25">
      <c r="D253" s="18">
        <v>251</v>
      </c>
      <c r="E253" s="19">
        <f t="shared" si="9"/>
        <v>10000</v>
      </c>
      <c r="F253" s="31">
        <f t="shared" si="10"/>
        <v>0.35216320956191793</v>
      </c>
      <c r="G253" s="30">
        <f t="shared" si="8"/>
        <v>3521.6320956191794</v>
      </c>
      <c r="H253" s="1">
        <f>SUM($G$2:G253)</f>
        <v>611994.79376905202</v>
      </c>
    </row>
    <row r="254" spans="4:8" x14ac:dyDescent="0.25">
      <c r="D254" s="18">
        <v>252</v>
      </c>
      <c r="E254" s="19">
        <f t="shared" si="9"/>
        <v>10000</v>
      </c>
      <c r="F254" s="31">
        <f t="shared" si="10"/>
        <v>0.35070195143095562</v>
      </c>
      <c r="G254" s="30">
        <f t="shared" si="8"/>
        <v>3507.0195143095561</v>
      </c>
      <c r="H254" s="1">
        <f>SUM($G$2:G254)</f>
        <v>615501.81328336161</v>
      </c>
    </row>
    <row r="255" spans="4:8" x14ac:dyDescent="0.25">
      <c r="D255" s="18">
        <v>253</v>
      </c>
      <c r="E255" s="19">
        <f t="shared" si="9"/>
        <v>10000</v>
      </c>
      <c r="F255" s="31">
        <f t="shared" si="10"/>
        <v>0.34924675661174004</v>
      </c>
      <c r="G255" s="30">
        <f t="shared" si="8"/>
        <v>3492.4675661174006</v>
      </c>
      <c r="H255" s="1">
        <f>SUM($G$2:G255)</f>
        <v>618994.28084947902</v>
      </c>
    </row>
    <row r="256" spans="4:8" x14ac:dyDescent="0.25">
      <c r="D256" s="18">
        <v>254</v>
      </c>
      <c r="E256" s="19">
        <f t="shared" si="9"/>
        <v>10000</v>
      </c>
      <c r="F256" s="31">
        <f t="shared" si="10"/>
        <v>0.34779759994530129</v>
      </c>
      <c r="G256" s="30">
        <f t="shared" si="8"/>
        <v>3477.9759994530127</v>
      </c>
      <c r="H256" s="1">
        <f>SUM($G$2:G256)</f>
        <v>622472.25684893201</v>
      </c>
    </row>
    <row r="257" spans="4:8" x14ac:dyDescent="0.25">
      <c r="D257" s="18">
        <v>255</v>
      </c>
      <c r="E257" s="19">
        <f t="shared" si="9"/>
        <v>10000</v>
      </c>
      <c r="F257" s="31">
        <f t="shared" si="10"/>
        <v>0.34635445637706352</v>
      </c>
      <c r="G257" s="30">
        <f t="shared" si="8"/>
        <v>3463.5445637706352</v>
      </c>
      <c r="H257" s="1">
        <f>SUM($G$2:G257)</f>
        <v>625935.80141270265</v>
      </c>
    </row>
    <row r="258" spans="4:8" x14ac:dyDescent="0.25">
      <c r="D258" s="18">
        <v>256</v>
      </c>
      <c r="E258" s="19">
        <f t="shared" si="9"/>
        <v>10000</v>
      </c>
      <c r="F258" s="31">
        <f t="shared" si="10"/>
        <v>0.34491730095641182</v>
      </c>
      <c r="G258" s="30">
        <f t="shared" si="8"/>
        <v>3449.1730095641183</v>
      </c>
      <c r="H258" s="1">
        <f>SUM($G$2:G258)</f>
        <v>629384.97442226682</v>
      </c>
    </row>
    <row r="259" spans="4:8" x14ac:dyDescent="0.25">
      <c r="D259" s="18">
        <v>257</v>
      </c>
      <c r="E259" s="19">
        <f t="shared" si="9"/>
        <v>10000</v>
      </c>
      <c r="F259" s="31">
        <f t="shared" si="10"/>
        <v>0.34348610883626074</v>
      </c>
      <c r="G259" s="30">
        <f t="shared" ref="G259:G322" si="11">E259*F259</f>
        <v>3434.8610883626075</v>
      </c>
      <c r="H259" s="1">
        <f>SUM($G$2:G259)</f>
        <v>632819.83551062946</v>
      </c>
    </row>
    <row r="260" spans="4:8" x14ac:dyDescent="0.25">
      <c r="D260" s="18">
        <v>258</v>
      </c>
      <c r="E260" s="19">
        <f t="shared" ref="E260:E323" si="12">$B$3</f>
        <v>10000</v>
      </c>
      <c r="F260" s="31">
        <f t="shared" ref="F260:F323" si="13">F259/(1+$B$6/12)</f>
        <v>0.34206085527262481</v>
      </c>
      <c r="G260" s="30">
        <f t="shared" si="11"/>
        <v>3420.608552726248</v>
      </c>
      <c r="H260" s="1">
        <f>SUM($G$2:G260)</f>
        <v>636240.44406335568</v>
      </c>
    </row>
    <row r="261" spans="4:8" x14ac:dyDescent="0.25">
      <c r="D261" s="18">
        <v>259</v>
      </c>
      <c r="E261" s="19">
        <f t="shared" si="12"/>
        <v>10000</v>
      </c>
      <c r="F261" s="31">
        <f t="shared" si="13"/>
        <v>0.3406415156241907</v>
      </c>
      <c r="G261" s="30">
        <f t="shared" si="11"/>
        <v>3406.415156241907</v>
      </c>
      <c r="H261" s="1">
        <f>SUM($G$2:G261)</f>
        <v>639646.85921959754</v>
      </c>
    </row>
    <row r="262" spans="4:8" x14ac:dyDescent="0.25">
      <c r="D262" s="18">
        <v>260</v>
      </c>
      <c r="E262" s="19">
        <f t="shared" si="12"/>
        <v>10000</v>
      </c>
      <c r="F262" s="31">
        <f t="shared" si="13"/>
        <v>0.33922806535189115</v>
      </c>
      <c r="G262" s="30">
        <f t="shared" si="11"/>
        <v>3392.2806535189115</v>
      </c>
      <c r="H262" s="1">
        <f>SUM($G$2:G262)</f>
        <v>643039.13987311639</v>
      </c>
    </row>
    <row r="263" spans="4:8" x14ac:dyDescent="0.25">
      <c r="D263" s="18">
        <v>261</v>
      </c>
      <c r="E263" s="19">
        <f t="shared" si="12"/>
        <v>10000</v>
      </c>
      <c r="F263" s="31">
        <f t="shared" si="13"/>
        <v>0.33782048001848081</v>
      </c>
      <c r="G263" s="30">
        <f t="shared" si="11"/>
        <v>3378.2048001848079</v>
      </c>
      <c r="H263" s="1">
        <f>SUM($G$2:G263)</f>
        <v>646417.34467330121</v>
      </c>
    </row>
    <row r="264" spans="4:8" x14ac:dyDescent="0.25">
      <c r="D264" s="18">
        <v>262</v>
      </c>
      <c r="E264" s="19">
        <f t="shared" si="12"/>
        <v>10000</v>
      </c>
      <c r="F264" s="31">
        <f t="shared" si="13"/>
        <v>0.33641873528811367</v>
      </c>
      <c r="G264" s="30">
        <f t="shared" si="11"/>
        <v>3364.1873528811366</v>
      </c>
      <c r="H264" s="1">
        <f>SUM($G$2:G264)</f>
        <v>649781.53202618239</v>
      </c>
    </row>
    <row r="265" spans="4:8" x14ac:dyDescent="0.25">
      <c r="D265" s="18">
        <v>263</v>
      </c>
      <c r="E265" s="19">
        <f t="shared" si="12"/>
        <v>10000</v>
      </c>
      <c r="F265" s="31">
        <f t="shared" si="13"/>
        <v>0.33502280692592235</v>
      </c>
      <c r="G265" s="30">
        <f t="shared" si="11"/>
        <v>3350.2280692592235</v>
      </c>
      <c r="H265" s="1">
        <f>SUM($G$2:G265)</f>
        <v>653131.7600954416</v>
      </c>
    </row>
    <row r="266" spans="4:8" x14ac:dyDescent="0.25">
      <c r="D266" s="18">
        <v>264</v>
      </c>
      <c r="E266" s="19">
        <f t="shared" si="12"/>
        <v>10000</v>
      </c>
      <c r="F266" s="31">
        <f t="shared" si="13"/>
        <v>0.33363267079759901</v>
      </c>
      <c r="G266" s="30">
        <f t="shared" si="11"/>
        <v>3336.3267079759898</v>
      </c>
      <c r="H266" s="1">
        <f>SUM($G$2:G266)</f>
        <v>656468.08680341754</v>
      </c>
    </row>
    <row r="267" spans="4:8" x14ac:dyDescent="0.25">
      <c r="D267" s="18">
        <v>265</v>
      </c>
      <c r="E267" s="19">
        <f t="shared" si="12"/>
        <v>10000</v>
      </c>
      <c r="F267" s="31">
        <f t="shared" si="13"/>
        <v>0.33224830286897827</v>
      </c>
      <c r="G267" s="30">
        <f t="shared" si="11"/>
        <v>3322.4830286897827</v>
      </c>
      <c r="H267" s="1">
        <f>SUM($G$2:G267)</f>
        <v>659790.56983210729</v>
      </c>
    </row>
    <row r="268" spans="4:8" x14ac:dyDescent="0.25">
      <c r="D268" s="18">
        <v>266</v>
      </c>
      <c r="E268" s="19">
        <f t="shared" si="12"/>
        <v>10000</v>
      </c>
      <c r="F268" s="31">
        <f t="shared" si="13"/>
        <v>0.33086967920562155</v>
      </c>
      <c r="G268" s="30">
        <f t="shared" si="11"/>
        <v>3308.6967920562156</v>
      </c>
      <c r="H268" s="1">
        <f>SUM($G$2:G268)</f>
        <v>663099.26662416349</v>
      </c>
    </row>
    <row r="269" spans="4:8" x14ac:dyDescent="0.25">
      <c r="D269" s="18">
        <v>267</v>
      </c>
      <c r="E269" s="19">
        <f t="shared" si="12"/>
        <v>10000</v>
      </c>
      <c r="F269" s="31">
        <f t="shared" si="13"/>
        <v>0.32949677597240323</v>
      </c>
      <c r="G269" s="30">
        <f t="shared" si="11"/>
        <v>3294.9677597240325</v>
      </c>
      <c r="H269" s="1">
        <f>SUM($G$2:G269)</f>
        <v>666394.23438388749</v>
      </c>
    </row>
    <row r="270" spans="4:8" x14ac:dyDescent="0.25">
      <c r="D270" s="18">
        <v>268</v>
      </c>
      <c r="E270" s="19">
        <f t="shared" si="12"/>
        <v>10000</v>
      </c>
      <c r="F270" s="31">
        <f t="shared" si="13"/>
        <v>0.32812956943309868</v>
      </c>
      <c r="G270" s="30">
        <f t="shared" si="11"/>
        <v>3281.2956943309869</v>
      </c>
      <c r="H270" s="1">
        <f>SUM($G$2:G270)</f>
        <v>669675.53007821843</v>
      </c>
    </row>
    <row r="271" spans="4:8" x14ac:dyDescent="0.25">
      <c r="D271" s="18">
        <v>269</v>
      </c>
      <c r="E271" s="19">
        <f t="shared" si="12"/>
        <v>10000</v>
      </c>
      <c r="F271" s="31">
        <f t="shared" si="13"/>
        <v>0.32676803594997378</v>
      </c>
      <c r="G271" s="30">
        <f t="shared" si="11"/>
        <v>3267.6803594997377</v>
      </c>
      <c r="H271" s="1">
        <f>SUM($G$2:G271)</f>
        <v>672943.2104377182</v>
      </c>
    </row>
    <row r="272" spans="4:8" x14ac:dyDescent="0.25">
      <c r="D272" s="18">
        <v>270</v>
      </c>
      <c r="E272" s="19">
        <f t="shared" si="12"/>
        <v>10000</v>
      </c>
      <c r="F272" s="31">
        <f t="shared" si="13"/>
        <v>0.32541215198337636</v>
      </c>
      <c r="G272" s="30">
        <f t="shared" si="11"/>
        <v>3254.1215198337636</v>
      </c>
      <c r="H272" s="1">
        <f>SUM($G$2:G272)</f>
        <v>676197.331957552</v>
      </c>
    </row>
    <row r="273" spans="4:8" x14ac:dyDescent="0.25">
      <c r="D273" s="18">
        <v>271</v>
      </c>
      <c r="E273" s="19">
        <f t="shared" si="12"/>
        <v>10000</v>
      </c>
      <c r="F273" s="31">
        <f t="shared" si="13"/>
        <v>0.32406189409132918</v>
      </c>
      <c r="G273" s="30">
        <f t="shared" si="11"/>
        <v>3240.6189409132917</v>
      </c>
      <c r="H273" s="1">
        <f>SUM($G$2:G273)</f>
        <v>679437.95089846523</v>
      </c>
    </row>
    <row r="274" spans="4:8" x14ac:dyDescent="0.25">
      <c r="D274" s="18">
        <v>272</v>
      </c>
      <c r="E274" s="19">
        <f t="shared" si="12"/>
        <v>10000</v>
      </c>
      <c r="F274" s="31">
        <f t="shared" si="13"/>
        <v>0.32271723892912452</v>
      </c>
      <c r="G274" s="30">
        <f t="shared" si="11"/>
        <v>3227.1723892912451</v>
      </c>
      <c r="H274" s="1">
        <f>SUM($G$2:G274)</f>
        <v>682665.12328775646</v>
      </c>
    </row>
    <row r="275" spans="4:8" x14ac:dyDescent="0.25">
      <c r="D275" s="18">
        <v>273</v>
      </c>
      <c r="E275" s="19">
        <f t="shared" si="12"/>
        <v>10000</v>
      </c>
      <c r="F275" s="31">
        <f t="shared" si="13"/>
        <v>0.32137816324892071</v>
      </c>
      <c r="G275" s="30">
        <f t="shared" si="11"/>
        <v>3213.7816324892069</v>
      </c>
      <c r="H275" s="1">
        <f>SUM($G$2:G275)</f>
        <v>685878.90492024564</v>
      </c>
    </row>
    <row r="276" spans="4:8" x14ac:dyDescent="0.25">
      <c r="D276" s="18">
        <v>274</v>
      </c>
      <c r="E276" s="19">
        <f t="shared" si="12"/>
        <v>10000</v>
      </c>
      <c r="F276" s="31">
        <f t="shared" si="13"/>
        <v>0.32004464389934012</v>
      </c>
      <c r="G276" s="30">
        <f t="shared" si="11"/>
        <v>3200.446438993401</v>
      </c>
      <c r="H276" s="1">
        <f>SUM($G$2:G276)</f>
        <v>689079.35135923908</v>
      </c>
    </row>
    <row r="277" spans="4:8" x14ac:dyDescent="0.25">
      <c r="D277" s="18">
        <v>275</v>
      </c>
      <c r="E277" s="19">
        <f t="shared" si="12"/>
        <v>10000</v>
      </c>
      <c r="F277" s="31">
        <f t="shared" si="13"/>
        <v>0.31871665782506903</v>
      </c>
      <c r="G277" s="30">
        <f t="shared" si="11"/>
        <v>3187.1665782506902</v>
      </c>
      <c r="H277" s="1">
        <f>SUM($G$2:G277)</f>
        <v>692266.51793748979</v>
      </c>
    </row>
    <row r="278" spans="4:8" x14ac:dyDescent="0.25">
      <c r="D278" s="18">
        <v>276</v>
      </c>
      <c r="E278" s="19">
        <f t="shared" si="12"/>
        <v>10000</v>
      </c>
      <c r="F278" s="31">
        <f t="shared" si="13"/>
        <v>0.31739418206645881</v>
      </c>
      <c r="G278" s="30">
        <f t="shared" si="11"/>
        <v>3173.9418206645882</v>
      </c>
      <c r="H278" s="1">
        <f>SUM($G$2:G278)</f>
        <v>695440.45975815435</v>
      </c>
    </row>
    <row r="279" spans="4:8" x14ac:dyDescent="0.25">
      <c r="D279" s="18">
        <v>277</v>
      </c>
      <c r="E279" s="19">
        <f t="shared" si="12"/>
        <v>10000</v>
      </c>
      <c r="F279" s="31">
        <f t="shared" si="13"/>
        <v>0.31607719375912913</v>
      </c>
      <c r="G279" s="30">
        <f t="shared" si="11"/>
        <v>3160.7719375912911</v>
      </c>
      <c r="H279" s="1">
        <f>SUM($G$2:G279)</f>
        <v>698601.23169574561</v>
      </c>
    </row>
    <row r="280" spans="4:8" x14ac:dyDescent="0.25">
      <c r="D280" s="18">
        <v>278</v>
      </c>
      <c r="E280" s="19">
        <f t="shared" si="12"/>
        <v>10000</v>
      </c>
      <c r="F280" s="31">
        <f t="shared" si="13"/>
        <v>0.31476567013357259</v>
      </c>
      <c r="G280" s="30">
        <f t="shared" si="11"/>
        <v>3147.6567013357258</v>
      </c>
      <c r="H280" s="1">
        <f>SUM($G$2:G280)</f>
        <v>701748.88839708129</v>
      </c>
    </row>
    <row r="281" spans="4:8" x14ac:dyDescent="0.25">
      <c r="D281" s="18">
        <v>279</v>
      </c>
      <c r="E281" s="19">
        <f t="shared" si="12"/>
        <v>10000</v>
      </c>
      <c r="F281" s="31">
        <f t="shared" si="13"/>
        <v>0.31345958851476108</v>
      </c>
      <c r="G281" s="30">
        <f t="shared" si="11"/>
        <v>3134.5958851476107</v>
      </c>
      <c r="H281" s="1">
        <f>SUM($G$2:G281)</f>
        <v>704883.48428222886</v>
      </c>
    </row>
    <row r="282" spans="4:8" x14ac:dyDescent="0.25">
      <c r="D282" s="18">
        <v>280</v>
      </c>
      <c r="E282" s="19">
        <f t="shared" si="12"/>
        <v>10000</v>
      </c>
      <c r="F282" s="31">
        <f t="shared" si="13"/>
        <v>0.31215892632175379</v>
      </c>
      <c r="G282" s="30">
        <f t="shared" si="11"/>
        <v>3121.5892632175378</v>
      </c>
      <c r="H282" s="1">
        <f>SUM($G$2:G282)</f>
        <v>708005.07354544639</v>
      </c>
    </row>
    <row r="283" spans="4:8" x14ac:dyDescent="0.25">
      <c r="D283" s="18">
        <v>281</v>
      </c>
      <c r="E283" s="19">
        <f t="shared" si="12"/>
        <v>10000</v>
      </c>
      <c r="F283" s="31">
        <f t="shared" si="13"/>
        <v>0.31086366106730667</v>
      </c>
      <c r="G283" s="30">
        <f t="shared" si="11"/>
        <v>3108.6366106730666</v>
      </c>
      <c r="H283" s="1">
        <f>SUM($G$2:G283)</f>
        <v>711113.71015611943</v>
      </c>
    </row>
    <row r="284" spans="4:8" x14ac:dyDescent="0.25">
      <c r="D284" s="18">
        <v>282</v>
      </c>
      <c r="E284" s="19">
        <f t="shared" si="12"/>
        <v>10000</v>
      </c>
      <c r="F284" s="31">
        <f t="shared" si="13"/>
        <v>0.30957377035748385</v>
      </c>
      <c r="G284" s="30">
        <f t="shared" si="11"/>
        <v>3095.7377035748386</v>
      </c>
      <c r="H284" s="1">
        <f>SUM($G$2:G284)</f>
        <v>714209.44785969425</v>
      </c>
    </row>
    <row r="285" spans="4:8" x14ac:dyDescent="0.25">
      <c r="D285" s="18">
        <v>283</v>
      </c>
      <c r="E285" s="19">
        <f t="shared" si="12"/>
        <v>10000</v>
      </c>
      <c r="F285" s="31">
        <f t="shared" si="13"/>
        <v>0.30828923189127022</v>
      </c>
      <c r="G285" s="30">
        <f t="shared" si="11"/>
        <v>3082.8923189127022</v>
      </c>
      <c r="H285" s="1">
        <f>SUM($G$2:G285)</f>
        <v>717292.34017860692</v>
      </c>
    </row>
    <row r="286" spans="4:8" x14ac:dyDescent="0.25">
      <c r="D286" s="18">
        <v>284</v>
      </c>
      <c r="E286" s="19">
        <f t="shared" si="12"/>
        <v>10000</v>
      </c>
      <c r="F286" s="31">
        <f t="shared" si="13"/>
        <v>0.30701002346018613</v>
      </c>
      <c r="G286" s="30">
        <f t="shared" si="11"/>
        <v>3070.1002346018613</v>
      </c>
      <c r="H286" s="1">
        <f>SUM($G$2:G286)</f>
        <v>720362.44041320879</v>
      </c>
    </row>
    <row r="287" spans="4:8" x14ac:dyDescent="0.25">
      <c r="D287" s="18">
        <v>285</v>
      </c>
      <c r="E287" s="19">
        <f t="shared" si="12"/>
        <v>10000</v>
      </c>
      <c r="F287" s="31">
        <f t="shared" si="13"/>
        <v>0.3057361229479032</v>
      </c>
      <c r="G287" s="30">
        <f t="shared" si="11"/>
        <v>3057.3612294790319</v>
      </c>
      <c r="H287" s="1">
        <f>SUM($G$2:G287)</f>
        <v>723419.80164268787</v>
      </c>
    </row>
    <row r="288" spans="4:8" x14ac:dyDescent="0.25">
      <c r="D288" s="18">
        <v>286</v>
      </c>
      <c r="E288" s="19">
        <f t="shared" si="12"/>
        <v>10000</v>
      </c>
      <c r="F288" s="31">
        <f t="shared" si="13"/>
        <v>0.30446750832986214</v>
      </c>
      <c r="G288" s="30">
        <f t="shared" si="11"/>
        <v>3044.6750832986213</v>
      </c>
      <c r="H288" s="1">
        <f>SUM($G$2:G288)</f>
        <v>726464.47672598646</v>
      </c>
    </row>
    <row r="289" spans="4:8" x14ac:dyDescent="0.25">
      <c r="D289" s="18">
        <v>287</v>
      </c>
      <c r="E289" s="19">
        <f t="shared" si="12"/>
        <v>10000</v>
      </c>
      <c r="F289" s="31">
        <f t="shared" si="13"/>
        <v>0.30320415767289177</v>
      </c>
      <c r="G289" s="30">
        <f t="shared" si="11"/>
        <v>3032.0415767289178</v>
      </c>
      <c r="H289" s="1">
        <f>SUM($G$2:G289)</f>
        <v>729496.51830271538</v>
      </c>
    </row>
    <row r="290" spans="4:8" x14ac:dyDescent="0.25">
      <c r="D290" s="18">
        <v>288</v>
      </c>
      <c r="E290" s="19">
        <f t="shared" si="12"/>
        <v>10000</v>
      </c>
      <c r="F290" s="31">
        <f t="shared" si="13"/>
        <v>0.30194604913482997</v>
      </c>
      <c r="G290" s="30">
        <f t="shared" si="11"/>
        <v>3019.4604913482999</v>
      </c>
      <c r="H290" s="1">
        <f>SUM($G$2:G290)</f>
        <v>732515.97879406367</v>
      </c>
    </row>
    <row r="291" spans="4:8" x14ac:dyDescent="0.25">
      <c r="D291" s="18">
        <v>289</v>
      </c>
      <c r="E291" s="19">
        <f t="shared" si="12"/>
        <v>10000</v>
      </c>
      <c r="F291" s="31">
        <f t="shared" si="13"/>
        <v>0.30069316096414606</v>
      </c>
      <c r="G291" s="30">
        <f t="shared" si="11"/>
        <v>3006.9316096414605</v>
      </c>
      <c r="H291" s="1">
        <f>SUM($G$2:G291)</f>
        <v>735522.91040370509</v>
      </c>
    </row>
    <row r="292" spans="4:8" x14ac:dyDescent="0.25">
      <c r="D292" s="18">
        <v>290</v>
      </c>
      <c r="E292" s="19">
        <f t="shared" si="12"/>
        <v>10000</v>
      </c>
      <c r="F292" s="31">
        <f t="shared" si="13"/>
        <v>0.29944547149956452</v>
      </c>
      <c r="G292" s="30">
        <f t="shared" si="11"/>
        <v>2994.4547149956452</v>
      </c>
      <c r="H292" s="1">
        <f>SUM($G$2:G292)</f>
        <v>738517.36511870078</v>
      </c>
    </row>
    <row r="293" spans="4:8" x14ac:dyDescent="0.25">
      <c r="D293" s="18">
        <v>291</v>
      </c>
      <c r="E293" s="19">
        <f t="shared" si="12"/>
        <v>10000</v>
      </c>
      <c r="F293" s="31">
        <f t="shared" si="13"/>
        <v>0.29820295916969081</v>
      </c>
      <c r="G293" s="30">
        <f t="shared" si="11"/>
        <v>2982.029591696908</v>
      </c>
      <c r="H293" s="1">
        <f>SUM($G$2:G293)</f>
        <v>741499.3947103977</v>
      </c>
    </row>
    <row r="294" spans="4:8" x14ac:dyDescent="0.25">
      <c r="D294" s="18">
        <v>292</v>
      </c>
      <c r="E294" s="19">
        <f t="shared" si="12"/>
        <v>10000</v>
      </c>
      <c r="F294" s="31">
        <f t="shared" si="13"/>
        <v>0.29696560249263815</v>
      </c>
      <c r="G294" s="30">
        <f t="shared" si="11"/>
        <v>2969.6560249263816</v>
      </c>
      <c r="H294" s="1">
        <f>SUM($G$2:G294)</f>
        <v>744469.05073532404</v>
      </c>
    </row>
    <row r="295" spans="4:8" x14ac:dyDescent="0.25">
      <c r="D295" s="18">
        <v>293</v>
      </c>
      <c r="E295" s="19">
        <f t="shared" si="12"/>
        <v>10000</v>
      </c>
      <c r="F295" s="31">
        <f t="shared" si="13"/>
        <v>0.29573338007565625</v>
      </c>
      <c r="G295" s="30">
        <f t="shared" si="11"/>
        <v>2957.3338007565626</v>
      </c>
      <c r="H295" s="1">
        <f>SUM($G$2:G295)</f>
        <v>747426.38453608064</v>
      </c>
    </row>
    <row r="296" spans="4:8" x14ac:dyDescent="0.25">
      <c r="D296" s="18">
        <v>294</v>
      </c>
      <c r="E296" s="19">
        <f t="shared" si="12"/>
        <v>10000</v>
      </c>
      <c r="F296" s="31">
        <f t="shared" si="13"/>
        <v>0.29450627061476142</v>
      </c>
      <c r="G296" s="30">
        <f t="shared" si="11"/>
        <v>2945.0627061476143</v>
      </c>
      <c r="H296" s="1">
        <f>SUM($G$2:G296)</f>
        <v>750371.44724222831</v>
      </c>
    </row>
    <row r="297" spans="4:8" x14ac:dyDescent="0.25">
      <c r="D297" s="18">
        <v>295</v>
      </c>
      <c r="E297" s="19">
        <f t="shared" si="12"/>
        <v>10000</v>
      </c>
      <c r="F297" s="31">
        <f t="shared" si="13"/>
        <v>0.29328425289436821</v>
      </c>
      <c r="G297" s="30">
        <f t="shared" si="11"/>
        <v>2932.8425289436823</v>
      </c>
      <c r="H297" s="1">
        <f>SUM($G$2:G297)</f>
        <v>753304.28977117199</v>
      </c>
    </row>
    <row r="298" spans="4:8" x14ac:dyDescent="0.25">
      <c r="D298" s="18">
        <v>296</v>
      </c>
      <c r="E298" s="19">
        <f t="shared" si="12"/>
        <v>10000</v>
      </c>
      <c r="F298" s="31">
        <f t="shared" si="13"/>
        <v>0.29206730578692269</v>
      </c>
      <c r="G298" s="30">
        <f t="shared" si="11"/>
        <v>2920.6730578692268</v>
      </c>
      <c r="H298" s="1">
        <f>SUM($G$2:G298)</f>
        <v>756224.96282904118</v>
      </c>
    </row>
    <row r="299" spans="4:8" x14ac:dyDescent="0.25">
      <c r="D299" s="18">
        <v>297</v>
      </c>
      <c r="E299" s="19">
        <f t="shared" si="12"/>
        <v>10000</v>
      </c>
      <c r="F299" s="31">
        <f t="shared" si="13"/>
        <v>0.29085540825253714</v>
      </c>
      <c r="G299" s="30">
        <f t="shared" si="11"/>
        <v>2908.5540825253715</v>
      </c>
      <c r="H299" s="1">
        <f>SUM($G$2:G299)</f>
        <v>759133.51691156661</v>
      </c>
    </row>
    <row r="300" spans="4:8" x14ac:dyDescent="0.25">
      <c r="D300" s="18">
        <v>298</v>
      </c>
      <c r="E300" s="19">
        <f t="shared" si="12"/>
        <v>10000</v>
      </c>
      <c r="F300" s="31">
        <f t="shared" si="13"/>
        <v>0.28964853933862622</v>
      </c>
      <c r="G300" s="30">
        <f t="shared" si="11"/>
        <v>2896.4853933862623</v>
      </c>
      <c r="H300" s="1">
        <f>SUM($G$2:G300)</f>
        <v>762030.00230495282</v>
      </c>
    </row>
    <row r="301" spans="4:8" x14ac:dyDescent="0.25">
      <c r="D301" s="18">
        <v>299</v>
      </c>
      <c r="E301" s="19">
        <f t="shared" si="12"/>
        <v>10000</v>
      </c>
      <c r="F301" s="31">
        <f t="shared" si="13"/>
        <v>0.28844667817954478</v>
      </c>
      <c r="G301" s="30">
        <f t="shared" si="11"/>
        <v>2884.4667817954478</v>
      </c>
      <c r="H301" s="1">
        <f>SUM($G$2:G301)</f>
        <v>764914.46908674832</v>
      </c>
    </row>
    <row r="302" spans="4:8" x14ac:dyDescent="0.25">
      <c r="D302" s="18">
        <v>300</v>
      </c>
      <c r="E302" s="19">
        <f t="shared" si="12"/>
        <v>10000</v>
      </c>
      <c r="F302" s="31">
        <f t="shared" si="13"/>
        <v>0.28724980399622718</v>
      </c>
      <c r="G302" s="30">
        <f t="shared" si="11"/>
        <v>2872.4980399622718</v>
      </c>
      <c r="H302" s="1">
        <f>SUM($G$2:G302)</f>
        <v>767786.96712671057</v>
      </c>
    </row>
    <row r="303" spans="4:8" x14ac:dyDescent="0.25">
      <c r="D303" s="18">
        <v>301</v>
      </c>
      <c r="E303" s="19">
        <f t="shared" si="12"/>
        <v>10000</v>
      </c>
      <c r="F303" s="31">
        <f t="shared" si="13"/>
        <v>0.28605789609582788</v>
      </c>
      <c r="G303" s="30">
        <f t="shared" si="11"/>
        <v>2860.5789609582789</v>
      </c>
      <c r="H303" s="1">
        <f>SUM($G$2:G303)</f>
        <v>770647.54608766886</v>
      </c>
    </row>
    <row r="304" spans="4:8" x14ac:dyDescent="0.25">
      <c r="D304" s="18">
        <v>302</v>
      </c>
      <c r="E304" s="19">
        <f t="shared" si="12"/>
        <v>10000</v>
      </c>
      <c r="F304" s="31">
        <f t="shared" si="13"/>
        <v>0.28487093387136386</v>
      </c>
      <c r="G304" s="30">
        <f t="shared" si="11"/>
        <v>2848.7093387136388</v>
      </c>
      <c r="H304" s="1">
        <f>SUM($G$2:G304)</f>
        <v>773496.25542638253</v>
      </c>
    </row>
    <row r="305" spans="4:8" x14ac:dyDescent="0.25">
      <c r="D305" s="18">
        <v>303</v>
      </c>
      <c r="E305" s="19">
        <f t="shared" si="12"/>
        <v>10000</v>
      </c>
      <c r="F305" s="31">
        <f t="shared" si="13"/>
        <v>0.28368889680135823</v>
      </c>
      <c r="G305" s="30">
        <f t="shared" si="11"/>
        <v>2836.8889680135821</v>
      </c>
      <c r="H305" s="1">
        <f>SUM($G$2:G305)</f>
        <v>776333.14439439611</v>
      </c>
    </row>
    <row r="306" spans="4:8" x14ac:dyDescent="0.25">
      <c r="D306" s="18">
        <v>304</v>
      </c>
      <c r="E306" s="19">
        <f t="shared" si="12"/>
        <v>10000</v>
      </c>
      <c r="F306" s="31">
        <f t="shared" si="13"/>
        <v>0.28251176444948539</v>
      </c>
      <c r="G306" s="30">
        <f t="shared" si="11"/>
        <v>2825.1176444948537</v>
      </c>
      <c r="H306" s="1">
        <f>SUM($G$2:G306)</f>
        <v>779158.26203889097</v>
      </c>
    </row>
    <row r="307" spans="4:8" x14ac:dyDescent="0.25">
      <c r="D307" s="18">
        <v>305</v>
      </c>
      <c r="E307" s="19">
        <f t="shared" si="12"/>
        <v>10000</v>
      </c>
      <c r="F307" s="31">
        <f t="shared" si="13"/>
        <v>0.28133951646421784</v>
      </c>
      <c r="G307" s="30">
        <f t="shared" si="11"/>
        <v>2813.3951646421783</v>
      </c>
      <c r="H307" s="1">
        <f>SUM($G$2:G307)</f>
        <v>781971.6572035331</v>
      </c>
    </row>
    <row r="308" spans="4:8" x14ac:dyDescent="0.25">
      <c r="D308" s="18">
        <v>306</v>
      </c>
      <c r="E308" s="19">
        <f t="shared" si="12"/>
        <v>10000</v>
      </c>
      <c r="F308" s="31">
        <f t="shared" si="13"/>
        <v>0.28017213257847423</v>
      </c>
      <c r="G308" s="30">
        <f t="shared" si="11"/>
        <v>2801.7213257847425</v>
      </c>
      <c r="H308" s="1">
        <f>SUM($G$2:G308)</f>
        <v>784773.37852931779</v>
      </c>
    </row>
    <row r="309" spans="4:8" x14ac:dyDescent="0.25">
      <c r="D309" s="18">
        <v>307</v>
      </c>
      <c r="E309" s="19">
        <f t="shared" si="12"/>
        <v>10000</v>
      </c>
      <c r="F309" s="31">
        <f t="shared" si="13"/>
        <v>0.27900959260926894</v>
      </c>
      <c r="G309" s="30">
        <f t="shared" si="11"/>
        <v>2790.0959260926893</v>
      </c>
      <c r="H309" s="1">
        <f>SUM($G$2:G309)</f>
        <v>787563.4744554105</v>
      </c>
    </row>
    <row r="310" spans="4:8" x14ac:dyDescent="0.25">
      <c r="D310" s="18">
        <v>308</v>
      </c>
      <c r="E310" s="19">
        <f t="shared" si="12"/>
        <v>10000</v>
      </c>
      <c r="F310" s="31">
        <f t="shared" si="13"/>
        <v>0.27785187645736326</v>
      </c>
      <c r="G310" s="30">
        <f t="shared" si="11"/>
        <v>2778.5187645736328</v>
      </c>
      <c r="H310" s="1">
        <f>SUM($G$2:G310)</f>
        <v>790341.99321998411</v>
      </c>
    </row>
    <row r="311" spans="4:8" x14ac:dyDescent="0.25">
      <c r="D311" s="18">
        <v>309</v>
      </c>
      <c r="E311" s="19">
        <f t="shared" si="12"/>
        <v>10000</v>
      </c>
      <c r="F311" s="31">
        <f t="shared" si="13"/>
        <v>0.27669896410691774</v>
      </c>
      <c r="G311" s="30">
        <f t="shared" si="11"/>
        <v>2766.9896410691777</v>
      </c>
      <c r="H311" s="1">
        <f>SUM($G$2:G311)</f>
        <v>793108.98286105331</v>
      </c>
    </row>
    <row r="312" spans="4:8" x14ac:dyDescent="0.25">
      <c r="D312" s="18">
        <v>310</v>
      </c>
      <c r="E312" s="19">
        <f t="shared" si="12"/>
        <v>10000</v>
      </c>
      <c r="F312" s="31">
        <f t="shared" si="13"/>
        <v>0.27555083562514632</v>
      </c>
      <c r="G312" s="30">
        <f t="shared" si="11"/>
        <v>2755.5083562514633</v>
      </c>
      <c r="H312" s="1">
        <f>SUM($G$2:G312)</f>
        <v>795864.49121730484</v>
      </c>
    </row>
    <row r="313" spans="4:8" x14ac:dyDescent="0.25">
      <c r="D313" s="18">
        <v>311</v>
      </c>
      <c r="E313" s="19">
        <f t="shared" si="12"/>
        <v>10000</v>
      </c>
      <c r="F313" s="31">
        <f t="shared" si="13"/>
        <v>0.27440747116197145</v>
      </c>
      <c r="G313" s="30">
        <f t="shared" si="11"/>
        <v>2744.0747116197144</v>
      </c>
      <c r="H313" s="1">
        <f>SUM($G$2:G313)</f>
        <v>798608.5659289246</v>
      </c>
    </row>
    <row r="314" spans="4:8" x14ac:dyDescent="0.25">
      <c r="D314" s="18">
        <v>312</v>
      </c>
      <c r="E314" s="19">
        <f t="shared" si="12"/>
        <v>10000</v>
      </c>
      <c r="F314" s="31">
        <f t="shared" si="13"/>
        <v>0.27326885094968112</v>
      </c>
      <c r="G314" s="30">
        <f t="shared" si="11"/>
        <v>2732.6885094968111</v>
      </c>
      <c r="H314" s="1">
        <f>SUM($G$2:G314)</f>
        <v>801341.25443842146</v>
      </c>
    </row>
    <row r="315" spans="4:8" x14ac:dyDescent="0.25">
      <c r="D315" s="18">
        <v>313</v>
      </c>
      <c r="E315" s="19">
        <f t="shared" si="12"/>
        <v>10000</v>
      </c>
      <c r="F315" s="31">
        <f t="shared" si="13"/>
        <v>0.27213495530258702</v>
      </c>
      <c r="G315" s="30">
        <f t="shared" si="11"/>
        <v>2721.3495530258701</v>
      </c>
      <c r="H315" s="1">
        <f>SUM($G$2:G315)</f>
        <v>804062.60399144737</v>
      </c>
    </row>
    <row r="316" spans="4:8" x14ac:dyDescent="0.25">
      <c r="D316" s="18">
        <v>314</v>
      </c>
      <c r="E316" s="19">
        <f t="shared" si="12"/>
        <v>10000</v>
      </c>
      <c r="F316" s="31">
        <f t="shared" si="13"/>
        <v>0.27100576461668419</v>
      </c>
      <c r="G316" s="30">
        <f t="shared" si="11"/>
        <v>2710.057646166842</v>
      </c>
      <c r="H316" s="1">
        <f>SUM($G$2:G316)</f>
        <v>806772.66163761425</v>
      </c>
    </row>
    <row r="317" spans="4:8" x14ac:dyDescent="0.25">
      <c r="D317" s="18">
        <v>315</v>
      </c>
      <c r="E317" s="19">
        <f t="shared" si="12"/>
        <v>10000</v>
      </c>
      <c r="F317" s="31">
        <f t="shared" si="13"/>
        <v>0.26988125936931207</v>
      </c>
      <c r="G317" s="30">
        <f t="shared" si="11"/>
        <v>2698.8125936931206</v>
      </c>
      <c r="H317" s="1">
        <f>SUM($G$2:G317)</f>
        <v>809471.47423130739</v>
      </c>
    </row>
    <row r="318" spans="4:8" x14ac:dyDescent="0.25">
      <c r="D318" s="18">
        <v>316</v>
      </c>
      <c r="E318" s="19">
        <f t="shared" si="12"/>
        <v>10000</v>
      </c>
      <c r="F318" s="31">
        <f t="shared" si="13"/>
        <v>0.26876142011881698</v>
      </c>
      <c r="G318" s="30">
        <f t="shared" si="11"/>
        <v>2687.6142011881698</v>
      </c>
      <c r="H318" s="1">
        <f>SUM($G$2:G318)</f>
        <v>812159.0884324956</v>
      </c>
    </row>
    <row r="319" spans="4:8" x14ac:dyDescent="0.25">
      <c r="D319" s="18">
        <v>317</v>
      </c>
      <c r="E319" s="19">
        <f t="shared" si="12"/>
        <v>10000</v>
      </c>
      <c r="F319" s="31">
        <f t="shared" si="13"/>
        <v>0.26764622750421607</v>
      </c>
      <c r="G319" s="30">
        <f t="shared" si="11"/>
        <v>2676.4622750421609</v>
      </c>
      <c r="H319" s="1">
        <f>SUM($G$2:G319)</f>
        <v>814835.5507075378</v>
      </c>
    </row>
    <row r="320" spans="4:8" x14ac:dyDescent="0.25">
      <c r="D320" s="18">
        <v>318</v>
      </c>
      <c r="E320" s="19">
        <f t="shared" si="12"/>
        <v>10000</v>
      </c>
      <c r="F320" s="31">
        <f t="shared" si="13"/>
        <v>0.26653566224486247</v>
      </c>
      <c r="G320" s="30">
        <f t="shared" si="11"/>
        <v>2665.3566224486249</v>
      </c>
      <c r="H320" s="1">
        <f>SUM($G$2:G320)</f>
        <v>817500.90732998645</v>
      </c>
    </row>
    <row r="321" spans="4:8" x14ac:dyDescent="0.25">
      <c r="D321" s="18">
        <v>319</v>
      </c>
      <c r="E321" s="19">
        <f t="shared" si="12"/>
        <v>10000</v>
      </c>
      <c r="F321" s="31">
        <f t="shared" si="13"/>
        <v>0.26542970514011199</v>
      </c>
      <c r="G321" s="30">
        <f t="shared" si="11"/>
        <v>2654.2970514011199</v>
      </c>
      <c r="H321" s="1">
        <f>SUM($G$2:G321)</f>
        <v>820155.20438138756</v>
      </c>
    </row>
    <row r="322" spans="4:8" x14ac:dyDescent="0.25">
      <c r="D322" s="18">
        <v>320</v>
      </c>
      <c r="E322" s="19">
        <f t="shared" si="12"/>
        <v>10000</v>
      </c>
      <c r="F322" s="31">
        <f t="shared" si="13"/>
        <v>0.26432833706899123</v>
      </c>
      <c r="G322" s="30">
        <f t="shared" si="11"/>
        <v>2643.2833706899123</v>
      </c>
      <c r="H322" s="1">
        <f>SUM($G$2:G322)</f>
        <v>822798.48775207752</v>
      </c>
    </row>
    <row r="323" spans="4:8" x14ac:dyDescent="0.25">
      <c r="D323" s="18">
        <v>321</v>
      </c>
      <c r="E323" s="19">
        <f t="shared" si="12"/>
        <v>10000</v>
      </c>
      <c r="F323" s="31">
        <f t="shared" si="13"/>
        <v>0.26323153898986679</v>
      </c>
      <c r="G323" s="30">
        <f t="shared" ref="G323:G362" si="14">E323*F323</f>
        <v>2632.3153898986679</v>
      </c>
      <c r="H323" s="1">
        <f>SUM($G$2:G323)</f>
        <v>825430.80314197624</v>
      </c>
    </row>
    <row r="324" spans="4:8" x14ac:dyDescent="0.25">
      <c r="D324" s="18">
        <v>322</v>
      </c>
      <c r="E324" s="19">
        <f t="shared" ref="E324:E362" si="15">$B$3</f>
        <v>10000</v>
      </c>
      <c r="F324" s="31">
        <f t="shared" ref="F324:F362" si="16">F323/(1+$B$6/12)</f>
        <v>0.26213929194011631</v>
      </c>
      <c r="G324" s="30">
        <f t="shared" si="14"/>
        <v>2621.392919401163</v>
      </c>
      <c r="H324" s="1">
        <f>SUM($G$2:G324)</f>
        <v>828052.19606137741</v>
      </c>
    </row>
    <row r="325" spans="4:8" x14ac:dyDescent="0.25">
      <c r="D325" s="18">
        <v>323</v>
      </c>
      <c r="E325" s="19">
        <f t="shared" si="15"/>
        <v>10000</v>
      </c>
      <c r="F325" s="31">
        <f t="shared" si="16"/>
        <v>0.26105157703580051</v>
      </c>
      <c r="G325" s="30">
        <f t="shared" si="14"/>
        <v>2610.5157703580053</v>
      </c>
      <c r="H325" s="1">
        <f>SUM($G$2:G325)</f>
        <v>830662.71183173545</v>
      </c>
    </row>
    <row r="326" spans="4:8" x14ac:dyDescent="0.25">
      <c r="D326" s="18">
        <v>324</v>
      </c>
      <c r="E326" s="19">
        <f t="shared" si="15"/>
        <v>10000</v>
      </c>
      <c r="F326" s="31">
        <f t="shared" si="16"/>
        <v>0.25996837547133661</v>
      </c>
      <c r="G326" s="30">
        <f t="shared" si="14"/>
        <v>2599.6837547133659</v>
      </c>
      <c r="H326" s="1">
        <f>SUM($G$2:G326)</f>
        <v>833262.39558644884</v>
      </c>
    </row>
    <row r="327" spans="4:8" x14ac:dyDescent="0.25">
      <c r="D327" s="18">
        <v>325</v>
      </c>
      <c r="E327" s="19">
        <f t="shared" si="15"/>
        <v>10000</v>
      </c>
      <c r="F327" s="31">
        <f t="shared" si="16"/>
        <v>0.25888966851917339</v>
      </c>
      <c r="G327" s="30">
        <f t="shared" si="14"/>
        <v>2588.8966851917339</v>
      </c>
      <c r="H327" s="1">
        <f>SUM($G$2:G327)</f>
        <v>835851.29227164062</v>
      </c>
    </row>
    <row r="328" spans="4:8" x14ac:dyDescent="0.25">
      <c r="D328" s="18">
        <v>326</v>
      </c>
      <c r="E328" s="19">
        <f t="shared" si="15"/>
        <v>10000</v>
      </c>
      <c r="F328" s="31">
        <f t="shared" si="16"/>
        <v>0.25781543752946728</v>
      </c>
      <c r="G328" s="30">
        <f t="shared" si="14"/>
        <v>2578.1543752946727</v>
      </c>
      <c r="H328" s="1">
        <f>SUM($G$2:G328)</f>
        <v>838429.44664693531</v>
      </c>
    </row>
    <row r="329" spans="4:8" x14ac:dyDescent="0.25">
      <c r="D329" s="18">
        <v>327</v>
      </c>
      <c r="E329" s="19">
        <f t="shared" si="15"/>
        <v>10000</v>
      </c>
      <c r="F329" s="31">
        <f t="shared" si="16"/>
        <v>0.25674566392975995</v>
      </c>
      <c r="G329" s="30">
        <f t="shared" si="14"/>
        <v>2567.4566392975994</v>
      </c>
      <c r="H329" s="1">
        <f>SUM($G$2:G329)</f>
        <v>840996.90328623296</v>
      </c>
    </row>
    <row r="330" spans="4:8" x14ac:dyDescent="0.25">
      <c r="D330" s="18">
        <v>328</v>
      </c>
      <c r="E330" s="19">
        <f t="shared" si="15"/>
        <v>10000</v>
      </c>
      <c r="F330" s="31">
        <f t="shared" si="16"/>
        <v>0.25568032922465722</v>
      </c>
      <c r="G330" s="30">
        <f t="shared" si="14"/>
        <v>2556.8032922465723</v>
      </c>
      <c r="H330" s="1">
        <f>SUM($G$2:G330)</f>
        <v>843553.7065784795</v>
      </c>
    </row>
    <row r="331" spans="4:8" x14ac:dyDescent="0.25">
      <c r="D331" s="18">
        <v>329</v>
      </c>
      <c r="E331" s="19">
        <f t="shared" si="15"/>
        <v>10000</v>
      </c>
      <c r="F331" s="31">
        <f t="shared" si="16"/>
        <v>0.25461941499550927</v>
      </c>
      <c r="G331" s="30">
        <f t="shared" si="14"/>
        <v>2546.1941499550926</v>
      </c>
      <c r="H331" s="1">
        <f>SUM($G$2:G331)</f>
        <v>846099.90072843456</v>
      </c>
    </row>
    <row r="332" spans="4:8" x14ac:dyDescent="0.25">
      <c r="D332" s="18">
        <v>330</v>
      </c>
      <c r="E332" s="19">
        <f t="shared" si="15"/>
        <v>10000</v>
      </c>
      <c r="F332" s="31">
        <f t="shared" si="16"/>
        <v>0.2535629029000922</v>
      </c>
      <c r="G332" s="30">
        <f t="shared" si="14"/>
        <v>2535.6290290009219</v>
      </c>
      <c r="H332" s="1">
        <f>SUM($G$2:G332)</f>
        <v>848635.52975743543</v>
      </c>
    </row>
    <row r="333" spans="4:8" x14ac:dyDescent="0.25">
      <c r="D333" s="18">
        <v>331</v>
      </c>
      <c r="E333" s="19">
        <f t="shared" si="15"/>
        <v>10000</v>
      </c>
      <c r="F333" s="31">
        <f t="shared" si="16"/>
        <v>0.25251077467229099</v>
      </c>
      <c r="G333" s="30">
        <f t="shared" si="14"/>
        <v>2525.1077467229097</v>
      </c>
      <c r="H333" s="1">
        <f>SUM($G$2:G333)</f>
        <v>851160.63750415831</v>
      </c>
    </row>
    <row r="334" spans="4:8" x14ac:dyDescent="0.25">
      <c r="D334" s="18">
        <v>332</v>
      </c>
      <c r="E334" s="19">
        <f t="shared" si="15"/>
        <v>10000</v>
      </c>
      <c r="F334" s="31">
        <f t="shared" si="16"/>
        <v>0.25146301212178357</v>
      </c>
      <c r="G334" s="30">
        <f t="shared" si="14"/>
        <v>2514.6301212178355</v>
      </c>
      <c r="H334" s="1">
        <f>SUM($G$2:G334)</f>
        <v>853675.26762537612</v>
      </c>
    </row>
    <row r="335" spans="4:8" x14ac:dyDescent="0.25">
      <c r="D335" s="18">
        <v>333</v>
      </c>
      <c r="E335" s="19">
        <f t="shared" si="15"/>
        <v>10000</v>
      </c>
      <c r="F335" s="31">
        <f t="shared" si="16"/>
        <v>0.25041959713372636</v>
      </c>
      <c r="G335" s="30">
        <f t="shared" si="14"/>
        <v>2504.1959713372635</v>
      </c>
      <c r="H335" s="1">
        <f>SUM($G$2:G335)</f>
        <v>856179.46359671338</v>
      </c>
    </row>
    <row r="336" spans="4:8" x14ac:dyDescent="0.25">
      <c r="D336" s="18">
        <v>334</v>
      </c>
      <c r="E336" s="19">
        <f t="shared" si="15"/>
        <v>10000</v>
      </c>
      <c r="F336" s="31">
        <f t="shared" si="16"/>
        <v>0.24938051166844119</v>
      </c>
      <c r="G336" s="30">
        <f t="shared" si="14"/>
        <v>2493.805116684412</v>
      </c>
      <c r="H336" s="1">
        <f>SUM($G$2:G336)</f>
        <v>858673.26871339779</v>
      </c>
    </row>
    <row r="337" spans="4:8" x14ac:dyDescent="0.25">
      <c r="D337" s="18">
        <v>335</v>
      </c>
      <c r="E337" s="19">
        <f t="shared" si="15"/>
        <v>10000</v>
      </c>
      <c r="F337" s="31">
        <f t="shared" si="16"/>
        <v>0.24834573776110327</v>
      </c>
      <c r="G337" s="30">
        <f t="shared" si="14"/>
        <v>2483.4573776110328</v>
      </c>
      <c r="H337" s="1">
        <f>SUM($G$2:G337)</f>
        <v>861156.72609100887</v>
      </c>
    </row>
    <row r="338" spans="4:8" x14ac:dyDescent="0.25">
      <c r="D338" s="18">
        <v>336</v>
      </c>
      <c r="E338" s="19">
        <f t="shared" si="15"/>
        <v>10000</v>
      </c>
      <c r="F338" s="31">
        <f t="shared" si="16"/>
        <v>0.24731525752143066</v>
      </c>
      <c r="G338" s="30">
        <f t="shared" si="14"/>
        <v>2473.1525752143066</v>
      </c>
      <c r="H338" s="1">
        <f>SUM($G$2:G338)</f>
        <v>863629.87866622314</v>
      </c>
    </row>
    <row r="339" spans="4:8" x14ac:dyDescent="0.25">
      <c r="D339" s="18">
        <v>337</v>
      </c>
      <c r="E339" s="19">
        <f t="shared" si="15"/>
        <v>10000</v>
      </c>
      <c r="F339" s="31">
        <f t="shared" si="16"/>
        <v>0.24628905313337493</v>
      </c>
      <c r="G339" s="30">
        <f t="shared" si="14"/>
        <v>2462.8905313337491</v>
      </c>
      <c r="H339" s="1">
        <f>SUM($G$2:G339)</f>
        <v>866092.76919755689</v>
      </c>
    </row>
    <row r="340" spans="4:8" x14ac:dyDescent="0.25">
      <c r="D340" s="18">
        <v>338</v>
      </c>
      <c r="E340" s="19">
        <f t="shared" si="15"/>
        <v>10000</v>
      </c>
      <c r="F340" s="31">
        <f t="shared" si="16"/>
        <v>0.2452671068548132</v>
      </c>
      <c r="G340" s="30">
        <f t="shared" si="14"/>
        <v>2452.6710685481321</v>
      </c>
      <c r="H340" s="1">
        <f>SUM($G$2:G340)</f>
        <v>868545.440266105</v>
      </c>
    </row>
    <row r="341" spans="4:8" x14ac:dyDescent="0.25">
      <c r="D341" s="18">
        <v>339</v>
      </c>
      <c r="E341" s="19">
        <f t="shared" si="15"/>
        <v>10000</v>
      </c>
      <c r="F341" s="31">
        <f t="shared" si="16"/>
        <v>0.24424940101724138</v>
      </c>
      <c r="G341" s="30">
        <f t="shared" si="14"/>
        <v>2442.4940101724137</v>
      </c>
      <c r="H341" s="1">
        <f>SUM($G$2:G341)</f>
        <v>870987.93427627743</v>
      </c>
    </row>
    <row r="342" spans="4:8" x14ac:dyDescent="0.25">
      <c r="D342" s="18">
        <v>340</v>
      </c>
      <c r="E342" s="19">
        <f t="shared" si="15"/>
        <v>10000</v>
      </c>
      <c r="F342" s="31">
        <f t="shared" si="16"/>
        <v>0.24323591802546859</v>
      </c>
      <c r="G342" s="30">
        <f t="shared" si="14"/>
        <v>2432.3591802546857</v>
      </c>
      <c r="H342" s="1">
        <f>SUM($G$2:G342)</f>
        <v>873420.29345653206</v>
      </c>
    </row>
    <row r="343" spans="4:8" x14ac:dyDescent="0.25">
      <c r="D343" s="18">
        <v>341</v>
      </c>
      <c r="E343" s="19">
        <f t="shared" si="15"/>
        <v>10000</v>
      </c>
      <c r="F343" s="31">
        <f t="shared" si="16"/>
        <v>0.24222664035731312</v>
      </c>
      <c r="G343" s="30">
        <f t="shared" si="14"/>
        <v>2422.2664035731314</v>
      </c>
      <c r="H343" s="1">
        <f>SUM($G$2:G343)</f>
        <v>875842.55986010516</v>
      </c>
    </row>
    <row r="344" spans="4:8" x14ac:dyDescent="0.25">
      <c r="D344" s="18">
        <v>342</v>
      </c>
      <c r="E344" s="19">
        <f t="shared" si="15"/>
        <v>10000</v>
      </c>
      <c r="F344" s="31">
        <f t="shared" si="16"/>
        <v>0.24122155056329939</v>
      </c>
      <c r="G344" s="30">
        <f t="shared" si="14"/>
        <v>2412.2155056329939</v>
      </c>
      <c r="H344" s="1">
        <f>SUM($G$2:G344)</f>
        <v>878254.7753657382</v>
      </c>
    </row>
    <row r="345" spans="4:8" x14ac:dyDescent="0.25">
      <c r="D345" s="18">
        <v>343</v>
      </c>
      <c r="E345" s="19">
        <f t="shared" si="15"/>
        <v>10000</v>
      </c>
      <c r="F345" s="31">
        <f t="shared" si="16"/>
        <v>0.24022063126635623</v>
      </c>
      <c r="G345" s="30">
        <f t="shared" si="14"/>
        <v>2402.2063126635621</v>
      </c>
      <c r="H345" s="1">
        <f>SUM($G$2:G345)</f>
        <v>880656.98167840182</v>
      </c>
    </row>
    <row r="346" spans="4:8" x14ac:dyDescent="0.25">
      <c r="D346" s="18">
        <v>344</v>
      </c>
      <c r="E346" s="19">
        <f t="shared" si="15"/>
        <v>10000</v>
      </c>
      <c r="F346" s="31">
        <f t="shared" si="16"/>
        <v>0.23922386516151659</v>
      </c>
      <c r="G346" s="30">
        <f t="shared" si="14"/>
        <v>2392.238651615166</v>
      </c>
      <c r="H346" s="1">
        <f>SUM($G$2:G346)</f>
        <v>883049.22033001704</v>
      </c>
    </row>
    <row r="347" spans="4:8" x14ac:dyDescent="0.25">
      <c r="D347" s="18">
        <v>345</v>
      </c>
      <c r="E347" s="19">
        <f t="shared" si="15"/>
        <v>10000</v>
      </c>
      <c r="F347" s="31">
        <f t="shared" si="16"/>
        <v>0.23823123501561819</v>
      </c>
      <c r="G347" s="30">
        <f t="shared" si="14"/>
        <v>2382.3123501561818</v>
      </c>
      <c r="H347" s="1">
        <f>SUM($G$2:G347)</f>
        <v>885431.53268017317</v>
      </c>
    </row>
    <row r="348" spans="4:8" x14ac:dyDescent="0.25">
      <c r="D348" s="18">
        <v>346</v>
      </c>
      <c r="E348" s="19">
        <f t="shared" si="15"/>
        <v>10000</v>
      </c>
      <c r="F348" s="31">
        <f t="shared" si="16"/>
        <v>0.23724272366700566</v>
      </c>
      <c r="G348" s="30">
        <f t="shared" si="14"/>
        <v>2372.4272366700566</v>
      </c>
      <c r="H348" s="1">
        <f>SUM($G$2:G348)</f>
        <v>887803.95991684322</v>
      </c>
    </row>
    <row r="349" spans="4:8" x14ac:dyDescent="0.25">
      <c r="D349" s="18">
        <v>347</v>
      </c>
      <c r="E349" s="19">
        <f t="shared" si="15"/>
        <v>10000</v>
      </c>
      <c r="F349" s="31">
        <f t="shared" si="16"/>
        <v>0.23625831402523387</v>
      </c>
      <c r="G349" s="30">
        <f t="shared" si="14"/>
        <v>2362.5831402523386</v>
      </c>
      <c r="H349" s="1">
        <f>SUM($G$2:G349)</f>
        <v>890166.54305709561</v>
      </c>
    </row>
    <row r="350" spans="4:8" x14ac:dyDescent="0.25">
      <c r="D350" s="18">
        <v>348</v>
      </c>
      <c r="E350" s="19">
        <f t="shared" si="15"/>
        <v>10000</v>
      </c>
      <c r="F350" s="31">
        <f t="shared" si="16"/>
        <v>0.23527798907077233</v>
      </c>
      <c r="G350" s="30">
        <f t="shared" si="14"/>
        <v>2352.7798907077231</v>
      </c>
      <c r="H350" s="1">
        <f>SUM($G$2:G350)</f>
        <v>892519.3229478033</v>
      </c>
    </row>
    <row r="351" spans="4:8" x14ac:dyDescent="0.25">
      <c r="D351" s="18">
        <v>349</v>
      </c>
      <c r="E351" s="19">
        <f t="shared" si="15"/>
        <v>10000</v>
      </c>
      <c r="F351" s="31">
        <f t="shared" si="16"/>
        <v>0.23430173185471104</v>
      </c>
      <c r="G351" s="30">
        <f t="shared" si="14"/>
        <v>2343.0173185471103</v>
      </c>
      <c r="H351" s="1">
        <f>SUM($G$2:G351)</f>
        <v>894862.34026635042</v>
      </c>
    </row>
    <row r="352" spans="4:8" x14ac:dyDescent="0.25">
      <c r="D352" s="18">
        <v>350</v>
      </c>
      <c r="E352" s="19">
        <f t="shared" si="15"/>
        <v>10000</v>
      </c>
      <c r="F352" s="31">
        <f t="shared" si="16"/>
        <v>0.23332952549846742</v>
      </c>
      <c r="G352" s="30">
        <f t="shared" si="14"/>
        <v>2333.2952549846741</v>
      </c>
      <c r="H352" s="1">
        <f>SUM($G$2:G352)</f>
        <v>897195.63552133506</v>
      </c>
    </row>
    <row r="353" spans="4:8" x14ac:dyDescent="0.25">
      <c r="D353" s="18">
        <v>351</v>
      </c>
      <c r="E353" s="19">
        <f t="shared" si="15"/>
        <v>10000</v>
      </c>
      <c r="F353" s="31">
        <f t="shared" si="16"/>
        <v>0.23236135319349452</v>
      </c>
      <c r="G353" s="30">
        <f t="shared" si="14"/>
        <v>2323.6135319349451</v>
      </c>
      <c r="H353" s="1">
        <f>SUM($G$2:G353)</f>
        <v>899519.24905326997</v>
      </c>
    </row>
    <row r="354" spans="4:8" x14ac:dyDescent="0.25">
      <c r="D354" s="18">
        <v>352</v>
      </c>
      <c r="E354" s="19">
        <f t="shared" si="15"/>
        <v>10000</v>
      </c>
      <c r="F354" s="31">
        <f t="shared" si="16"/>
        <v>0.23139719820099039</v>
      </c>
      <c r="G354" s="30">
        <f t="shared" si="14"/>
        <v>2313.971982009904</v>
      </c>
      <c r="H354" s="1">
        <f>SUM($G$2:G354)</f>
        <v>901833.22103527992</v>
      </c>
    </row>
    <row r="355" spans="4:8" x14ac:dyDescent="0.25">
      <c r="D355" s="18">
        <v>353</v>
      </c>
      <c r="E355" s="19">
        <f t="shared" si="15"/>
        <v>10000</v>
      </c>
      <c r="F355" s="31">
        <f t="shared" si="16"/>
        <v>0.23043704385160868</v>
      </c>
      <c r="G355" s="30">
        <f t="shared" si="14"/>
        <v>2304.3704385160868</v>
      </c>
      <c r="H355" s="1">
        <f>SUM($G$2:G355)</f>
        <v>904137.59147379606</v>
      </c>
    </row>
    <row r="356" spans="4:8" x14ac:dyDescent="0.25">
      <c r="D356" s="18">
        <v>354</v>
      </c>
      <c r="E356" s="19">
        <f t="shared" si="15"/>
        <v>10000</v>
      </c>
      <c r="F356" s="31">
        <f t="shared" si="16"/>
        <v>0.22948087354517047</v>
      </c>
      <c r="G356" s="30">
        <f t="shared" si="14"/>
        <v>2294.8087354517047</v>
      </c>
      <c r="H356" s="1">
        <f>SUM($G$2:G356)</f>
        <v>906432.40020924772</v>
      </c>
    </row>
    <row r="357" spans="4:8" x14ac:dyDescent="0.25">
      <c r="D357" s="18">
        <v>355</v>
      </c>
      <c r="E357" s="19">
        <f t="shared" si="15"/>
        <v>10000</v>
      </c>
      <c r="F357" s="31">
        <f t="shared" si="16"/>
        <v>0.22852867075037722</v>
      </c>
      <c r="G357" s="30">
        <f t="shared" si="14"/>
        <v>2285.286707503772</v>
      </c>
      <c r="H357" s="1">
        <f>SUM($G$2:G357)</f>
        <v>908717.68691675144</v>
      </c>
    </row>
    <row r="358" spans="4:8" x14ac:dyDescent="0.25">
      <c r="D358" s="18">
        <v>356</v>
      </c>
      <c r="E358" s="19">
        <f t="shared" si="15"/>
        <v>10000</v>
      </c>
      <c r="F358" s="31">
        <f t="shared" si="16"/>
        <v>0.22758041900452503</v>
      </c>
      <c r="G358" s="30">
        <f t="shared" si="14"/>
        <v>2275.8041900452504</v>
      </c>
      <c r="H358" s="1">
        <f>SUM($G$2:G358)</f>
        <v>910993.49110679666</v>
      </c>
    </row>
    <row r="359" spans="4:8" x14ac:dyDescent="0.25">
      <c r="D359" s="18">
        <v>357</v>
      </c>
      <c r="E359" s="19">
        <f t="shared" si="15"/>
        <v>10000</v>
      </c>
      <c r="F359" s="31">
        <f t="shared" si="16"/>
        <v>0.22663610191321995</v>
      </c>
      <c r="G359" s="30">
        <f t="shared" si="14"/>
        <v>2266.3610191321995</v>
      </c>
      <c r="H359" s="1">
        <f>SUM($G$2:G359)</f>
        <v>913259.85212592885</v>
      </c>
    </row>
    <row r="360" spans="4:8" x14ac:dyDescent="0.25">
      <c r="D360" s="18">
        <v>358</v>
      </c>
      <c r="E360" s="19">
        <f t="shared" si="15"/>
        <v>10000</v>
      </c>
      <c r="F360" s="31">
        <f t="shared" si="16"/>
        <v>0.22569570315009457</v>
      </c>
      <c r="G360" s="30">
        <f t="shared" si="14"/>
        <v>2256.957031500946</v>
      </c>
      <c r="H360" s="1">
        <f>SUM($G$2:G360)</f>
        <v>915516.80915742985</v>
      </c>
    </row>
    <row r="361" spans="4:8" x14ac:dyDescent="0.25">
      <c r="D361" s="18">
        <v>359</v>
      </c>
      <c r="E361" s="19">
        <f t="shared" si="15"/>
        <v>10000</v>
      </c>
      <c r="F361" s="31">
        <f t="shared" si="16"/>
        <v>0.22475920645652572</v>
      </c>
      <c r="G361" s="30">
        <f t="shared" si="14"/>
        <v>2247.5920645652573</v>
      </c>
      <c r="H361" s="1">
        <f>SUM($G$2:G361)</f>
        <v>917764.40122199513</v>
      </c>
    </row>
    <row r="362" spans="4:8" s="35" customFormat="1" x14ac:dyDescent="0.25">
      <c r="D362" s="32">
        <v>360</v>
      </c>
      <c r="E362" s="33">
        <f t="shared" si="15"/>
        <v>10000</v>
      </c>
      <c r="F362" s="31">
        <f t="shared" si="16"/>
        <v>0.22382659564135343</v>
      </c>
      <c r="G362" s="34">
        <f t="shared" si="14"/>
        <v>2238.2659564135342</v>
      </c>
      <c r="H362" s="1">
        <f>SUM($G$2:G362)</f>
        <v>920002.66717840871</v>
      </c>
    </row>
    <row r="363" spans="4:8" x14ac:dyDescent="0.25">
      <c r="D363" s="18"/>
      <c r="E363" s="19"/>
      <c r="F363" s="31"/>
      <c r="G363" s="30"/>
    </row>
    <row r="364" spans="4:8" x14ac:dyDescent="0.25">
      <c r="D364" s="18"/>
      <c r="E364" s="19"/>
      <c r="F364" s="31"/>
      <c r="G364" s="30"/>
    </row>
    <row r="365" spans="4:8" x14ac:dyDescent="0.25">
      <c r="D365" s="18"/>
      <c r="E365" s="19"/>
      <c r="F365" s="31"/>
      <c r="G365" s="30"/>
    </row>
    <row r="366" spans="4:8" x14ac:dyDescent="0.25">
      <c r="D366" s="18"/>
      <c r="E366" s="19"/>
      <c r="F366" s="31"/>
      <c r="G366" s="30"/>
    </row>
    <row r="367" spans="4:8" x14ac:dyDescent="0.25">
      <c r="D367" s="18"/>
      <c r="E367" s="19"/>
      <c r="F367" s="31"/>
      <c r="G367" s="30"/>
    </row>
    <row r="368" spans="4:8" x14ac:dyDescent="0.25">
      <c r="D368" s="18"/>
      <c r="E368" s="19"/>
      <c r="F368" s="31"/>
      <c r="G368" s="30"/>
    </row>
    <row r="369" spans="4:7" x14ac:dyDescent="0.25">
      <c r="D369" s="18"/>
      <c r="E369" s="19"/>
      <c r="F369" s="31"/>
      <c r="G369" s="30"/>
    </row>
    <row r="370" spans="4:7" x14ac:dyDescent="0.25">
      <c r="D370" s="18"/>
      <c r="E370" s="19"/>
      <c r="F370" s="31"/>
      <c r="G370" s="30"/>
    </row>
    <row r="371" spans="4:7" x14ac:dyDescent="0.25">
      <c r="D371" s="18"/>
      <c r="E371" s="19"/>
      <c r="F371" s="31"/>
      <c r="G371" s="30"/>
    </row>
    <row r="372" spans="4:7" x14ac:dyDescent="0.25">
      <c r="D372" s="18"/>
      <c r="E372" s="19"/>
      <c r="F372" s="31"/>
      <c r="G372" s="30"/>
    </row>
    <row r="373" spans="4:7" x14ac:dyDescent="0.25">
      <c r="D373" s="18"/>
      <c r="E373" s="19"/>
      <c r="F373" s="31"/>
      <c r="G373" s="30"/>
    </row>
    <row r="374" spans="4:7" x14ac:dyDescent="0.25">
      <c r="D374" s="18"/>
      <c r="E374" s="19"/>
      <c r="F374" s="31"/>
      <c r="G374" s="30"/>
    </row>
    <row r="375" spans="4:7" x14ac:dyDescent="0.25">
      <c r="D375" s="18"/>
      <c r="E375" s="19"/>
      <c r="F375" s="31"/>
      <c r="G375" s="30"/>
    </row>
    <row r="376" spans="4:7" x14ac:dyDescent="0.25">
      <c r="D376" s="18"/>
      <c r="E376" s="19"/>
      <c r="F376" s="31"/>
      <c r="G376" s="30"/>
    </row>
    <row r="377" spans="4:7" x14ac:dyDescent="0.25">
      <c r="D377" s="18"/>
      <c r="E377" s="19"/>
      <c r="F377" s="31"/>
      <c r="G377" s="30"/>
    </row>
    <row r="378" spans="4:7" x14ac:dyDescent="0.25">
      <c r="D378" s="18"/>
      <c r="E378" s="19"/>
      <c r="F378" s="31"/>
      <c r="G378" s="30"/>
    </row>
    <row r="379" spans="4:7" x14ac:dyDescent="0.25">
      <c r="D379" s="18"/>
      <c r="E379" s="19"/>
      <c r="F379" s="31"/>
      <c r="G379" s="30"/>
    </row>
    <row r="380" spans="4:7" x14ac:dyDescent="0.25">
      <c r="D380" s="18"/>
      <c r="E380" s="19"/>
      <c r="F380" s="31"/>
      <c r="G380" s="30"/>
    </row>
    <row r="381" spans="4:7" x14ac:dyDescent="0.25">
      <c r="D381" s="18"/>
      <c r="E381" s="19"/>
      <c r="F381" s="31"/>
      <c r="G381" s="30"/>
    </row>
    <row r="382" spans="4:7" x14ac:dyDescent="0.25">
      <c r="D382" s="18"/>
      <c r="E382" s="19"/>
      <c r="F382" s="31"/>
      <c r="G382" s="30"/>
    </row>
    <row r="383" spans="4:7" x14ac:dyDescent="0.25">
      <c r="D383" s="18"/>
      <c r="E383" s="19"/>
      <c r="F383" s="31"/>
      <c r="G383" s="30"/>
    </row>
    <row r="384" spans="4:7" x14ac:dyDescent="0.25">
      <c r="D384" s="18"/>
      <c r="E384" s="19"/>
      <c r="F384" s="31"/>
      <c r="G384" s="30"/>
    </row>
    <row r="385" spans="4:7" x14ac:dyDescent="0.25">
      <c r="D385" s="18"/>
      <c r="E385" s="19"/>
      <c r="F385" s="31"/>
      <c r="G385" s="30"/>
    </row>
    <row r="386" spans="4:7" x14ac:dyDescent="0.25">
      <c r="D386" s="18"/>
      <c r="E386" s="19"/>
      <c r="F386" s="31"/>
      <c r="G386" s="30"/>
    </row>
    <row r="387" spans="4:7" x14ac:dyDescent="0.25">
      <c r="D387" s="18"/>
      <c r="E387" s="19"/>
      <c r="F387" s="31"/>
      <c r="G387" s="30"/>
    </row>
    <row r="388" spans="4:7" x14ac:dyDescent="0.25">
      <c r="D388" s="18"/>
      <c r="E388" s="19"/>
      <c r="F388" s="31"/>
      <c r="G388" s="30"/>
    </row>
    <row r="389" spans="4:7" x14ac:dyDescent="0.25">
      <c r="D389" s="18"/>
      <c r="E389" s="19"/>
      <c r="F389" s="31"/>
      <c r="G389" s="30"/>
    </row>
    <row r="390" spans="4:7" x14ac:dyDescent="0.25">
      <c r="D390" s="18"/>
      <c r="E390" s="19"/>
      <c r="F390" s="31"/>
      <c r="G390" s="30"/>
    </row>
    <row r="391" spans="4:7" x14ac:dyDescent="0.25">
      <c r="D391" s="18"/>
      <c r="E391" s="19"/>
      <c r="F391" s="31"/>
      <c r="G391" s="30"/>
    </row>
    <row r="392" spans="4:7" x14ac:dyDescent="0.25">
      <c r="D392" s="18"/>
      <c r="E392" s="19"/>
      <c r="F392" s="31"/>
      <c r="G392" s="30"/>
    </row>
    <row r="393" spans="4:7" x14ac:dyDescent="0.25">
      <c r="D393" s="18"/>
      <c r="E393" s="19"/>
      <c r="F393" s="31"/>
      <c r="G393" s="30"/>
    </row>
    <row r="394" spans="4:7" x14ac:dyDescent="0.25">
      <c r="D394" s="18"/>
      <c r="E394" s="19"/>
      <c r="F394" s="31"/>
      <c r="G394" s="30"/>
    </row>
    <row r="395" spans="4:7" x14ac:dyDescent="0.25">
      <c r="D395" s="18"/>
      <c r="E395" s="19"/>
      <c r="F395" s="31"/>
      <c r="G39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F3CF-9BF2-47A9-9436-C9E0D91211D5}">
  <dimension ref="A1:K354"/>
  <sheetViews>
    <sheetView zoomScale="136" zoomScaleNormal="136" workbookViewId="0">
      <selection activeCell="B8" sqref="B8"/>
    </sheetView>
  </sheetViews>
  <sheetFormatPr defaultRowHeight="15" x14ac:dyDescent="0.25"/>
  <cols>
    <col min="1" max="1" width="27.28515625" customWidth="1"/>
    <col min="2" max="2" width="18.42578125" customWidth="1"/>
    <col min="3" max="3" width="10.140625" customWidth="1"/>
    <col min="4" max="4" width="9.5703125" customWidth="1"/>
    <col min="5" max="5" width="14.140625" style="2" customWidth="1"/>
    <col min="6" max="6" width="15.7109375" style="2" customWidth="1"/>
    <col min="7" max="7" width="15.140625" style="2" customWidth="1"/>
    <col min="8" max="8" width="15.5703125" customWidth="1"/>
    <col min="9" max="9" width="15" customWidth="1"/>
    <col min="10" max="10" width="14.140625" customWidth="1"/>
    <col min="11" max="14" width="23.42578125" customWidth="1"/>
  </cols>
  <sheetData>
    <row r="1" spans="1:11" x14ac:dyDescent="0.25">
      <c r="A1" s="14" t="s">
        <v>0</v>
      </c>
      <c r="B1" s="5"/>
      <c r="D1" s="18" t="s">
        <v>10</v>
      </c>
      <c r="E1" s="20" t="s">
        <v>1</v>
      </c>
      <c r="F1" s="20" t="s">
        <v>2</v>
      </c>
      <c r="G1" s="20" t="s">
        <v>4</v>
      </c>
      <c r="H1" s="18" t="s">
        <v>3</v>
      </c>
      <c r="I1" s="20" t="s">
        <v>11</v>
      </c>
      <c r="J1" s="30" t="s">
        <v>6</v>
      </c>
      <c r="K1" s="30" t="s">
        <v>12</v>
      </c>
    </row>
    <row r="2" spans="1:11" x14ac:dyDescent="0.25">
      <c r="A2" s="6" t="s">
        <v>7</v>
      </c>
      <c r="B2" s="7">
        <v>5</v>
      </c>
      <c r="D2" s="18">
        <v>0</v>
      </c>
      <c r="E2" s="20">
        <v>0</v>
      </c>
      <c r="F2" s="20">
        <v>0</v>
      </c>
      <c r="G2" s="20"/>
      <c r="H2" s="22">
        <f>B4</f>
        <v>100000</v>
      </c>
      <c r="I2" s="21">
        <f>E2+F2</f>
        <v>0</v>
      </c>
      <c r="J2" s="17">
        <f>1</f>
        <v>1</v>
      </c>
      <c r="K2" s="30">
        <f>I2*J2</f>
        <v>0</v>
      </c>
    </row>
    <row r="3" spans="1:11" x14ac:dyDescent="0.25">
      <c r="A3" s="6" t="s">
        <v>8</v>
      </c>
      <c r="B3" s="8">
        <v>0.05</v>
      </c>
      <c r="D3" s="18">
        <v>1</v>
      </c>
      <c r="E3" s="19">
        <f>H2*$B$3</f>
        <v>5000</v>
      </c>
      <c r="F3" s="19">
        <v>0</v>
      </c>
      <c r="G3" s="19">
        <f>H2</f>
        <v>100000</v>
      </c>
      <c r="H3" s="22">
        <f>G3-F3</f>
        <v>100000</v>
      </c>
      <c r="I3" s="21">
        <f>E3+F3</f>
        <v>5000</v>
      </c>
      <c r="J3" s="31">
        <f>J2/(1+$B$7)</f>
        <v>0.95238095238095233</v>
      </c>
      <c r="K3" s="30">
        <f t="shared" ref="K3:K7" si="0">I3*J3</f>
        <v>4761.9047619047615</v>
      </c>
    </row>
    <row r="4" spans="1:11" x14ac:dyDescent="0.25">
      <c r="A4" s="6" t="s">
        <v>9</v>
      </c>
      <c r="B4" s="9">
        <v>100000</v>
      </c>
      <c r="D4" s="18">
        <v>2</v>
      </c>
      <c r="E4" s="19">
        <f t="shared" ref="E4:E7" si="1">H3*$B$3</f>
        <v>5000</v>
      </c>
      <c r="F4" s="19">
        <v>0</v>
      </c>
      <c r="G4" s="19">
        <f t="shared" ref="G4:G7" si="2">H3</f>
        <v>100000</v>
      </c>
      <c r="H4" s="22">
        <f t="shared" ref="H4:H7" si="3">G4-F4</f>
        <v>100000</v>
      </c>
      <c r="I4" s="21">
        <f t="shared" ref="I4:I7" si="4">E4+F4</f>
        <v>5000</v>
      </c>
      <c r="J4" s="31">
        <f>J3/(1+$B$7)</f>
        <v>0.90702947845804982</v>
      </c>
      <c r="K4" s="30">
        <f t="shared" si="0"/>
        <v>4535.1473922902487</v>
      </c>
    </row>
    <row r="5" spans="1:11" x14ac:dyDescent="0.25">
      <c r="B5" s="4"/>
      <c r="D5" s="18">
        <v>3</v>
      </c>
      <c r="E5" s="19">
        <f t="shared" si="1"/>
        <v>5000</v>
      </c>
      <c r="F5" s="19">
        <v>0</v>
      </c>
      <c r="G5" s="19">
        <f t="shared" si="2"/>
        <v>100000</v>
      </c>
      <c r="H5" s="22">
        <f t="shared" si="3"/>
        <v>100000</v>
      </c>
      <c r="I5" s="21">
        <f t="shared" si="4"/>
        <v>5000</v>
      </c>
      <c r="J5" s="31">
        <f t="shared" ref="J5:J7" si="5">J4/(1+$B$7)</f>
        <v>0.86383759853147601</v>
      </c>
      <c r="K5" s="30">
        <f t="shared" si="0"/>
        <v>4319.1879926573802</v>
      </c>
    </row>
    <row r="6" spans="1:11" x14ac:dyDescent="0.25">
      <c r="A6" s="26" t="s">
        <v>5</v>
      </c>
      <c r="B6" s="25"/>
      <c r="D6" s="18">
        <v>4</v>
      </c>
      <c r="E6" s="19">
        <f t="shared" si="1"/>
        <v>5000</v>
      </c>
      <c r="F6" s="19">
        <v>0</v>
      </c>
      <c r="G6" s="19">
        <f t="shared" si="2"/>
        <v>100000</v>
      </c>
      <c r="H6" s="22">
        <f t="shared" si="3"/>
        <v>100000</v>
      </c>
      <c r="I6" s="21">
        <f t="shared" si="4"/>
        <v>5000</v>
      </c>
      <c r="J6" s="31">
        <f t="shared" si="5"/>
        <v>0.82270247479188185</v>
      </c>
      <c r="K6" s="30">
        <f t="shared" si="0"/>
        <v>4113.5123739594092</v>
      </c>
    </row>
    <row r="7" spans="1:11" x14ac:dyDescent="0.25">
      <c r="A7" s="23" t="s">
        <v>17</v>
      </c>
      <c r="B7" s="27">
        <v>0.05</v>
      </c>
      <c r="D7" s="18">
        <v>5</v>
      </c>
      <c r="E7" s="19">
        <f t="shared" si="1"/>
        <v>5000</v>
      </c>
      <c r="F7" s="19">
        <f>B4</f>
        <v>100000</v>
      </c>
      <c r="G7" s="19">
        <f t="shared" si="2"/>
        <v>100000</v>
      </c>
      <c r="H7" s="22">
        <f t="shared" si="3"/>
        <v>0</v>
      </c>
      <c r="I7" s="21">
        <f t="shared" si="4"/>
        <v>105000</v>
      </c>
      <c r="J7" s="31">
        <f t="shared" si="5"/>
        <v>0.78352616646845885</v>
      </c>
      <c r="K7" s="30">
        <f t="shared" si="0"/>
        <v>82270.247479188183</v>
      </c>
    </row>
    <row r="8" spans="1:11" x14ac:dyDescent="0.25">
      <c r="A8" s="10" t="s">
        <v>14</v>
      </c>
      <c r="B8" s="24">
        <f>SUM(E:E)</f>
        <v>25000</v>
      </c>
      <c r="F8" s="3"/>
      <c r="H8" s="1"/>
    </row>
    <row r="9" spans="1:11" x14ac:dyDescent="0.25">
      <c r="A9" s="10" t="s">
        <v>13</v>
      </c>
      <c r="B9" s="24">
        <f>SUM(E3:F7)</f>
        <v>125000</v>
      </c>
      <c r="C9" s="1"/>
      <c r="F9" s="3"/>
      <c r="H9" s="1"/>
    </row>
    <row r="10" spans="1:11" x14ac:dyDescent="0.25">
      <c r="A10" s="10" t="s">
        <v>15</v>
      </c>
      <c r="B10" s="11">
        <f>SUM(K:K)</f>
        <v>99999.999999999985</v>
      </c>
      <c r="F10" s="3"/>
      <c r="H10" s="1"/>
    </row>
    <row r="11" spans="1:11" x14ac:dyDescent="0.25">
      <c r="A11" s="29" t="s">
        <v>16</v>
      </c>
      <c r="B11" s="28">
        <f>100*B10/B4</f>
        <v>99.999999999999986</v>
      </c>
      <c r="F11" s="3"/>
      <c r="H11" s="1"/>
    </row>
    <row r="12" spans="1:11" x14ac:dyDescent="0.25">
      <c r="A12" s="12"/>
      <c r="B12" s="13"/>
      <c r="F12" s="3"/>
      <c r="H12" s="1"/>
    </row>
    <row r="13" spans="1:11" x14ac:dyDescent="0.25">
      <c r="F13" s="3"/>
      <c r="H13" s="1"/>
    </row>
    <row r="14" spans="1:11" x14ac:dyDescent="0.25">
      <c r="F14" s="3"/>
      <c r="H14" s="1"/>
    </row>
    <row r="15" spans="1:11" x14ac:dyDescent="0.25">
      <c r="B15" s="16"/>
      <c r="F15" s="3"/>
      <c r="H15" s="1"/>
    </row>
    <row r="16" spans="1:11" x14ac:dyDescent="0.25">
      <c r="F16" s="3"/>
      <c r="H16" s="1"/>
    </row>
    <row r="17" spans="2:8" x14ac:dyDescent="0.25">
      <c r="B17" s="1"/>
      <c r="F17" s="3"/>
      <c r="H17" s="1"/>
    </row>
    <row r="18" spans="2:8" x14ac:dyDescent="0.25">
      <c r="B18" s="15"/>
      <c r="F18" s="3"/>
      <c r="H18" s="1"/>
    </row>
    <row r="19" spans="2:8" x14ac:dyDescent="0.25">
      <c r="B19" s="1"/>
      <c r="F19" s="3"/>
      <c r="H19" s="1"/>
    </row>
    <row r="20" spans="2:8" x14ac:dyDescent="0.25">
      <c r="F20" s="3"/>
      <c r="H20" s="1"/>
    </row>
    <row r="21" spans="2:8" x14ac:dyDescent="0.25">
      <c r="F21" s="3"/>
      <c r="H21" s="1"/>
    </row>
    <row r="22" spans="2:8" x14ac:dyDescent="0.25">
      <c r="F22" s="3"/>
      <c r="H22" s="1"/>
    </row>
    <row r="23" spans="2:8" x14ac:dyDescent="0.25">
      <c r="F23" s="3"/>
      <c r="H23" s="1"/>
    </row>
    <row r="24" spans="2:8" x14ac:dyDescent="0.25">
      <c r="F24" s="3"/>
      <c r="H24" s="1"/>
    </row>
    <row r="25" spans="2:8" x14ac:dyDescent="0.25">
      <c r="F25" s="3"/>
      <c r="H25" s="1"/>
    </row>
    <row r="26" spans="2:8" x14ac:dyDescent="0.25">
      <c r="F26" s="3"/>
      <c r="H26" s="1"/>
    </row>
    <row r="27" spans="2:8" x14ac:dyDescent="0.25">
      <c r="F27" s="3"/>
      <c r="H27" s="1"/>
    </row>
    <row r="28" spans="2:8" x14ac:dyDescent="0.25">
      <c r="F28" s="3"/>
      <c r="H28" s="1"/>
    </row>
    <row r="29" spans="2:8" x14ac:dyDescent="0.25">
      <c r="F29" s="3"/>
      <c r="H29" s="1"/>
    </row>
    <row r="30" spans="2:8" x14ac:dyDescent="0.25">
      <c r="F30" s="3"/>
      <c r="H30" s="1"/>
    </row>
    <row r="31" spans="2:8" x14ac:dyDescent="0.25">
      <c r="F31" s="3"/>
      <c r="H31" s="1"/>
    </row>
    <row r="32" spans="2:8" x14ac:dyDescent="0.25">
      <c r="F32" s="3"/>
      <c r="H32" s="1"/>
    </row>
    <row r="33" spans="6:8" x14ac:dyDescent="0.25">
      <c r="F33" s="3"/>
      <c r="H33" s="1"/>
    </row>
    <row r="34" spans="6:8" x14ac:dyDescent="0.25">
      <c r="F34" s="3"/>
      <c r="H34" s="1"/>
    </row>
    <row r="35" spans="6:8" x14ac:dyDescent="0.25">
      <c r="F35" s="3"/>
      <c r="H35" s="1"/>
    </row>
    <row r="36" spans="6:8" x14ac:dyDescent="0.25">
      <c r="F36" s="3"/>
      <c r="H36" s="1"/>
    </row>
    <row r="37" spans="6:8" x14ac:dyDescent="0.25">
      <c r="F37" s="3"/>
      <c r="H37" s="1"/>
    </row>
    <row r="38" spans="6:8" x14ac:dyDescent="0.25">
      <c r="F38" s="3"/>
      <c r="H38" s="1"/>
    </row>
    <row r="39" spans="6:8" x14ac:dyDescent="0.25">
      <c r="F39" s="3"/>
      <c r="H39" s="1"/>
    </row>
    <row r="40" spans="6:8" x14ac:dyDescent="0.25">
      <c r="F40" s="3"/>
      <c r="H40" s="1"/>
    </row>
    <row r="41" spans="6:8" x14ac:dyDescent="0.25">
      <c r="F41" s="3"/>
      <c r="H41" s="1"/>
    </row>
    <row r="42" spans="6:8" x14ac:dyDescent="0.25">
      <c r="F42" s="3"/>
      <c r="H42" s="1"/>
    </row>
    <row r="43" spans="6:8" x14ac:dyDescent="0.25">
      <c r="F43" s="3"/>
      <c r="H43" s="1"/>
    </row>
    <row r="44" spans="6:8" x14ac:dyDescent="0.25">
      <c r="F44" s="3"/>
      <c r="H44" s="1"/>
    </row>
    <row r="45" spans="6:8" x14ac:dyDescent="0.25">
      <c r="F45" s="3"/>
      <c r="H45" s="1"/>
    </row>
    <row r="46" spans="6:8" x14ac:dyDescent="0.25">
      <c r="F46" s="3"/>
      <c r="H46" s="1"/>
    </row>
    <row r="47" spans="6:8" x14ac:dyDescent="0.25">
      <c r="F47" s="3"/>
      <c r="H47" s="1"/>
    </row>
    <row r="48" spans="6:8" x14ac:dyDescent="0.25">
      <c r="F48" s="3"/>
      <c r="H48" s="1"/>
    </row>
    <row r="49" spans="6:8" x14ac:dyDescent="0.25">
      <c r="F49" s="3"/>
      <c r="H49" s="1"/>
    </row>
    <row r="50" spans="6:8" x14ac:dyDescent="0.25">
      <c r="F50" s="3"/>
      <c r="H50" s="1"/>
    </row>
    <row r="51" spans="6:8" x14ac:dyDescent="0.25">
      <c r="F51" s="3"/>
      <c r="H51" s="1"/>
    </row>
    <row r="52" spans="6:8" x14ac:dyDescent="0.25">
      <c r="F52" s="3"/>
      <c r="H52" s="1"/>
    </row>
    <row r="53" spans="6:8" x14ac:dyDescent="0.25">
      <c r="F53" s="3"/>
      <c r="H53" s="1"/>
    </row>
    <row r="54" spans="6:8" x14ac:dyDescent="0.25">
      <c r="F54" s="3"/>
      <c r="H54" s="1"/>
    </row>
    <row r="55" spans="6:8" x14ac:dyDescent="0.25">
      <c r="F55" s="3"/>
      <c r="H55" s="1"/>
    </row>
    <row r="56" spans="6:8" x14ac:dyDescent="0.25">
      <c r="F56" s="3"/>
      <c r="H56" s="1"/>
    </row>
    <row r="57" spans="6:8" x14ac:dyDescent="0.25">
      <c r="F57" s="3"/>
      <c r="H57" s="1"/>
    </row>
    <row r="58" spans="6:8" x14ac:dyDescent="0.25">
      <c r="F58" s="3"/>
      <c r="H58" s="1"/>
    </row>
    <row r="59" spans="6:8" x14ac:dyDescent="0.25">
      <c r="F59" s="3"/>
      <c r="H59" s="1"/>
    </row>
    <row r="60" spans="6:8" x14ac:dyDescent="0.25">
      <c r="F60" s="3"/>
      <c r="H60" s="1"/>
    </row>
    <row r="61" spans="6:8" x14ac:dyDescent="0.25">
      <c r="F61" s="3"/>
      <c r="H61" s="1"/>
    </row>
    <row r="62" spans="6:8" x14ac:dyDescent="0.25">
      <c r="F62" s="3"/>
      <c r="H62" s="1"/>
    </row>
    <row r="63" spans="6:8" x14ac:dyDescent="0.25">
      <c r="F63" s="3"/>
      <c r="H63" s="1"/>
    </row>
    <row r="64" spans="6:8" x14ac:dyDescent="0.25">
      <c r="F64" s="3"/>
      <c r="H64" s="1"/>
    </row>
    <row r="65" spans="6:8" x14ac:dyDescent="0.25">
      <c r="F65" s="3"/>
      <c r="H65" s="1"/>
    </row>
    <row r="66" spans="6:8" x14ac:dyDescent="0.25">
      <c r="F66" s="3"/>
      <c r="H66" s="1"/>
    </row>
    <row r="67" spans="6:8" x14ac:dyDescent="0.25">
      <c r="F67" s="3"/>
      <c r="H67" s="1"/>
    </row>
    <row r="68" spans="6:8" x14ac:dyDescent="0.25">
      <c r="F68" s="3"/>
      <c r="H68" s="1"/>
    </row>
    <row r="69" spans="6:8" x14ac:dyDescent="0.25">
      <c r="F69" s="3"/>
      <c r="H69" s="1"/>
    </row>
    <row r="70" spans="6:8" x14ac:dyDescent="0.25">
      <c r="F70" s="3"/>
      <c r="H70" s="1"/>
    </row>
    <row r="71" spans="6:8" x14ac:dyDescent="0.25">
      <c r="F71" s="3"/>
      <c r="H71" s="1"/>
    </row>
    <row r="72" spans="6:8" x14ac:dyDescent="0.25">
      <c r="F72" s="3"/>
      <c r="H72" s="1"/>
    </row>
    <row r="73" spans="6:8" x14ac:dyDescent="0.25">
      <c r="F73" s="3"/>
      <c r="H73" s="1"/>
    </row>
    <row r="74" spans="6:8" x14ac:dyDescent="0.25">
      <c r="F74" s="3"/>
      <c r="H74" s="1"/>
    </row>
    <row r="75" spans="6:8" x14ac:dyDescent="0.25">
      <c r="F75" s="3"/>
      <c r="H75" s="1"/>
    </row>
    <row r="76" spans="6:8" x14ac:dyDescent="0.25">
      <c r="F76" s="3"/>
      <c r="H76" s="1"/>
    </row>
    <row r="77" spans="6:8" x14ac:dyDescent="0.25">
      <c r="F77" s="3"/>
      <c r="H77" s="1"/>
    </row>
    <row r="78" spans="6:8" x14ac:dyDescent="0.25">
      <c r="F78" s="3"/>
      <c r="H78" s="1"/>
    </row>
    <row r="79" spans="6:8" x14ac:dyDescent="0.25">
      <c r="F79" s="3"/>
      <c r="H79" s="1"/>
    </row>
    <row r="80" spans="6:8" x14ac:dyDescent="0.25">
      <c r="F80" s="3"/>
      <c r="H80" s="1"/>
    </row>
    <row r="81" spans="6:8" x14ac:dyDescent="0.25">
      <c r="F81" s="3"/>
      <c r="H81" s="1"/>
    </row>
    <row r="82" spans="6:8" x14ac:dyDescent="0.25">
      <c r="F82" s="3"/>
      <c r="H82" s="1"/>
    </row>
    <row r="83" spans="6:8" x14ac:dyDescent="0.25">
      <c r="F83" s="3"/>
      <c r="H83" s="1"/>
    </row>
    <row r="84" spans="6:8" x14ac:dyDescent="0.25">
      <c r="F84" s="3"/>
      <c r="H84" s="1"/>
    </row>
    <row r="85" spans="6:8" x14ac:dyDescent="0.25">
      <c r="F85" s="3"/>
      <c r="H85" s="1"/>
    </row>
    <row r="86" spans="6:8" x14ac:dyDescent="0.25">
      <c r="F86" s="3"/>
      <c r="H86" s="1"/>
    </row>
    <row r="87" spans="6:8" x14ac:dyDescent="0.25">
      <c r="F87" s="3"/>
      <c r="H87" s="1"/>
    </row>
    <row r="88" spans="6:8" x14ac:dyDescent="0.25">
      <c r="F88" s="3"/>
      <c r="H88" s="1"/>
    </row>
    <row r="89" spans="6:8" x14ac:dyDescent="0.25">
      <c r="F89" s="3"/>
      <c r="H89" s="1"/>
    </row>
    <row r="90" spans="6:8" x14ac:dyDescent="0.25">
      <c r="F90" s="3"/>
      <c r="H90" s="1"/>
    </row>
    <row r="91" spans="6:8" x14ac:dyDescent="0.25">
      <c r="F91" s="3"/>
      <c r="H91" s="1"/>
    </row>
    <row r="92" spans="6:8" x14ac:dyDescent="0.25">
      <c r="F92" s="3"/>
      <c r="H92" s="1"/>
    </row>
    <row r="93" spans="6:8" x14ac:dyDescent="0.25">
      <c r="F93" s="3"/>
      <c r="H93" s="1"/>
    </row>
    <row r="94" spans="6:8" x14ac:dyDescent="0.25">
      <c r="F94" s="3"/>
      <c r="H94" s="1"/>
    </row>
    <row r="95" spans="6:8" x14ac:dyDescent="0.25">
      <c r="F95" s="3"/>
      <c r="H95" s="1"/>
    </row>
    <row r="96" spans="6:8" x14ac:dyDescent="0.25">
      <c r="F96" s="3"/>
      <c r="H96" s="1"/>
    </row>
    <row r="97" spans="6:8" x14ac:dyDescent="0.25">
      <c r="F97" s="3"/>
      <c r="H97" s="1"/>
    </row>
    <row r="98" spans="6:8" x14ac:dyDescent="0.25">
      <c r="F98" s="3"/>
      <c r="H98" s="1"/>
    </row>
    <row r="99" spans="6:8" x14ac:dyDescent="0.25">
      <c r="F99" s="3"/>
      <c r="H99" s="1"/>
    </row>
    <row r="100" spans="6:8" x14ac:dyDescent="0.25">
      <c r="F100" s="3"/>
      <c r="H100" s="1"/>
    </row>
    <row r="101" spans="6:8" x14ac:dyDescent="0.25">
      <c r="F101" s="3"/>
      <c r="H101" s="1"/>
    </row>
    <row r="102" spans="6:8" x14ac:dyDescent="0.25">
      <c r="F102" s="3"/>
      <c r="H102" s="1"/>
    </row>
    <row r="103" spans="6:8" x14ac:dyDescent="0.25">
      <c r="F103" s="3"/>
      <c r="H103" s="1"/>
    </row>
    <row r="104" spans="6:8" x14ac:dyDescent="0.25">
      <c r="F104" s="3"/>
      <c r="H104" s="1"/>
    </row>
    <row r="105" spans="6:8" x14ac:dyDescent="0.25">
      <c r="F105" s="3"/>
      <c r="H105" s="1"/>
    </row>
    <row r="106" spans="6:8" x14ac:dyDescent="0.25">
      <c r="F106" s="3"/>
      <c r="H106" s="1"/>
    </row>
    <row r="107" spans="6:8" x14ac:dyDescent="0.25">
      <c r="F107" s="3"/>
      <c r="H107" s="1"/>
    </row>
    <row r="108" spans="6:8" x14ac:dyDescent="0.25">
      <c r="F108" s="3"/>
      <c r="H108" s="1"/>
    </row>
    <row r="109" spans="6:8" x14ac:dyDescent="0.25">
      <c r="F109" s="3"/>
      <c r="H109" s="1"/>
    </row>
    <row r="110" spans="6:8" x14ac:dyDescent="0.25">
      <c r="F110" s="3"/>
      <c r="H110" s="1"/>
    </row>
    <row r="111" spans="6:8" x14ac:dyDescent="0.25">
      <c r="F111" s="3"/>
      <c r="H111" s="1"/>
    </row>
    <row r="112" spans="6:8" x14ac:dyDescent="0.25">
      <c r="F112" s="3"/>
      <c r="H112" s="1"/>
    </row>
    <row r="113" spans="6:8" x14ac:dyDescent="0.25">
      <c r="F113" s="3"/>
      <c r="H113" s="1"/>
    </row>
    <row r="114" spans="6:8" x14ac:dyDescent="0.25">
      <c r="F114" s="3"/>
      <c r="H114" s="1"/>
    </row>
    <row r="115" spans="6:8" x14ac:dyDescent="0.25">
      <c r="F115" s="3"/>
      <c r="H115" s="1"/>
    </row>
    <row r="116" spans="6:8" x14ac:dyDescent="0.25">
      <c r="F116" s="3"/>
      <c r="H116" s="1"/>
    </row>
    <row r="117" spans="6:8" x14ac:dyDescent="0.25">
      <c r="F117" s="3"/>
      <c r="H117" s="1"/>
    </row>
    <row r="118" spans="6:8" x14ac:dyDescent="0.25">
      <c r="F118" s="3"/>
      <c r="H118" s="1"/>
    </row>
    <row r="119" spans="6:8" x14ac:dyDescent="0.25">
      <c r="F119" s="3"/>
      <c r="H119" s="1"/>
    </row>
    <row r="120" spans="6:8" x14ac:dyDescent="0.25">
      <c r="F120" s="3"/>
      <c r="H120" s="1"/>
    </row>
    <row r="121" spans="6:8" x14ac:dyDescent="0.25">
      <c r="F121" s="3"/>
      <c r="H121" s="1"/>
    </row>
    <row r="122" spans="6:8" x14ac:dyDescent="0.25">
      <c r="F122" s="3"/>
      <c r="H122" s="1"/>
    </row>
    <row r="123" spans="6:8" x14ac:dyDescent="0.25">
      <c r="F123" s="3"/>
      <c r="H123" s="1"/>
    </row>
    <row r="124" spans="6:8" x14ac:dyDescent="0.25">
      <c r="F124" s="3"/>
      <c r="H124" s="1"/>
    </row>
    <row r="125" spans="6:8" x14ac:dyDescent="0.25">
      <c r="F125" s="3"/>
      <c r="H125" s="1"/>
    </row>
    <row r="126" spans="6:8" x14ac:dyDescent="0.25">
      <c r="F126" s="3"/>
      <c r="H126" s="1"/>
    </row>
    <row r="127" spans="6:8" x14ac:dyDescent="0.25">
      <c r="F127" s="3"/>
      <c r="H127" s="1"/>
    </row>
    <row r="128" spans="6:8" x14ac:dyDescent="0.25">
      <c r="F128" s="3"/>
      <c r="H128" s="1"/>
    </row>
    <row r="129" spans="6:8" x14ac:dyDescent="0.25">
      <c r="F129" s="3"/>
      <c r="H129" s="1"/>
    </row>
    <row r="130" spans="6:8" x14ac:dyDescent="0.25">
      <c r="F130" s="3"/>
      <c r="H130" s="1"/>
    </row>
    <row r="131" spans="6:8" x14ac:dyDescent="0.25">
      <c r="F131" s="3"/>
      <c r="H131" s="1"/>
    </row>
    <row r="132" spans="6:8" x14ac:dyDescent="0.25">
      <c r="F132" s="3"/>
      <c r="H132" s="1"/>
    </row>
    <row r="133" spans="6:8" x14ac:dyDescent="0.25">
      <c r="F133" s="3"/>
      <c r="H133" s="1"/>
    </row>
    <row r="134" spans="6:8" x14ac:dyDescent="0.25">
      <c r="F134" s="3"/>
      <c r="H134" s="1"/>
    </row>
    <row r="135" spans="6:8" x14ac:dyDescent="0.25">
      <c r="F135" s="3"/>
      <c r="H135" s="1"/>
    </row>
    <row r="136" spans="6:8" x14ac:dyDescent="0.25">
      <c r="F136" s="3"/>
      <c r="H136" s="1"/>
    </row>
    <row r="137" spans="6:8" x14ac:dyDescent="0.25">
      <c r="F137" s="3"/>
      <c r="H137" s="1"/>
    </row>
    <row r="138" spans="6:8" x14ac:dyDescent="0.25">
      <c r="F138" s="3"/>
      <c r="H138" s="1"/>
    </row>
    <row r="139" spans="6:8" x14ac:dyDescent="0.25">
      <c r="F139" s="3"/>
      <c r="H139" s="1"/>
    </row>
    <row r="140" spans="6:8" x14ac:dyDescent="0.25">
      <c r="F140" s="3"/>
      <c r="H140" s="1"/>
    </row>
    <row r="141" spans="6:8" x14ac:dyDescent="0.25">
      <c r="F141" s="3"/>
      <c r="H141" s="1"/>
    </row>
    <row r="142" spans="6:8" x14ac:dyDescent="0.25">
      <c r="F142" s="3"/>
      <c r="H142" s="1"/>
    </row>
    <row r="143" spans="6:8" x14ac:dyDescent="0.25">
      <c r="F143" s="3"/>
      <c r="H143" s="1"/>
    </row>
    <row r="144" spans="6:8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  <row r="151" spans="6:8" x14ac:dyDescent="0.25">
      <c r="F151" s="3"/>
      <c r="H151" s="1"/>
    </row>
    <row r="152" spans="6:8" x14ac:dyDescent="0.25">
      <c r="F152" s="3"/>
      <c r="H152" s="1"/>
    </row>
    <row r="153" spans="6:8" x14ac:dyDescent="0.25">
      <c r="F153" s="3"/>
      <c r="H153" s="1"/>
    </row>
    <row r="154" spans="6:8" x14ac:dyDescent="0.25">
      <c r="F154" s="3"/>
      <c r="H154" s="1"/>
    </row>
    <row r="155" spans="6:8" x14ac:dyDescent="0.25">
      <c r="F155" s="3"/>
      <c r="H155" s="1"/>
    </row>
    <row r="156" spans="6:8" x14ac:dyDescent="0.25">
      <c r="F156" s="3"/>
      <c r="H156" s="1"/>
    </row>
    <row r="157" spans="6:8" x14ac:dyDescent="0.25">
      <c r="F157" s="3"/>
      <c r="H157" s="1"/>
    </row>
    <row r="158" spans="6:8" x14ac:dyDescent="0.25">
      <c r="F158" s="3"/>
      <c r="H158" s="1"/>
    </row>
    <row r="159" spans="6:8" x14ac:dyDescent="0.25">
      <c r="F159" s="3"/>
      <c r="H159" s="1"/>
    </row>
    <row r="160" spans="6:8" x14ac:dyDescent="0.25">
      <c r="F160" s="3"/>
      <c r="H160" s="1"/>
    </row>
    <row r="161" spans="6:8" x14ac:dyDescent="0.25">
      <c r="F161" s="3"/>
      <c r="H161" s="1"/>
    </row>
    <row r="162" spans="6:8" x14ac:dyDescent="0.25">
      <c r="F162" s="3"/>
      <c r="H162" s="1"/>
    </row>
    <row r="163" spans="6:8" x14ac:dyDescent="0.25">
      <c r="F163" s="3"/>
      <c r="H163" s="1"/>
    </row>
    <row r="164" spans="6:8" x14ac:dyDescent="0.25">
      <c r="F164" s="3"/>
      <c r="H164" s="1"/>
    </row>
    <row r="165" spans="6:8" x14ac:dyDescent="0.25">
      <c r="F165" s="3"/>
      <c r="H165" s="1"/>
    </row>
    <row r="166" spans="6:8" x14ac:dyDescent="0.25">
      <c r="F166" s="3"/>
      <c r="H166" s="1"/>
    </row>
    <row r="167" spans="6:8" x14ac:dyDescent="0.25">
      <c r="F167" s="3"/>
      <c r="H167" s="1"/>
    </row>
    <row r="168" spans="6:8" x14ac:dyDescent="0.25">
      <c r="F168" s="3"/>
      <c r="H168" s="1"/>
    </row>
    <row r="169" spans="6:8" x14ac:dyDescent="0.25">
      <c r="F169" s="3"/>
      <c r="H169" s="1"/>
    </row>
    <row r="170" spans="6:8" x14ac:dyDescent="0.25">
      <c r="F170" s="3"/>
      <c r="H170" s="1"/>
    </row>
    <row r="171" spans="6:8" x14ac:dyDescent="0.25">
      <c r="F171" s="3"/>
      <c r="H171" s="1"/>
    </row>
    <row r="172" spans="6:8" x14ac:dyDescent="0.25">
      <c r="F172" s="3"/>
      <c r="H172" s="1"/>
    </row>
    <row r="173" spans="6:8" x14ac:dyDescent="0.25">
      <c r="F173" s="3"/>
      <c r="H173" s="1"/>
    </row>
    <row r="174" spans="6:8" x14ac:dyDescent="0.25">
      <c r="F174" s="3"/>
      <c r="H174" s="1"/>
    </row>
    <row r="175" spans="6:8" x14ac:dyDescent="0.25">
      <c r="F175" s="3"/>
      <c r="H175" s="1"/>
    </row>
    <row r="176" spans="6:8" x14ac:dyDescent="0.25">
      <c r="F176" s="3"/>
      <c r="H176" s="1"/>
    </row>
    <row r="177" spans="6:8" x14ac:dyDescent="0.25">
      <c r="F177" s="3"/>
      <c r="H177" s="1"/>
    </row>
    <row r="178" spans="6:8" x14ac:dyDescent="0.25">
      <c r="F178" s="3"/>
      <c r="H178" s="1"/>
    </row>
    <row r="179" spans="6:8" x14ac:dyDescent="0.25">
      <c r="F179" s="3"/>
      <c r="H179" s="1"/>
    </row>
    <row r="180" spans="6:8" x14ac:dyDescent="0.25">
      <c r="F180" s="3"/>
      <c r="H180" s="1"/>
    </row>
    <row r="181" spans="6:8" x14ac:dyDescent="0.25">
      <c r="F181" s="3"/>
      <c r="H181" s="1"/>
    </row>
    <row r="182" spans="6:8" x14ac:dyDescent="0.25">
      <c r="F182" s="3"/>
      <c r="H182" s="1"/>
    </row>
    <row r="183" spans="6:8" x14ac:dyDescent="0.25">
      <c r="F183" s="3"/>
      <c r="H183" s="1"/>
    </row>
    <row r="184" spans="6:8" x14ac:dyDescent="0.25">
      <c r="F184" s="3"/>
      <c r="H184" s="1"/>
    </row>
    <row r="185" spans="6:8" x14ac:dyDescent="0.25">
      <c r="F185" s="3"/>
      <c r="H185" s="1"/>
    </row>
    <row r="186" spans="6:8" x14ac:dyDescent="0.25">
      <c r="F186" s="3"/>
      <c r="H186" s="1"/>
    </row>
    <row r="187" spans="6:8" x14ac:dyDescent="0.25">
      <c r="F187" s="3"/>
      <c r="H187" s="1"/>
    </row>
    <row r="188" spans="6:8" x14ac:dyDescent="0.25">
      <c r="F188" s="3"/>
      <c r="H188" s="1"/>
    </row>
    <row r="189" spans="6:8" x14ac:dyDescent="0.25">
      <c r="F189" s="3"/>
      <c r="H189" s="1"/>
    </row>
    <row r="190" spans="6:8" x14ac:dyDescent="0.25">
      <c r="F190" s="3"/>
      <c r="H190" s="1"/>
    </row>
    <row r="191" spans="6:8" x14ac:dyDescent="0.25">
      <c r="F191" s="3"/>
      <c r="H191" s="1"/>
    </row>
    <row r="192" spans="6:8" x14ac:dyDescent="0.25">
      <c r="F192" s="3"/>
      <c r="H192" s="1"/>
    </row>
    <row r="193" spans="6:8" x14ac:dyDescent="0.25">
      <c r="F193" s="3"/>
      <c r="H193" s="1"/>
    </row>
    <row r="194" spans="6:8" x14ac:dyDescent="0.25">
      <c r="F194" s="3"/>
      <c r="H194" s="1"/>
    </row>
    <row r="195" spans="6:8" x14ac:dyDescent="0.25">
      <c r="F195" s="3"/>
      <c r="H195" s="1"/>
    </row>
    <row r="196" spans="6:8" x14ac:dyDescent="0.25">
      <c r="F196" s="3"/>
      <c r="H196" s="1"/>
    </row>
    <row r="197" spans="6:8" x14ac:dyDescent="0.25">
      <c r="F197" s="3"/>
      <c r="H197" s="1"/>
    </row>
    <row r="198" spans="6:8" x14ac:dyDescent="0.25">
      <c r="F198" s="3"/>
      <c r="H198" s="1"/>
    </row>
    <row r="199" spans="6:8" x14ac:dyDescent="0.25">
      <c r="F199" s="3"/>
      <c r="H199" s="1"/>
    </row>
    <row r="200" spans="6:8" x14ac:dyDescent="0.25">
      <c r="F200" s="3"/>
      <c r="H200" s="1"/>
    </row>
    <row r="201" spans="6:8" x14ac:dyDescent="0.25">
      <c r="F201" s="3"/>
      <c r="H201" s="1"/>
    </row>
    <row r="202" spans="6:8" x14ac:dyDescent="0.25">
      <c r="F202" s="3"/>
      <c r="H202" s="1"/>
    </row>
    <row r="203" spans="6:8" x14ac:dyDescent="0.25">
      <c r="F203" s="3"/>
      <c r="H203" s="1"/>
    </row>
    <row r="204" spans="6:8" x14ac:dyDescent="0.25">
      <c r="F204" s="3"/>
      <c r="H204" s="1"/>
    </row>
    <row r="205" spans="6:8" x14ac:dyDescent="0.25">
      <c r="F205" s="3"/>
      <c r="H205" s="1"/>
    </row>
    <row r="206" spans="6:8" x14ac:dyDescent="0.25">
      <c r="F206" s="3"/>
      <c r="H206" s="1"/>
    </row>
    <row r="207" spans="6:8" x14ac:dyDescent="0.25">
      <c r="F207" s="3"/>
      <c r="H207" s="1"/>
    </row>
    <row r="208" spans="6:8" x14ac:dyDescent="0.25">
      <c r="F208" s="3"/>
      <c r="H208" s="1"/>
    </row>
    <row r="209" spans="6:8" x14ac:dyDescent="0.25">
      <c r="F209" s="3"/>
      <c r="H209" s="1"/>
    </row>
    <row r="210" spans="6:8" x14ac:dyDescent="0.25">
      <c r="F210" s="3"/>
      <c r="H210" s="1"/>
    </row>
    <row r="211" spans="6:8" x14ac:dyDescent="0.25">
      <c r="F211" s="3"/>
      <c r="H211" s="1"/>
    </row>
    <row r="212" spans="6:8" x14ac:dyDescent="0.25">
      <c r="F212" s="3"/>
      <c r="H212" s="1"/>
    </row>
    <row r="213" spans="6:8" x14ac:dyDescent="0.25">
      <c r="F213" s="3"/>
      <c r="H213" s="1"/>
    </row>
    <row r="214" spans="6:8" x14ac:dyDescent="0.25">
      <c r="F214" s="3"/>
      <c r="H214" s="1"/>
    </row>
    <row r="215" spans="6:8" x14ac:dyDescent="0.25">
      <c r="F215" s="3"/>
      <c r="H215" s="1"/>
    </row>
    <row r="216" spans="6:8" x14ac:dyDescent="0.25">
      <c r="F216" s="3"/>
      <c r="H216" s="1"/>
    </row>
    <row r="217" spans="6:8" x14ac:dyDescent="0.25">
      <c r="F217" s="3"/>
      <c r="H217" s="1"/>
    </row>
    <row r="218" spans="6:8" x14ac:dyDescent="0.25">
      <c r="F218" s="3"/>
      <c r="H218" s="1"/>
    </row>
    <row r="219" spans="6:8" x14ac:dyDescent="0.25">
      <c r="F219" s="3"/>
      <c r="H219" s="1"/>
    </row>
    <row r="220" spans="6:8" x14ac:dyDescent="0.25">
      <c r="F220" s="3"/>
      <c r="H220" s="1"/>
    </row>
    <row r="221" spans="6:8" x14ac:dyDescent="0.25">
      <c r="F221" s="3"/>
      <c r="H221" s="1"/>
    </row>
    <row r="222" spans="6:8" x14ac:dyDescent="0.25">
      <c r="F222" s="3"/>
      <c r="H222" s="1"/>
    </row>
    <row r="223" spans="6:8" x14ac:dyDescent="0.25">
      <c r="F223" s="3"/>
      <c r="H223" s="1"/>
    </row>
    <row r="224" spans="6:8" x14ac:dyDescent="0.25">
      <c r="F224" s="3"/>
      <c r="H224" s="1"/>
    </row>
    <row r="225" spans="6:8" x14ac:dyDescent="0.25">
      <c r="F225" s="3"/>
      <c r="H225" s="1"/>
    </row>
    <row r="226" spans="6:8" x14ac:dyDescent="0.25">
      <c r="F226" s="3"/>
      <c r="H226" s="1"/>
    </row>
    <row r="227" spans="6:8" x14ac:dyDescent="0.25">
      <c r="F227" s="3"/>
      <c r="H227" s="1"/>
    </row>
    <row r="228" spans="6:8" x14ac:dyDescent="0.25">
      <c r="F228" s="3"/>
      <c r="H228" s="1"/>
    </row>
    <row r="229" spans="6:8" x14ac:dyDescent="0.25">
      <c r="F229" s="3"/>
      <c r="H229" s="1"/>
    </row>
    <row r="230" spans="6:8" x14ac:dyDescent="0.25">
      <c r="F230" s="3"/>
      <c r="H230" s="1"/>
    </row>
    <row r="231" spans="6:8" x14ac:dyDescent="0.25">
      <c r="F231" s="3"/>
      <c r="H231" s="1"/>
    </row>
    <row r="232" spans="6:8" x14ac:dyDescent="0.25">
      <c r="F232" s="3"/>
      <c r="H232" s="1"/>
    </row>
    <row r="233" spans="6:8" x14ac:dyDescent="0.25">
      <c r="F233" s="3"/>
      <c r="H233" s="1"/>
    </row>
    <row r="234" spans="6:8" x14ac:dyDescent="0.25">
      <c r="F234" s="3"/>
      <c r="H234" s="1"/>
    </row>
    <row r="235" spans="6:8" x14ac:dyDescent="0.25">
      <c r="F235" s="3"/>
      <c r="H235" s="1"/>
    </row>
    <row r="236" spans="6:8" x14ac:dyDescent="0.25">
      <c r="F236" s="3"/>
      <c r="H236" s="1"/>
    </row>
    <row r="237" spans="6:8" x14ac:dyDescent="0.25">
      <c r="F237" s="3"/>
      <c r="H237" s="1"/>
    </row>
    <row r="238" spans="6:8" x14ac:dyDescent="0.25">
      <c r="F238" s="3"/>
      <c r="H238" s="1"/>
    </row>
    <row r="239" spans="6:8" x14ac:dyDescent="0.25">
      <c r="F239" s="3"/>
      <c r="H239" s="1"/>
    </row>
    <row r="240" spans="6:8" x14ac:dyDescent="0.25">
      <c r="F240" s="3"/>
      <c r="H240" s="1"/>
    </row>
    <row r="241" spans="6:8" x14ac:dyDescent="0.25">
      <c r="F241" s="3"/>
      <c r="H241" s="1"/>
    </row>
    <row r="242" spans="6:8" x14ac:dyDescent="0.25">
      <c r="F242" s="3"/>
      <c r="H242" s="1"/>
    </row>
    <row r="243" spans="6:8" x14ac:dyDescent="0.25">
      <c r="F243" s="3"/>
      <c r="H243" s="1"/>
    </row>
    <row r="244" spans="6:8" x14ac:dyDescent="0.25">
      <c r="F244" s="3"/>
      <c r="H244" s="1"/>
    </row>
    <row r="245" spans="6:8" x14ac:dyDescent="0.25">
      <c r="F245" s="3"/>
      <c r="H245" s="1"/>
    </row>
    <row r="246" spans="6:8" x14ac:dyDescent="0.25">
      <c r="F246" s="3"/>
      <c r="H246" s="1"/>
    </row>
    <row r="247" spans="6:8" x14ac:dyDescent="0.25">
      <c r="F247" s="3"/>
      <c r="H247" s="1"/>
    </row>
    <row r="248" spans="6:8" x14ac:dyDescent="0.25">
      <c r="F248" s="3"/>
      <c r="H248" s="1"/>
    </row>
    <row r="249" spans="6:8" x14ac:dyDescent="0.25">
      <c r="F249" s="3"/>
      <c r="H249" s="1"/>
    </row>
    <row r="250" spans="6:8" x14ac:dyDescent="0.25">
      <c r="F250" s="3"/>
      <c r="H250" s="1"/>
    </row>
    <row r="251" spans="6:8" x14ac:dyDescent="0.25">
      <c r="F251" s="3"/>
      <c r="H251" s="1"/>
    </row>
    <row r="252" spans="6:8" x14ac:dyDescent="0.25">
      <c r="F252" s="3"/>
      <c r="H252" s="1"/>
    </row>
    <row r="253" spans="6:8" x14ac:dyDescent="0.25">
      <c r="F253" s="3"/>
      <c r="H253" s="1"/>
    </row>
    <row r="254" spans="6:8" x14ac:dyDescent="0.25">
      <c r="F254" s="3"/>
      <c r="H254" s="1"/>
    </row>
    <row r="255" spans="6:8" x14ac:dyDescent="0.25">
      <c r="F255" s="3"/>
      <c r="H255" s="1"/>
    </row>
    <row r="256" spans="6:8" x14ac:dyDescent="0.25">
      <c r="F256" s="3"/>
      <c r="H256" s="1"/>
    </row>
    <row r="257" spans="6:8" x14ac:dyDescent="0.25">
      <c r="F257" s="3"/>
      <c r="H257" s="1"/>
    </row>
    <row r="258" spans="6:8" x14ac:dyDescent="0.25">
      <c r="F258" s="3"/>
      <c r="H258" s="1"/>
    </row>
    <row r="259" spans="6:8" x14ac:dyDescent="0.25">
      <c r="F259" s="3"/>
      <c r="H259" s="1"/>
    </row>
    <row r="260" spans="6:8" x14ac:dyDescent="0.25">
      <c r="F260" s="3"/>
      <c r="H260" s="1"/>
    </row>
    <row r="261" spans="6:8" x14ac:dyDescent="0.25">
      <c r="F261" s="3"/>
      <c r="H261" s="1"/>
    </row>
    <row r="262" spans="6:8" x14ac:dyDescent="0.25">
      <c r="F262" s="3"/>
      <c r="H262" s="1"/>
    </row>
    <row r="263" spans="6:8" x14ac:dyDescent="0.25">
      <c r="F263" s="3"/>
      <c r="H263" s="1"/>
    </row>
    <row r="264" spans="6:8" x14ac:dyDescent="0.25">
      <c r="F264" s="3"/>
      <c r="H264" s="1"/>
    </row>
    <row r="265" spans="6:8" x14ac:dyDescent="0.25">
      <c r="F265" s="3"/>
      <c r="H265" s="1"/>
    </row>
    <row r="266" spans="6:8" x14ac:dyDescent="0.25">
      <c r="F266" s="3"/>
      <c r="H266" s="1"/>
    </row>
    <row r="267" spans="6:8" x14ac:dyDescent="0.25">
      <c r="F267" s="3"/>
      <c r="H267" s="1"/>
    </row>
    <row r="268" spans="6:8" x14ac:dyDescent="0.25">
      <c r="F268" s="3"/>
      <c r="H268" s="1"/>
    </row>
    <row r="269" spans="6:8" x14ac:dyDescent="0.25">
      <c r="F269" s="3"/>
      <c r="H269" s="1"/>
    </row>
    <row r="270" spans="6:8" x14ac:dyDescent="0.25">
      <c r="F270" s="3"/>
      <c r="H270" s="1"/>
    </row>
    <row r="271" spans="6:8" x14ac:dyDescent="0.25">
      <c r="F271" s="3"/>
      <c r="H271" s="1"/>
    </row>
    <row r="272" spans="6:8" x14ac:dyDescent="0.25">
      <c r="F272" s="3"/>
      <c r="H272" s="1"/>
    </row>
    <row r="273" spans="6:8" x14ac:dyDescent="0.25">
      <c r="F273" s="3"/>
      <c r="H273" s="1"/>
    </row>
    <row r="274" spans="6:8" x14ac:dyDescent="0.25">
      <c r="F274" s="3"/>
      <c r="H274" s="1"/>
    </row>
    <row r="275" spans="6:8" x14ac:dyDescent="0.25">
      <c r="F275" s="3"/>
      <c r="H275" s="1"/>
    </row>
    <row r="276" spans="6:8" x14ac:dyDescent="0.25">
      <c r="F276" s="3"/>
      <c r="H276" s="1"/>
    </row>
    <row r="277" spans="6:8" x14ac:dyDescent="0.25">
      <c r="F277" s="3"/>
      <c r="H277" s="1"/>
    </row>
    <row r="278" spans="6:8" x14ac:dyDescent="0.25">
      <c r="F278" s="3"/>
      <c r="H278" s="1"/>
    </row>
    <row r="279" spans="6:8" x14ac:dyDescent="0.25">
      <c r="F279" s="3"/>
      <c r="H279" s="1"/>
    </row>
    <row r="280" spans="6:8" x14ac:dyDescent="0.25">
      <c r="F280" s="3"/>
      <c r="H280" s="1"/>
    </row>
    <row r="281" spans="6:8" x14ac:dyDescent="0.25">
      <c r="F281" s="3"/>
      <c r="H281" s="1"/>
    </row>
    <row r="282" spans="6:8" x14ac:dyDescent="0.25">
      <c r="F282" s="3"/>
      <c r="H282" s="1"/>
    </row>
    <row r="283" spans="6:8" x14ac:dyDescent="0.25">
      <c r="F283" s="3"/>
      <c r="H283" s="1"/>
    </row>
    <row r="284" spans="6:8" x14ac:dyDescent="0.25">
      <c r="F284" s="3"/>
      <c r="H284" s="1"/>
    </row>
    <row r="285" spans="6:8" x14ac:dyDescent="0.25">
      <c r="F285" s="3"/>
      <c r="H285" s="1"/>
    </row>
    <row r="286" spans="6:8" x14ac:dyDescent="0.25">
      <c r="F286" s="3"/>
      <c r="H286" s="1"/>
    </row>
    <row r="287" spans="6:8" x14ac:dyDescent="0.25">
      <c r="F287" s="3"/>
      <c r="H287" s="1"/>
    </row>
    <row r="288" spans="6:8" x14ac:dyDescent="0.25">
      <c r="F288" s="3"/>
      <c r="H288" s="1"/>
    </row>
    <row r="289" spans="6:8" x14ac:dyDescent="0.25">
      <c r="F289" s="3"/>
      <c r="H289" s="1"/>
    </row>
    <row r="290" spans="6:8" x14ac:dyDescent="0.25">
      <c r="F290" s="3"/>
      <c r="H290" s="1"/>
    </row>
    <row r="291" spans="6:8" x14ac:dyDescent="0.25">
      <c r="F291" s="3"/>
      <c r="H291" s="1"/>
    </row>
    <row r="292" spans="6:8" x14ac:dyDescent="0.25">
      <c r="F292" s="3"/>
      <c r="H292" s="1"/>
    </row>
    <row r="293" spans="6:8" x14ac:dyDescent="0.25">
      <c r="F293" s="3"/>
      <c r="H293" s="1"/>
    </row>
    <row r="294" spans="6:8" x14ac:dyDescent="0.25">
      <c r="F294" s="3"/>
      <c r="H294" s="1"/>
    </row>
    <row r="295" spans="6:8" x14ac:dyDescent="0.25">
      <c r="F295" s="3"/>
      <c r="H295" s="1"/>
    </row>
    <row r="296" spans="6:8" x14ac:dyDescent="0.25">
      <c r="F296" s="3"/>
      <c r="H296" s="1"/>
    </row>
    <row r="297" spans="6:8" x14ac:dyDescent="0.25">
      <c r="F297" s="3"/>
      <c r="H297" s="1"/>
    </row>
    <row r="298" spans="6:8" x14ac:dyDescent="0.25">
      <c r="F298" s="3"/>
      <c r="H298" s="1"/>
    </row>
    <row r="299" spans="6:8" x14ac:dyDescent="0.25">
      <c r="F299" s="3"/>
      <c r="H299" s="1"/>
    </row>
    <row r="300" spans="6:8" x14ac:dyDescent="0.25">
      <c r="F300" s="3"/>
      <c r="H300" s="1"/>
    </row>
    <row r="301" spans="6:8" x14ac:dyDescent="0.25">
      <c r="F301" s="3"/>
      <c r="H301" s="1"/>
    </row>
    <row r="302" spans="6:8" x14ac:dyDescent="0.25">
      <c r="F302" s="3"/>
      <c r="H302" s="1"/>
    </row>
    <row r="303" spans="6:8" x14ac:dyDescent="0.25">
      <c r="F303" s="3"/>
      <c r="H303" s="1"/>
    </row>
    <row r="304" spans="6:8" x14ac:dyDescent="0.25">
      <c r="F304" s="3"/>
      <c r="H304" s="1"/>
    </row>
    <row r="305" spans="6:8" x14ac:dyDescent="0.25">
      <c r="F305" s="3"/>
      <c r="H305" s="1"/>
    </row>
    <row r="306" spans="6:8" x14ac:dyDescent="0.25">
      <c r="F306" s="3"/>
      <c r="H306" s="1"/>
    </row>
    <row r="307" spans="6:8" x14ac:dyDescent="0.25">
      <c r="F307" s="3"/>
      <c r="H307" s="1"/>
    </row>
    <row r="308" spans="6:8" x14ac:dyDescent="0.25">
      <c r="F308" s="3"/>
      <c r="H308" s="1"/>
    </row>
    <row r="309" spans="6:8" x14ac:dyDescent="0.25">
      <c r="F309" s="3"/>
      <c r="H309" s="1"/>
    </row>
    <row r="310" spans="6:8" x14ac:dyDescent="0.25">
      <c r="F310" s="3"/>
      <c r="H310" s="1"/>
    </row>
    <row r="311" spans="6:8" x14ac:dyDescent="0.25">
      <c r="F311" s="3"/>
      <c r="H311" s="1"/>
    </row>
    <row r="312" spans="6:8" x14ac:dyDescent="0.25">
      <c r="F312" s="3"/>
      <c r="H312" s="1"/>
    </row>
    <row r="313" spans="6:8" x14ac:dyDescent="0.25">
      <c r="F313" s="3"/>
      <c r="H313" s="1"/>
    </row>
    <row r="314" spans="6:8" x14ac:dyDescent="0.25">
      <c r="F314" s="3"/>
      <c r="H314" s="1"/>
    </row>
    <row r="315" spans="6:8" x14ac:dyDescent="0.25">
      <c r="F315" s="3"/>
      <c r="H315" s="1"/>
    </row>
    <row r="316" spans="6:8" x14ac:dyDescent="0.25">
      <c r="F316" s="3"/>
      <c r="H316" s="1"/>
    </row>
    <row r="317" spans="6:8" x14ac:dyDescent="0.25">
      <c r="F317" s="3"/>
      <c r="H317" s="1"/>
    </row>
    <row r="318" spans="6:8" x14ac:dyDescent="0.25">
      <c r="F318" s="3"/>
      <c r="H318" s="1"/>
    </row>
    <row r="319" spans="6:8" x14ac:dyDescent="0.25">
      <c r="F319" s="3"/>
      <c r="H319" s="1"/>
    </row>
    <row r="320" spans="6:8" x14ac:dyDescent="0.25">
      <c r="F320" s="3"/>
      <c r="H320" s="1"/>
    </row>
    <row r="321" spans="6:8" x14ac:dyDescent="0.25">
      <c r="F321" s="3"/>
      <c r="H321" s="1"/>
    </row>
    <row r="322" spans="6:8" x14ac:dyDescent="0.25">
      <c r="F322" s="3"/>
      <c r="H322" s="1"/>
    </row>
    <row r="323" spans="6:8" x14ac:dyDescent="0.25">
      <c r="F323" s="3"/>
      <c r="H323" s="1"/>
    </row>
    <row r="324" spans="6:8" x14ac:dyDescent="0.25">
      <c r="F324" s="3"/>
      <c r="H324" s="1"/>
    </row>
    <row r="325" spans="6:8" x14ac:dyDescent="0.25">
      <c r="F325" s="3"/>
      <c r="H325" s="1"/>
    </row>
    <row r="326" spans="6:8" x14ac:dyDescent="0.25">
      <c r="F326" s="3"/>
      <c r="H326" s="1"/>
    </row>
    <row r="327" spans="6:8" x14ac:dyDescent="0.25">
      <c r="F327" s="3"/>
      <c r="H327" s="1"/>
    </row>
    <row r="328" spans="6:8" x14ac:dyDescent="0.25">
      <c r="F328" s="3"/>
      <c r="H328" s="1"/>
    </row>
    <row r="329" spans="6:8" x14ac:dyDescent="0.25">
      <c r="F329" s="3"/>
      <c r="H329" s="1"/>
    </row>
    <row r="330" spans="6:8" x14ac:dyDescent="0.25">
      <c r="F330" s="3"/>
      <c r="H330" s="1"/>
    </row>
    <row r="331" spans="6:8" x14ac:dyDescent="0.25">
      <c r="F331" s="3"/>
      <c r="H331" s="1"/>
    </row>
    <row r="332" spans="6:8" x14ac:dyDescent="0.25">
      <c r="F332" s="3"/>
      <c r="H332" s="1"/>
    </row>
    <row r="333" spans="6:8" x14ac:dyDescent="0.25">
      <c r="F333" s="3"/>
      <c r="H333" s="1"/>
    </row>
    <row r="334" spans="6:8" x14ac:dyDescent="0.25">
      <c r="F334" s="3"/>
      <c r="H334" s="1"/>
    </row>
    <row r="335" spans="6:8" x14ac:dyDescent="0.25">
      <c r="F335" s="3"/>
      <c r="H335" s="1"/>
    </row>
    <row r="336" spans="6:8" x14ac:dyDescent="0.25">
      <c r="F336" s="3"/>
      <c r="H336" s="1"/>
    </row>
    <row r="337" spans="6:8" x14ac:dyDescent="0.25">
      <c r="F337" s="3"/>
      <c r="H337" s="1"/>
    </row>
    <row r="338" spans="6:8" x14ac:dyDescent="0.25">
      <c r="F338" s="3"/>
      <c r="H338" s="1"/>
    </row>
    <row r="339" spans="6:8" x14ac:dyDescent="0.25">
      <c r="F339" s="3"/>
      <c r="H339" s="1"/>
    </row>
    <row r="340" spans="6:8" x14ac:dyDescent="0.25">
      <c r="F340" s="3"/>
      <c r="H340" s="1"/>
    </row>
    <row r="341" spans="6:8" x14ac:dyDescent="0.25">
      <c r="F341" s="3"/>
      <c r="H341" s="1"/>
    </row>
    <row r="342" spans="6:8" x14ac:dyDescent="0.25">
      <c r="F342" s="3"/>
      <c r="H342" s="1"/>
    </row>
    <row r="343" spans="6:8" x14ac:dyDescent="0.25">
      <c r="F343" s="3"/>
      <c r="H343" s="1"/>
    </row>
    <row r="344" spans="6:8" x14ac:dyDescent="0.25">
      <c r="F344" s="3"/>
      <c r="H344" s="1"/>
    </row>
    <row r="345" spans="6:8" x14ac:dyDescent="0.25">
      <c r="F345" s="3"/>
      <c r="H345" s="1"/>
    </row>
    <row r="346" spans="6:8" x14ac:dyDescent="0.25">
      <c r="F346" s="3"/>
      <c r="H346" s="1"/>
    </row>
    <row r="347" spans="6:8" x14ac:dyDescent="0.25">
      <c r="F347" s="3"/>
      <c r="H347" s="1"/>
    </row>
    <row r="348" spans="6:8" x14ac:dyDescent="0.25">
      <c r="F348" s="3"/>
      <c r="H348" s="1"/>
    </row>
    <row r="349" spans="6:8" x14ac:dyDescent="0.25">
      <c r="F349" s="3"/>
      <c r="H349" s="1"/>
    </row>
    <row r="350" spans="6:8" x14ac:dyDescent="0.25">
      <c r="F350" s="3"/>
      <c r="H350" s="1"/>
    </row>
    <row r="351" spans="6:8" x14ac:dyDescent="0.25">
      <c r="F351" s="3"/>
      <c r="H351" s="1"/>
    </row>
    <row r="352" spans="6:8" x14ac:dyDescent="0.25">
      <c r="F352" s="3"/>
      <c r="H352" s="1"/>
    </row>
    <row r="353" spans="6:8" x14ac:dyDescent="0.25">
      <c r="F353" s="3"/>
      <c r="H353" s="1"/>
    </row>
    <row r="354" spans="6:8" x14ac:dyDescent="0.25">
      <c r="H3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10Y Bond</vt:lpstr>
      <vt:lpstr>SampleQ3</vt:lpstr>
      <vt:lpstr>5Y 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gogoc</dc:creator>
  <cp:lastModifiedBy>Brandon Zheng</cp:lastModifiedBy>
  <dcterms:created xsi:type="dcterms:W3CDTF">2023-08-28T21:28:40Z</dcterms:created>
  <dcterms:modified xsi:type="dcterms:W3CDTF">2023-10-19T21:17:18Z</dcterms:modified>
</cp:coreProperties>
</file>