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eva\Desktop\"/>
    </mc:Choice>
  </mc:AlternateContent>
  <xr:revisionPtr revIDLastSave="0" documentId="13_ncr:1_{77071F8A-FD88-487E-81D1-972EA4E69B9A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Chart1" sheetId="5" r:id="rId1"/>
    <sheet name="Chart2" sheetId="4" r:id="rId2"/>
    <sheet name="Sheet1" sheetId="1" r:id="rId3"/>
  </sheets>
  <definedNames>
    <definedName name="_xlchart.v1.0" hidden="1">Sheet1!$F$6:$F$25</definedName>
    <definedName name="_xlchart.v1.1" hidden="1">Sheet1!$G$5</definedName>
    <definedName name="_xlchart.v1.10" hidden="1">Sheet1!$L$5</definedName>
    <definedName name="_xlchart.v1.11" hidden="1">Sheet1!$L$6:$L$26</definedName>
    <definedName name="_xlchart.v1.12" hidden="1">Sheet1!$K$6:$K$26</definedName>
    <definedName name="_xlchart.v1.13" hidden="1">Sheet1!$L$5</definedName>
    <definedName name="_xlchart.v1.14" hidden="1">Sheet1!$L$6:$L$26</definedName>
    <definedName name="_xlchart.v1.15" hidden="1">Sheet1!$K$6:$K$26</definedName>
    <definedName name="_xlchart.v1.16" hidden="1">Sheet1!$L$5</definedName>
    <definedName name="_xlchart.v1.17" hidden="1">Sheet1!$L$6:$L$26</definedName>
    <definedName name="_xlchart.v1.2" hidden="1">Sheet1!$G$6:$G$25</definedName>
    <definedName name="_xlchart.v1.3" hidden="1">Sheet1!$K$6:$K$26</definedName>
    <definedName name="_xlchart.v1.4" hidden="1">Sheet1!$L$5</definedName>
    <definedName name="_xlchart.v1.5" hidden="1">Sheet1!$L$6:$L$26</definedName>
    <definedName name="_xlchart.v1.6" hidden="1">Sheet1!$F$6:$F$25</definedName>
    <definedName name="_xlchart.v1.7" hidden="1">Sheet1!$G$5</definedName>
    <definedName name="_xlchart.v1.8" hidden="1">Sheet1!$G$6:$G$25</definedName>
    <definedName name="_xlchart.v1.9" hidden="1">Sheet1!$K$6:$K$26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/>
  <c r="M6" i="1"/>
  <c r="M7" i="1"/>
  <c r="L27" i="1"/>
  <c r="G26" i="1"/>
  <c r="M26" i="1" l="1"/>
  <c r="M22" i="1"/>
  <c r="M10" i="1"/>
  <c r="M21" i="1"/>
  <c r="M17" i="1"/>
  <c r="M9" i="1"/>
  <c r="M24" i="1"/>
  <c r="M20" i="1"/>
  <c r="M16" i="1"/>
  <c r="M12" i="1"/>
  <c r="M8" i="1"/>
  <c r="M18" i="1"/>
  <c r="M14" i="1"/>
  <c r="M25" i="1"/>
  <c r="M13" i="1"/>
  <c r="M23" i="1"/>
  <c r="M19" i="1"/>
  <c r="M15" i="1"/>
  <c r="M11" i="1"/>
  <c r="H26" i="1" l="1"/>
  <c r="M27" i="1"/>
</calcChain>
</file>

<file path=xl/sharedStrings.xml><?xml version="1.0" encoding="utf-8"?>
<sst xmlns="http://schemas.openxmlformats.org/spreadsheetml/2006/main" count="53" uniqueCount="28">
  <si>
    <t>Generic Business</t>
  </si>
  <si>
    <t>Shopping</t>
  </si>
  <si>
    <t>Restaurant</t>
  </si>
  <si>
    <t>Civic Building</t>
  </si>
  <si>
    <t>Bank</t>
  </si>
  <si>
    <t>Bar</t>
  </si>
  <si>
    <t>School</t>
  </si>
  <si>
    <t>Atm</t>
  </si>
  <si>
    <t>Pharmacy</t>
  </si>
  <si>
    <t>Lodging</t>
  </si>
  <si>
    <t>Park</t>
  </si>
  <si>
    <t>Worship General</t>
  </si>
  <si>
    <t>Gas Station</t>
  </si>
  <si>
    <t>Cafe</t>
  </si>
  <si>
    <t>Hospital</t>
  </si>
  <si>
    <t>Golf</t>
  </si>
  <si>
    <t>Post Office</t>
  </si>
  <si>
    <t>Movies</t>
  </si>
  <si>
    <t>Police</t>
  </si>
  <si>
    <t>Cemetery Grave</t>
  </si>
  <si>
    <t>Parking</t>
  </si>
  <si>
    <t>Business Type</t>
  </si>
  <si>
    <t>Count</t>
  </si>
  <si>
    <t>Percent</t>
  </si>
  <si>
    <t xml:space="preserve"> </t>
  </si>
  <si>
    <t>Using Exact 
Coordinate Match Method</t>
  </si>
  <si>
    <t>Using 5-Decimal 
Coordinate Match Method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</si>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</sst>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9" fontId="0" fillId="0" borderId="0" xfId="1" applyFont="1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4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right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" fontId="0" fillId="0" borderId="0" xfId="0" applyNumberFormat="1" applyFill="1" applyAlignment="1">
      <alignment vertical="center" wrapText="1"/>
    </xf>
    <xf numFmtId="0" fontId="0" fillId="0" borderId="0" xfId="1" applyNumberFormat="1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Using Exact Coordinates Match Method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3200" b="1"/>
          </a:pPr>
          <a:r>
            <a:rPr lang="en-US" sz="3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Using Exact Coordinates Match Method </a:t>
          </a:r>
        </a:p>
      </cx:txPr>
    </cx:title>
    <cx:plotArea>
      <cx:plotAreaRegion>
        <cx:series layoutId="treemap" uniqueId="{9D8934C5-64A4-4023-8CE2-2DC3EF947F70}" formatIdx="0">
          <cx:tx>
            <cx:txData>
              <cx:f>_xlchart.v1.1</cx:f>
              <cx:v>Count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bg1"/>
                    </a:solidFill>
                  </a:defRPr>
                </a:pPr>
                <a:endParaRPr lang="en-US" sz="900" b="0" i="0" u="none" strike="noStrike" kern="1200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800"/>
                  </a:pPr>
                  <a:r>
                    <a:rPr lang="en-US" sz="88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Generic Business 788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4800"/>
                  </a:pPr>
                  <a:r>
                    <a:rPr lang="en-US" sz="48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Shopping 305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200"/>
                  </a:pPr>
                  <a:r>
                    <a:rPr lang="en-US" sz="32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Restaurant 138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800"/>
                  </a:pPr>
                  <a:r>
                    <a:rPr lang="en-US" sz="28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Civic Building 129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200"/>
                  </a:pPr>
                  <a:r>
                    <a:rPr lang="en-US" sz="32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Bank 57</a:t>
                  </a:r>
                </a:p>
              </cx:txPr>
              <cx:visibility seriesName="0" categoryName="1" value="1"/>
              <cx:separator> </cx:separato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200"/>
                  </a:pPr>
                  <a:r>
                    <a:rPr lang="en-US" sz="32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Bar 51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School 45</a:t>
                  </a:r>
                </a:p>
              </cx:txPr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Atm 44</a:t>
                  </a:r>
                </a:p>
              </cx:txP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/>
                  </a:pPr>
                  <a:r>
                    <a:rPr lang="en-US" sz="16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Pharmacy 25</a:t>
                  </a:r>
                </a:p>
              </cx:txPr>
            </cx:dataLabel>
            <cx:dataLabel idx="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800"/>
                  </a:pPr>
                  <a:r>
                    <a:rPr lang="en-US" sz="18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Lodging 23</a:t>
                  </a:r>
                </a:p>
              </cx:txPr>
            </cx:dataLabel>
            <cx:dataLabel idx="1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800"/>
                  </a:pPr>
                  <a:r>
                    <a:rPr lang="en-US" sz="18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Park 18</a:t>
                  </a:r>
                </a:p>
              </cx:txPr>
            </cx:dataLabel>
            <cx:dataLabel idx="1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/>
                  </a:pPr>
                  <a:r>
                    <a:rPr lang="en-US" sz="10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Gas Station 8</a:t>
                  </a:r>
                </a:p>
              </cx:txPr>
            </cx:dataLabel>
            <cx:dataLabel idx="1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50"/>
                  </a:pPr>
                  <a:r>
                    <a:rPr lang="en-US" sz="105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Cafe 8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3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Using 5-Decimal Coordinates Match Method</a:t>
            </a:r>
            <a:r>
              <a:rPr lang="en-US" sz="3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endParaRPr kumimoji="0" lang="en-US" sz="32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treemap" uniqueId="{389982CB-A2DF-4167-A2E5-1E8AD2D00F2A}">
          <cx:tx>
            <cx:txData>
              <cx:f>_xlchart.v1.16</cx:f>
              <cx:v>Count</cx:v>
            </cx:txData>
          </cx:tx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 i="0">
                    <a:solidFill>
                      <a:schemeClr val="bg1"/>
                    </a:solidFill>
                  </a:defRPr>
                </a:pPr>
                <a:endParaRPr lang="en-US" sz="900" b="0" i="0" u="none" strike="noStrike" kern="1200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800"/>
                  </a:pPr>
                  <a:r>
                    <a:rPr lang="en-US" sz="88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Generic Business 2903</a:t>
                  </a:r>
                </a:p>
              </cx:txPr>
              <cx:visibility seriesName="0" categoryName="1" value="1"/>
              <cx:separator>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4800"/>
                  </a:pPr>
                  <a:r>
                    <a:rPr lang="en-US" sz="48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Shopping 869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200"/>
                  </a:pPr>
                  <a:r>
                    <a:rPr lang="en-US" sz="32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Restaurant</a:t>
                  </a:r>
                </a:p>
                <a:p>
                  <a:pPr algn="ctr" rtl="0">
                    <a:defRPr sz="3200"/>
                  </a:pPr>
                  <a:r>
                    <a:rPr lang="en-US" sz="32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546</a:t>
                  </a:r>
                </a:p>
              </cx:txPr>
              <cx:separator>
</cx:separato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800"/>
                  </a:pPr>
                  <a:r>
                    <a:rPr lang="en-US" sz="28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Civic Building 253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200"/>
                  </a:pPr>
                  <a:r>
                    <a:rPr lang="en-US" sz="32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Bank 202</a:t>
                  </a:r>
                </a:p>
              </cx:txP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200"/>
                  </a:pPr>
                  <a:r>
                    <a:rPr lang="en-US" sz="32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Bar 202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School 154</a:t>
                  </a:r>
                </a:p>
              </cx:txPr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/>
                  </a:pPr>
                  <a:r>
                    <a:rPr lang="en-US" sz="20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Atm 88</a:t>
                  </a:r>
                </a:p>
              </cx:txP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/>
                  </a:pPr>
                  <a:r>
                    <a:rPr lang="en-US" sz="20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Cafe 60</a:t>
                  </a:r>
                </a:p>
              </cx:txPr>
            </cx:dataLabel>
            <cx:dataLabel idx="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/>
                  </a:pPr>
                  <a:r>
                    <a:rPr lang="en-US" sz="12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Lodging 59</a:t>
                  </a:r>
                </a:p>
              </cx:txPr>
            </cx:dataLabel>
            <cx:dataLabel idx="1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100"/>
                  </a:pPr>
                  <a:r>
                    <a:rPr lang="en-US" sz="11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Worship General 52</a:t>
                  </a:r>
                </a:p>
              </cx:txPr>
            </cx:dataLabel>
            <cx:dataLabel idx="1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50"/>
                  </a:pPr>
                  <a:r>
                    <a:rPr lang="en-US" sz="105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Gas Station 50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34C618-2675-4F55-B265-FE9A06600E36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9D9F0E-CFC9-48E4-A538-A75B5E85F92B}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736A29-199D-4EC4-8A29-6ABE75EE217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C17E40C-4615-44D5-BF44-C7EB31570E6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712" cy="629227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256BF5-D35A-40C8-ACDF-134A6EDD43C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74392D5-8E1F-4601-B567-6CD768A140A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712" cy="629227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EB3008-7D89-4B4B-8319-D267FC2B0572}" name="Table3" displayName="Table3" ref="J5:M26" totalsRowShown="0" headerRowDxfId="5">
  <autoFilter ref="J5:M26" xr:uid="{298EBB61-2CF9-4B89-A6B9-731747056023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J6:M26">
    <sortCondition descending="1" ref="M5:M26"/>
  </sortState>
  <tableColumns count="4">
    <tableColumn id="1" xr3:uid="{2BDB2254-3D36-4D5C-992D-AF0D4410822E}" name=" " dataDxfId="9"/>
    <tableColumn id="2" xr3:uid="{E8E36080-B97F-47A8-8493-06DE64EAFB6C}" name="Business Type" dataDxfId="8"/>
    <tableColumn id="3" xr3:uid="{F011F1EA-2FE7-46F6-A8E0-7DF26FA72900}" name="Count" dataDxfId="7"/>
    <tableColumn id="4" xr3:uid="{B0BD7B1D-079C-4720-9009-09DDFA27761A}" name="Percent" dataDxfId="6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CEFD04-DE28-46C9-8625-876E7FE15489}" name="Table2" displayName="Table2" ref="E5:H25" totalsRowShown="0" headerRowDxfId="4">
  <autoFilter ref="E5:H25" xr:uid="{3F2D3140-11E6-49A4-A0A8-987381978F83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E6:H25">
    <sortCondition descending="1" ref="H5:H25"/>
  </sortState>
  <tableColumns count="4">
    <tableColumn id="1" xr3:uid="{C743D2A4-D22D-4A4D-AAE8-28916AD6A9FE}" name=" " dataDxfId="3"/>
    <tableColumn id="2" xr3:uid="{F188D3F9-2E29-4601-AC95-1D91962CB4C0}" name="Business Type" dataDxfId="2"/>
    <tableColumn id="3" xr3:uid="{4D3E4BCD-359D-46C2-B667-F472D81AB178}" name="Count" dataDxfId="1"/>
    <tableColumn id="4" xr3:uid="{DEAB14A0-BEDD-4D89-8586-31B464F174F9}" name="Percent" dataDxfId="0" dataCellStyle="Percent">
      <calculatedColumnFormula>G6/$G$26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40"/>
  <sheetViews>
    <sheetView workbookViewId="0">
      <selection activeCell="G21" sqref="G21"/>
    </sheetView>
  </sheetViews>
  <sheetFormatPr defaultRowHeight="14.5" x14ac:dyDescent="0.35"/>
  <cols>
    <col min="1" max="4" width="8.7265625" style="1"/>
    <col min="5" max="5" width="3.08984375" style="1" bestFit="1" customWidth="1"/>
    <col min="6" max="6" width="16.08984375" style="5" bestFit="1" customWidth="1"/>
    <col min="7" max="7" width="6" style="7" bestFit="1" customWidth="1"/>
    <col min="8" max="8" width="7.26953125" style="1" bestFit="1" customWidth="1"/>
    <col min="9" max="9" width="8.7265625" style="1"/>
    <col min="10" max="10" width="3.08984375" style="1" bestFit="1" customWidth="1"/>
    <col min="11" max="11" width="16.08984375" style="5" bestFit="1" customWidth="1"/>
    <col min="12" max="12" width="8" style="5" customWidth="1"/>
    <col min="13" max="13" width="9.26953125" style="1" customWidth="1"/>
    <col min="14" max="16" width="8.7265625" style="1"/>
    <col min="17" max="17" width="11.36328125" style="1" bestFit="1" customWidth="1"/>
    <col min="18" max="16384" width="8.7265625" style="1"/>
  </cols>
  <sheetData>
    <row r="4" spans="5:13" ht="34.5" customHeight="1" x14ac:dyDescent="0.35">
      <c r="E4" s="8" t="s">
        <v>25</v>
      </c>
      <c r="F4" s="8"/>
      <c r="G4" s="8"/>
      <c r="H4" s="8"/>
      <c r="J4" s="8" t="s">
        <v>26</v>
      </c>
      <c r="K4" s="8"/>
      <c r="L4" s="8"/>
      <c r="M4" s="8"/>
    </row>
    <row r="5" spans="5:13" s="5" customFormat="1" ht="16" customHeight="1" x14ac:dyDescent="0.35">
      <c r="E5" s="5" t="s">
        <v>24</v>
      </c>
      <c r="F5" s="2" t="s">
        <v>21</v>
      </c>
      <c r="G5" s="2" t="s">
        <v>22</v>
      </c>
      <c r="H5" s="9" t="s">
        <v>23</v>
      </c>
      <c r="J5" s="5" t="s">
        <v>24</v>
      </c>
      <c r="K5" s="2" t="s">
        <v>21</v>
      </c>
      <c r="L5" s="2" t="s">
        <v>22</v>
      </c>
      <c r="M5" s="9" t="s">
        <v>23</v>
      </c>
    </row>
    <row r="6" spans="5:13" ht="26" customHeight="1" x14ac:dyDescent="0.35">
      <c r="E6" s="1">
        <v>1</v>
      </c>
      <c r="F6" s="2" t="s">
        <v>0</v>
      </c>
      <c r="G6" s="6">
        <v>788</v>
      </c>
      <c r="H6" s="4">
        <f>G6/$G$26</f>
        <v>0.47498493068113323</v>
      </c>
      <c r="J6" s="1">
        <v>1</v>
      </c>
      <c r="K6" s="2" t="s">
        <v>0</v>
      </c>
      <c r="L6" s="3">
        <v>2903</v>
      </c>
      <c r="M6" s="4">
        <f>L6/$L$27</f>
        <v>0.52081090778615002</v>
      </c>
    </row>
    <row r="7" spans="5:13" ht="26" customHeight="1" x14ac:dyDescent="0.35">
      <c r="E7" s="1">
        <v>2</v>
      </c>
      <c r="F7" s="2" t="s">
        <v>1</v>
      </c>
      <c r="G7" s="6">
        <v>305</v>
      </c>
      <c r="H7" s="4">
        <f t="shared" ref="H7:H25" si="0">G7/$G$26</f>
        <v>0.18384569017480409</v>
      </c>
      <c r="J7" s="1">
        <v>2</v>
      </c>
      <c r="K7" s="2" t="s">
        <v>1</v>
      </c>
      <c r="L7" s="3">
        <v>869</v>
      </c>
      <c r="M7" s="4">
        <f>L7/$L$27</f>
        <v>0.15590240401865804</v>
      </c>
    </row>
    <row r="8" spans="5:13" ht="26" customHeight="1" x14ac:dyDescent="0.35">
      <c r="E8" s="1">
        <v>3</v>
      </c>
      <c r="F8" s="2" t="s">
        <v>2</v>
      </c>
      <c r="G8" s="6">
        <v>138</v>
      </c>
      <c r="H8" s="4">
        <f t="shared" si="0"/>
        <v>8.3182640144665462E-2</v>
      </c>
      <c r="J8" s="1">
        <v>3</v>
      </c>
      <c r="K8" s="2" t="s">
        <v>2</v>
      </c>
      <c r="L8" s="3">
        <v>546</v>
      </c>
      <c r="M8" s="4">
        <f>L8/$L$27</f>
        <v>9.7954790096878366E-2</v>
      </c>
    </row>
    <row r="9" spans="5:13" ht="26" customHeight="1" x14ac:dyDescent="0.35">
      <c r="E9" s="1">
        <v>4</v>
      </c>
      <c r="F9" s="2" t="s">
        <v>3</v>
      </c>
      <c r="G9" s="6">
        <v>129</v>
      </c>
      <c r="H9" s="4">
        <f t="shared" si="0"/>
        <v>7.7757685352622063E-2</v>
      </c>
      <c r="J9" s="1">
        <v>4</v>
      </c>
      <c r="K9" s="2" t="s">
        <v>3</v>
      </c>
      <c r="L9" s="3">
        <v>253</v>
      </c>
      <c r="M9" s="4">
        <f>L9/$L$27</f>
        <v>4.5389307499102978E-2</v>
      </c>
    </row>
    <row r="10" spans="5:13" x14ac:dyDescent="0.35">
      <c r="E10" s="1">
        <v>5</v>
      </c>
      <c r="F10" s="2" t="s">
        <v>4</v>
      </c>
      <c r="G10" s="6">
        <v>57</v>
      </c>
      <c r="H10" s="4">
        <f t="shared" si="0"/>
        <v>3.4358047016274866E-2</v>
      </c>
      <c r="J10" s="1">
        <v>5</v>
      </c>
      <c r="K10" s="2" t="s">
        <v>4</v>
      </c>
      <c r="L10" s="3">
        <v>202</v>
      </c>
      <c r="M10" s="4">
        <f>L10/$L$27</f>
        <v>3.6239684248295656E-2</v>
      </c>
    </row>
    <row r="11" spans="5:13" x14ac:dyDescent="0.35">
      <c r="F11" s="2" t="s">
        <v>5</v>
      </c>
      <c r="G11" s="6">
        <v>51</v>
      </c>
      <c r="H11" s="4">
        <f t="shared" si="0"/>
        <v>3.074141048824593E-2</v>
      </c>
      <c r="K11" s="2" t="s">
        <v>5</v>
      </c>
      <c r="L11" s="3">
        <v>202</v>
      </c>
      <c r="M11" s="4">
        <f>L11/$L$27</f>
        <v>3.6239684248295656E-2</v>
      </c>
    </row>
    <row r="12" spans="5:13" x14ac:dyDescent="0.35">
      <c r="F12" s="2" t="s">
        <v>6</v>
      </c>
      <c r="G12" s="6">
        <v>45</v>
      </c>
      <c r="H12" s="4">
        <f t="shared" si="0"/>
        <v>2.7124773960216998E-2</v>
      </c>
      <c r="K12" s="2" t="s">
        <v>6</v>
      </c>
      <c r="L12" s="3">
        <v>154</v>
      </c>
      <c r="M12" s="4">
        <f>L12/$L$27</f>
        <v>2.7628274129888768E-2</v>
      </c>
    </row>
    <row r="13" spans="5:13" x14ac:dyDescent="0.35">
      <c r="F13" s="2" t="s">
        <v>7</v>
      </c>
      <c r="G13" s="6">
        <v>44</v>
      </c>
      <c r="H13" s="4">
        <f t="shared" si="0"/>
        <v>2.6522001205545511E-2</v>
      </c>
      <c r="K13" s="2" t="s">
        <v>7</v>
      </c>
      <c r="L13" s="3">
        <v>88</v>
      </c>
      <c r="M13" s="4">
        <f>L13/$L$27</f>
        <v>1.5787585217079295E-2</v>
      </c>
    </row>
    <row r="14" spans="5:13" ht="26" customHeight="1" x14ac:dyDescent="0.35">
      <c r="F14" s="2" t="s">
        <v>8</v>
      </c>
      <c r="G14" s="6">
        <v>25</v>
      </c>
      <c r="H14" s="4">
        <f t="shared" si="0"/>
        <v>1.5069318866787222E-2</v>
      </c>
      <c r="K14" s="2" t="s">
        <v>13</v>
      </c>
      <c r="L14" s="3">
        <v>60</v>
      </c>
      <c r="M14" s="4">
        <f>L14/$L$27</f>
        <v>1.0764262648008612E-2</v>
      </c>
    </row>
    <row r="15" spans="5:13" x14ac:dyDescent="0.35">
      <c r="F15" s="2" t="s">
        <v>9</v>
      </c>
      <c r="G15" s="6">
        <v>23</v>
      </c>
      <c r="H15" s="4">
        <f t="shared" si="0"/>
        <v>1.3863773357444244E-2</v>
      </c>
      <c r="K15" s="2" t="s">
        <v>9</v>
      </c>
      <c r="L15" s="3">
        <v>59</v>
      </c>
      <c r="M15" s="4">
        <f>L15/$L$27</f>
        <v>1.0584858270541802E-2</v>
      </c>
    </row>
    <row r="16" spans="5:13" x14ac:dyDescent="0.35">
      <c r="F16" s="2" t="s">
        <v>10</v>
      </c>
      <c r="G16" s="6">
        <v>18</v>
      </c>
      <c r="H16" s="4">
        <f t="shared" si="0"/>
        <v>1.0849909584086799E-2</v>
      </c>
      <c r="K16" s="2" t="s">
        <v>11</v>
      </c>
      <c r="L16" s="3">
        <v>52</v>
      </c>
      <c r="M16" s="4">
        <f>L16/$L$27</f>
        <v>9.3290276282741291E-3</v>
      </c>
    </row>
    <row r="17" spans="6:17" ht="26" customHeight="1" x14ac:dyDescent="0.35">
      <c r="F17" s="2" t="s">
        <v>11</v>
      </c>
      <c r="G17" s="6">
        <v>9</v>
      </c>
      <c r="H17" s="4">
        <f t="shared" si="0"/>
        <v>5.4249547920433997E-3</v>
      </c>
      <c r="K17" s="2" t="s">
        <v>12</v>
      </c>
      <c r="L17" s="3">
        <v>50</v>
      </c>
      <c r="M17" s="4">
        <f>L17/$L$27</f>
        <v>8.9702188733405096E-3</v>
      </c>
    </row>
    <row r="18" spans="6:17" ht="26" customHeight="1" x14ac:dyDescent="0.35">
      <c r="F18" s="2" t="s">
        <v>12</v>
      </c>
      <c r="G18" s="6">
        <v>8</v>
      </c>
      <c r="H18" s="4">
        <f t="shared" si="0"/>
        <v>4.8221820373719106E-3</v>
      </c>
      <c r="K18" s="2" t="s">
        <v>8</v>
      </c>
      <c r="L18" s="3">
        <v>45</v>
      </c>
      <c r="M18" s="4">
        <f>L18/$L$27</f>
        <v>8.0731969860064583E-3</v>
      </c>
    </row>
    <row r="19" spans="6:17" x14ac:dyDescent="0.35">
      <c r="F19" s="2" t="s">
        <v>13</v>
      </c>
      <c r="G19" s="6">
        <v>8</v>
      </c>
      <c r="H19" s="4">
        <f t="shared" si="0"/>
        <v>4.8221820373719106E-3</v>
      </c>
      <c r="K19" s="2" t="s">
        <v>10</v>
      </c>
      <c r="L19" s="3">
        <v>41</v>
      </c>
      <c r="M19" s="4">
        <f>L19/$L$27</f>
        <v>7.3555794761392176E-3</v>
      </c>
    </row>
    <row r="20" spans="6:17" x14ac:dyDescent="0.35">
      <c r="F20" s="2" t="s">
        <v>14</v>
      </c>
      <c r="G20" s="6">
        <v>6</v>
      </c>
      <c r="H20" s="4">
        <f t="shared" si="0"/>
        <v>3.616636528028933E-3</v>
      </c>
      <c r="K20" s="2" t="s">
        <v>14</v>
      </c>
      <c r="L20" s="3">
        <v>19</v>
      </c>
      <c r="M20" s="4">
        <f>L20/$L$27</f>
        <v>3.4086831718693937E-3</v>
      </c>
    </row>
    <row r="21" spans="6:17" x14ac:dyDescent="0.35">
      <c r="F21" s="2" t="s">
        <v>15</v>
      </c>
      <c r="G21" s="6">
        <v>1</v>
      </c>
      <c r="H21" s="4">
        <f t="shared" si="0"/>
        <v>6.0277275467148883E-4</v>
      </c>
      <c r="K21" s="2" t="s">
        <v>20</v>
      </c>
      <c r="L21" s="3">
        <v>10</v>
      </c>
      <c r="M21" s="4">
        <f>L21/$L$27</f>
        <v>1.794043774668102E-3</v>
      </c>
      <c r="Q21" s="11"/>
    </row>
    <row r="22" spans="6:17" ht="26" customHeight="1" x14ac:dyDescent="0.35">
      <c r="F22" s="2" t="s">
        <v>16</v>
      </c>
      <c r="G22" s="6">
        <v>1</v>
      </c>
      <c r="H22" s="4">
        <f t="shared" si="0"/>
        <v>6.0277275467148883E-4</v>
      </c>
      <c r="K22" s="2" t="s">
        <v>18</v>
      </c>
      <c r="L22" s="3">
        <v>8</v>
      </c>
      <c r="M22" s="4">
        <f>L22/$L$27</f>
        <v>1.4352350197344816E-3</v>
      </c>
      <c r="Q22" s="11"/>
    </row>
    <row r="23" spans="6:17" x14ac:dyDescent="0.35">
      <c r="F23" s="2" t="s">
        <v>17</v>
      </c>
      <c r="G23" s="6">
        <v>1</v>
      </c>
      <c r="H23" s="4">
        <f t="shared" si="0"/>
        <v>6.0277275467148883E-4</v>
      </c>
      <c r="K23" s="2" t="s">
        <v>16</v>
      </c>
      <c r="L23" s="3">
        <v>6</v>
      </c>
      <c r="M23" s="4">
        <f>L23/$L$27</f>
        <v>1.076426264800861E-3</v>
      </c>
      <c r="Q23" s="11"/>
    </row>
    <row r="24" spans="6:17" x14ac:dyDescent="0.35">
      <c r="F24" s="2" t="s">
        <v>18</v>
      </c>
      <c r="G24" s="6">
        <v>1</v>
      </c>
      <c r="H24" s="4">
        <f t="shared" si="0"/>
        <v>6.0277275467148883E-4</v>
      </c>
      <c r="K24" s="2" t="s">
        <v>15</v>
      </c>
      <c r="L24" s="3">
        <v>4</v>
      </c>
      <c r="M24" s="4">
        <f>L24/$L$27</f>
        <v>7.176175098672408E-4</v>
      </c>
      <c r="Q24" s="11"/>
    </row>
    <row r="25" spans="6:17" ht="26" customHeight="1" x14ac:dyDescent="0.35">
      <c r="F25" s="2" t="s">
        <v>19</v>
      </c>
      <c r="G25" s="6">
        <v>1</v>
      </c>
      <c r="H25" s="4">
        <f t="shared" si="0"/>
        <v>6.0277275467148883E-4</v>
      </c>
      <c r="K25" s="2" t="s">
        <v>17</v>
      </c>
      <c r="L25" s="3">
        <v>2</v>
      </c>
      <c r="M25" s="4">
        <f>L25/$L$27</f>
        <v>3.588087549336204E-4</v>
      </c>
      <c r="Q25" s="11"/>
    </row>
    <row r="26" spans="6:17" x14ac:dyDescent="0.35">
      <c r="F26" s="10" t="s">
        <v>27</v>
      </c>
      <c r="G26" s="7">
        <f>SUM(G6:G25)</f>
        <v>1659</v>
      </c>
      <c r="H26" s="12">
        <f>SUBTOTAL(109,Table2[Percent])</f>
        <v>1</v>
      </c>
      <c r="K26" s="2" t="s">
        <v>19</v>
      </c>
      <c r="L26" s="3">
        <v>1</v>
      </c>
      <c r="M26" s="4">
        <f>L26/$L$27</f>
        <v>1.794043774668102E-4</v>
      </c>
      <c r="Q26" s="11"/>
    </row>
    <row r="27" spans="6:17" x14ac:dyDescent="0.35">
      <c r="K27" s="10" t="s">
        <v>27</v>
      </c>
      <c r="L27" s="5">
        <f>SUM(L6:L26)</f>
        <v>5574</v>
      </c>
      <c r="M27" s="4">
        <f>SUBTOTAL(109,Table3[Percent])</f>
        <v>1</v>
      </c>
      <c r="Q27" s="11"/>
    </row>
    <row r="28" spans="6:17" x14ac:dyDescent="0.35">
      <c r="Q28" s="11"/>
    </row>
    <row r="29" spans="6:17" x14ac:dyDescent="0.35">
      <c r="Q29" s="11"/>
    </row>
    <row r="30" spans="6:17" x14ac:dyDescent="0.35">
      <c r="Q30" s="11"/>
    </row>
    <row r="31" spans="6:17" x14ac:dyDescent="0.35">
      <c r="Q31" s="11"/>
    </row>
    <row r="32" spans="6:17" x14ac:dyDescent="0.35">
      <c r="Q32" s="11"/>
    </row>
    <row r="33" spans="17:17" x14ac:dyDescent="0.35">
      <c r="Q33" s="11"/>
    </row>
    <row r="34" spans="17:17" x14ac:dyDescent="0.35">
      <c r="Q34" s="11"/>
    </row>
    <row r="35" spans="17:17" x14ac:dyDescent="0.35">
      <c r="Q35" s="11"/>
    </row>
    <row r="36" spans="17:17" x14ac:dyDescent="0.35">
      <c r="Q36" s="11"/>
    </row>
    <row r="37" spans="17:17" x14ac:dyDescent="0.35">
      <c r="Q37" s="11"/>
    </row>
    <row r="38" spans="17:17" x14ac:dyDescent="0.35">
      <c r="Q38" s="11"/>
    </row>
    <row r="39" spans="17:17" x14ac:dyDescent="0.35">
      <c r="Q39" s="11"/>
    </row>
    <row r="40" spans="17:17" x14ac:dyDescent="0.35">
      <c r="Q40" s="11"/>
    </row>
  </sheetData>
  <mergeCells count="2">
    <mergeCell ref="J4:M4"/>
    <mergeCell ref="E4:H4"/>
  </mergeCells>
  <phoneticPr fontId="6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Maeva Ralafiarindaza</dc:creator>
  <cp:lastModifiedBy>Maeva Ralafi</cp:lastModifiedBy>
  <dcterms:created xsi:type="dcterms:W3CDTF">2015-06-05T18:17:20Z</dcterms:created>
  <dcterms:modified xsi:type="dcterms:W3CDTF">2020-11-13T03:31:11Z</dcterms:modified>
</cp:coreProperties>
</file>