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ocuments/Monthly Reports/"/>
    </mc:Choice>
  </mc:AlternateContent>
  <xr:revisionPtr revIDLastSave="0" documentId="13_ncr:1_{954150F1-A33C-AD49-849E-F20ECEBBED86}" xr6:coauthVersionLast="47" xr6:coauthVersionMax="47" xr10:uidLastSave="{00000000-0000-0000-0000-000000000000}"/>
  <bookViews>
    <workbookView xWindow="-38400" yWindow="-1280" windowWidth="38400" windowHeight="21600" activeTab="8" xr2:uid="{519BA3F7-CBB0-FE42-B7FF-F18FCE4CF62A}"/>
  </bookViews>
  <sheets>
    <sheet name="Graphs" sheetId="3" r:id="rId1"/>
    <sheet name="Status" sheetId="17" r:id="rId2"/>
    <sheet name="Top 5 with priority" sheetId="18" r:id="rId3"/>
    <sheet name="Unresolved by Type" sheetId="19" r:id="rId4"/>
    <sheet name="Unresolved by customer" sheetId="30" r:id="rId5"/>
    <sheet name="Resolved by customer" sheetId="21" r:id="rId6"/>
    <sheet name="Unresolved by cust w priority" sheetId="20" r:id="rId7"/>
    <sheet name="Unresolved by work catergory" sheetId="28" r:id="rId8"/>
    <sheet name="Unresolved Top 5" sheetId="23" r:id="rId9"/>
    <sheet name="Priority" sheetId="29" r:id="rId10"/>
    <sheet name="Master_data_Dec" sheetId="1" r:id="rId11"/>
    <sheet name="Master_data_Since_Jan" sheetId="10" r:id="rId12"/>
    <sheet name="Downtime scenarios" sheetId="13" r:id="rId13"/>
  </sheets>
  <definedNames>
    <definedName name="_xlnm._FilterDatabase" localSheetId="10" hidden="1">Master_data_Dec!$A$1:$AD$60</definedName>
    <definedName name="_xlnm._FilterDatabase" localSheetId="11" hidden="1">Master_data_Since_Jan!$A$1:$AD$1184</definedName>
  </definedNames>
  <calcPr calcId="191029"/>
  <pivotCaches>
    <pivotCache cacheId="168" r:id="rId14"/>
    <pivotCache cacheId="17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9" i="3" l="1"/>
  <c r="D5" i="3"/>
  <c r="C154" i="3"/>
  <c r="E199" i="3"/>
  <c r="E200" i="3"/>
  <c r="E201" i="3"/>
  <c r="E202" i="3"/>
  <c r="E203" i="3"/>
  <c r="E204" i="3"/>
  <c r="E205" i="3"/>
  <c r="E206" i="3"/>
  <c r="E207" i="3"/>
  <c r="E198" i="3"/>
  <c r="E208" i="3"/>
  <c r="K59" i="13"/>
  <c r="K60" i="13" s="1"/>
  <c r="J58" i="13"/>
  <c r="L58" i="13" s="1"/>
  <c r="L44" i="13"/>
  <c r="P44" i="13" s="1"/>
  <c r="K44" i="13"/>
  <c r="O44" i="13" s="1"/>
  <c r="J44" i="13"/>
  <c r="N44" i="13" s="1"/>
  <c r="P43" i="13"/>
  <c r="P42" i="13"/>
  <c r="O43" i="13"/>
  <c r="O42" i="13"/>
  <c r="N43" i="13"/>
  <c r="N42" i="13"/>
  <c r="J214" i="3"/>
  <c r="J215" i="3"/>
  <c r="J216" i="3"/>
  <c r="J217" i="3"/>
  <c r="J218" i="3"/>
  <c r="J219" i="3"/>
  <c r="J220" i="3"/>
  <c r="J221" i="3"/>
  <c r="J222" i="3"/>
  <c r="J213" i="3"/>
  <c r="F6" i="17"/>
  <c r="F5" i="17"/>
  <c r="F4" i="17"/>
  <c r="Q43" i="13" l="1"/>
  <c r="Q42" i="13"/>
  <c r="J56" i="13" s="1"/>
  <c r="L56" i="13" l="1"/>
  <c r="Q44" i="13"/>
  <c r="J57" i="13" s="1"/>
  <c r="L57" i="13" l="1"/>
  <c r="J59" i="13"/>
  <c r="Q46" i="13"/>
  <c r="Q49" i="13" s="1"/>
  <c r="L59" i="13" l="1"/>
  <c r="L60" i="13" s="1"/>
  <c r="J60" i="13"/>
</calcChain>
</file>

<file path=xl/sharedStrings.xml><?xml version="1.0" encoding="utf-8"?>
<sst xmlns="http://schemas.openxmlformats.org/spreadsheetml/2006/main" count="31462" uniqueCount="7267">
  <si>
    <t>Ticket ID</t>
  </si>
  <si>
    <t>Subject</t>
  </si>
  <si>
    <t>Status</t>
  </si>
  <si>
    <t>Priority</t>
  </si>
  <si>
    <t>Source</t>
  </si>
  <si>
    <t>Type</t>
  </si>
  <si>
    <t>Agent</t>
  </si>
  <si>
    <t>Group</t>
  </si>
  <si>
    <t>Due by Time</t>
  </si>
  <si>
    <t>Resolved time</t>
  </si>
  <si>
    <t>Closed time</t>
  </si>
  <si>
    <t>Last update time</t>
  </si>
  <si>
    <t>Initial response time</t>
  </si>
  <si>
    <t>Time tracked</t>
  </si>
  <si>
    <t>First response time (in hrs)</t>
  </si>
  <si>
    <t>Resolution time (in hrs)</t>
  </si>
  <si>
    <t>Agent interactions</t>
  </si>
  <si>
    <t>Customer interactions</t>
  </si>
  <si>
    <t>Resolution status</t>
  </si>
  <si>
    <t>First response status</t>
  </si>
  <si>
    <t>Tags</t>
  </si>
  <si>
    <t>Survey results</t>
  </si>
  <si>
    <t>Association type</t>
  </si>
  <si>
    <t>Product</t>
  </si>
  <si>
    <t>Every response status</t>
  </si>
  <si>
    <t>Full name</t>
  </si>
  <si>
    <t>Contact ID</t>
  </si>
  <si>
    <t>Company Name</t>
  </si>
  <si>
    <t>Mccolgans-Quality Assurance Complaints Removal-High</t>
  </si>
  <si>
    <t>Resolved</t>
  </si>
  <si>
    <t>High</t>
  </si>
  <si>
    <t>Feedback Widget</t>
  </si>
  <si>
    <t>Incident</t>
  </si>
  <si>
    <t>Dure Mahwish</t>
  </si>
  <si>
    <t>User Request</t>
  </si>
  <si>
    <t>2024-10-04 11:58:47</t>
  </si>
  <si>
    <t>2024-10-07 11:39:53</t>
  </si>
  <si>
    <t/>
  </si>
  <si>
    <t>2024-10-07 11:40:11</t>
  </si>
  <si>
    <t>2024-10-07 11:40:10</t>
  </si>
  <si>
    <t>00:00</t>
  </si>
  <si>
    <t>31:42:12</t>
  </si>
  <si>
    <t>31:41:55</t>
  </si>
  <si>
    <t>SLA Violated</t>
  </si>
  <si>
    <t>McColgans</t>
  </si>
  <si>
    <t>No Product</t>
  </si>
  <si>
    <t>Grainne Hampton</t>
  </si>
  <si>
    <t>grainne@mccolgans.ie</t>
  </si>
  <si>
    <t>New user</t>
  </si>
  <si>
    <t>Low</t>
  </si>
  <si>
    <t>Portal</t>
  </si>
  <si>
    <t>Hiba Johnson</t>
  </si>
  <si>
    <t>2024-11-26 14:30:06</t>
  </si>
  <si>
    <t>2024-10-01 16:43:06</t>
  </si>
  <si>
    <t>2024-10-01 16:43:01</t>
  </si>
  <si>
    <t>03:13:42</t>
  </si>
  <si>
    <t>03:13:47</t>
  </si>
  <si>
    <t>Within SLA</t>
  </si>
  <si>
    <t>David Payne</t>
  </si>
  <si>
    <t>david.payne@mccolgans.ie</t>
  </si>
  <si>
    <t>STL User access - HIGH</t>
  </si>
  <si>
    <t>Closed</t>
  </si>
  <si>
    <t>Email</t>
  </si>
  <si>
    <t>Platform</t>
  </si>
  <si>
    <t>2024-10-04 13:53:44</t>
  </si>
  <si>
    <t>2024-10-01 16:20:34</t>
  </si>
  <si>
    <t>00:00:00</t>
  </si>
  <si>
    <t>John Timlin</t>
  </si>
  <si>
    <t>jtimlin@thingtrax.com</t>
  </si>
  <si>
    <t>Device Installation and Configuration Update</t>
  </si>
  <si>
    <t>Medium</t>
  </si>
  <si>
    <t>Outbound Email</t>
  </si>
  <si>
    <t>Device issue</t>
  </si>
  <si>
    <t>IoT Devices</t>
  </si>
  <si>
    <t>2024-11-18 14:40:28</t>
  </si>
  <si>
    <t>2024-10-07 13:40:28</t>
  </si>
  <si>
    <t>2024-10-07 13:40:35</t>
  </si>
  <si>
    <t>28:49:45</t>
  </si>
  <si>
    <t>RGE Baltic</t>
  </si>
  <si>
    <t>gedas Auryla</t>
  </si>
  <si>
    <t>gedas.auryla@rgegroup.com</t>
  </si>
  <si>
    <t>RE: Gateway Offline</t>
  </si>
  <si>
    <t>Omair Anwer</t>
  </si>
  <si>
    <t>2024-10-04 16:56:00</t>
  </si>
  <si>
    <t>2024-10-01 18:09:34</t>
  </si>
  <si>
    <t>2024-10-01 17:04:08</t>
  </si>
  <si>
    <t>00:04:26</t>
  </si>
  <si>
    <t>Fixed/Waiting for Release</t>
  </si>
  <si>
    <t>2024-10-07 14:53:59</t>
  </si>
  <si>
    <t>2024-10-02 15:37:34</t>
  </si>
  <si>
    <t>00:43:35</t>
  </si>
  <si>
    <t>SilAfrica</t>
  </si>
  <si>
    <t>rhoda zipporah</t>
  </si>
  <si>
    <t>rhoda.zipporah@silafrica.com</t>
  </si>
  <si>
    <t>Silafrica</t>
  </si>
  <si>
    <t>KNC - Job reporting - HIGH</t>
  </si>
  <si>
    <t>2024-11-28 13:04:00</t>
  </si>
  <si>
    <t>2024-10-03 17:16:52</t>
  </si>
  <si>
    <t>2024-10-03 12:26:01</t>
  </si>
  <si>
    <t>03:26:01</t>
  </si>
  <si>
    <t>08:00:00</t>
  </si>
  <si>
    <t>knc</t>
  </si>
  <si>
    <t>Re: RE: WHS Minworth - ThingTrax showing unclassified - High</t>
  </si>
  <si>
    <t>2024-11-14 10:00:24</t>
  </si>
  <si>
    <t>2024-10-04 13:42:43</t>
  </si>
  <si>
    <t>2024-10-04 13:43:20</t>
  </si>
  <si>
    <t>2024-07-12 11:51:20</t>
  </si>
  <si>
    <t>-429:08:40</t>
  </si>
  <si>
    <t>12:42:43</t>
  </si>
  <si>
    <t>whs</t>
  </si>
  <si>
    <t>WHS Plastics IT Service Desk</t>
  </si>
  <si>
    <t>servicedesk@whs-plastics.com</t>
  </si>
  <si>
    <t>WHS</t>
  </si>
  <si>
    <t>New portal request Quin.Thingtrax.com</t>
  </si>
  <si>
    <t>Feature Request</t>
  </si>
  <si>
    <t>2024-10-08 09:00:58</t>
  </si>
  <si>
    <t>2024-10-24 11:46:54</t>
  </si>
  <si>
    <t>2024-10-24 11:46:55</t>
  </si>
  <si>
    <t>2024-10-03 10:37:37</t>
  </si>
  <si>
    <t>01:37:37</t>
  </si>
  <si>
    <t>122:46:54</t>
  </si>
  <si>
    <t>Quin</t>
  </si>
  <si>
    <t>Allan Carney</t>
  </si>
  <si>
    <t>allan@thingtrax.com</t>
  </si>
  <si>
    <t>PRESS W17</t>
  </si>
  <si>
    <t>2024-10-08 11:10:09</t>
  </si>
  <si>
    <t>2024-10-03 15:35:56</t>
  </si>
  <si>
    <t>2024-10-03 15:36:58</t>
  </si>
  <si>
    <t>2024-10-03 15:36:57</t>
  </si>
  <si>
    <t>04:26:51</t>
  </si>
  <si>
    <t>04:25:50</t>
  </si>
  <si>
    <t>RGE Whittlesey</t>
  </si>
  <si>
    <t>Paul Mummery</t>
  </si>
  <si>
    <t>paul.mummery@rgegroup.com</t>
  </si>
  <si>
    <t>Thingtrax Gateway Vulnerability</t>
  </si>
  <si>
    <t>Waiting on ThingTrax</t>
  </si>
  <si>
    <t>Phone</t>
  </si>
  <si>
    <t>2024-11-14 13:34:21</t>
  </si>
  <si>
    <t>2024-10-24 15:50:07</t>
  </si>
  <si>
    <t>Carclo Latrobe,Carclo Czech,Carclo Taicang</t>
  </si>
  <si>
    <t>James Brook</t>
  </si>
  <si>
    <t>james.brook@carclo-plc.com</t>
  </si>
  <si>
    <t>Carclo Export</t>
  </si>
  <si>
    <t>SilAfrica-Rejects Not Updating-High</t>
  </si>
  <si>
    <t>2024-10-08 13:52:18</t>
  </si>
  <si>
    <t>2024-10-11 21:37:28</t>
  </si>
  <si>
    <t>2024-10-11 21:37:48</t>
  </si>
  <si>
    <t>2024-10-11 21:37:47</t>
  </si>
  <si>
    <t>51:08:20</t>
  </si>
  <si>
    <t>WHS Pickering-Job Missing and Press not counting-High</t>
  </si>
  <si>
    <t>2024-10-09 09:48:17</t>
  </si>
  <si>
    <t>2024-10-16 21:33:35</t>
  </si>
  <si>
    <t>2024-10-16 21:33:58</t>
  </si>
  <si>
    <t>2024-10-04 16:22:56</t>
  </si>
  <si>
    <t>07:22:56</t>
  </si>
  <si>
    <t>72:00:00</t>
  </si>
  <si>
    <t>WHS Pickering</t>
  </si>
  <si>
    <t>Oluwatoyin Tijani</t>
  </si>
  <si>
    <t>oluwatoyin.tijani@xandor.com</t>
  </si>
  <si>
    <t>WHS Minworth - Job Gantt not displaying jobs - HIGH</t>
  </si>
  <si>
    <t>2024-10-08 17:00:00</t>
  </si>
  <si>
    <t>2024-10-25 14:52:16</t>
  </si>
  <si>
    <t>2024-10-22 22:00:13</t>
  </si>
  <si>
    <t>104:00:00</t>
  </si>
  <si>
    <t>Customer Compliance Contact Request</t>
  </si>
  <si>
    <t>Returns</t>
  </si>
  <si>
    <t>2024-11-28 18:00:00</t>
  </si>
  <si>
    <t>2024-10-03 20:45:04</t>
  </si>
  <si>
    <t>spam</t>
  </si>
  <si>
    <t>Privacy</t>
  </si>
  <si>
    <t>privacy@outreach.io</t>
  </si>
  <si>
    <t>DAILY REPORT</t>
  </si>
  <si>
    <t>Daily Report</t>
  </si>
  <si>
    <t>PBi Reports</t>
  </si>
  <si>
    <t>2024-10-09 10:17:41</t>
  </si>
  <si>
    <t>2024-10-04 11:42:32</t>
  </si>
  <si>
    <t>2024-10-04 11:42:41</t>
  </si>
  <si>
    <t>01:25:29</t>
  </si>
  <si>
    <t>SilAfrica-uniloy1-High</t>
  </si>
  <si>
    <t>Urgent</t>
  </si>
  <si>
    <t>2024-10-07 11:38:11</t>
  </si>
  <si>
    <t>2024-10-07 16:37:01</t>
  </si>
  <si>
    <t>2024-10-07 19:53:15</t>
  </si>
  <si>
    <t>2024-10-04 15:54:07</t>
  </si>
  <si>
    <t>04:46:58</t>
  </si>
  <si>
    <t>13:29:52</t>
  </si>
  <si>
    <t>STL - ERP integration - LOW</t>
  </si>
  <si>
    <t>ERP Work Order</t>
  </si>
  <si>
    <t>2024-11-29 14:47:28</t>
  </si>
  <si>
    <t>2024-10-04 14:55:08</t>
  </si>
  <si>
    <t>STL</t>
  </si>
  <si>
    <t>YPM: Discrepancy in Rejection Counts Causing -ve quality and OEE - MED</t>
  </si>
  <si>
    <t>2024-11-15 18:00:00</t>
  </si>
  <si>
    <t>2024-10-25 17:05:32</t>
  </si>
  <si>
    <t>YPM</t>
  </si>
  <si>
    <t>Gautham Venkatasubramanyan</t>
  </si>
  <si>
    <t>gautham@thingtrax.com</t>
  </si>
  <si>
    <t>ThingTrax</t>
  </si>
  <si>
    <t>Carclo Mitcham - Edit Cavity function- HIGH</t>
  </si>
  <si>
    <t>2024-10-07 10:32:40</t>
  </si>
  <si>
    <t>2024-10-07 10:32:41</t>
  </si>
  <si>
    <t>01:32:40</t>
  </si>
  <si>
    <t>Carclo Mitcham</t>
  </si>
  <si>
    <t>Mccolgans-8D containment issues-High</t>
  </si>
  <si>
    <t>2024-10-10 22:37:36</t>
  </si>
  <si>
    <t>2024-10-10 22:37:39</t>
  </si>
  <si>
    <t>32:00:00</t>
  </si>
  <si>
    <t>UNILOY 1,ACCUPACK6, ELION3200C and MTG1</t>
  </si>
  <si>
    <t>2024-11-18 10:59:00</t>
  </si>
  <si>
    <t>2024-10-14 17:50:08</t>
  </si>
  <si>
    <t>2024-10-14 17:50:09</t>
  </si>
  <si>
    <t>2024-10-07 17:51:03</t>
  </si>
  <si>
    <t>48:00:00</t>
  </si>
  <si>
    <t>SKL</t>
  </si>
  <si>
    <t>Radnor Different product description on job on the tablet HIGH</t>
  </si>
  <si>
    <t>2024-11-18 16:06:04</t>
  </si>
  <si>
    <t>2024-10-07 15:21:29</t>
  </si>
  <si>
    <t>2024-10-07 15:40:04</t>
  </si>
  <si>
    <t>2024-10-07 15:05:08</t>
  </si>
  <si>
    <t>00:04:33</t>
  </si>
  <si>
    <t>00:20:54</t>
  </si>
  <si>
    <t>Radnor</t>
  </si>
  <si>
    <t>Dave Exall</t>
  </si>
  <si>
    <t>dave.exall@radnorhills.co.uk</t>
  </si>
  <si>
    <t>WHS Plastics - Job Card Issue</t>
  </si>
  <si>
    <t>2024-10-10 17:00:00</t>
  </si>
  <si>
    <t>2024-10-08 13:55:55</t>
  </si>
  <si>
    <t>2024-10-08 13:55:56</t>
  </si>
  <si>
    <t>04:55:55</t>
  </si>
  <si>
    <t>Adam Mcdermott</t>
  </si>
  <si>
    <t>adam.mcdermott@whs-plastics.com</t>
  </si>
  <si>
    <t>Desch UK-Update WM20 Tool-Medium</t>
  </si>
  <si>
    <t>Master Data Request</t>
  </si>
  <si>
    <t>2024-11-18 18:00:00</t>
  </si>
  <si>
    <t>2024-10-09 13:27:32</t>
  </si>
  <si>
    <t>2024-10-09 13:29:34</t>
  </si>
  <si>
    <t>2024-10-07 17:54:01</t>
  </si>
  <si>
    <t>12:27:32</t>
  </si>
  <si>
    <t>Desch UK</t>
  </si>
  <si>
    <t>Stella Conway</t>
  </si>
  <si>
    <t>s.conway@desch-plantpak.co.uk</t>
  </si>
  <si>
    <t>Alert: No ERP File Received</t>
  </si>
  <si>
    <t>2024-12-03 10:00:48</t>
  </si>
  <si>
    <t>2024-10-08 12:16:48</t>
  </si>
  <si>
    <t>03:16:48</t>
  </si>
  <si>
    <t>Notification</t>
  </si>
  <si>
    <t>notification@thingtrax.com</t>
  </si>
  <si>
    <t>2024-10-08 12:16:49</t>
  </si>
  <si>
    <t>2024-12-03 10:00:49</t>
  </si>
  <si>
    <t>03:16:49</t>
  </si>
  <si>
    <t>2024-12-03 10:00:50</t>
  </si>
  <si>
    <t>2024-10-08 12:16:50</t>
  </si>
  <si>
    <t>03:16:50</t>
  </si>
  <si>
    <t>2024-10-08 12:16:51</t>
  </si>
  <si>
    <t>2024-12-03 10:00:51</t>
  </si>
  <si>
    <t>03:16:51</t>
  </si>
  <si>
    <t>2024-10-08 12:16:52</t>
  </si>
  <si>
    <t>2024-12-03 10:00:52</t>
  </si>
  <si>
    <t>03:16:52</t>
  </si>
  <si>
    <t>2024-12-03 10:28:52</t>
  </si>
  <si>
    <t>02:48:10</t>
  </si>
  <si>
    <t>2024-12-03 11:28:52</t>
  </si>
  <si>
    <t>01:48:06</t>
  </si>
  <si>
    <t>2024-12-03 12:28:52</t>
  </si>
  <si>
    <t>2024-10-08 12:16:53</t>
  </si>
  <si>
    <t>00:48:05</t>
  </si>
  <si>
    <t>Error while fetching ThingTrax API</t>
  </si>
  <si>
    <t>Problem</t>
  </si>
  <si>
    <t>2024-10-09 12:05:44</t>
  </si>
  <si>
    <t>2024-10-08 13:51:55</t>
  </si>
  <si>
    <t>2024-10-08 13:51:56</t>
  </si>
  <si>
    <t>01:46:39</t>
  </si>
  <si>
    <t>01:46:38</t>
  </si>
  <si>
    <t>Ian Gorse</t>
  </si>
  <si>
    <t>ian.gorse@whs-plastics.com</t>
  </si>
  <si>
    <t>SilAfrica-DEVICE CONFIGURATION-High</t>
  </si>
  <si>
    <t>2024-12-06 10:20:12</t>
  </si>
  <si>
    <t>2024-10-11 13:34:05</t>
  </si>
  <si>
    <t>2024-10-11 13:35:03</t>
  </si>
  <si>
    <t>2024-10-08 14:40:19</t>
  </si>
  <si>
    <t>02:34:56</t>
  </si>
  <si>
    <t>25:28:42</t>
  </si>
  <si>
    <t>DEVICE CONFIGURATION</t>
  </si>
  <si>
    <t>2024-12-03 13:07:24</t>
  </si>
  <si>
    <t>2024-10-08 12:44:00</t>
  </si>
  <si>
    <t>00:36:52</t>
  </si>
  <si>
    <t>Unable to access ThingTrax</t>
  </si>
  <si>
    <t>2024-10-09 12:18:13</t>
  </si>
  <si>
    <t>2024-10-08 13:48:12</t>
  </si>
  <si>
    <t>2024-10-08 13:48:14</t>
  </si>
  <si>
    <t>01:30:06</t>
  </si>
  <si>
    <t>Ellis Lambert</t>
  </si>
  <si>
    <t>ellis.lambert@rgegroup.com</t>
  </si>
  <si>
    <t>Portal Access: Admin and portal access for DMS portal - URGENT</t>
  </si>
  <si>
    <t>2024-10-09 13:27:25</t>
  </si>
  <si>
    <t>2024-10-08 15:10:01</t>
  </si>
  <si>
    <t>2024-10-08 15:10:20</t>
  </si>
  <si>
    <t>01:43:36</t>
  </si>
  <si>
    <t>01:43:17</t>
  </si>
  <si>
    <t>DMS</t>
  </si>
  <si>
    <t>DeschUK-ER 90 Powered Off-Urgent</t>
  </si>
  <si>
    <t>2024-10-09 15:01:17</t>
  </si>
  <si>
    <t>2024-10-08 16:04:18</t>
  </si>
  <si>
    <t>2024-10-08 16:06:30</t>
  </si>
  <si>
    <t>2024-10-08 15:30:27</t>
  </si>
  <si>
    <t>00:30:04</t>
  </si>
  <si>
    <t>01:03:55</t>
  </si>
  <si>
    <t>Adding account</t>
  </si>
  <si>
    <t>2024-12-03 18:00:00</t>
  </si>
  <si>
    <t>2024-10-08 17:32:38</t>
  </si>
  <si>
    <t>Asit Choksi</t>
  </si>
  <si>
    <t>asit.choksi@silafrica.com</t>
  </si>
  <si>
    <t>40.2 Sales Demo: Unable to Move the job state from Stopped to Running</t>
  </si>
  <si>
    <t>2024-10-11 17:00:00</t>
  </si>
  <si>
    <t>2024-10-08 21:12:10</t>
  </si>
  <si>
    <t>2024-10-08 21:12:09</t>
  </si>
  <si>
    <t>ERP Jobs</t>
  </si>
  <si>
    <t>2024-10-08 17:40:19</t>
  </si>
  <si>
    <t>2024-10-08 17:40:20</t>
  </si>
  <si>
    <t>Carclo Taicang</t>
  </si>
  <si>
    <t>STL - Delete equipment 711 - LOW</t>
  </si>
  <si>
    <t>2024-12-04 10:00:07</t>
  </si>
  <si>
    <t>2024-10-17 12:27:49</t>
  </si>
  <si>
    <t>2024-10-17 12:28:04</t>
  </si>
  <si>
    <t>51:28:04</t>
  </si>
  <si>
    <t>51:27:49</t>
  </si>
  <si>
    <t>STL - Import Reason codes from SKL- Medium</t>
  </si>
  <si>
    <t>2024-11-20 10:00:15</t>
  </si>
  <si>
    <t>2024-10-14 16:06:28</t>
  </si>
  <si>
    <t>2024-10-14 16:06:44</t>
  </si>
  <si>
    <t>2024-10-10 22:50:50</t>
  </si>
  <si>
    <t>16:00:00</t>
  </si>
  <si>
    <t>31:06:28</t>
  </si>
  <si>
    <t>SKL - Global Dashboard - LOW</t>
  </si>
  <si>
    <t>2024-10-15 10:48:41</t>
  </si>
  <si>
    <t>33:48:41</t>
  </si>
  <si>
    <t>Carclo Latrobe URL change - MED</t>
  </si>
  <si>
    <t>2024-11-20 10:00:37</t>
  </si>
  <si>
    <t>carclo</t>
  </si>
  <si>
    <t>Portal and Admin access: Quin</t>
  </si>
  <si>
    <t>2024-11-20 14:22:55</t>
  </si>
  <si>
    <t>2024-10-09 13:51:17</t>
  </si>
  <si>
    <t>2024-10-09 13:50:26</t>
  </si>
  <si>
    <t>00:27:35</t>
  </si>
  <si>
    <t>00:28:26</t>
  </si>
  <si>
    <t>Feature Requests - QA Action notifications</t>
  </si>
  <si>
    <t>Feature request</t>
  </si>
  <si>
    <t>2024-12-04 14:38:21</t>
  </si>
  <si>
    <t>2024-10-09 13:48:45</t>
  </si>
  <si>
    <t>00:10:56</t>
  </si>
  <si>
    <t>Customer Journey</t>
  </si>
  <si>
    <t>no-reply@sharepointonline.com</t>
  </si>
  <si>
    <t>Times on csv file</t>
  </si>
  <si>
    <t>2024-11-20 16:50:00</t>
  </si>
  <si>
    <t>Need to add McColgans Config for Manage app - P1</t>
  </si>
  <si>
    <t>OneApp</t>
  </si>
  <si>
    <t>Mobile App</t>
  </si>
  <si>
    <t>2024-10-11 09:00:49</t>
  </si>
  <si>
    <t>2024-10-10 10:27:49</t>
  </si>
  <si>
    <t>2024-10-10 10:27:50</t>
  </si>
  <si>
    <t>01:27:49</t>
  </si>
  <si>
    <t>? UNILOY 1,ACCUPACK6, ELION3200C and MTG1 on October 9, 2024 | Read Meeting Report</t>
  </si>
  <si>
    <t>2024-12-05 10:00:38</t>
  </si>
  <si>
    <t>2024-10-10 10:22:15</t>
  </si>
  <si>
    <t>2024-10-10 10:22:16</t>
  </si>
  <si>
    <t>01:22:15</t>
  </si>
  <si>
    <t>takunda chigumbu</t>
  </si>
  <si>
    <t>chigumbu.takunda64@gmail.com</t>
  </si>
  <si>
    <t>Users Needing to be Removed</t>
  </si>
  <si>
    <t>2024-10-14 17:00:00</t>
  </si>
  <si>
    <t>2024-10-11 13:22:56</t>
  </si>
  <si>
    <t>2024-10-11 13:23:05</t>
  </si>
  <si>
    <t>12:23:05</t>
  </si>
  <si>
    <t>12:22:56</t>
  </si>
  <si>
    <t>southern champion</t>
  </si>
  <si>
    <t>Amanda Fuechtman</t>
  </si>
  <si>
    <t>amanda.fuechtman@southern-champion.com</t>
  </si>
  <si>
    <t>Southern Champion</t>
  </si>
  <si>
    <t>Mccolgans-ALD042 duplicated-High</t>
  </si>
  <si>
    <t>2024-10-15 13:58:00</t>
  </si>
  <si>
    <t>2024-10-15 11:47:15</t>
  </si>
  <si>
    <t>2024-10-15 11:47:27</t>
  </si>
  <si>
    <t>2024-10-14 20:09:05</t>
  </si>
  <si>
    <t>19:02:33</t>
  </si>
  <si>
    <t>21:49:48</t>
  </si>
  <si>
    <t>Mccolgans-Shift pattern change-High</t>
  </si>
  <si>
    <t>2024-10-15 14:11:00</t>
  </si>
  <si>
    <t>2024-10-16 09:26:09</t>
  </si>
  <si>
    <t>2024-10-16 09:26:38</t>
  </si>
  <si>
    <t>2024-10-14 15:07:25</t>
  </si>
  <si>
    <t>16:56:45</t>
  </si>
  <si>
    <t>27:15:29</t>
  </si>
  <si>
    <t>Radnor - OneApp TV account - MED</t>
  </si>
  <si>
    <t>2024-12-06 10:00:40</t>
  </si>
  <si>
    <t>2024-10-11 12:51:04</t>
  </si>
  <si>
    <t>2024-10-11 12:51:05</t>
  </si>
  <si>
    <t>03:51:04</t>
  </si>
  <si>
    <t>2024-11-22 12:22:37</t>
  </si>
  <si>
    <t>2024-10-11 14:37:25</t>
  </si>
  <si>
    <t>2024-10-11 14:37:46</t>
  </si>
  <si>
    <t>2024-10-11 14:37:45</t>
  </si>
  <si>
    <t>03:15:47</t>
  </si>
  <si>
    <t>03:15:27</t>
  </si>
  <si>
    <t>No Agent</t>
  </si>
  <si>
    <t>No Group</t>
  </si>
  <si>
    <t>2024-10-11 12:33:15</t>
  </si>
  <si>
    <t>01:10:06</t>
  </si>
  <si>
    <t>Add user</t>
  </si>
  <si>
    <t>2024-12-09 10:49:35</t>
  </si>
  <si>
    <t>2024-10-14 11:08:35</t>
  </si>
  <si>
    <t>2024-10-11 15:41:04</t>
  </si>
  <si>
    <t>00:57:00</t>
  </si>
  <si>
    <t>04:24:31</t>
  </si>
  <si>
    <t>SilAfrica-Missing DAILY REPORT-High</t>
  </si>
  <si>
    <t>2024-12-09 10:00:35</t>
  </si>
  <si>
    <t>2024-10-14 17:12:11</t>
  </si>
  <si>
    <t>2024-10-14 17:12:19</t>
  </si>
  <si>
    <t>2024-10-14 17:03:19</t>
  </si>
  <si>
    <t>2024-11-22 18:00:00</t>
  </si>
  <si>
    <t>2024-10-14 14:31:44</t>
  </si>
  <si>
    <t>2024-10-14 14:38:48</t>
  </si>
  <si>
    <t>2024-10-14 14:31:35</t>
  </si>
  <si>
    <t>05:31:35</t>
  </si>
  <si>
    <t>05:31:44</t>
  </si>
  <si>
    <t>L7 ThingTrax, 10-13-24, PO# 24316 change to PO# 24932 on 'D' Shift to 'A' Shift</t>
  </si>
  <si>
    <t>Follow Up</t>
  </si>
  <si>
    <t>2024-10-30 10:00:00</t>
  </si>
  <si>
    <t>2024-10-16 14:44:06</t>
  </si>
  <si>
    <t>21:44:06</t>
  </si>
  <si>
    <t>Charles Russell</t>
  </si>
  <si>
    <t>charles.russell@southern-champion.com</t>
  </si>
  <si>
    <t>OneApp - Tablet Screen Timeout</t>
  </si>
  <si>
    <t>2024-12-09 13:13:49</t>
  </si>
  <si>
    <t>2024-12-09 18:00:00</t>
  </si>
  <si>
    <t>2024-10-15 13:47:02</t>
  </si>
  <si>
    <t>2024-10-15 13:47:05</t>
  </si>
  <si>
    <t>2024-10-15 13:47:04</t>
  </si>
  <si>
    <t>04:47:04</t>
  </si>
  <si>
    <t>04:47:02</t>
  </si>
  <si>
    <t>2024-11-26 14:36:19</t>
  </si>
  <si>
    <t>2024-10-15 17:06:19</t>
  </si>
  <si>
    <t>03:24:14</t>
  </si>
  <si>
    <t>REPLACEMENT OF FAULTY DEVICES</t>
  </si>
  <si>
    <t>2024-11-26 14:58:00</t>
  </si>
  <si>
    <t>2024-10-15 17:02:11</t>
  </si>
  <si>
    <t>2024-11-26 15:06:40</t>
  </si>
  <si>
    <t>02:53:21</t>
  </si>
  <si>
    <t>Carclo Latrobe</t>
  </si>
  <si>
    <t>2024-10-18 14:11:20</t>
  </si>
  <si>
    <t>02:49:34</t>
  </si>
  <si>
    <t>Carclo-Export</t>
  </si>
  <si>
    <t>2024-12-10 15:19:31</t>
  </si>
  <si>
    <t>2024-10-15 16:50:08</t>
  </si>
  <si>
    <t>2024-10-15 17:13:45</t>
  </si>
  <si>
    <t>2024-10-15 16:50:09</t>
  </si>
  <si>
    <t>02:31:14</t>
  </si>
  <si>
    <t>02:31:13</t>
  </si>
  <si>
    <t>Extremely satisfied</t>
  </si>
  <si>
    <t>P1 Urgent: Grader Line Setup Issue – Incomplete Handling of Production and Rejection Data</t>
  </si>
  <si>
    <t>2024-10-27 03:59:59</t>
  </si>
  <si>
    <t>2024-10-18 12:39:12</t>
  </si>
  <si>
    <t>19:39:12</t>
  </si>
  <si>
    <t>MBC</t>
  </si>
  <si>
    <t>Carclo Latrobe -Portal Right Sizing -HIGH</t>
  </si>
  <si>
    <t>2024-10-21 09:00:25</t>
  </si>
  <si>
    <t>2024-10-25 13:27:03</t>
  </si>
  <si>
    <t>2024-10-25 13:27:21</t>
  </si>
  <si>
    <t>2024-10-18 12:36:34</t>
  </si>
  <si>
    <t>19:36:34</t>
  </si>
  <si>
    <t>60:27:03</t>
  </si>
  <si>
    <t>Carclo India- Portal Right Sizing -HIGH</t>
  </si>
  <si>
    <t>2024-10-21 09:00:06</t>
  </si>
  <si>
    <t>2024-10-25 13:26:28</t>
  </si>
  <si>
    <t>2024-10-25 13:26:31</t>
  </si>
  <si>
    <t>60:26:28</t>
  </si>
  <si>
    <t>Carclo India</t>
  </si>
  <si>
    <t>Southern Champion-Change Line 7 Completion Time-Medium</t>
  </si>
  <si>
    <t>2024-11-27 17:39:32</t>
  </si>
  <si>
    <t>2024-10-23 13:31:10</t>
  </si>
  <si>
    <t>2024-10-17 10:56:08</t>
  </si>
  <si>
    <t>09:56:08</t>
  </si>
  <si>
    <t>44:31:10</t>
  </si>
  <si>
    <t>Feature Requests - Job management User Access Restiction...</t>
  </si>
  <si>
    <t>2024-12-11 10:00:56</t>
  </si>
  <si>
    <t>2024-10-16 09:36:47</t>
  </si>
  <si>
    <t>00:36:47</t>
  </si>
  <si>
    <t>Cavity changes</t>
  </si>
  <si>
    <t>2024-12-13 15:09:17</t>
  </si>
  <si>
    <t>2024-10-28 12:55:01</t>
  </si>
  <si>
    <t>2024-10-17 10:55:55</t>
  </si>
  <si>
    <t>04:45:18</t>
  </si>
  <si>
    <t>61:44:24</t>
  </si>
  <si>
    <t>McColgans OEE calculation FG lines HIGH</t>
  </si>
  <si>
    <t>2024-11-10 04:59:59</t>
  </si>
  <si>
    <t>2024-10-28 12:53:57</t>
  </si>
  <si>
    <t>2024-10-16 16:11:52</t>
  </si>
  <si>
    <t>01:14:28</t>
  </si>
  <si>
    <t>Showing error</t>
  </si>
  <si>
    <t>2024-11-28 16:22:05</t>
  </si>
  <si>
    <t>2024-10-18 13:22:05</t>
  </si>
  <si>
    <t>2024-10-18 11:00:08</t>
  </si>
  <si>
    <t>06:00:03</t>
  </si>
  <si>
    <t>08:22:00</t>
  </si>
  <si>
    <t>Frank Mapunda</t>
  </si>
  <si>
    <t>frank.mapunda@silafrica.com</t>
  </si>
  <si>
    <t>Unclassified</t>
  </si>
  <si>
    <t>2024-12-03 11:31:04</t>
  </si>
  <si>
    <t>2024-10-28 11:39:29</t>
  </si>
  <si>
    <t>2024-10-18 16:16:38</t>
  </si>
  <si>
    <t>03:52:02</t>
  </si>
  <si>
    <t>Power off</t>
  </si>
  <si>
    <t>Question</t>
  </si>
  <si>
    <t>Question/Query</t>
  </si>
  <si>
    <t>2024-12-13 13:27:38</t>
  </si>
  <si>
    <t>2024-10-18 13:18:09</t>
  </si>
  <si>
    <t>2024-10-18 13:18:29</t>
  </si>
  <si>
    <t>2024-10-18 13:18:28</t>
  </si>
  <si>
    <t>00:51:08</t>
  </si>
  <si>
    <t>00:50:49</t>
  </si>
  <si>
    <t>Yash Patel</t>
  </si>
  <si>
    <t>yash.patel@silafrica.com</t>
  </si>
  <si>
    <t>No signal 717</t>
  </si>
  <si>
    <t>2024-12-13 13:27:57</t>
  </si>
  <si>
    <t>2024-10-18 13:17:01</t>
  </si>
  <si>
    <t>2024-10-18 13:17:02</t>
  </si>
  <si>
    <t>00:49:11</t>
  </si>
  <si>
    <t>Siraj Basheer</t>
  </si>
  <si>
    <t>siraj.basheer@silafrica.com</t>
  </si>
  <si>
    <t>API Error</t>
  </si>
  <si>
    <t>2024-12-02 16:46:52</t>
  </si>
  <si>
    <t>2024-10-23 11:19:52</t>
  </si>
  <si>
    <t>2024-10-23 11:19:53</t>
  </si>
  <si>
    <t>-01:33:42</t>
  </si>
  <si>
    <t>22:46:02</t>
  </si>
  <si>
    <t>Edwin Bhakome</t>
  </si>
  <si>
    <t>edwin.bhakome@silafrica.com</t>
  </si>
  <si>
    <t>Gateway powered Off</t>
  </si>
  <si>
    <t>2024-10-23 12:43:05</t>
  </si>
  <si>
    <t>2024-10-19 10:53:21</t>
  </si>
  <si>
    <t>04:17:18</t>
  </si>
  <si>
    <t>Julie Huppman</t>
  </si>
  <si>
    <t>julie.huppman@carclo-plc.com</t>
  </si>
  <si>
    <t>2024-11-29 14:05:47</t>
  </si>
  <si>
    <t>2024-10-18 13:15:59</t>
  </si>
  <si>
    <t>2024-10-18 13:16:32</t>
  </si>
  <si>
    <t>2024-10-18 13:16:30</t>
  </si>
  <si>
    <t>00:10:50</t>
  </si>
  <si>
    <t>00:10:19</t>
  </si>
  <si>
    <t>Saurabh Patel</t>
  </si>
  <si>
    <t>saurabh.patel@silafrica.com</t>
  </si>
  <si>
    <t>Powered Off</t>
  </si>
  <si>
    <t>2024-12-06 16:31:29</t>
  </si>
  <si>
    <t>2024-10-18 16:18:14</t>
  </si>
  <si>
    <t>03:08:24</t>
  </si>
  <si>
    <t>45:29:39</t>
  </si>
  <si>
    <t>Carclo China-Issues-High</t>
  </si>
  <si>
    <t>2024-10-23 13:40:00</t>
  </si>
  <si>
    <t>2024-10-29 11:24:05</t>
  </si>
  <si>
    <t>2024-10-29 11:24:02</t>
  </si>
  <si>
    <t>2024-10-29 11:24:06</t>
  </si>
  <si>
    <t>2024-10-21 13:18:36</t>
  </si>
  <si>
    <t>07:38:54</t>
  </si>
  <si>
    <t>52:44:23</t>
  </si>
  <si>
    <t>carclo china</t>
  </si>
  <si>
    <t>Ali Hassan</t>
  </si>
  <si>
    <t>ahassan@thingtrax.com</t>
  </si>
  <si>
    <t>2024-12-13 16:23:10</t>
  </si>
  <si>
    <t>2024-10-18 16:11:07</t>
  </si>
  <si>
    <t>2024-10-18 16:11:08</t>
  </si>
  <si>
    <t>00:48:39</t>
  </si>
  <si>
    <t>RE: Thingtrax Access Quin Global</t>
  </si>
  <si>
    <t>2024-12-13 16:53:28</t>
  </si>
  <si>
    <t>2024-10-18 16:58:28</t>
  </si>
  <si>
    <t>2024-10-18 16:58:42</t>
  </si>
  <si>
    <t>2024-10-18 16:32:06</t>
  </si>
  <si>
    <t>00:39:34</t>
  </si>
  <si>
    <t>01:05:56</t>
  </si>
  <si>
    <t>Mostly satisfied</t>
  </si>
  <si>
    <t>Lloyd Fowler | Quin Global</t>
  </si>
  <si>
    <t>lloyd.fowler@quinglobal.com</t>
  </si>
  <si>
    <t>WHS-D6 Issue With Device-High</t>
  </si>
  <si>
    <t>2024-10-29 16:05:12</t>
  </si>
  <si>
    <t>2024-10-29 11:12:12</t>
  </si>
  <si>
    <t>2024-10-29 11:12:13</t>
  </si>
  <si>
    <t>2024-10-21 10:59:46</t>
  </si>
  <si>
    <t>01:59:46</t>
  </si>
  <si>
    <t>49:12:12</t>
  </si>
  <si>
    <t>Mark Hunter</t>
  </si>
  <si>
    <t>mark.hunter@whs-plastics.com</t>
  </si>
  <si>
    <t>Update: Data Connectivity Issue Resolved</t>
  </si>
  <si>
    <t>2024-10-24 13:04:42</t>
  </si>
  <si>
    <t>2024-10-21 13:15:42</t>
  </si>
  <si>
    <t>2024-10-21 15:46:06</t>
  </si>
  <si>
    <t>00:21:32</t>
  </si>
  <si>
    <t>Jason Whitfield</t>
  </si>
  <si>
    <t>jason.whitfield@rgegroup.com</t>
  </si>
  <si>
    <t>Feature Requests - Unassigned Job - Additional Detail...</t>
  </si>
  <si>
    <t>2024-12-16 15:21:15</t>
  </si>
  <si>
    <t>2024-10-21 14:39:12</t>
  </si>
  <si>
    <t>00:18:44</t>
  </si>
  <si>
    <t>Stonegate access</t>
  </si>
  <si>
    <t>2024-12-16 15:33:24</t>
  </si>
  <si>
    <t>2024-10-21 14:44:28</t>
  </si>
  <si>
    <t>2024-10-21 14:44:35</t>
  </si>
  <si>
    <t>00:12:01</t>
  </si>
  <si>
    <t>00:11:54</t>
  </si>
  <si>
    <t>STL-Change Tool TAZ0146 cavity - HIGH</t>
  </si>
  <si>
    <t>2024-10-24 14:40:18</t>
  </si>
  <si>
    <t>2024-10-23 13:10:40</t>
  </si>
  <si>
    <t>2024-10-23 13:10:52</t>
  </si>
  <si>
    <t>2024-10-21 16:20:01</t>
  </si>
  <si>
    <t>01:40:26</t>
  </si>
  <si>
    <t>14:31:05</t>
  </si>
  <si>
    <t>STL - Move Equipments to Auxiliary Dashboard - MED</t>
  </si>
  <si>
    <t>2024-12-02 16:01:56</t>
  </si>
  <si>
    <t>2024-10-28 11:37:59</t>
  </si>
  <si>
    <t>2024-10-28 11:38:00</t>
  </si>
  <si>
    <t>2024-10-21 16:11:51</t>
  </si>
  <si>
    <t>01:23:28</t>
  </si>
  <si>
    <t>35:49:36</t>
  </si>
  <si>
    <t>Carclo- Access to User-High</t>
  </si>
  <si>
    <t>2024-10-25 14:23:00</t>
  </si>
  <si>
    <t>2024-10-23 10:43:27</t>
  </si>
  <si>
    <t>2024-10-23 10:44:09</t>
  </si>
  <si>
    <t>2024-10-22 00:00:46</t>
  </si>
  <si>
    <t>00:48:58</t>
  </si>
  <si>
    <t>10:32:25</t>
  </si>
  <si>
    <t>RGE Baltic-Est. Start / Est. Completion-High</t>
  </si>
  <si>
    <t>2024-10-25 15:30:07</t>
  </si>
  <si>
    <t>2024-10-29 11:27:40</t>
  </si>
  <si>
    <t>2024-10-29 11:28:28</t>
  </si>
  <si>
    <t>2024-10-29 11:28:27</t>
  </si>
  <si>
    <t>34:58:20</t>
  </si>
  <si>
    <t>34:57:33</t>
  </si>
  <si>
    <t>Jolanta Sarkaniene</t>
  </si>
  <si>
    <t>jolanta.sarkaniene@rgegroup.com</t>
  </si>
  <si>
    <t>40.3: Sales demo - 2 Jobs in running state</t>
  </si>
  <si>
    <t>2024-10-25 16:57:00</t>
  </si>
  <si>
    <t>2024-10-24 17:18:08</t>
  </si>
  <si>
    <t>2024-10-24 17:18:12</t>
  </si>
  <si>
    <t>16:03:27</t>
  </si>
  <si>
    <t>SalesDemo</t>
  </si>
  <si>
    <t>Quin SharePoint Access - HIGH</t>
  </si>
  <si>
    <t>2024-10-25 17:00:00</t>
  </si>
  <si>
    <t>Carclo Latrobe ThingTrax Permissions - HIGH</t>
  </si>
  <si>
    <t>2024-10-28 10:04:00</t>
  </si>
  <si>
    <t>2024-10-23 17:14:07</t>
  </si>
  <si>
    <t>2024-10-23 17:14:33</t>
  </si>
  <si>
    <t>2024-10-23 12:50:14</t>
  </si>
  <si>
    <t>03:50:14</t>
  </si>
  <si>
    <t>Carclo Latrobe - User cannot mark jobs complete - HIGH</t>
  </si>
  <si>
    <t>2024-10-28 10:00:59</t>
  </si>
  <si>
    <t>2024-10-24 10:24:14</t>
  </si>
  <si>
    <t>2024-10-23 12:56:14</t>
  </si>
  <si>
    <t>03:56:14</t>
  </si>
  <si>
    <t>09:24:14</t>
  </si>
  <si>
    <t>Carlco Latrobe User list - MED</t>
  </si>
  <si>
    <t>2024-12-04 10:00:12</t>
  </si>
  <si>
    <t>2024-10-23 14:11:57</t>
  </si>
  <si>
    <t>05:11:57</t>
  </si>
  <si>
    <t>Aquascot Portal Request</t>
  </si>
  <si>
    <t>2024-12-04 17:51:48</t>
  </si>
  <si>
    <t>2024-10-24 11:44:48</t>
  </si>
  <si>
    <t>2024-10-23 11:52:58</t>
  </si>
  <si>
    <t>02:52:58</t>
  </si>
  <si>
    <t>New Portal Request,Aquascot</t>
  </si>
  <si>
    <t>Site 2 under Factory Effciency not working</t>
  </si>
  <si>
    <t>2024-10-24 11:47:51</t>
  </si>
  <si>
    <t>2024-10-23 13:53:20</t>
  </si>
  <si>
    <t>2024-10-23 13:11:13</t>
  </si>
  <si>
    <t>01:24:09</t>
  </si>
  <si>
    <t>02:06:16</t>
  </si>
  <si>
    <t>McColgans Change Preset Downtimes to Planned - HIGH</t>
  </si>
  <si>
    <t>2024-10-28 18:00:00</t>
  </si>
  <si>
    <t>2024-10-28 14:49:26</t>
  </si>
  <si>
    <t>2024-10-28 14:50:03</t>
  </si>
  <si>
    <t>2024-10-28 14:50:01</t>
  </si>
  <si>
    <t>20:50:01</t>
  </si>
  <si>
    <t>20:49:26</t>
  </si>
  <si>
    <t>McColgans All hours too high - MED</t>
  </si>
  <si>
    <t>2024-12-04 18:00:00</t>
  </si>
  <si>
    <t>Radnor-Incorrect Counts-High</t>
  </si>
  <si>
    <t>2024-10-29 13:57:06</t>
  </si>
  <si>
    <t>2024-10-25 14:49:33</t>
  </si>
  <si>
    <t>09:53:21</t>
  </si>
  <si>
    <t>Quin Global Dashboard location incorrect - LOW</t>
  </si>
  <si>
    <t>2024-12-19 18:00:00</t>
  </si>
  <si>
    <t>2024-10-29 10:43:37</t>
  </si>
  <si>
    <t>2024-10-29 10:43:54</t>
  </si>
  <si>
    <t>16:43:54</t>
  </si>
  <si>
    <t>16:43:37</t>
  </si>
  <si>
    <t>Quin - Release version missing - LOW</t>
  </si>
  <si>
    <t>2024-10-25 12:21:23</t>
  </si>
  <si>
    <t>2024-10-25 12:21:59</t>
  </si>
  <si>
    <t>2024-10-25 12:21:58</t>
  </si>
  <si>
    <t>03:21:58</t>
  </si>
  <si>
    <t>03:21:23</t>
  </si>
  <si>
    <t>New logon ID request for Carclo-Mitcham</t>
  </si>
  <si>
    <t>2024-10-29 18:00:00</t>
  </si>
  <si>
    <t>2024-10-25 12:21:15</t>
  </si>
  <si>
    <t>2024-10-25 12:21:32</t>
  </si>
  <si>
    <t>2024-10-24 23:17:14</t>
  </si>
  <si>
    <t>03:21:15</t>
  </si>
  <si>
    <t>MBC Onion Grader Rejection reason Issue - HIGH</t>
  </si>
  <si>
    <t>2024-10-30 10:00:09</t>
  </si>
  <si>
    <t>M/C 93</t>
  </si>
  <si>
    <t>2024-12-20 13:41:35</t>
  </si>
  <si>
    <t>2024-10-29 10:58:12</t>
  </si>
  <si>
    <t>2024-10-25 13:44:08</t>
  </si>
  <si>
    <t>01:02:47</t>
  </si>
  <si>
    <t>13:16:51</t>
  </si>
  <si>
    <t>Trupti Patel</t>
  </si>
  <si>
    <t>patelt@carclo-plc.com</t>
  </si>
  <si>
    <t>New users</t>
  </si>
  <si>
    <t>2024-10-30 14:45:28</t>
  </si>
  <si>
    <t>2024-10-25 13:53:28</t>
  </si>
  <si>
    <t>2024-10-25 13:53:40</t>
  </si>
  <si>
    <t>2024-10-25 13:53:39</t>
  </si>
  <si>
    <t>00:08:49</t>
  </si>
  <si>
    <t>00:08:38</t>
  </si>
  <si>
    <t>Feature Requests - Add Work Order column to Line Job...</t>
  </si>
  <si>
    <t>2024-12-20 15:55:00</t>
  </si>
  <si>
    <t>2024-10-28 10:39:55</t>
  </si>
  <si>
    <t>02:45:03</t>
  </si>
  <si>
    <t>STL BI report not refreshing - HIGH</t>
  </si>
  <si>
    <t>2024-12-20 15:57:07</t>
  </si>
  <si>
    <t>2024-10-25 15:48:29</t>
  </si>
  <si>
    <t>2024-10-25 15:48:27</t>
  </si>
  <si>
    <t>00:51:59</t>
  </si>
  <si>
    <t>Salesdemo - cannot close actions i did not raise in Manage - MED</t>
  </si>
  <si>
    <t>Waiting on Customer</t>
  </si>
  <si>
    <t>2024-12-06 16:51:54</t>
  </si>
  <si>
    <t>2024-10-28 16:28:29</t>
  </si>
  <si>
    <t>2024-10-28 16:28:28</t>
  </si>
  <si>
    <t>07:36:34</t>
  </si>
  <si>
    <t>BPIA- Silos Dashboard Missing-Urgent</t>
  </si>
  <si>
    <t>2024-10-29 12:55:35</t>
  </si>
  <si>
    <t>2024-10-28 14:44:04</t>
  </si>
  <si>
    <t>2024-10-28 15:30:59</t>
  </si>
  <si>
    <t>2024-10-28 14:50:09</t>
  </si>
  <si>
    <t>01:54:40</t>
  </si>
  <si>
    <t>01:48:35</t>
  </si>
  <si>
    <t>BPIA</t>
  </si>
  <si>
    <t>Charmaine Chapman</t>
  </si>
  <si>
    <t>charmainechapman@berryglobal.com</t>
  </si>
  <si>
    <t>Fw: SKL Machines' Energy readings current status</t>
  </si>
  <si>
    <t>2024-10-31 18:00:00</t>
  </si>
  <si>
    <t>2024-10-29 10:58:52</t>
  </si>
  <si>
    <t>00:58:52</t>
  </si>
  <si>
    <t>Row Labels</t>
  </si>
  <si>
    <t>Grand Total</t>
  </si>
  <si>
    <t>Count of Status</t>
  </si>
  <si>
    <t>Column Labels</t>
  </si>
  <si>
    <t>Count of Priority</t>
  </si>
  <si>
    <t>Client Name</t>
  </si>
  <si>
    <t>(Multiple Items)</t>
  </si>
  <si>
    <t>Ticket Type</t>
  </si>
  <si>
    <t>Count</t>
  </si>
  <si>
    <t>Count of Tags</t>
  </si>
  <si>
    <t>Count of tickets</t>
  </si>
  <si>
    <t>Count of Ticket ID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</si>
  <si>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</si>
  <si>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</si>
  <si>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</si>
  <si>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</si>
  <si>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</si>
  <si>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</si>
  <si>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</si>
  <si>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</si>
  <si>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</si>
  <si>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Created</t>
  </si>
  <si>
    <t>time</t>
  </si>
  <si>
    <t>RE: Thingtrax tablets</t>
  </si>
  <si>
    <t>2024-01-09 14:58:45</t>
  </si>
  <si>
    <t>2024-01-05 12:27:13</t>
  </si>
  <si>
    <t>2024-01-05 12:27:19</t>
  </si>
  <si>
    <t>2024-01-02 14:59:07</t>
  </si>
  <si>
    <t>00:03:01</t>
  </si>
  <si>
    <t>27:31:07</t>
  </si>
  <si>
    <t>Carclo Latrobe,integratecloud,vsts</t>
  </si>
  <si>
    <t>Gina Kelly</t>
  </si>
  <si>
    <t>gina.kelly@carclo-usa.com</t>
  </si>
  <si>
    <t>Imran test - please ignore</t>
  </si>
  <si>
    <t>2024-01-11 21:59:00</t>
  </si>
  <si>
    <t>2024-01-05 11:50:21</t>
  </si>
  <si>
    <t>2024-01-03 12:21:48</t>
  </si>
  <si>
    <t>00:01:33</t>
  </si>
  <si>
    <t>19:39:45</t>
  </si>
  <si>
    <t>Imran Shafqat</t>
  </si>
  <si>
    <t>ishafqat@thingtrax.com</t>
  </si>
  <si>
    <t>VACATION Re: Southern Champion - Thingtrax factory performance report</t>
  </si>
  <si>
    <t>2024-01-10 18:02:00</t>
  </si>
  <si>
    <t>2024-01-04 09:49:45</t>
  </si>
  <si>
    <t>03:58:42</t>
  </si>
  <si>
    <t>Ron Coleman</t>
  </si>
  <si>
    <t>ron.coleman@southern-champion.com</t>
  </si>
  <si>
    <t>RE: help deleting a tool</t>
  </si>
  <si>
    <t>2024-01-16 23:59:00</t>
  </si>
  <si>
    <t>2024-01-17 16:54:06</t>
  </si>
  <si>
    <t>2024-01-17 16:54:07</t>
  </si>
  <si>
    <t>2024-01-04 10:23:11</t>
  </si>
  <si>
    <t>01:31:57</t>
  </si>
  <si>
    <t>96:26:03</t>
  </si>
  <si>
    <t>RE: WHS Minworth - Thingtrax factory performance report</t>
  </si>
  <si>
    <t>2024-01-11 14:06:46</t>
  </si>
  <si>
    <t>2024-01-04 16:58:09</t>
  </si>
  <si>
    <t>2024-01-04 14:35:35</t>
  </si>
  <si>
    <t>00:32:44</t>
  </si>
  <si>
    <t>02:55:18</t>
  </si>
  <si>
    <t>Tom Down</t>
  </si>
  <si>
    <t>tom.down@whs-plastics.com</t>
  </si>
  <si>
    <t>Feature Requests - Marketing Stock Images for Fish Factory</t>
  </si>
  <si>
    <t>2024-04-28 03:59:59</t>
  </si>
  <si>
    <t>2024-04-24 10:56:41</t>
  </si>
  <si>
    <t>2024-04-24 10:56:42</t>
  </si>
  <si>
    <t>2024-01-05 10:17:28</t>
  </si>
  <si>
    <t>01:43:29</t>
  </si>
  <si>
    <t>751:43:29</t>
  </si>
  <si>
    <t>Internal,integratecloud,vsts,marketing</t>
  </si>
  <si>
    <t>Create account for TT access</t>
  </si>
  <si>
    <t>2024-01-11 21:25:00</t>
  </si>
  <si>
    <t>2024-01-05 11:30:54</t>
  </si>
  <si>
    <t>2024-01-05 12:09:59</t>
  </si>
  <si>
    <t>2024-01-05 10:19:25</t>
  </si>
  <si>
    <t>00:35:01</t>
  </si>
  <si>
    <t>southern champion,integratecloud,vsts</t>
  </si>
  <si>
    <t>Jorge Sanchez</t>
  </si>
  <si>
    <t>jorge.sanchez@southern-champion.com</t>
  </si>
  <si>
    <t>Fw: Two steps authentification at TT server</t>
  </si>
  <si>
    <t>2024-01-12 12:54:40</t>
  </si>
  <si>
    <t>2024-01-09 13:05:43</t>
  </si>
  <si>
    <t>2024-01-05 12:59:30</t>
  </si>
  <si>
    <t>00:05:21</t>
  </si>
  <si>
    <t>20:11:34</t>
  </si>
  <si>
    <t>Carclo Czech</t>
  </si>
  <si>
    <t>notification settings</t>
  </si>
  <si>
    <t>2024-01-17 16:48:00</t>
  </si>
  <si>
    <t>2024-01-15 15:21:58</t>
  </si>
  <si>
    <t>2024-01-15 15:21:59</t>
  </si>
  <si>
    <t>2024-01-05 14:10:18</t>
  </si>
  <si>
    <t>00:17:16</t>
  </si>
  <si>
    <t>61:28:56</t>
  </si>
  <si>
    <t>KC,integratecloud,vsts</t>
  </si>
  <si>
    <t>Paul Hart</t>
  </si>
  <si>
    <t>paulh@kernowcoatings.com</t>
  </si>
  <si>
    <t>KC</t>
  </si>
  <si>
    <t>Adding more than 1 comment per downtime section</t>
  </si>
  <si>
    <t>2024-01-12 13:54:05</t>
  </si>
  <si>
    <t>2024-01-05 14:15:05</t>
  </si>
  <si>
    <t>00:21:22</t>
  </si>
  <si>
    <t>Paul Lawry</t>
  </si>
  <si>
    <t>plawry@kernowcoatings.com</t>
  </si>
  <si>
    <t>Southern Champion - UPC issue - High</t>
  </si>
  <si>
    <t>2024-05-28 23:59:59</t>
  </si>
  <si>
    <t>2024-09-22 16:42:14</t>
  </si>
  <si>
    <t>2024-09-22 16:43:05</t>
  </si>
  <si>
    <t>2024-01-05 14:48:50</t>
  </si>
  <si>
    <t>00:14:38</t>
  </si>
  <si>
    <t>1387:25:48</t>
  </si>
  <si>
    <t>2024-01-12 16:20:06</t>
  </si>
  <si>
    <t>2024-01-05 16:21:36</t>
  </si>
  <si>
    <t>2024-01-05 16:21:37</t>
  </si>
  <si>
    <t>2024-01-05 16:21:06</t>
  </si>
  <si>
    <t>00:01:21</t>
  </si>
  <si>
    <t>00:01:51</t>
  </si>
  <si>
    <t>2024-01-12 16:37:13</t>
  </si>
  <si>
    <t>2024-01-05 16:38:13</t>
  </si>
  <si>
    <t>2024-01-05 16:35:21</t>
  </si>
  <si>
    <t>00:01:14</t>
  </si>
  <si>
    <t>00:04:06</t>
  </si>
  <si>
    <t>Unable to Create New Shift -salesdemo portal</t>
  </si>
  <si>
    <t>2024-01-15 12:29:45</t>
  </si>
  <si>
    <t>2024-01-15 12:48:05</t>
  </si>
  <si>
    <t>2024-01-15 13:30:54</t>
  </si>
  <si>
    <t>2024-01-05 17:07:19</t>
  </si>
  <si>
    <t>00:10:58</t>
  </si>
  <si>
    <t>55:51:44</t>
  </si>
  <si>
    <t>SalesDemo,integratecloud,vsts</t>
  </si>
  <si>
    <t>Sarju Kathiriya</t>
  </si>
  <si>
    <t>sarju@thingtrax.com</t>
  </si>
  <si>
    <t>ThingTrax down</t>
  </si>
  <si>
    <t>2024-01-10 13:23:38</t>
  </si>
  <si>
    <t>2024-01-05 19:25:39</t>
  </si>
  <si>
    <t>2024-01-05 19:25:51</t>
  </si>
  <si>
    <t>2024-01-05 18:08:17</t>
  </si>
  <si>
    <t>00:02:40</t>
  </si>
  <si>
    <t>01:20:02</t>
  </si>
  <si>
    <t>Hall 925</t>
  </si>
  <si>
    <t>2024-01-09 22:00:00</t>
  </si>
  <si>
    <t>2024-01-08 11:57:20</t>
  </si>
  <si>
    <t>2024-01-08 10:09:04</t>
  </si>
  <si>
    <t>Carclo Tucson</t>
  </si>
  <si>
    <t>David Sleeman</t>
  </si>
  <si>
    <t>david.sleeman@carclo-usa.com</t>
  </si>
  <si>
    <t>Automatic reply: SKL - Thingtrax factory performance report</t>
  </si>
  <si>
    <t>2024-01-12 22:00:00</t>
  </si>
  <si>
    <t>2024-01-08 10:08:02</t>
  </si>
  <si>
    <t>hjohnson@thingtrax.com</t>
  </si>
  <si>
    <t>SKL BOLE Machine has no parameters for availability, performance and quality</t>
  </si>
  <si>
    <t>Bi Reports/Data issue</t>
  </si>
  <si>
    <t>2024-01-10 20:41:56</t>
  </si>
  <si>
    <t>2024-01-08 19:18:04</t>
  </si>
  <si>
    <t>2024-01-08 18:55:56</t>
  </si>
  <si>
    <t>2024-01-09 12:45:56</t>
  </si>
  <si>
    <t>2024-01-08 12:55:57</t>
  </si>
  <si>
    <t>00:08:17</t>
  </si>
  <si>
    <t>06:30:24</t>
  </si>
  <si>
    <t>SKL,integratecloud,vsts</t>
  </si>
  <si>
    <t>Olajide Ayodele</t>
  </si>
  <si>
    <t>jide@thingtrax.com</t>
  </si>
  <si>
    <t>RE: Powered Off Machines</t>
  </si>
  <si>
    <t>2024-01-15 18:59:00</t>
  </si>
  <si>
    <t>2024-01-10 12:19:57</t>
  </si>
  <si>
    <t>2024-01-08 17:15:48</t>
  </si>
  <si>
    <t>00:01:22</t>
  </si>
  <si>
    <t>15:05:31</t>
  </si>
  <si>
    <t>Andrew Steetle</t>
  </si>
  <si>
    <t>andrew.steetle@carclo-usa.com</t>
  </si>
  <si>
    <t>Users</t>
  </si>
  <si>
    <t>2024-01-15 17:20:36</t>
  </si>
  <si>
    <t>2024-01-09 15:34:21</t>
  </si>
  <si>
    <t>2024-01-09 15:34:46</t>
  </si>
  <si>
    <t>2024-01-08 17:28:59</t>
  </si>
  <si>
    <t>00:08:40</t>
  </si>
  <si>
    <t>08:14:02</t>
  </si>
  <si>
    <t>device ID #17 is not editing</t>
  </si>
  <si>
    <t>2024-01-16 23:59:59</t>
  </si>
  <si>
    <t>2024-01-17 10:47:41</t>
  </si>
  <si>
    <t>2024-01-17 10:47:42</t>
  </si>
  <si>
    <t>2024-01-08 17:26:40</t>
  </si>
  <si>
    <t>00:02:14</t>
  </si>
  <si>
    <t>64:35:34</t>
  </si>
  <si>
    <t>Carclo Tucson,integratecloud,vsts</t>
  </si>
  <si>
    <t>Harsh Patel</t>
  </si>
  <si>
    <t>harsh@thingtrax.com</t>
  </si>
  <si>
    <t>2024-01-15 18:02:00</t>
  </si>
  <si>
    <t>2024-01-09 10:17:01</t>
  </si>
  <si>
    <t>2024-01-09 10:17:02</t>
  </si>
  <si>
    <t>03:58:52</t>
  </si>
  <si>
    <t>ThingTrax Export Android accounts</t>
  </si>
  <si>
    <t>2024-01-16 17:21:49</t>
  </si>
  <si>
    <t>2024-01-16 17:50:50</t>
  </si>
  <si>
    <t>2024-01-16 17:50:52</t>
  </si>
  <si>
    <t>2024-01-09 10:22:04</t>
  </si>
  <si>
    <t>55:50:50</t>
  </si>
  <si>
    <t>Carclo Export,Carclo-Export,integratecloud,vsts</t>
  </si>
  <si>
    <t>Jeff Fennell</t>
  </si>
  <si>
    <t>jeff.fennell@carclo-usa.com</t>
  </si>
  <si>
    <t>Equipment Moves</t>
  </si>
  <si>
    <t>2024-02-29 23:59:59</t>
  </si>
  <si>
    <t>2024-02-16 10:37:47</t>
  </si>
  <si>
    <t>2024-01-09 10:30:43</t>
  </si>
  <si>
    <t>270:00:00</t>
  </si>
  <si>
    <t>Equipment Trends Press 50</t>
  </si>
  <si>
    <t>2024-02-15 23:59:00</t>
  </si>
  <si>
    <t>2024-02-16 10:36:51</t>
  </si>
  <si>
    <t>2024-01-09 10:35:35</t>
  </si>
  <si>
    <t>Energy usage</t>
  </si>
  <si>
    <t>2024-02-16 10:36:45</t>
  </si>
  <si>
    <t>2024-01-09 10:40:03</t>
  </si>
  <si>
    <t>Test Integration</t>
  </si>
  <si>
    <t>2024-01-11 22:00:00</t>
  </si>
  <si>
    <t>2024-01-09 11:41:08</t>
  </si>
  <si>
    <t>Internal</t>
  </si>
  <si>
    <t>omair@thingtrax.com</t>
  </si>
  <si>
    <t>Extra page on WHS Minworth daily report for site 1</t>
  </si>
  <si>
    <t>2024-01-27 23:59:59</t>
  </si>
  <si>
    <t>2024-01-18 10:54:27</t>
  </si>
  <si>
    <t>2024-01-18 10:54:28</t>
  </si>
  <si>
    <t>2024-01-09 15:32:54</t>
  </si>
  <si>
    <t>00:49:40</t>
  </si>
  <si>
    <t>67:16:46</t>
  </si>
  <si>
    <t>whs,integratecloud,vsts</t>
  </si>
  <si>
    <t>Rodrigo Martinez</t>
  </si>
  <si>
    <t>rodrigo@thingtrax.com</t>
  </si>
  <si>
    <t>DMS - Weekly meeting from IPPPOL is not visible in the system anymore</t>
  </si>
  <si>
    <t>2024-01-15 23:59:00</t>
  </si>
  <si>
    <t>2024-01-12 12:57:12</t>
  </si>
  <si>
    <t>2024-01-12 12:57:13</t>
  </si>
  <si>
    <t>2024-01-10 15:03:03</t>
  </si>
  <si>
    <t>00:03:45</t>
  </si>
  <si>
    <t>17:57:54</t>
  </si>
  <si>
    <t>IPPPol,integratecloud,vsts</t>
  </si>
  <si>
    <t>SKL OMEGA 3 141.49% Availability HIGH</t>
  </si>
  <si>
    <t>2024-01-18 23:59:59</t>
  </si>
  <si>
    <t>2024-01-18 12:02:40</t>
  </si>
  <si>
    <t>2024-01-10 15:06:24</t>
  </si>
  <si>
    <t>00:03:32</t>
  </si>
  <si>
    <t>56:59:48</t>
  </si>
  <si>
    <t>SKL Machine OMEGA 3 141% availability</t>
  </si>
  <si>
    <t>2024-03-02 04:59:59</t>
  </si>
  <si>
    <t>2024-03-04 16:13:12</t>
  </si>
  <si>
    <t>2024-03-04 19:20:54</t>
  </si>
  <si>
    <t>-00:01:27</t>
  </si>
  <si>
    <t>361:05:21</t>
  </si>
  <si>
    <t>User Creation</t>
  </si>
  <si>
    <t>2024-01-17 15:22:29</t>
  </si>
  <si>
    <t>2024-01-17 11:51:43</t>
  </si>
  <si>
    <t>2024-01-10 15:25:51</t>
  </si>
  <si>
    <t>00:04:03</t>
  </si>
  <si>
    <t>46:38:12</t>
  </si>
  <si>
    <t>WHS Pickering,integratecloud,vsts</t>
  </si>
  <si>
    <t>adrian. bain</t>
  </si>
  <si>
    <t>adrian.bain@xandor.com</t>
  </si>
  <si>
    <t>Feature Requests - Daily report format features</t>
  </si>
  <si>
    <t>2024-07-20 03:59:00</t>
  </si>
  <si>
    <t>2024-07-03 15:48:49</t>
  </si>
  <si>
    <t>2024-01-10 17:09:48</t>
  </si>
  <si>
    <t>00:06:50</t>
  </si>
  <si>
    <t>943:45:51</t>
  </si>
  <si>
    <t>integratecloud,vsts,SilAfrica</t>
  </si>
  <si>
    <t>Only "Admin" user can add downtime and rejections on tablet</t>
  </si>
  <si>
    <t>2024-01-20 23:59:59</t>
  </si>
  <si>
    <t>2024-01-22 17:37:31</t>
  </si>
  <si>
    <t>2024-01-22 17:37:32</t>
  </si>
  <si>
    <t>2024-01-11 10:13:20</t>
  </si>
  <si>
    <t>03:28:01</t>
  </si>
  <si>
    <t>79:05:32</t>
  </si>
  <si>
    <t>Internal,integratecloud,vsts</t>
  </si>
  <si>
    <t>2024-01-17 22:00:00</t>
  </si>
  <si>
    <t>2024-01-11 10:11:24</t>
  </si>
  <si>
    <t>Test 1</t>
  </si>
  <si>
    <t>2024-01-15 14:25:50</t>
  </si>
  <si>
    <t>2024-01-11 16:32:50</t>
  </si>
  <si>
    <t>02:07:38</t>
  </si>
  <si>
    <t>Add users to Desch Poland (IPPPOL)</t>
  </si>
  <si>
    <t>2024-01-29 12:21:26</t>
  </si>
  <si>
    <t>2024-01-22 16:28:46</t>
  </si>
  <si>
    <t>2024-01-22 16:28:48</t>
  </si>
  <si>
    <t>2024-01-11 14:58:29</t>
  </si>
  <si>
    <t>00:30:22</t>
  </si>
  <si>
    <t>72:00:39</t>
  </si>
  <si>
    <t>Desch IPP POL,integratecloud,vsts</t>
  </si>
  <si>
    <t>Factory Name Changes</t>
  </si>
  <si>
    <t>2024-01-22 14:45:00</t>
  </si>
  <si>
    <t>2024-01-22 17:02:59</t>
  </si>
  <si>
    <t>2024-01-22 17:03:00</t>
  </si>
  <si>
    <t>2024-01-11 14:49:06</t>
  </si>
  <si>
    <t>00:04:58</t>
  </si>
  <si>
    <t>72:18:51</t>
  </si>
  <si>
    <t>Demo</t>
  </si>
  <si>
    <t>Jimmy Edwards</t>
  </si>
  <si>
    <t>jimmy@thingtrax.com</t>
  </si>
  <si>
    <t>Feature Requests - Marketing - Retail Pack Label Validation. - Low</t>
  </si>
  <si>
    <t>2024-07-31 14:18:00</t>
  </si>
  <si>
    <t>2024-07-04 15:20:47</t>
  </si>
  <si>
    <t>2024-01-11 15:24:15</t>
  </si>
  <si>
    <t>00:09:18</t>
  </si>
  <si>
    <t>945:05:50</t>
  </si>
  <si>
    <t>marketing</t>
  </si>
  <si>
    <t>test 2</t>
  </si>
  <si>
    <t>2024-01-18 16:19:26</t>
  </si>
  <si>
    <t>2024-01-11 16:33:26</t>
  </si>
  <si>
    <t>00:14:41</t>
  </si>
  <si>
    <t>Carclo Mitcham - Downtime Reasons Filter not working Bug on Portal - Medium</t>
  </si>
  <si>
    <t>Bug</t>
  </si>
  <si>
    <t>2024-05-18 03:59:00</t>
  </si>
  <si>
    <t>2024-05-16 11:26:01</t>
  </si>
  <si>
    <t>2024-01-12 11:01:35</t>
  </si>
  <si>
    <t>03:06:53</t>
  </si>
  <si>
    <t>833:06:53</t>
  </si>
  <si>
    <t>Carclo Mitcham,integratecloud,vsts</t>
  </si>
  <si>
    <t>Adding another user</t>
  </si>
  <si>
    <t>2024-01-18 20:03:00</t>
  </si>
  <si>
    <t>2024-01-12 12:05:43</t>
  </si>
  <si>
    <t>2024-01-12 12:05:56</t>
  </si>
  <si>
    <t>2024-01-12 10:59:46</t>
  </si>
  <si>
    <t>01:57:03</t>
  </si>
  <si>
    <t>02:02:46</t>
  </si>
  <si>
    <t>PT Packers</t>
  </si>
  <si>
    <t>2024-01-25 17:39:56</t>
  </si>
  <si>
    <t>2024-01-22 17:39:56</t>
  </si>
  <si>
    <t>2024-01-22 17:39:57</t>
  </si>
  <si>
    <t>2024-01-12 10:25:16</t>
  </si>
  <si>
    <t>65:39:56</t>
  </si>
  <si>
    <t>Press 52</t>
  </si>
  <si>
    <t>2024-02-16 10:36:36</t>
  </si>
  <si>
    <t>2024-01-12 11:09:55</t>
  </si>
  <si>
    <t>240:00:00</t>
  </si>
  <si>
    <t>Re: Thingtrax access</t>
  </si>
  <si>
    <t>2024-02-20 21:39:00</t>
  </si>
  <si>
    <t>2024-02-13 11:45:52</t>
  </si>
  <si>
    <t>2024-01-12 10:23:48</t>
  </si>
  <si>
    <t>210:00:00</t>
  </si>
  <si>
    <t>Sammy Nassiri</t>
  </si>
  <si>
    <t>sammy.nassiri@southern-champion.com</t>
  </si>
  <si>
    <t>Machine displaying powered off state</t>
  </si>
  <si>
    <t>2024-01-22 23:59:00</t>
  </si>
  <si>
    <t>2024-01-26 10:59:47</t>
  </si>
  <si>
    <t>2024-01-12 14:46:14</t>
  </si>
  <si>
    <t>00:03:54</t>
  </si>
  <si>
    <t>97:17:40</t>
  </si>
  <si>
    <t>FW: Carclo Mitcham Asset Master data</t>
  </si>
  <si>
    <t>2024-01-17 15:02:15</t>
  </si>
  <si>
    <t>2024-01-17 13:22:21</t>
  </si>
  <si>
    <t>2024-01-17 13:22:22</t>
  </si>
  <si>
    <t>2024-01-12 15:11:41</t>
  </si>
  <si>
    <t>00:09:38</t>
  </si>
  <si>
    <t>28:20:18</t>
  </si>
  <si>
    <t>Alan Morgan</t>
  </si>
  <si>
    <t>alan.morgan@carclo-plc.com</t>
  </si>
  <si>
    <t>Cannot create shifts - All portals</t>
  </si>
  <si>
    <t>2024-01-25 20:58:16</t>
  </si>
  <si>
    <t>2024-01-24 10:27:37</t>
  </si>
  <si>
    <t>2024-01-24 10:27:38</t>
  </si>
  <si>
    <t>2024-01-12 15:35:34</t>
  </si>
  <si>
    <t>00:03:37</t>
  </si>
  <si>
    <t>76:28:03</t>
  </si>
  <si>
    <t>integratecloud,vsts</t>
  </si>
  <si>
    <t>"An account is already signed in” keeps popping up</t>
  </si>
  <si>
    <t>2024-01-23 23:59:00</t>
  </si>
  <si>
    <t>2024-01-24 14:14:56</t>
  </si>
  <si>
    <t>2024-01-24 14:55:42</t>
  </si>
  <si>
    <t>2024-01-15 10:10:36</t>
  </si>
  <si>
    <t>03:12:14</t>
  </si>
  <si>
    <t>75:27:10</t>
  </si>
  <si>
    <t>All Customers,integratecloud,vsts</t>
  </si>
  <si>
    <t>Scott Haseman - Add as new user</t>
  </si>
  <si>
    <t>2024-01-19 22:00:00</t>
  </si>
  <si>
    <t>2024-01-15 13:36:25</t>
  </si>
  <si>
    <t>2024-01-15 13:37:18</t>
  </si>
  <si>
    <t>2024-01-15 10:21:52</t>
  </si>
  <si>
    <t>01:36:25</t>
  </si>
  <si>
    <t>Replace all of WHS Pickering rejection and downtime reasons</t>
  </si>
  <si>
    <t>2024-01-22 14:12:05</t>
  </si>
  <si>
    <t>2024-01-19 15:26:48</t>
  </si>
  <si>
    <t>2024-01-15 14:11:04</t>
  </si>
  <si>
    <t>00:08:27</t>
  </si>
  <si>
    <t>41:24:11</t>
  </si>
  <si>
    <t>RGE Whittelsey-KPI Threshold on Factory efficiency Grid view not changing colours - MED</t>
  </si>
  <si>
    <t>2024-06-15 23:59:59</t>
  </si>
  <si>
    <t>2024-07-04 16:42:40</t>
  </si>
  <si>
    <t>2024-07-04 16:43:00</t>
  </si>
  <si>
    <t>2024-01-15 14:15:24</t>
  </si>
  <si>
    <t>00:05:14</t>
  </si>
  <si>
    <t>931:32:30</t>
  </si>
  <si>
    <t>Feature Requests - Field for cost per lost hour (avaibility,. - Low</t>
  </si>
  <si>
    <t>2024-07-27 03:59:00</t>
  </si>
  <si>
    <t>2024-09-04 15:18:03</t>
  </si>
  <si>
    <t>2023-11-03 15:39:39</t>
  </si>
  <si>
    <t>-391:30:46</t>
  </si>
  <si>
    <t>1249:07:38</t>
  </si>
  <si>
    <t>RGEW - Live status report - Low</t>
  </si>
  <si>
    <t>2024-07-30 22:59:00</t>
  </si>
  <si>
    <t>2024-09-12 11:46:42</t>
  </si>
  <si>
    <t>2024-01-15 15:34:02</t>
  </si>
  <si>
    <t>00:19:26</t>
  </si>
  <si>
    <t>1285:32:06</t>
  </si>
  <si>
    <t>RGE Whittlesey,Internal</t>
  </si>
  <si>
    <t>Logins</t>
  </si>
  <si>
    <t>2024-01-22 16:21:30</t>
  </si>
  <si>
    <t>2024-01-16 17:58:14</t>
  </si>
  <si>
    <t>2024-01-16 17:58:15</t>
  </si>
  <si>
    <t>2024-01-15 16:21:38</t>
  </si>
  <si>
    <t>00:01:09</t>
  </si>
  <si>
    <t>11:37:45</t>
  </si>
  <si>
    <t>KC - Costed unit time- Low</t>
  </si>
  <si>
    <t>2024-06-09 03:59:59</t>
  </si>
  <si>
    <t>2024-06-12 12:49:04</t>
  </si>
  <si>
    <t>2024-06-12 12:49:06</t>
  </si>
  <si>
    <t>2024-01-16 10:20:52</t>
  </si>
  <si>
    <t>03:20:14</t>
  </si>
  <si>
    <t>795:49:04</t>
  </si>
  <si>
    <t>Charlie Bardell</t>
  </si>
  <si>
    <t>cbardell@kernowcoatings.com</t>
  </si>
  <si>
    <t>Information how does the avg cycle time on tile is calculated and what time frame.</t>
  </si>
  <si>
    <t>2024-01-30 13:35:24</t>
  </si>
  <si>
    <t>2024-01-23 15:17:24</t>
  </si>
  <si>
    <t>2024-01-23 15:17:25</t>
  </si>
  <si>
    <t>2024-01-16 10:29:40</t>
  </si>
  <si>
    <t>01:42:16</t>
  </si>
  <si>
    <t>54:59:40</t>
  </si>
  <si>
    <t>Job dashboard not refreshing live</t>
  </si>
  <si>
    <t>2024-01-23 14:16:17</t>
  </si>
  <si>
    <t>2024-01-19 11:24:35</t>
  </si>
  <si>
    <t>2024-01-16 14:47:58</t>
  </si>
  <si>
    <t>00:36:19</t>
  </si>
  <si>
    <t>27:48:21</t>
  </si>
  <si>
    <t>MFA request for some users</t>
  </si>
  <si>
    <t>2024-01-24 10:28:21</t>
  </si>
  <si>
    <t>2024-01-16 15:53:30</t>
  </si>
  <si>
    <t>00:06:20</t>
  </si>
  <si>
    <t>56:12:50</t>
  </si>
  <si>
    <t>Please can we values in the Energy section on the demo system</t>
  </si>
  <si>
    <t>Master Data</t>
  </si>
  <si>
    <t>2024-06-25 03:59:00</t>
  </si>
  <si>
    <t>2024-06-13 16:28:21</t>
  </si>
  <si>
    <t>2024-06-13 16:28:22</t>
  </si>
  <si>
    <t>2024-01-16 17:11:38</t>
  </si>
  <si>
    <t>00:03:50</t>
  </si>
  <si>
    <t>800:20:33</t>
  </si>
  <si>
    <t>Power Bi Default Dates Ticket</t>
  </si>
  <si>
    <t>2024-01-26 23:59:59</t>
  </si>
  <si>
    <t>2024-01-26 10:52:20</t>
  </si>
  <si>
    <t>2024-01-29 13:39:58</t>
  </si>
  <si>
    <t>2024-01-16 18:09:47</t>
  </si>
  <si>
    <t>00:15:25</t>
  </si>
  <si>
    <t>74:05:38</t>
  </si>
  <si>
    <t>Demo,integratecloud,vsts</t>
  </si>
  <si>
    <t>Portal Access</t>
  </si>
  <si>
    <t>2024-01-24 12:20:29</t>
  </si>
  <si>
    <t>2024-01-18 10:50:18</t>
  </si>
  <si>
    <t>2024-01-17 10:13:54</t>
  </si>
  <si>
    <t>03:21:27</t>
  </si>
  <si>
    <t>13:21:27</t>
  </si>
  <si>
    <t>Jobs Randomly Stopping</t>
  </si>
  <si>
    <t>2024-01-26 12:55:14</t>
  </si>
  <si>
    <t>2024-01-17 10:20:28</t>
  </si>
  <si>
    <t>00:21:17</t>
  </si>
  <si>
    <t>71:16:31</t>
  </si>
  <si>
    <t>New user IDs for Android devices</t>
  </si>
  <si>
    <t>2024-05-29 14:18:25</t>
  </si>
  <si>
    <t>2024-03-28 15:38:14</t>
  </si>
  <si>
    <t>2024-03-28 15:38:15</t>
  </si>
  <si>
    <t>2024-01-17 10:23:17</t>
  </si>
  <si>
    <t>483:38:14</t>
  </si>
  <si>
    <t>Inaccurate OEE values</t>
  </si>
  <si>
    <t>2024-01-26 14:47:42</t>
  </si>
  <si>
    <t>2024-01-26 14:49:08</t>
  </si>
  <si>
    <t>2024-01-17 14:36:07</t>
  </si>
  <si>
    <t>00:08:51</t>
  </si>
  <si>
    <t>70:20:26</t>
  </si>
  <si>
    <t>Requested adjustment to SKL daily report</t>
  </si>
  <si>
    <t>2024-04-02 21:00:00</t>
  </si>
  <si>
    <t>2024-04-02 11:30:45</t>
  </si>
  <si>
    <t>2024-01-17 15:49:56</t>
  </si>
  <si>
    <t>00:00:42</t>
  </si>
  <si>
    <t>506:41:31</t>
  </si>
  <si>
    <t>Fwd: Using of Tablets -</t>
  </si>
  <si>
    <t>2024-01-24 17:29:37</t>
  </si>
  <si>
    <t>2024-01-17 17:53:37</t>
  </si>
  <si>
    <t>2024-01-17 16:55:33</t>
  </si>
  <si>
    <t>00:24:03</t>
  </si>
  <si>
    <t>01:22:07</t>
  </si>
  <si>
    <t>IPPPol</t>
  </si>
  <si>
    <t>KC - equipment page not showing OEE calculation - HIGH</t>
  </si>
  <si>
    <t>2024-04-19 22:59:00</t>
  </si>
  <si>
    <t>2024-04-03 12:21:48</t>
  </si>
  <si>
    <t>2024-04-03 12:22:11</t>
  </si>
  <si>
    <t>2024-01-18 10:17:16</t>
  </si>
  <si>
    <t>03:22:02</t>
  </si>
  <si>
    <t>514:43:50</t>
  </si>
  <si>
    <t>KC cannot add production in</t>
  </si>
  <si>
    <t>2024-01-19 20:32:11</t>
  </si>
  <si>
    <t>2024-01-19 14:45:19</t>
  </si>
  <si>
    <t>2024-01-18 10:19:59</t>
  </si>
  <si>
    <t>03:12:31</t>
  </si>
  <si>
    <t>15:57:50</t>
  </si>
  <si>
    <t>Fw: WRONG OEE FIGURES</t>
  </si>
  <si>
    <t>2024-01-19 19:23:00</t>
  </si>
  <si>
    <t>2024-01-18 11:53:28</t>
  </si>
  <si>
    <t>2024-01-18 11:53:29</t>
  </si>
  <si>
    <t>2024-01-18 10:27:57</t>
  </si>
  <si>
    <t>02:37:46</t>
  </si>
  <si>
    <t>YM-04</t>
  </si>
  <si>
    <t>2024-02-03 23:59:59</t>
  </si>
  <si>
    <t>2024-02-05 13:09:17</t>
  </si>
  <si>
    <t>2024-02-05 13:09:18</t>
  </si>
  <si>
    <t>2024-01-18 13:10:38</t>
  </si>
  <si>
    <t>00:00:17</t>
  </si>
  <si>
    <t>118:49:39</t>
  </si>
  <si>
    <t>RGE Yate,integratecloud,vsts</t>
  </si>
  <si>
    <t>Linda Coward</t>
  </si>
  <si>
    <t>linda.coward@rgegroup.com</t>
  </si>
  <si>
    <t>RGE Yate</t>
  </si>
  <si>
    <t>2024-01-25 17:44:33</t>
  </si>
  <si>
    <t>2024-01-18 17:53:12</t>
  </si>
  <si>
    <t>2024-01-18 17:53:13</t>
  </si>
  <si>
    <t>2024-01-18 17:45:43</t>
  </si>
  <si>
    <t>00:01:28</t>
  </si>
  <si>
    <t>00:08:57</t>
  </si>
  <si>
    <t>Carclo Tucson Energy issue</t>
  </si>
  <si>
    <t>2024-02-22 15:18:00</t>
  </si>
  <si>
    <t>2024-02-16 10:37:27</t>
  </si>
  <si>
    <t>2024-02-16 10:37:28</t>
  </si>
  <si>
    <t>2024-01-19 10:10:49</t>
  </si>
  <si>
    <t>00:06:32</t>
  </si>
  <si>
    <t>190:06:32</t>
  </si>
  <si>
    <t>Backups and data security</t>
  </si>
  <si>
    <t>2024-01-25 21:54:00</t>
  </si>
  <si>
    <t>2024-01-19 15:07:29</t>
  </si>
  <si>
    <t>2024-01-19 10:12:19</t>
  </si>
  <si>
    <t>00:06:09</t>
  </si>
  <si>
    <t>03:13:38</t>
  </si>
  <si>
    <t>Carclo-Export,integratecloud,vsts</t>
  </si>
  <si>
    <t>Tucson Android Accounts</t>
  </si>
  <si>
    <t>2024-01-25 22:00:00</t>
  </si>
  <si>
    <t>2024-01-19 12:21:42</t>
  </si>
  <si>
    <t>2024-01-19 10:19:16</t>
  </si>
  <si>
    <t>00:21:42</t>
  </si>
  <si>
    <t>WHS site 1 is not loading</t>
  </si>
  <si>
    <t>2024-01-22 22:00:00</t>
  </si>
  <si>
    <t>2024-01-19 12:19:22</t>
  </si>
  <si>
    <t>2024-01-19 11:00:12</t>
  </si>
  <si>
    <t>00:19:22</t>
  </si>
  <si>
    <t>Feature Requests - Daily report additional pages</t>
  </si>
  <si>
    <t>2024-01-26 13:25:02</t>
  </si>
  <si>
    <t>2024-01-19 13:28:25</t>
  </si>
  <si>
    <t>2024-01-23 16:28:53</t>
  </si>
  <si>
    <t>2024-01-19 13:25:26</t>
  </si>
  <si>
    <t>00:01:37</t>
  </si>
  <si>
    <t>00:04:36</t>
  </si>
  <si>
    <t>Fw: Daily report query.xlsx</t>
  </si>
  <si>
    <t>2024-01-29 20:41:00</t>
  </si>
  <si>
    <t>2024-01-23 13:57:43</t>
  </si>
  <si>
    <t>2024-01-23 14:04:20</t>
  </si>
  <si>
    <t>2024-01-19 13:36:10</t>
  </si>
  <si>
    <t>00:01:15</t>
  </si>
  <si>
    <t>20:22:48</t>
  </si>
  <si>
    <t>tool number 5022 cavity master data</t>
  </si>
  <si>
    <t>2024-01-26 15:56:15</t>
  </si>
  <si>
    <t>2024-01-25 16:22:07</t>
  </si>
  <si>
    <t>2024-01-25 16:22:08</t>
  </si>
  <si>
    <t>2024-01-19 16:12:20</t>
  </si>
  <si>
    <t>00:17:34</t>
  </si>
  <si>
    <t>40:27:21</t>
  </si>
  <si>
    <t>MGS,integratecloud,vsts</t>
  </si>
  <si>
    <t>Kail Sturgess</t>
  </si>
  <si>
    <t>kail.sturgess@mgsplastics.co.uk</t>
  </si>
  <si>
    <t>MGS</t>
  </si>
  <si>
    <t>Automatic reply: Southern Champion - Thingtrax factory performance report</t>
  </si>
  <si>
    <t>2024-01-26 18:02:08</t>
  </si>
  <si>
    <t>2024-01-22 10:12:55</t>
  </si>
  <si>
    <t>03:57:52</t>
  </si>
  <si>
    <t>Phil Byers</t>
  </si>
  <si>
    <t>phil.byers@southern-champion.com</t>
  </si>
  <si>
    <t>Carclo Export ERP issue</t>
  </si>
  <si>
    <t>2024-02-13 23:59:59</t>
  </si>
  <si>
    <t>2024-02-13 16:46:22</t>
  </si>
  <si>
    <t>2024-02-13 16:46:23</t>
  </si>
  <si>
    <t>2024-01-22 10:26:34</t>
  </si>
  <si>
    <t>02:51:42</t>
  </si>
  <si>
    <t>157:38:04</t>
  </si>
  <si>
    <t>SKL repeated rejection values in daily report of Jan 18.</t>
  </si>
  <si>
    <t>2024-01-24 19:54:00</t>
  </si>
  <si>
    <t>2024-01-23 13:29:00</t>
  </si>
  <si>
    <t>2024-01-23 14:04:48</t>
  </si>
  <si>
    <t>2024-01-22 10:13:55</t>
  </si>
  <si>
    <t>02:06:11</t>
  </si>
  <si>
    <t>13:35:11</t>
  </si>
  <si>
    <t>KC factory re-configuration HIGH</t>
  </si>
  <si>
    <t>2024-01-24 20:46:43</t>
  </si>
  <si>
    <t>2024-01-26 16:59:35</t>
  </si>
  <si>
    <t>2024-01-26 16:59:36</t>
  </si>
  <si>
    <t>2024-01-22 10:22:00</t>
  </si>
  <si>
    <t>01:17:31</t>
  </si>
  <si>
    <t>46:17:06</t>
  </si>
  <si>
    <t>MULTIPLE REJECTION POSTING</t>
  </si>
  <si>
    <t>2024-01-24 16:40:01</t>
  </si>
  <si>
    <t>2024-01-22 16:40:01</t>
  </si>
  <si>
    <t>2024-01-22 10:18:00</t>
  </si>
  <si>
    <t>04:40:01</t>
  </si>
  <si>
    <t>Production Kenya</t>
  </si>
  <si>
    <t>productionke@silafrica.com</t>
  </si>
  <si>
    <t>Create 5 tablet users for RGE</t>
  </si>
  <si>
    <t>2024-01-29 16:42:58</t>
  </si>
  <si>
    <t>2024-01-23 11:51:30</t>
  </si>
  <si>
    <t>2024-01-23 11:51:31</t>
  </si>
  <si>
    <t>2024-01-22 16:45:58</t>
  </si>
  <si>
    <t>00:03:52</t>
  </si>
  <si>
    <t>05:17:54</t>
  </si>
  <si>
    <t>RGE Whittlesey,integratecloud,vsts</t>
  </si>
  <si>
    <t>Access to DB and freshdesk support</t>
  </si>
  <si>
    <t>2024-01-30 14:54:27</t>
  </si>
  <si>
    <t>2024-01-23 10:06:21</t>
  </si>
  <si>
    <t>02:39:33</t>
  </si>
  <si>
    <t>55:34:00</t>
  </si>
  <si>
    <t>cannot delete a job in the job history</t>
  </si>
  <si>
    <t>2024-01-25 16:55:23</t>
  </si>
  <si>
    <t>2024-01-24 10:25:43</t>
  </si>
  <si>
    <t>2024-01-24 10:25:44</t>
  </si>
  <si>
    <t>2024-01-23 10:10:32</t>
  </si>
  <si>
    <t>00:16:39</t>
  </si>
  <si>
    <t>10:16:39</t>
  </si>
  <si>
    <t>Re: ThingTrax on PC</t>
  </si>
  <si>
    <t>2024-01-30 15:05:42</t>
  </si>
  <si>
    <t>2024-01-26 11:15:16</t>
  </si>
  <si>
    <t>2024-01-23 10:17:20</t>
  </si>
  <si>
    <t>30:00:00</t>
  </si>
  <si>
    <t>2024-01-24 22:00:00</t>
  </si>
  <si>
    <t>2024-01-23 13:30:45</t>
  </si>
  <si>
    <t>2024-01-23 13:30:46</t>
  </si>
  <si>
    <t>2024-01-23 10:22:59</t>
  </si>
  <si>
    <t>01:30:45</t>
  </si>
  <si>
    <t>RGE portal acccess</t>
  </si>
  <si>
    <t>2024-01-30 14:43:52</t>
  </si>
  <si>
    <t>2024-01-23 14:44:52</t>
  </si>
  <si>
    <t>2024-01-23 14:45:20</t>
  </si>
  <si>
    <t>00:01:54</t>
  </si>
  <si>
    <t>Demo Environment - Global View</t>
  </si>
  <si>
    <t>2024-01-30 15:44:37</t>
  </si>
  <si>
    <t>2024-01-30 10:43:46</t>
  </si>
  <si>
    <t>2024-01-23 15:19:59</t>
  </si>
  <si>
    <t>00:02:51</t>
  </si>
  <si>
    <t>46:42:52</t>
  </si>
  <si>
    <t>OEE Coming Through at 0%</t>
  </si>
  <si>
    <t>2024-01-31 12:39:57</t>
  </si>
  <si>
    <t>2024-01-31 12:39:47</t>
  </si>
  <si>
    <t>2024-01-23 17:12:30</t>
  </si>
  <si>
    <t>00:01:06</t>
  </si>
  <si>
    <t>55:28:33</t>
  </si>
  <si>
    <t>WHS Pickering, Factory efficiency list view - "Loading failed! Please reload."</t>
  </si>
  <si>
    <t>2024-03-10 04:59:59</t>
  </si>
  <si>
    <t>2024-02-29 11:58:12</t>
  </si>
  <si>
    <t>2024-01-23 17:27:20</t>
  </si>
  <si>
    <t>00:04:39</t>
  </si>
  <si>
    <t>244:37:19</t>
  </si>
  <si>
    <t>SKL Verified User accounts</t>
  </si>
  <si>
    <t>2024-01-30 20:28:00</t>
  </si>
  <si>
    <t>2024-01-24 15:51:48</t>
  </si>
  <si>
    <t>2024-01-24 10:08:30</t>
  </si>
  <si>
    <t>01:32:16</t>
  </si>
  <si>
    <t>05:24:04</t>
  </si>
  <si>
    <t>mc removal</t>
  </si>
  <si>
    <t>2024-01-31 12:50:17</t>
  </si>
  <si>
    <t>2024-01-25 15:58:17</t>
  </si>
  <si>
    <t>2024-01-24 11:59:54</t>
  </si>
  <si>
    <t>13:58:17</t>
  </si>
  <si>
    <t>Andy Fay</t>
  </si>
  <si>
    <t>faya@carclo-plc.com</t>
  </si>
  <si>
    <t>Add email to daily report distribution list</t>
  </si>
  <si>
    <t>2024-01-31 13:50:43</t>
  </si>
  <si>
    <t>2024-01-24 16:58:20</t>
  </si>
  <si>
    <t>2024-01-24 14:48:53</t>
  </si>
  <si>
    <t>2024-01-24 14:05:43</t>
  </si>
  <si>
    <t>00:15:52</t>
  </si>
  <si>
    <t>03:08:29</t>
  </si>
  <si>
    <t>Automatic reply: Desch UK - Thingtrax factory performance report</t>
  </si>
  <si>
    <t>2024-01-31 14:12:26</t>
  </si>
  <si>
    <t>2024-01-24 14:05:57</t>
  </si>
  <si>
    <t>2024-01-24 14:15:26</t>
  </si>
  <si>
    <t>00:03:09</t>
  </si>
  <si>
    <t>Gerry Martin</t>
  </si>
  <si>
    <t>g.martin@desch-plantpak.co.uk</t>
  </si>
  <si>
    <t>Carclo Mitcham remove all departments MED</t>
  </si>
  <si>
    <t>2024-02-12 23:59:00</t>
  </si>
  <si>
    <t>2024-02-07 13:24:36</t>
  </si>
  <si>
    <t>2024-02-07 13:24:37</t>
  </si>
  <si>
    <t>2024-01-24 17:20:20</t>
  </si>
  <si>
    <t>00:11:29</t>
  </si>
  <si>
    <t>86:15:45</t>
  </si>
  <si>
    <t>UAT environment access</t>
  </si>
  <si>
    <t>2024-01-31 17:12:18</t>
  </si>
  <si>
    <t>2024-01-24 17:49:21</t>
  </si>
  <si>
    <t>2024-01-24 17:24:33</t>
  </si>
  <si>
    <t>00:12:47</t>
  </si>
  <si>
    <t>00:37:35</t>
  </si>
  <si>
    <t>ACCOUNTS RECREATION</t>
  </si>
  <si>
    <t>2024-01-31 17:24:23</t>
  </si>
  <si>
    <t>2024-01-24 17:47:06</t>
  </si>
  <si>
    <t>2024-01-24 17:47:07</t>
  </si>
  <si>
    <t>2024-01-24 17:29:06</t>
  </si>
  <si>
    <t>00:05:56</t>
  </si>
  <si>
    <t>00:23:56</t>
  </si>
  <si>
    <t>Carclo Export - Job dashboard press with most jobs - Medium</t>
  </si>
  <si>
    <t>2024-06-15 03:59:00</t>
  </si>
  <si>
    <t>2024-07-08 17:17:28</t>
  </si>
  <si>
    <t>2024-07-08 17:17:44</t>
  </si>
  <si>
    <t>2024-01-25 10:12:31</t>
  </si>
  <si>
    <t>02:00:20</t>
  </si>
  <si>
    <t>888:00:00</t>
  </si>
  <si>
    <t>Create shift request:</t>
  </si>
  <si>
    <t>2024-02-01 12:17:12</t>
  </si>
  <si>
    <t>2024-01-31 17:45:01</t>
  </si>
  <si>
    <t>2024-01-31 17:45:02</t>
  </si>
  <si>
    <t>2024-01-25 10:15:49</t>
  </si>
  <si>
    <t>01:46:25</t>
  </si>
  <si>
    <t>47:31:26</t>
  </si>
  <si>
    <t>Thingtrax Down E1</t>
  </si>
  <si>
    <t>2024-01-30 12:06:49</t>
  </si>
  <si>
    <t>2024-01-26 13:03:49</t>
  </si>
  <si>
    <t>2024-01-25 10:21:57</t>
  </si>
  <si>
    <t>00:37:19</t>
  </si>
  <si>
    <t>11:41:08</t>
  </si>
  <si>
    <t>Mark Cullwick</t>
  </si>
  <si>
    <t>mark.cullwick@whs-plastics.com</t>
  </si>
  <si>
    <t>Holli Mahelona - Laptop</t>
  </si>
  <si>
    <t>2024-01-31 22:00:00</t>
  </si>
  <si>
    <t>2024-01-25 10:23:15</t>
  </si>
  <si>
    <t>Kia Tabibian</t>
  </si>
  <si>
    <t>kia.tabibian@southern-champion.com</t>
  </si>
  <si>
    <t>Recall: Holli Mahelona - Laptop</t>
  </si>
  <si>
    <t>2024-01-25 10:21:28</t>
  </si>
  <si>
    <t>2024-01-25 10:21:29</t>
  </si>
  <si>
    <t>2024-01-31 23:59:59</t>
  </si>
  <si>
    <t>2024-01-31 10:50:42</t>
  </si>
  <si>
    <t>2024-01-31 10:50:43</t>
  </si>
  <si>
    <t>-02:02:05</t>
  </si>
  <si>
    <t>37:57:55</t>
  </si>
  <si>
    <t>RE: [EXTERNAL] Re: mc removal</t>
  </si>
  <si>
    <t>2024-02-01 15:52:14</t>
  </si>
  <si>
    <t>2024-01-26 17:01:48</t>
  </si>
  <si>
    <t>-13:51:22</t>
  </si>
  <si>
    <t>11:10:26</t>
  </si>
  <si>
    <t>andy.fay@carclo-plc.com</t>
  </si>
  <si>
    <t>Carlco Mitcham Job import to unassigned HIGH</t>
  </si>
  <si>
    <t>2024-02-05 23:59:00</t>
  </si>
  <si>
    <t>2024-02-05 17:40:30</t>
  </si>
  <si>
    <t>2024-02-05 17:40:31</t>
  </si>
  <si>
    <t>2024-01-26 10:15:57</t>
  </si>
  <si>
    <t>03:39:32</t>
  </si>
  <si>
    <t>63:39:32</t>
  </si>
  <si>
    <t>Carclo Mitcham Job not auto starting when moved to priority 2 MED</t>
  </si>
  <si>
    <t>2024-01-31 15:39:59</t>
  </si>
  <si>
    <t>2024-01-29 11:23:36</t>
  </si>
  <si>
    <t>2024-01-26 13:29:04</t>
  </si>
  <si>
    <t>00:01:07</t>
  </si>
  <si>
    <t>08:32:03</t>
  </si>
  <si>
    <t>2024-02-02 14:02:52</t>
  </si>
  <si>
    <t>2024-01-26 14:04:52</t>
  </si>
  <si>
    <t>00:02:18</t>
  </si>
  <si>
    <t>ThingTrax Portal Access approval - Carclo-Mitcham</t>
  </si>
  <si>
    <t>2024-02-06 13:11:24</t>
  </si>
  <si>
    <t>2024-01-29 14:04:09</t>
  </si>
  <si>
    <t>2024-01-30 01:42:04</t>
  </si>
  <si>
    <t>2024-01-29 13:19:51</t>
  </si>
  <si>
    <t>00:12:45</t>
  </si>
  <si>
    <t>00:57:03</t>
  </si>
  <si>
    <t>ACCUPACK3</t>
  </si>
  <si>
    <t>2024-02-02 21:07:43</t>
  </si>
  <si>
    <t>2024-01-31 13:28:43</t>
  </si>
  <si>
    <t>2024-01-29 15:23:47</t>
  </si>
  <si>
    <t>00:02:50</t>
  </si>
  <si>
    <t>18:07:46</t>
  </si>
  <si>
    <t>Downtime codes</t>
  </si>
  <si>
    <t>2024-02-12 17:42:16</t>
  </si>
  <si>
    <t>2024-02-12 17:42:17</t>
  </si>
  <si>
    <t>2024-01-29 17:31:13</t>
  </si>
  <si>
    <t>90:12:10</t>
  </si>
  <si>
    <t>RGE Whittlesey equipment list with tonnage</t>
  </si>
  <si>
    <t>2024-02-06 18:42:00</t>
  </si>
  <si>
    <t>2024-01-31 17:51:31</t>
  </si>
  <si>
    <t>2024-01-30 10:09:03</t>
  </si>
  <si>
    <t>03:18:25</t>
  </si>
  <si>
    <t>19:09:56</t>
  </si>
  <si>
    <t>OEE</t>
  </si>
  <si>
    <t>2024-02-07 18:57:00</t>
  </si>
  <si>
    <t>2024-01-31 10:43:06</t>
  </si>
  <si>
    <t>2024-01-31 10:29:29</t>
  </si>
  <si>
    <t>03:03:09</t>
  </si>
  <si>
    <t>ERP Dev not functioning HIGH</t>
  </si>
  <si>
    <t>2024-02-02 20:26:40</t>
  </si>
  <si>
    <t>2024-01-31 17:42:40</t>
  </si>
  <si>
    <t>2024-01-31 17:42:41</t>
  </si>
  <si>
    <t>2024-01-31 10:33:08</t>
  </si>
  <si>
    <t>03:02:03</t>
  </si>
  <si>
    <t>08:44:43</t>
  </si>
  <si>
    <t>ERPDev,integratecloud,vsts</t>
  </si>
  <si>
    <t>WHS Pickering - FW: New user account</t>
  </si>
  <si>
    <t>2024-02-07 19:59:00</t>
  </si>
  <si>
    <t>2024-01-31 10:55:06</t>
  </si>
  <si>
    <t>2024-01-31 10:55:07</t>
  </si>
  <si>
    <t>2024-01-31 10:39:30</t>
  </si>
  <si>
    <t>02:01:02</t>
  </si>
  <si>
    <t>Carclo Export Android App</t>
  </si>
  <si>
    <t>2024-02-02 14:25:20</t>
  </si>
  <si>
    <t>2024-02-02 11:07:29</t>
  </si>
  <si>
    <t>2024-02-05 20:19:40</t>
  </si>
  <si>
    <t>2024-01-31 10:40:11</t>
  </si>
  <si>
    <t>01:34:46</t>
  </si>
  <si>
    <t>21:34:46</t>
  </si>
  <si>
    <t>Android app issue - Urgent</t>
  </si>
  <si>
    <t>2024-02-02 15:16:16</t>
  </si>
  <si>
    <t>2024-02-02 10:35:00</t>
  </si>
  <si>
    <t>2024-01-31 10:23:31</t>
  </si>
  <si>
    <t>00:44:39</t>
  </si>
  <si>
    <t>20:44:39</t>
  </si>
  <si>
    <t>OneApp Machine Monitoring</t>
  </si>
  <si>
    <t>2024-02-02 16:00:45</t>
  </si>
  <si>
    <t>2024-02-02 11:10:01</t>
  </si>
  <si>
    <t>2024-02-06 01:56:06</t>
  </si>
  <si>
    <t>2024-01-31 10:25:11</t>
  </si>
  <si>
    <t>20:00:00</t>
  </si>
  <si>
    <t>Guivens Thegu</t>
  </si>
  <si>
    <t>guivens.thegu@southern-champion.com</t>
  </si>
  <si>
    <t>Thingtrax malfunction</t>
  </si>
  <si>
    <t>2024-02-02 14:46:14</t>
  </si>
  <si>
    <t>2024-01-31 15:11:14</t>
  </si>
  <si>
    <t>2024-01-31 15:11:15</t>
  </si>
  <si>
    <t>2024-01-31 13:43:42</t>
  </si>
  <si>
    <t>00:11:14</t>
  </si>
  <si>
    <t>01:38:46</t>
  </si>
  <si>
    <t>One app access for Carclo-mitcham</t>
  </si>
  <si>
    <t>2024-02-08 18:09:00</t>
  </si>
  <si>
    <t>2024-02-02 11:57:53</t>
  </si>
  <si>
    <t>2024-02-01 10:18:18</t>
  </si>
  <si>
    <t>03:51:36</t>
  </si>
  <si>
    <t>13:51:36</t>
  </si>
  <si>
    <t>2024-02-08 22:00:00</t>
  </si>
  <si>
    <t>2024-02-01 10:24:17</t>
  </si>
  <si>
    <t>Carclo Czech Shifts set up MED</t>
  </si>
  <si>
    <t>2024-04-14 03:59:59</t>
  </si>
  <si>
    <t>2024-04-04 15:53:19</t>
  </si>
  <si>
    <t>2024-04-04 15:53:27</t>
  </si>
  <si>
    <t>2024-02-02 10:10:53</t>
  </si>
  <si>
    <t>01:16:17</t>
  </si>
  <si>
    <t>416:09:36</t>
  </si>
  <si>
    <t>Carclo Czech,integratecloud,vsts</t>
  </si>
  <si>
    <t>Renata. Tkocova</t>
  </si>
  <si>
    <t>renata.tkocova@carclo-plc.com</t>
  </si>
  <si>
    <t>Autoreply to Desch IPP - Thingtrax factory performance report</t>
  </si>
  <si>
    <t>2024-02-09 22:00:00</t>
  </si>
  <si>
    <t>2024-02-02 11:14:42</t>
  </si>
  <si>
    <t>Grzegorz Jurkowski</t>
  </si>
  <si>
    <t>gj@desch-ipp.pl</t>
  </si>
  <si>
    <t>Desch IPP POL</t>
  </si>
  <si>
    <t>Remove the empty groups - Carclo Mitcham</t>
  </si>
  <si>
    <t>2024-02-07 23:59:59</t>
  </si>
  <si>
    <t>2024-02-07 13:27:57</t>
  </si>
  <si>
    <t>2024-02-07 13:27:59</t>
  </si>
  <si>
    <t>2024-02-02 16:12:55</t>
  </si>
  <si>
    <t>17:16:09</t>
  </si>
  <si>
    <t>Carclo Mitcham Daily report MED</t>
  </si>
  <si>
    <t>2024-02-08 16:20:59</t>
  </si>
  <si>
    <t>2024-02-13 10:23:07</t>
  </si>
  <si>
    <t>2024-02-13 10:23:08</t>
  </si>
  <si>
    <t>2024-02-02 16:22:44</t>
  </si>
  <si>
    <t>00:02:13</t>
  </si>
  <si>
    <t>55:39:29</t>
  </si>
  <si>
    <t>Desch UK - Cycle time info not making sense</t>
  </si>
  <si>
    <t>2024-06-12 12:57:30</t>
  </si>
  <si>
    <t>2024-06-12 12:58:15</t>
  </si>
  <si>
    <t>2024-02-02 17:26:18</t>
  </si>
  <si>
    <t>00:10:07</t>
  </si>
  <si>
    <t>684:41:19</t>
  </si>
  <si>
    <t>Carclo Export Press Mapping correction HIGH</t>
  </si>
  <si>
    <t>2024-02-13 10:38:43</t>
  </si>
  <si>
    <t>2024-02-13 10:38:44</t>
  </si>
  <si>
    <t>2024-02-05 10:18:50</t>
  </si>
  <si>
    <t>03:00:40</t>
  </si>
  <si>
    <t>53:00:40</t>
  </si>
  <si>
    <t>2024-02-12 22:00:00</t>
  </si>
  <si>
    <t>2024-02-05 10:16:47</t>
  </si>
  <si>
    <t>2024-02-05 11:03:10</t>
  </si>
  <si>
    <t>Thingtrax power bi</t>
  </si>
  <si>
    <t>2024-02-17 23:59:59</t>
  </si>
  <si>
    <t>2024-02-12 13:44:51</t>
  </si>
  <si>
    <t>2024-02-05 16:16:37</t>
  </si>
  <si>
    <t>41:44:51</t>
  </si>
  <si>
    <t>UAT Analysis report HIGH</t>
  </si>
  <si>
    <t>2024-02-07 22:00:00</t>
  </si>
  <si>
    <t>2024-02-07 10:48:21</t>
  </si>
  <si>
    <t>2024-02-07 10:48:28</t>
  </si>
  <si>
    <t>2024-02-05 16:46:27</t>
  </si>
  <si>
    <t>10:00:00</t>
  </si>
  <si>
    <t>UAT</t>
  </si>
  <si>
    <t>Demo- Help with Dashboards- Low</t>
  </si>
  <si>
    <t>2024-05-22 03:59:59</t>
  </si>
  <si>
    <t>2024-05-20 13:51:51</t>
  </si>
  <si>
    <t>2024-02-05 17:56:31</t>
  </si>
  <si>
    <t>682:51:51</t>
  </si>
  <si>
    <t>New Account</t>
  </si>
  <si>
    <t>2024-02-06 11:02:08</t>
  </si>
  <si>
    <t>2024-02-06 11:02:09</t>
  </si>
  <si>
    <t>2024-02-06 10:37:10</t>
  </si>
  <si>
    <t>Perfomance rate.</t>
  </si>
  <si>
    <t>2024-02-12 15:33:12</t>
  </si>
  <si>
    <t>2024-02-12 15:33:13</t>
  </si>
  <si>
    <t>2024-02-06 10:38:01</t>
  </si>
  <si>
    <t>43:33:12</t>
  </si>
  <si>
    <t>2024-02-06 11:03:12</t>
  </si>
  <si>
    <t>Red/Blue OEE Colour Indicator</t>
  </si>
  <si>
    <t>2024-02-13 13:21:04</t>
  </si>
  <si>
    <t>2024-02-06 17:45:06</t>
  </si>
  <si>
    <t>2024-02-06 17:45:07</t>
  </si>
  <si>
    <t>2024-02-06 13:30:04</t>
  </si>
  <si>
    <t>00:09:01</t>
  </si>
  <si>
    <t>04:24:03</t>
  </si>
  <si>
    <t>RGE Whittlesey - Changing Costed Cycle Time per Job - Low</t>
  </si>
  <si>
    <t>2024-11-01 04:59:59</t>
  </si>
  <si>
    <t>2024-10-28 10:54:47</t>
  </si>
  <si>
    <t>2024-02-06 15:12:09</t>
  </si>
  <si>
    <t>01:00:57</t>
  </si>
  <si>
    <t>KC access</t>
  </si>
  <si>
    <t>2024-02-13 15:17:59</t>
  </si>
  <si>
    <t>2024-02-06 15:43:36</t>
  </si>
  <si>
    <t>2024-02-06 15:17:59</t>
  </si>
  <si>
    <t>00:00:32</t>
  </si>
  <si>
    <t>00:26:09</t>
  </si>
  <si>
    <t>Desch Access</t>
  </si>
  <si>
    <t>2024-02-13 15:27:24</t>
  </si>
  <si>
    <t>2024-02-06 15:43:51</t>
  </si>
  <si>
    <t>2024-02-06 15:43:52</t>
  </si>
  <si>
    <t>2024-02-06 15:32:25</t>
  </si>
  <si>
    <t>00:05:28</t>
  </si>
  <si>
    <t>00:16:54</t>
  </si>
  <si>
    <t>Complaint Module &gt;&gt; Add Nature of Rejection (Feature Request) - Low</t>
  </si>
  <si>
    <t>2024-08-31 03:59:00</t>
  </si>
  <si>
    <t>2024-10-24 14:39:30</t>
  </si>
  <si>
    <t>2024-02-06 17:32:50</t>
  </si>
  <si>
    <t>00:00:31</t>
  </si>
  <si>
    <t>1406:07:11</t>
  </si>
  <si>
    <t>Ranjan Kumar</t>
  </si>
  <si>
    <t>ranjankumar.kc@carclo-plc.com</t>
  </si>
  <si>
    <t>2024-02-13 22:00:00</t>
  </si>
  <si>
    <t>2024-02-07 11:01:49</t>
  </si>
  <si>
    <t>2024-02-07 11:01:50</t>
  </si>
  <si>
    <t>2024-02-14 14:07:04</t>
  </si>
  <si>
    <t>2024-02-07 14:51:27</t>
  </si>
  <si>
    <t>2024-02-07 14:51:28</t>
  </si>
  <si>
    <t>2024-02-07 14:31:04</t>
  </si>
  <si>
    <t>00:24:41</t>
  </si>
  <si>
    <t>00:45:04</t>
  </si>
  <si>
    <t>Machines showing powered off</t>
  </si>
  <si>
    <t>2024-03-06 04:59:59</t>
  </si>
  <si>
    <t>2024-03-05 13:07:05</t>
  </si>
  <si>
    <t>2024-02-07 14:49:22</t>
  </si>
  <si>
    <t>00:04:16</t>
  </si>
  <si>
    <t>178:21:59</t>
  </si>
  <si>
    <t>Carclo India,integratecloud,vsts</t>
  </si>
  <si>
    <t>Palanichamy</t>
  </si>
  <si>
    <t>palanichamy.v@carclo-plc.com</t>
  </si>
  <si>
    <t>DMS - WHS Pickering - Missing metrics (unclassified downtimes hrs %, etc)</t>
  </si>
  <si>
    <t>2024-02-24 23:59:59</t>
  </si>
  <si>
    <t>2024-02-19 17:25:31</t>
  </si>
  <si>
    <t>2024-02-19 17:25:32</t>
  </si>
  <si>
    <t>2024-02-07 15:51:02</t>
  </si>
  <si>
    <t>00:45:43</t>
  </si>
  <si>
    <t>72:20:12</t>
  </si>
  <si>
    <t>IPPPOL -Energy Dashboard/Info not making sense - Medium</t>
  </si>
  <si>
    <t>2024-09-01 03:59:59</t>
  </si>
  <si>
    <t>2024-09-25 00:13:07</t>
  </si>
  <si>
    <t>2024-02-12 10:15:46</t>
  </si>
  <si>
    <t>25:02:07</t>
  </si>
  <si>
    <t>1225:02:07</t>
  </si>
  <si>
    <t>RE: Downtime codes</t>
  </si>
  <si>
    <t>2024-02-13 11:17:02</t>
  </si>
  <si>
    <t>2024-02-12 10:48:00</t>
  </si>
  <si>
    <t>22:43:13</t>
  </si>
  <si>
    <t>32:43:13</t>
  </si>
  <si>
    <t>Nate Fenstemaker</t>
  </si>
  <si>
    <t>nate.fenstemaker@carclo-usa.com</t>
  </si>
  <si>
    <t>Access for WHS-Pickering</t>
  </si>
  <si>
    <t>2024-02-15 12:00:00</t>
  </si>
  <si>
    <t>2024-02-12 10:58:30</t>
  </si>
  <si>
    <t>2024-02-12 10:58:31</t>
  </si>
  <si>
    <t>2024-02-12 10:28:32</t>
  </si>
  <si>
    <t>2024-02-14 22:00:00</t>
  </si>
  <si>
    <t>2024-02-09 11:28:46</t>
  </si>
  <si>
    <t>Add users to Desch IPPPOL daily report mailing list</t>
  </si>
  <si>
    <t>2024-02-15 15:14:00</t>
  </si>
  <si>
    <t>2024-02-12 17:07:42</t>
  </si>
  <si>
    <t>2024-02-12 17:07:43</t>
  </si>
  <si>
    <t>2024-02-12 10:42:24</t>
  </si>
  <si>
    <t>16:46:26</t>
  </si>
  <si>
    <t>21:54:08</t>
  </si>
  <si>
    <t>Desch IPPPOL - Changing machine names</t>
  </si>
  <si>
    <t>2024-02-15 15:21:00</t>
  </si>
  <si>
    <t>2024-02-12 10:41:15</t>
  </si>
  <si>
    <t>2024-02-12 10:41:16</t>
  </si>
  <si>
    <t>2024-02-12 10:39:53</t>
  </si>
  <si>
    <t>16:39:33</t>
  </si>
  <si>
    <t>FACTORY SUMMARY REPORT</t>
  </si>
  <si>
    <t>2024-02-13 16:05:00</t>
  </si>
  <si>
    <t>2024-02-12 17:12:33</t>
  </si>
  <si>
    <t>2024-02-12 17:12:34</t>
  </si>
  <si>
    <t>2024-02-08 15:49:42</t>
  </si>
  <si>
    <t>00:14:14</t>
  </si>
  <si>
    <t>21:37:05</t>
  </si>
  <si>
    <t>Jones Nzioki</t>
  </si>
  <si>
    <t>jones.nzioki@silafrica.com</t>
  </si>
  <si>
    <t>Portal access</t>
  </si>
  <si>
    <t>2024-02-15 17:23:00</t>
  </si>
  <si>
    <t>2024-02-12 11:22:26</t>
  </si>
  <si>
    <t>2024-02-12 11:22:27</t>
  </si>
  <si>
    <t>2024-02-12 10:29:20</t>
  </si>
  <si>
    <t>14:37:12</t>
  </si>
  <si>
    <t>2024-02-15 18:01:32</t>
  </si>
  <si>
    <t>2024-02-09 11:28:39</t>
  </si>
  <si>
    <t>03:58:28</t>
  </si>
  <si>
    <t>Mark Nash</t>
  </si>
  <si>
    <t>mark.nash@southern-champion.com</t>
  </si>
  <si>
    <t>Portal access - Berry</t>
  </si>
  <si>
    <t>2024-02-15 21:03:00</t>
  </si>
  <si>
    <t>2024-02-12 11:06:19</t>
  </si>
  <si>
    <t>2024-02-12 11:06:21</t>
  </si>
  <si>
    <t>2024-02-12 10:28:56</t>
  </si>
  <si>
    <t>10:57:26</t>
  </si>
  <si>
    <t>cc2983</t>
  </si>
  <si>
    <t>2024-02-19 18:31:50</t>
  </si>
  <si>
    <t>2024-02-12 10:41:52</t>
  </si>
  <si>
    <t>2024-02-12 10:42:11</t>
  </si>
  <si>
    <t>2024-02-09 11:46:00</t>
  </si>
  <si>
    <t>Carlos Lizarraga</t>
  </si>
  <si>
    <t>carlos.lizarraga@carclo-usa.com</t>
  </si>
  <si>
    <t>UAT Portal Line V2 add Mitcham Factory with live DB. HIGH</t>
  </si>
  <si>
    <t>2024-02-25 04:59:59</t>
  </si>
  <si>
    <t>2024-02-23 15:02:49</t>
  </si>
  <si>
    <t>2024-02-12 10:36:15</t>
  </si>
  <si>
    <t>93:02:49</t>
  </si>
  <si>
    <t>UAT,integratecloud,vsts</t>
  </si>
  <si>
    <t>2024-02-15 22:00:00</t>
  </si>
  <si>
    <t>2024-02-09 11:28:29</t>
  </si>
  <si>
    <t>ACCUPACK 3</t>
  </si>
  <si>
    <t>2024-02-12 15:38:43</t>
  </si>
  <si>
    <t>2024-02-12 10:37:41</t>
  </si>
  <si>
    <t>03:38:43</t>
  </si>
  <si>
    <t>Fcs750b perfomance</t>
  </si>
  <si>
    <t>2024-02-12 15:34:26</t>
  </si>
  <si>
    <t>2024-02-12 15:34:28</t>
  </si>
  <si>
    <t>2024-02-12 10:35:22</t>
  </si>
  <si>
    <t>03:34:26</t>
  </si>
  <si>
    <t>2024-02-19 22:00:00</t>
  </si>
  <si>
    <t>2024-02-12 10:15:02</t>
  </si>
  <si>
    <t>2024-02-12 10:16:03</t>
  </si>
  <si>
    <t>Paul Reader</t>
  </si>
  <si>
    <t>paul@thingtrax.com</t>
  </si>
  <si>
    <t>2024-02-12 10:15:00</t>
  </si>
  <si>
    <t>2024-02-12 10:15:35</t>
  </si>
  <si>
    <t>Multiple clients - OEE higher than TEEP in factory efficiency - Medium</t>
  </si>
  <si>
    <t>2024-09-25 00:13:39</t>
  </si>
  <si>
    <t>2024-02-13 11:53:10</t>
  </si>
  <si>
    <t>1200:00:00</t>
  </si>
  <si>
    <t>Automatic reply: [EXTERNAL] Re: Carclo Export Press Mapping correction HIGH</t>
  </si>
  <si>
    <t>2024-02-20 22:00:00</t>
  </si>
  <si>
    <t>2024-02-13 10:41:14</t>
  </si>
  <si>
    <t>DB Access UAT and salesdemo</t>
  </si>
  <si>
    <t>2024-02-21 14:09:00</t>
  </si>
  <si>
    <t>2024-02-13 16:57:33</t>
  </si>
  <si>
    <t>2024-02-13 16:57:34</t>
  </si>
  <si>
    <t>2024-02-13 15:30:00</t>
  </si>
  <si>
    <t>01:21:30</t>
  </si>
  <si>
    <t>02:49:03</t>
  </si>
  <si>
    <t>SalesDemo,UAT</t>
  </si>
  <si>
    <t>BPIA Films Line 16 Cannot start Job HIGH</t>
  </si>
  <si>
    <t>2024-03-01 04:59:59</t>
  </si>
  <si>
    <t>2024-02-28 16:03:13</t>
  </si>
  <si>
    <t>2024-02-14 10:15:19</t>
  </si>
  <si>
    <t>03:25:20</t>
  </si>
  <si>
    <t>97:28:33</t>
  </si>
  <si>
    <t>BPIA,integratecloud,vsts</t>
  </si>
  <si>
    <t>DMS - Cannot access WHS Pickering meeting</t>
  </si>
  <si>
    <t>2024-02-15 20:50:00</t>
  </si>
  <si>
    <t>2024-02-14 17:52:26</t>
  </si>
  <si>
    <t>2024-02-14 17:52:27</t>
  </si>
  <si>
    <t>2024-02-14 10:30:44</t>
  </si>
  <si>
    <t>01:10:38</t>
  </si>
  <si>
    <t>07:03:04</t>
  </si>
  <si>
    <t>BPIA - OPC telemetries - High</t>
  </si>
  <si>
    <t>2024-09-09 15:08:53</t>
  </si>
  <si>
    <t>2024-02-14 15:01:40</t>
  </si>
  <si>
    <t>00:37:04</t>
  </si>
  <si>
    <t>1097:44:17</t>
  </si>
  <si>
    <t>2024-02-22 22:00:00</t>
  </si>
  <si>
    <t>2024-02-15 10:16:48</t>
  </si>
  <si>
    <t>2024-02-15 10:16:49</t>
  </si>
  <si>
    <t>WHS Pickering and Whittlesey - Rejection reasons take too long to load - Low</t>
  </si>
  <si>
    <t>2024-06-11 23:59:59</t>
  </si>
  <si>
    <t>2024-06-11 16:07:00</t>
  </si>
  <si>
    <t>2024-02-15 17:01:47</t>
  </si>
  <si>
    <t>616:56:21</t>
  </si>
  <si>
    <t>Move the Equipment to another Group - Carclo-Mitcham</t>
  </si>
  <si>
    <t>2024-02-23 04:59:59</t>
  </si>
  <si>
    <t>2024-02-23 10:09:46</t>
  </si>
  <si>
    <t>2024-03-06 17:07:21</t>
  </si>
  <si>
    <t>2024-02-16 10:11:50</t>
  </si>
  <si>
    <t>03:11:04</t>
  </si>
  <si>
    <t>43:11:04</t>
  </si>
  <si>
    <t>Undeliverable: FW: Refresh failed: DataModel_SalesDemo has failed to refresh</t>
  </si>
  <si>
    <t>2024-02-23 22:00:00</t>
  </si>
  <si>
    <t>2024-02-16 13:15:09</t>
  </si>
  <si>
    <t>Microsoft Outlook</t>
  </si>
  <si>
    <t>microsoftexchange329e71ec88ae4615bbc36ab6ce41109e@thingtrax.com</t>
  </si>
  <si>
    <t>RGE Whittlesey daily report is not there anymore</t>
  </si>
  <si>
    <t>2024-02-29 10:32:06</t>
  </si>
  <si>
    <t>2024-02-29 10:32:07</t>
  </si>
  <si>
    <t>2024-02-16 14:39:22</t>
  </si>
  <si>
    <t>80:00:00</t>
  </si>
  <si>
    <t>RE: Carclo Mitcham - Thingtrax factory performance report</t>
  </si>
  <si>
    <t>2024-02-19 15:30:14</t>
  </si>
  <si>
    <t>2024-02-16 15:07:10</t>
  </si>
  <si>
    <t>03:30:14</t>
  </si>
  <si>
    <t>Automatic reply: KC equipment page not showing OEE calculation HIGH</t>
  </si>
  <si>
    <t>2024-02-16 17:11:44</t>
  </si>
  <si>
    <t>Performance percentage</t>
  </si>
  <si>
    <t>2024-02-19 11:49:09</t>
  </si>
  <si>
    <t>2024-02-19 10:29:51</t>
  </si>
  <si>
    <t>SilAfrica - Replacement of thingtrax devices for MP2 and Engel - Low</t>
  </si>
  <si>
    <t>Shipment</t>
  </si>
  <si>
    <t>2024-06-05 11:37:14</t>
  </si>
  <si>
    <t>2024-06-05 11:37:15</t>
  </si>
  <si>
    <t>2024-02-19 10:27:51</t>
  </si>
  <si>
    <t>578:37:14</t>
  </si>
  <si>
    <t>2024-02-19 10:15:39</t>
  </si>
  <si>
    <t>2024-02-19 11:45:46</t>
  </si>
  <si>
    <t>2024-02-19 11:45:47</t>
  </si>
  <si>
    <t>2024-02-19 10:24:24</t>
  </si>
  <si>
    <t>Adding Samuel to Thingtrax team</t>
  </si>
  <si>
    <t>2024-02-27 20:08:09</t>
  </si>
  <si>
    <t>2024-02-21 12:06:37</t>
  </si>
  <si>
    <t>2024-02-21 12:06:38</t>
  </si>
  <si>
    <t>2024-02-19 10:18:04</t>
  </si>
  <si>
    <t>20:06:37</t>
  </si>
  <si>
    <t>Takunda Chigumbu</t>
  </si>
  <si>
    <t>takunda.chigumbu@silafrica.com</t>
  </si>
  <si>
    <t>Test</t>
  </si>
  <si>
    <t>2024-02-19 11:17:36</t>
  </si>
  <si>
    <t>2024-02-19 11:13:18</t>
  </si>
  <si>
    <t>mahwish@thingtrax.com</t>
  </si>
  <si>
    <t>Re: Essential electrical work - server room - 12:30 Monday</t>
  </si>
  <si>
    <t>2024-02-26 15:39:21</t>
  </si>
  <si>
    <t>2024-02-19 17:01:21</t>
  </si>
  <si>
    <t>2024-02-19 17:01:32</t>
  </si>
  <si>
    <t>2024-02-19 17:01:31</t>
  </si>
  <si>
    <t>01:23:06</t>
  </si>
  <si>
    <t>01:22:56</t>
  </si>
  <si>
    <t>SilAfrica-Maintenance Jobs in Retrospect-Low</t>
  </si>
  <si>
    <t>2024-06-28 14:03:28</t>
  </si>
  <si>
    <t>2024-06-28 14:04:33</t>
  </si>
  <si>
    <t>2024-02-20 10:55:18</t>
  </si>
  <si>
    <t>01:27:21</t>
  </si>
  <si>
    <t>709:03:28</t>
  </si>
  <si>
    <t>KC-Energy usage on Focus-High</t>
  </si>
  <si>
    <t>2024-03-07 04:59:00</t>
  </si>
  <si>
    <t>2024-03-06 12:00:39</t>
  </si>
  <si>
    <t>2024-03-06 12:01:11</t>
  </si>
  <si>
    <t>2024-04-17 10:19:40</t>
  </si>
  <si>
    <t>2024-02-20 15:16:22</t>
  </si>
  <si>
    <t>00:30:44</t>
  </si>
  <si>
    <t>107:15:01</t>
  </si>
  <si>
    <t>Dropdowns in analysis reports can be quite awkward - Low</t>
  </si>
  <si>
    <t>2024-09-25 00:13:59</t>
  </si>
  <si>
    <t>2024-09-25 00:14:00</t>
  </si>
  <si>
    <t>2024-02-21 10:23:57</t>
  </si>
  <si>
    <t>02:50:14</t>
  </si>
  <si>
    <t>1160:00:00</t>
  </si>
  <si>
    <t>2024-02-27 20:43:00</t>
  </si>
  <si>
    <t>2024-02-21 10:30:25</t>
  </si>
  <si>
    <t>2024-02-21 10:30:26</t>
  </si>
  <si>
    <t>2024-02-21 10:26:01</t>
  </si>
  <si>
    <t>01:17:35</t>
  </si>
  <si>
    <t>MGS -5941.76 hours Unclassified Downtime HIGH</t>
  </si>
  <si>
    <t>2024-02-23 15:56:51</t>
  </si>
  <si>
    <t>2024-02-22 13:22:54</t>
  </si>
  <si>
    <t>2024-02-22 13:22:55</t>
  </si>
  <si>
    <t>2024-02-21 18:10:51</t>
  </si>
  <si>
    <t>02:14:15</t>
  </si>
  <si>
    <t>07:26:18</t>
  </si>
  <si>
    <t>Conversion job upload</t>
  </si>
  <si>
    <t>2024-03-06 17:58:00</t>
  </si>
  <si>
    <t>2024-03-06 11:34:47</t>
  </si>
  <si>
    <t>2024-03-06 11:34:48</t>
  </si>
  <si>
    <t>2024-02-22 11:29:21</t>
  </si>
  <si>
    <t>05:41:42</t>
  </si>
  <si>
    <t>95:41:42</t>
  </si>
  <si>
    <t>2024-03-06 16:29:35</t>
  </si>
  <si>
    <t>2024-02-29 10:32:00</t>
  </si>
  <si>
    <t>2024-02-22 11:21:39</t>
  </si>
  <si>
    <t>04:18:15</t>
  </si>
  <si>
    <t>54:18:15</t>
  </si>
  <si>
    <t>request to remove users</t>
  </si>
  <si>
    <t>2024-02-28 17:46:00</t>
  </si>
  <si>
    <t>2024-02-22 11:16:28</t>
  </si>
  <si>
    <t>2024-02-22 15:11:17</t>
  </si>
  <si>
    <t>2024-02-22 11:03:29</t>
  </si>
  <si>
    <t>04:14:00</t>
  </si>
  <si>
    <t>Yate Factory - All Machines Down</t>
  </si>
  <si>
    <t>2024-02-27 12:09:45</t>
  </si>
  <si>
    <t>2024-02-23 10:53:30</t>
  </si>
  <si>
    <t>2024-02-22 10:28:44</t>
  </si>
  <si>
    <t>01:52:15</t>
  </si>
  <si>
    <t>11:52:15</t>
  </si>
  <si>
    <t>Salesdemo Line V2 inconsistent refresh of status on Line HIGH</t>
  </si>
  <si>
    <t>2024-03-17 04:59:59</t>
  </si>
  <si>
    <t>2024-03-18 11:55:38</t>
  </si>
  <si>
    <t>2024-03-18 11:55:39</t>
  </si>
  <si>
    <t>2024-02-22 10:29:50</t>
  </si>
  <si>
    <t>160:00:00</t>
  </si>
  <si>
    <t>UAT Db access</t>
  </si>
  <si>
    <t>2024-03-01 15:57:57</t>
  </si>
  <si>
    <t>2024-02-26 17:43:21</t>
  </si>
  <si>
    <t>2024-02-23 10:47:21</t>
  </si>
  <si>
    <t>15:43:21</t>
  </si>
  <si>
    <t>ERP Dev access</t>
  </si>
  <si>
    <t>2024-02-29 22:00:00</t>
  </si>
  <si>
    <t>2024-02-23 11:25:19</t>
  </si>
  <si>
    <t>2024-02-23 11:25:20</t>
  </si>
  <si>
    <t>2024-02-23 10:46:36</t>
  </si>
  <si>
    <t>Automatic reply: WHS Minworth - Thingtrax factory performance report</t>
  </si>
  <si>
    <t>2024-03-01 14:02:14</t>
  </si>
  <si>
    <t>2024-02-23 14:14:42</t>
  </si>
  <si>
    <t>00:12:28</t>
  </si>
  <si>
    <t>Daniel Deakin</t>
  </si>
  <si>
    <t>daniel.deakin@whs-plastics.com</t>
  </si>
  <si>
    <t>Carclo Latrobe incorrect User P1 URGENT</t>
  </si>
  <si>
    <t>2024-03-01 14:30:03</t>
  </si>
  <si>
    <t>2024-02-23 15:01:19</t>
  </si>
  <si>
    <t>2024-02-23 15:01:20</t>
  </si>
  <si>
    <t>2024-02-23 14:38:22</t>
  </si>
  <si>
    <t>00:31:24</t>
  </si>
  <si>
    <t>YPM Portal creation HIGH</t>
  </si>
  <si>
    <t>2024-04-07 03:59:59</t>
  </si>
  <si>
    <t>2024-04-04 12:13:34</t>
  </si>
  <si>
    <t>2024-02-23 14:58:28</t>
  </si>
  <si>
    <t>00:19:44</t>
  </si>
  <si>
    <t>278:34:50</t>
  </si>
  <si>
    <t>integratecloud,vsts,YPM</t>
  </si>
  <si>
    <t>auto refresh job dashboard</t>
  </si>
  <si>
    <t>2024-04-08 12:18:27</t>
  </si>
  <si>
    <t>2024-02-23 17:29:02</t>
  </si>
  <si>
    <t>00:07:59</t>
  </si>
  <si>
    <t>295:57:24</t>
  </si>
  <si>
    <t>Changes to RGE daily report</t>
  </si>
  <si>
    <t>2024-03-04 15:16:14</t>
  </si>
  <si>
    <t>2024-02-26 17:41:14</t>
  </si>
  <si>
    <t>2024-02-26 17:41:15</t>
  </si>
  <si>
    <t>2024-02-26 10:25:40</t>
  </si>
  <si>
    <t>02:25:20</t>
  </si>
  <si>
    <t>08:06:34</t>
  </si>
  <si>
    <t>Add users to Desch UK daily report mailing list</t>
  </si>
  <si>
    <t>2024-03-01 21:08:00</t>
  </si>
  <si>
    <t>2024-02-27 13:55:59</t>
  </si>
  <si>
    <t>2024-02-27 13:56:00</t>
  </si>
  <si>
    <t>2024-02-26 10:18:11</t>
  </si>
  <si>
    <t>00:52:34</t>
  </si>
  <si>
    <t>12:48:33</t>
  </si>
  <si>
    <t>Help</t>
  </si>
  <si>
    <t>2024-02-29 12:51:38</t>
  </si>
  <si>
    <t>2024-02-26 13:29:38</t>
  </si>
  <si>
    <t>2024-02-26 12:45:21</t>
  </si>
  <si>
    <t>00:15:44</t>
  </si>
  <si>
    <t>01:00:01</t>
  </si>
  <si>
    <t>The pictured device is now installed in w32</t>
  </si>
  <si>
    <t>2024-03-04 16:47:17</t>
  </si>
  <si>
    <t>2024-02-28 10:27:25</t>
  </si>
  <si>
    <t>2024-02-26 16:54:18</t>
  </si>
  <si>
    <t>00:07:49</t>
  </si>
  <si>
    <t>15:13:31</t>
  </si>
  <si>
    <t>Mark Holgate</t>
  </si>
  <si>
    <t>mark.holgate@rgegroup.com</t>
  </si>
  <si>
    <t>C-Suite Global dash only showing one site</t>
  </si>
  <si>
    <t>2024-03-04 22:00:00</t>
  </si>
  <si>
    <t>2024-02-27 17:25:44</t>
  </si>
  <si>
    <t>2024-02-27 10:31:25</t>
  </si>
  <si>
    <t>05:25:44</t>
  </si>
  <si>
    <t>carclo,integratecloud,vsts</t>
  </si>
  <si>
    <t>SilAfrica - WRONG CAVITATION IN JOB CREATION - Low</t>
  </si>
  <si>
    <t>2024-06-06 11:50:32</t>
  </si>
  <si>
    <t>2024-07-09 10:40:07</t>
  </si>
  <si>
    <t>2024-02-27 10:32:51</t>
  </si>
  <si>
    <t>538:48:58</t>
  </si>
  <si>
    <t>RGE daily report, reduce number of decimals on column 'Cost due to seconds lost'</t>
  </si>
  <si>
    <t>2024-03-05 14:26:16</t>
  </si>
  <si>
    <t>2024-02-27 15:04:05</t>
  </si>
  <si>
    <t>2024-02-27 15:05:31</t>
  </si>
  <si>
    <t>2024-02-27 14:26:34</t>
  </si>
  <si>
    <t>00:03:58</t>
  </si>
  <si>
    <t>00:41:29</t>
  </si>
  <si>
    <t>Critical Bug-KC- We are seeing wrong performance calculated - P1</t>
  </si>
  <si>
    <t>2024-02-29 19:14:04</t>
  </si>
  <si>
    <t>2024-02-27 17:54:31</t>
  </si>
  <si>
    <t>2024-02-27 15:21:04</t>
  </si>
  <si>
    <t>02:41:16</t>
  </si>
  <si>
    <t>Urgent Action: One App Login for Frank</t>
  </si>
  <si>
    <t>2024-03-05 18:18:49</t>
  </si>
  <si>
    <t>2024-02-27 20:16:05</t>
  </si>
  <si>
    <t>2024-02-27 20:16:07</t>
  </si>
  <si>
    <t>2024-02-27 17:44:01</t>
  </si>
  <si>
    <t>00:12:11</t>
  </si>
  <si>
    <t>02:44:15</t>
  </si>
  <si>
    <t>Test Ticket</t>
  </si>
  <si>
    <t>2024-03-06 12:00:09</t>
  </si>
  <si>
    <t>2024-02-28 12:02:09</t>
  </si>
  <si>
    <t>2024-02-28 12:02:10</t>
  </si>
  <si>
    <t>00:02:09</t>
  </si>
  <si>
    <t>Feature Request- KC - Job upload - Low</t>
  </si>
  <si>
    <t>2024-10-28 12:47:39</t>
  </si>
  <si>
    <t>2024-02-28 17:12:41</t>
  </si>
  <si>
    <t>01:05:06</t>
  </si>
  <si>
    <t>KC - Feature Request for "Gas Consumption Monitoring Equipment in Auxiliary" - Low</t>
  </si>
  <si>
    <t>2024-09-03 12:27:29</t>
  </si>
  <si>
    <t>2024-02-28 18:40:29</t>
  </si>
  <si>
    <t>00:21:02</t>
  </si>
  <si>
    <t>995:27:29</t>
  </si>
  <si>
    <t>KC - Feature Request for "Temperature and Humidity Monitoring" - Low</t>
  </si>
  <si>
    <t>2024-09-30 23:59:00</t>
  </si>
  <si>
    <t>2024-09-03 12:25:26</t>
  </si>
  <si>
    <t>2024-02-28 18:38:53</t>
  </si>
  <si>
    <t>995:25:26</t>
  </si>
  <si>
    <t>Carclo Latrobe Daily BI report publication HIGH</t>
  </si>
  <si>
    <t>2024-04-23 19:00:11</t>
  </si>
  <si>
    <t>2024-04-23 19:00:25</t>
  </si>
  <si>
    <t>2024-02-29 10:17:14</t>
  </si>
  <si>
    <t>01:30:04</t>
  </si>
  <si>
    <t>379:30:15</t>
  </si>
  <si>
    <t>2024-03-01 22:00:00</t>
  </si>
  <si>
    <t>2024-02-29 12:53:09</t>
  </si>
  <si>
    <t>2024-02-29 12:53:10</t>
  </si>
  <si>
    <t>2024-02-28 22:48:02</t>
  </si>
  <si>
    <t>00:53:09</t>
  </si>
  <si>
    <t>Desch Global dashboard not working after release</t>
  </si>
  <si>
    <t>2024-03-04 13:12:12</t>
  </si>
  <si>
    <t>2024-02-29 15:42:29</t>
  </si>
  <si>
    <t>2024-02-29 15:42:30</t>
  </si>
  <si>
    <t>2024-02-29 13:13:42</t>
  </si>
  <si>
    <t>00:02:00</t>
  </si>
  <si>
    <t>02:30:47</t>
  </si>
  <si>
    <t>UAT -3 Machines Running in Assembly Line Med</t>
  </si>
  <si>
    <t>2024-06-10 17:16:07</t>
  </si>
  <si>
    <t>2024-06-13 11:39:08</t>
  </si>
  <si>
    <t>2024-02-29 15:39:22</t>
  </si>
  <si>
    <t>00:20:29</t>
  </si>
  <si>
    <t>538:41:07</t>
  </si>
  <si>
    <t>All Daily reports are missing for customer that we've done the release (Desch Uk, IPPPOL, WHS and WHS Pickering)</t>
  </si>
  <si>
    <t>2024-03-04 19:51:27</t>
  </si>
  <si>
    <t>2024-02-29 16:25:43</t>
  </si>
  <si>
    <t>2024-02-29 16:26:44</t>
  </si>
  <si>
    <t>2024-02-29 15:59:27</t>
  </si>
  <si>
    <t>00:08:08</t>
  </si>
  <si>
    <t>00:34:24</t>
  </si>
  <si>
    <t>All Portals Navigation pane does not persist when expanded LOW</t>
  </si>
  <si>
    <t>2024-03-11 15:06:13</t>
  </si>
  <si>
    <t>2024-03-05 15:16:13</t>
  </si>
  <si>
    <t>2024-03-05 15:16:14</t>
  </si>
  <si>
    <t>2024-03-01 10:31:44</t>
  </si>
  <si>
    <t>23:16:13</t>
  </si>
  <si>
    <t>All Portals with Lines Job Dashboard slow to load- MED</t>
  </si>
  <si>
    <t>2024-10-24 14:49:17</t>
  </si>
  <si>
    <t>2024-10-24 14:49:23</t>
  </si>
  <si>
    <t>2024-03-01 10:30:56</t>
  </si>
  <si>
    <t>1277:49:17</t>
  </si>
  <si>
    <t>ERPDEV -maximum resources request -HIGH</t>
  </si>
  <si>
    <t>2024-06-01 03:59:59</t>
  </si>
  <si>
    <t>2024-06-24 17:02:20</t>
  </si>
  <si>
    <t>2024-03-01 10:37:20</t>
  </si>
  <si>
    <t>616:00:00</t>
  </si>
  <si>
    <t>ERPDev</t>
  </si>
  <si>
    <t>factory efficiency not loading</t>
  </si>
  <si>
    <t>2024-03-06 21:51:00</t>
  </si>
  <si>
    <t>2024-03-06 11:58:19</t>
  </si>
  <si>
    <t>2024-03-06 11:58:20</t>
  </si>
  <si>
    <t>2024-03-01 12:57:21</t>
  </si>
  <si>
    <t>00:02:06</t>
  </si>
  <si>
    <t>29:04:45</t>
  </si>
  <si>
    <t>Tablets displaying wrong time on equipment overview</t>
  </si>
  <si>
    <t>2024-03-06 14:02:02</t>
  </si>
  <si>
    <t>2024-03-06 11:38:13</t>
  </si>
  <si>
    <t>2024-03-06 11:38:14</t>
  </si>
  <si>
    <t>2024-03-01 15:20:56</t>
  </si>
  <si>
    <t>01:19:38</t>
  </si>
  <si>
    <t>27:58:42</t>
  </si>
  <si>
    <t>KC - Equipment not automatically defaulting to run state when running - Low</t>
  </si>
  <si>
    <t>2024-05-23 14:36:16</t>
  </si>
  <si>
    <t>2024-04-17 10:12:03</t>
  </si>
  <si>
    <t>2024-04-17 10:12:05</t>
  </si>
  <si>
    <t>2024-03-01 16:43:42</t>
  </si>
  <si>
    <t>00:10:22</t>
  </si>
  <si>
    <t>315:26:40</t>
  </si>
  <si>
    <t>Daily report for RGE Yate and RGE Baltic, same as RGE Whittlesey</t>
  </si>
  <si>
    <t>2024-03-14 04:59:59</t>
  </si>
  <si>
    <t>2024-03-13 10:39:19</t>
  </si>
  <si>
    <t>2024-03-13 10:39:20</t>
  </si>
  <si>
    <t>2024-03-01 22:25:19</t>
  </si>
  <si>
    <t>03:59:28</t>
  </si>
  <si>
    <t>63:59:28</t>
  </si>
  <si>
    <t>RGE Baltic,RGE Yate,integratecloud,vsts</t>
  </si>
  <si>
    <t>RGE Whittlesey - Add mail to daily report mailing list</t>
  </si>
  <si>
    <t>2024-03-11 18:02:00</t>
  </si>
  <si>
    <t>2024-03-05 12:12:47</t>
  </si>
  <si>
    <t>2024-03-01 22:28:46</t>
  </si>
  <si>
    <t>03:58:31</t>
  </si>
  <si>
    <t>14:11:18</t>
  </si>
  <si>
    <t>KC - Energy Compressor and Add User - Medium</t>
  </si>
  <si>
    <t>2024-06-28 19:09:27</t>
  </si>
  <si>
    <t>2024-05-23 11:05:27</t>
  </si>
  <si>
    <t>2024-03-01 22:31:48</t>
  </si>
  <si>
    <t>01:56:55</t>
  </si>
  <si>
    <t>532:02:22</t>
  </si>
  <si>
    <t>ERPDEV Line 5 -26.52% complete HIGH</t>
  </si>
  <si>
    <t>2024-03-07 17:52:00</t>
  </si>
  <si>
    <t>2024-03-06 11:32:54</t>
  </si>
  <si>
    <t>2024-03-04 10:22:43</t>
  </si>
  <si>
    <t>powered off alarm</t>
  </si>
  <si>
    <t>2024-03-08 22:00:00</t>
  </si>
  <si>
    <t>2024-03-04 10:20:49</t>
  </si>
  <si>
    <t>2024-03-04 10:20:50</t>
  </si>
  <si>
    <t>Venkatraj</t>
  </si>
  <si>
    <t>venkatraj.mahendran@carclo-plc.com</t>
  </si>
  <si>
    <t>all machines shown as powered off alarm</t>
  </si>
  <si>
    <t>2024-03-04 10:21:43</t>
  </si>
  <si>
    <t>2024-03-04 10:21:44</t>
  </si>
  <si>
    <t>2024-03-04 10:22:23</t>
  </si>
  <si>
    <t>Sakthi Ganesh</t>
  </si>
  <si>
    <t>ganeshs@carclo-plc.com</t>
  </si>
  <si>
    <t>Line V2 - End Of job reconciliation not working - Salesdemo</t>
  </si>
  <si>
    <t>2024-06-12 11:32:14</t>
  </si>
  <si>
    <t>2024-06-12 11:32:15</t>
  </si>
  <si>
    <t>2024-03-04 10:33:14</t>
  </si>
  <si>
    <t>538:32:14</t>
  </si>
  <si>
    <t>Line V2 Factory Efficiency page - All Lines showing as running</t>
  </si>
  <si>
    <t>2024-06-10 13:25:04</t>
  </si>
  <si>
    <t>2024-06-26 13:47:35</t>
  </si>
  <si>
    <t>2024-03-04 10:29:28</t>
  </si>
  <si>
    <t>524:25:04</t>
  </si>
  <si>
    <t>Line Efficiency V2 - Availability 100% - Downtime calculated for all machines</t>
  </si>
  <si>
    <t>2024-06-10 16:44:32</t>
  </si>
  <si>
    <t>2024-06-26 13:49:44</t>
  </si>
  <si>
    <t>2024-03-04 10:25:53</t>
  </si>
  <si>
    <t>527:44:32</t>
  </si>
  <si>
    <t>Line showing as planned Non-Run, despite lines all equipments showing as running and registering counts</t>
  </si>
  <si>
    <t>2024-04-21 03:59:59</t>
  </si>
  <si>
    <t>2024-04-22 10:40:41</t>
  </si>
  <si>
    <t>2024-04-22 10:40:42</t>
  </si>
  <si>
    <t>2024-03-04 10:23:14</t>
  </si>
  <si>
    <t>340:00:00</t>
  </si>
  <si>
    <t>V4 devices not sending pulse to gateway</t>
  </si>
  <si>
    <t>2024-04-16 09:43:59</t>
  </si>
  <si>
    <t>2024-04-16 09:44:00</t>
  </si>
  <si>
    <t>2024-03-04 10:04:49</t>
  </si>
  <si>
    <t>300:00:00</t>
  </si>
  <si>
    <t>2024-04-01 03:59:59</t>
  </si>
  <si>
    <t>2024-03-19 14:53:01</t>
  </si>
  <si>
    <t>2024-03-19 14:53:02</t>
  </si>
  <si>
    <t>2024-03-04 10:12:16</t>
  </si>
  <si>
    <t>102:53:01</t>
  </si>
  <si>
    <t>FW: THINGTRAX - POWER OFF</t>
  </si>
  <si>
    <t>2024-03-04 10:11:26</t>
  </si>
  <si>
    <t>Harish G. Varne</t>
  </si>
  <si>
    <t>harish.varne@carclo-plc.com</t>
  </si>
  <si>
    <t>Your one-time passcode to view the message</t>
  </si>
  <si>
    <t>2024-03-04 10:10:54</t>
  </si>
  <si>
    <t>2024-03-04 10:10:55</t>
  </si>
  <si>
    <t>Microsoft Office 365 Message Encryption</t>
  </si>
  <si>
    <t>microsoftoffice365@messaging.microsoft.com</t>
  </si>
  <si>
    <t>2024-03-04 11:01:16</t>
  </si>
  <si>
    <t>P42 keeps showing the stop status</t>
  </si>
  <si>
    <t>2024-03-06 13:11:02</t>
  </si>
  <si>
    <t>2024-03-06 13:11:03</t>
  </si>
  <si>
    <t>2024-03-06 11:31:03</t>
  </si>
  <si>
    <t>21:11:02</t>
  </si>
  <si>
    <t>Kevin.Wu@carcloIT.onmicrosoft.com</t>
  </si>
  <si>
    <t>kevin.wu@carclo-china.com</t>
  </si>
  <si>
    <t>2024-03-11 12:13:15</t>
  </si>
  <si>
    <t>2024-03-04 12:21:19</t>
  </si>
  <si>
    <t>2024-03-04 12:21:20</t>
  </si>
  <si>
    <t>00:08:15</t>
  </si>
  <si>
    <t>Support</t>
  </si>
  <si>
    <t>2024-03-13 04:59:59</t>
  </si>
  <si>
    <t>2024-03-12 14:58:41</t>
  </si>
  <si>
    <t>2024-03-12 14:58:42</t>
  </si>
  <si>
    <t>2024-03-04 14:10:50</t>
  </si>
  <si>
    <t>01:15:18</t>
  </si>
  <si>
    <t>59:04:28</t>
  </si>
  <si>
    <t>Support.2</t>
  </si>
  <si>
    <t>2024-03-15 04:59:59</t>
  </si>
  <si>
    <t>2024-03-15 11:24:58</t>
  </si>
  <si>
    <t>2024-03-04 14:11:20</t>
  </si>
  <si>
    <t>01:05:35</t>
  </si>
  <si>
    <t>78:54:15</t>
  </si>
  <si>
    <t>Line efficiency v2 - job progress minus 676151%</t>
  </si>
  <si>
    <t>2024-06-10 13:14:16</t>
  </si>
  <si>
    <t>2024-06-26 13:48:05</t>
  </si>
  <si>
    <t>2024-03-04 17:07:24</t>
  </si>
  <si>
    <t>00:40:33</t>
  </si>
  <si>
    <t>517:47:25</t>
  </si>
  <si>
    <t>ERPDEV Line V2 Accumulation reset at shift change HIGH</t>
  </si>
  <si>
    <t>2024-06-10 16:38:24</t>
  </si>
  <si>
    <t>2024-06-26 13:48:32</t>
  </si>
  <si>
    <t>2024-03-04 17:11:05</t>
  </si>
  <si>
    <t>00:03:25</t>
  </si>
  <si>
    <t>520:30:44</t>
  </si>
  <si>
    <t>2024-03-08 18:22:57</t>
  </si>
  <si>
    <t>2024-03-06 12:05:57</t>
  </si>
  <si>
    <t>2024-03-06 12:05:58</t>
  </si>
  <si>
    <t>2024-03-05 10:32:42</t>
  </si>
  <si>
    <t>03:43:23</t>
  </si>
  <si>
    <t>13:49:20</t>
  </si>
  <si>
    <t>Carclo Latrobe- Feature Request/downtime concerns-Low</t>
  </si>
  <si>
    <t>2024-10-16 10:39:57</t>
  </si>
  <si>
    <t>2024-03-05 10:35:10</t>
  </si>
  <si>
    <t>00:33:22</t>
  </si>
  <si>
    <t>RGE Factory report - add columns - Low</t>
  </si>
  <si>
    <t>2024-08-16 17:32:00</t>
  </si>
  <si>
    <t>2024-09-12 11:58:41</t>
  </si>
  <si>
    <t>2024-03-05 10:43:05</t>
  </si>
  <si>
    <t>1018:58:41</t>
  </si>
  <si>
    <t>Carclo Latrobe Loss analysis waterfall gap HIGH</t>
  </si>
  <si>
    <t>2024-03-19 04:59:00</t>
  </si>
  <si>
    <t>2024-03-11 18:06:50</t>
  </si>
  <si>
    <t>2024-03-11 18:06:51</t>
  </si>
  <si>
    <t>2024-03-05 10:54:54</t>
  </si>
  <si>
    <t>00:06:07</t>
  </si>
  <si>
    <t>46:12:57</t>
  </si>
  <si>
    <t>BPIA Waterfall Gap HIGH</t>
  </si>
  <si>
    <t>2024-03-14 22:00:00</t>
  </si>
  <si>
    <t>2024-03-11 17:49:07</t>
  </si>
  <si>
    <t>2024-03-11 17:49:08</t>
  </si>
  <si>
    <t>2024-03-05 10:59:14</t>
  </si>
  <si>
    <t>45:49:07</t>
  </si>
  <si>
    <t>Salesdemo - Line Efficiency V2 - OEE calculating as a minus value - Low</t>
  </si>
  <si>
    <t>2024-06-11 16:47:23</t>
  </si>
  <si>
    <t>2024-03-05 11:30:25</t>
  </si>
  <si>
    <t>527:47:23</t>
  </si>
  <si>
    <t>Salesdemo - Line Efficiency V2 &gt; UK North &gt; Group OEE incorrect - Medium</t>
  </si>
  <si>
    <t>2024-07-09 16:36:47</t>
  </si>
  <si>
    <t>2024-07-09 16:36:48</t>
  </si>
  <si>
    <t>2024-03-05 11:27:34</t>
  </si>
  <si>
    <t>687:36:47</t>
  </si>
  <si>
    <t>Salesdemo &lt;UK North - TEEP/Running OEE label discrepancy - Low</t>
  </si>
  <si>
    <t>2024-06-08 23:59:59</t>
  </si>
  <si>
    <t>2024-06-11 16:44:39</t>
  </si>
  <si>
    <t>2024-06-11 16:44:40</t>
  </si>
  <si>
    <t>2024-03-05 11:22:46</t>
  </si>
  <si>
    <t>527:44:39</t>
  </si>
  <si>
    <t>Carclo Mitcham- Incorrect Teep calculation- Medium</t>
  </si>
  <si>
    <t>2024-09-24 23:45:45</t>
  </si>
  <si>
    <t>2024-09-24 23:46:35</t>
  </si>
  <si>
    <t>2024-03-05 11:10:42</t>
  </si>
  <si>
    <t>1088:00:00</t>
  </si>
  <si>
    <t>Salesdemo - Waterfall chart error - Low</t>
  </si>
  <si>
    <t>2024-06-10 13:03:24</t>
  </si>
  <si>
    <t>2024-06-26 13:50:58</t>
  </si>
  <si>
    <t>2024-03-05 11:15:33</t>
  </si>
  <si>
    <t>516:03:24</t>
  </si>
  <si>
    <t>Salesdemo - Uk North &gt; Cycle trend inaccuracy - Low</t>
  </si>
  <si>
    <t>2024-10-23 17:49:01</t>
  </si>
  <si>
    <t>2024-10-23 17:49:02</t>
  </si>
  <si>
    <t>2024-03-05 11:09:15</t>
  </si>
  <si>
    <t>1256:00:00</t>
  </si>
  <si>
    <t>RE: SKL - Thingtrax factory performance report</t>
  </si>
  <si>
    <t>2024-03-11 22:00:00</t>
  </si>
  <si>
    <t>2024-03-11 10:42:32</t>
  </si>
  <si>
    <t>2024-03-11 10:42:33</t>
  </si>
  <si>
    <t>2024-03-05 11:07:47</t>
  </si>
  <si>
    <t>40:00:00</t>
  </si>
  <si>
    <t>Carclo Latrobe - Factory Dashboard show NO INFORMATION - HIGH</t>
  </si>
  <si>
    <t>2024-09-23 19:02:45</t>
  </si>
  <si>
    <t>2024-09-23 19:02:57</t>
  </si>
  <si>
    <t>2024-03-05 13:21:10</t>
  </si>
  <si>
    <t>00:25:36</t>
  </si>
  <si>
    <t>1077:04:26</t>
  </si>
  <si>
    <t>KC - Actual running speed - Low</t>
  </si>
  <si>
    <t>2024-11-01 00:59:00</t>
  </si>
  <si>
    <t>2024-09-23 09:56:43</t>
  </si>
  <si>
    <t>2024-03-05 13:32:14</t>
  </si>
  <si>
    <t>00:29:48</t>
  </si>
  <si>
    <t>Carclo Export Factory Dashboard shows NO VALUES HIGH</t>
  </si>
  <si>
    <t>2024-03-21 04:59:59</t>
  </si>
  <si>
    <t>2024-03-20 10:48:58</t>
  </si>
  <si>
    <t>2024-03-05 14:32:45</t>
  </si>
  <si>
    <t>01:26:51</t>
  </si>
  <si>
    <t>98:54:06</t>
  </si>
  <si>
    <t>Feature Requests - Factory Dashboard Last 1 Day data - Low</t>
  </si>
  <si>
    <t>2024-09-04 15:14:23</t>
  </si>
  <si>
    <t>2024-09-04 15:14:24</t>
  </si>
  <si>
    <t>2024-03-05 14:15:12</t>
  </si>
  <si>
    <t>00:11:00</t>
  </si>
  <si>
    <t>978:10:11</t>
  </si>
  <si>
    <t>UAT Analysis report not updated HIGH</t>
  </si>
  <si>
    <t>2024-04-08 11:01:20</t>
  </si>
  <si>
    <t>2024-03-05 14:39:15</t>
  </si>
  <si>
    <t>227:24:45</t>
  </si>
  <si>
    <t>Internal,UAT</t>
  </si>
  <si>
    <t>Carclo Latrobe Equipment Efficiency page fails to load MED</t>
  </si>
  <si>
    <t>2024-03-08 15:55:03</t>
  </si>
  <si>
    <t>2024-03-06 10:49:56</t>
  </si>
  <si>
    <t>2024-03-05 16:40:48</t>
  </si>
  <si>
    <t>00:46:16</t>
  </si>
  <si>
    <t>06:05:28</t>
  </si>
  <si>
    <t>RGE Whittlesey-Feature Request- Tool Activity Report- Low</t>
  </si>
  <si>
    <t>2024-08-25 03:59:59</t>
  </si>
  <si>
    <t>2024-08-25 04:04:53</t>
  </si>
  <si>
    <t>2024-03-06 10:09:58</t>
  </si>
  <si>
    <t>03:26:43</t>
  </si>
  <si>
    <t>2024-03-13 22:00:00</t>
  </si>
  <si>
    <t>2024-03-08 10:21:52</t>
  </si>
  <si>
    <t>2024-03-08 10:21:53</t>
  </si>
  <si>
    <t>2024-03-06 10:14:05</t>
  </si>
  <si>
    <t>Nadeem Sandhu</t>
  </si>
  <si>
    <t>nadeem.sandhu@carclo-plc.com</t>
  </si>
  <si>
    <t>Strachan energy usage</t>
  </si>
  <si>
    <t>2024-03-15 17:30:00</t>
  </si>
  <si>
    <t>2024-03-13 12:35:12</t>
  </si>
  <si>
    <t>2024-03-13 12:35:13</t>
  </si>
  <si>
    <t>2024-03-06 12:46:22</t>
  </si>
  <si>
    <t>00:09:32</t>
  </si>
  <si>
    <t>39:58:22</t>
  </si>
  <si>
    <t>RE: RGE Whittlesey - Thingtrax factory performance report</t>
  </si>
  <si>
    <t>2024-03-14 13:35:22</t>
  </si>
  <si>
    <t>2024-03-15 15:26:12</t>
  </si>
  <si>
    <t>2024-03-15 15:26:18</t>
  </si>
  <si>
    <t>2024-03-06 13:46:22</t>
  </si>
  <si>
    <t>00:11:15</t>
  </si>
  <si>
    <t>61:51:05</t>
  </si>
  <si>
    <t>Gordon Leach</t>
  </si>
  <si>
    <t>gordon.leach@rgegroup.com</t>
  </si>
  <si>
    <t>Job status issue - All portals</t>
  </si>
  <si>
    <t>2024-03-11 18:32:00</t>
  </si>
  <si>
    <t>2024-03-07 12:16:34</t>
  </si>
  <si>
    <t>2024-03-07 12:16:35</t>
  </si>
  <si>
    <t>2024-03-07 10:33:08</t>
  </si>
  <si>
    <t>03:44:35</t>
  </si>
  <si>
    <t>Unable to remove pack size case size and pallet size</t>
  </si>
  <si>
    <t>2024-06-11 16:49:36</t>
  </si>
  <si>
    <t>2024-06-11 16:49:37</t>
  </si>
  <si>
    <t>2024-03-07 10:22:59</t>
  </si>
  <si>
    <t>03:01:23</t>
  </si>
  <si>
    <t>511:49:36</t>
  </si>
  <si>
    <t>Carclo Taicang slow to respond MED`</t>
  </si>
  <si>
    <t>2024-03-14 20:18:00</t>
  </si>
  <si>
    <t>2024-03-07 11:30:12</t>
  </si>
  <si>
    <t>2024-03-07 11:30:13</t>
  </si>
  <si>
    <t>01:42:18</t>
  </si>
  <si>
    <t>Carclo Taicang,carclo china</t>
  </si>
  <si>
    <t>Carclo Latrobe Waterfall fails to load MED</t>
  </si>
  <si>
    <t>2024-03-14 20:23:00</t>
  </si>
  <si>
    <t>2024-03-11 17:16:37</t>
  </si>
  <si>
    <t>2024-03-11 17:16:38</t>
  </si>
  <si>
    <t>2024-03-07 12:30:51</t>
  </si>
  <si>
    <t>02:08:47</t>
  </si>
  <si>
    <t>26:54:33</t>
  </si>
  <si>
    <t>ALL portals Waterfall should show whole numbers HIGH</t>
  </si>
  <si>
    <t>2024-03-14 20:34:00</t>
  </si>
  <si>
    <t>2024-03-11 17:53:31</t>
  </si>
  <si>
    <t>2024-03-07 10:53:53</t>
  </si>
  <si>
    <t>01:26:34</t>
  </si>
  <si>
    <t>27:20:05</t>
  </si>
  <si>
    <t>RGE incorrect number of machines on Factory Dashboard MED</t>
  </si>
  <si>
    <t>2024-03-14 11:42:53</t>
  </si>
  <si>
    <t>2024-03-07 10:18:31</t>
  </si>
  <si>
    <t>01:13:53</t>
  </si>
  <si>
    <t>41:13:53</t>
  </si>
  <si>
    <t>Carclo - Feature Requests Factory List view additional metrics - Low</t>
  </si>
  <si>
    <t>2024-08-01 03:59:00</t>
  </si>
  <si>
    <t>2024-09-23 19:03:20</t>
  </si>
  <si>
    <t>2024-03-07 10:37:32</t>
  </si>
  <si>
    <t>01:08:32</t>
  </si>
  <si>
    <t>1064:00:00</t>
  </si>
  <si>
    <t>ALL portals Job file upload MED</t>
  </si>
  <si>
    <t>2024-04-29 11:35:23</t>
  </si>
  <si>
    <t>2024-04-29 11:35:24</t>
  </si>
  <si>
    <t>2024-03-07 10:14:46</t>
  </si>
  <si>
    <t>360:35:23</t>
  </si>
  <si>
    <t>Automatic reply: Carclo Mitcham - Thingtrax factory performance report</t>
  </si>
  <si>
    <t>2024-03-15 14:03:44</t>
  </si>
  <si>
    <t>2024-03-07 15:02:30</t>
  </si>
  <si>
    <t>00:58:46</t>
  </si>
  <si>
    <t>2024-03-15 14:41:58</t>
  </si>
  <si>
    <t>2024-03-07 15:07:30</t>
  </si>
  <si>
    <t>2024-03-07 15:07:31</t>
  </si>
  <si>
    <t>2024-03-07 15:07:06</t>
  </si>
  <si>
    <t>00:25:31</t>
  </si>
  <si>
    <t>00:25:55</t>
  </si>
  <si>
    <t>KC - Last Cycle Time added to Equipment - Low</t>
  </si>
  <si>
    <t>2024-04-23 15:14:00</t>
  </si>
  <si>
    <t>2024-07-09 15:04:07</t>
  </si>
  <si>
    <t>2024-04-03 13:01:37</t>
  </si>
  <si>
    <t>2024-07-09 15:04:08</t>
  </si>
  <si>
    <t>2024-03-07 16:42:09</t>
  </si>
  <si>
    <t>00:27:47</t>
  </si>
  <si>
    <t>663:49:45</t>
  </si>
  <si>
    <t>KC - delay in machine status - HIGH</t>
  </si>
  <si>
    <t>2024-07-04 15:39:01</t>
  </si>
  <si>
    <t>2024-07-04 15:39:24</t>
  </si>
  <si>
    <t>2024-03-07 16:41:05</t>
  </si>
  <si>
    <t>00:21:38</t>
  </si>
  <si>
    <t>640:19:34</t>
  </si>
  <si>
    <t>FW: Thingtrax 04 not showing but is running</t>
  </si>
  <si>
    <t>2024-03-08 16:49:49</t>
  </si>
  <si>
    <t>2024-03-07 18:06:04</t>
  </si>
  <si>
    <t>2024-03-07 18:55:41</t>
  </si>
  <si>
    <t>2024-03-07 17:04:14</t>
  </si>
  <si>
    <t>00:15:16</t>
  </si>
  <si>
    <t>01:17:06</t>
  </si>
  <si>
    <t>2024-03-15 18:01:34</t>
  </si>
  <si>
    <t>2024-03-07 18:06:47</t>
  </si>
  <si>
    <t>KC - Recorded energy - Low</t>
  </si>
  <si>
    <t>2024-04-24 11:47:00</t>
  </si>
  <si>
    <t>2024-04-24 11:47:59</t>
  </si>
  <si>
    <t>2024-03-08 10:13:34</t>
  </si>
  <si>
    <t>03:50:10</t>
  </si>
  <si>
    <t>324:37:10</t>
  </si>
  <si>
    <t>Grant me access as user to all Carclo instances</t>
  </si>
  <si>
    <t>2024-03-15 20:31:00</t>
  </si>
  <si>
    <t>2024-03-08 10:26:03</t>
  </si>
  <si>
    <t>2024-03-08 10:26:04</t>
  </si>
  <si>
    <t>2024-03-07 20:33:15</t>
  </si>
  <si>
    <t>00:03:10</t>
  </si>
  <si>
    <t>01:29:55</t>
  </si>
  <si>
    <t>Re: SKL - Thingtrax factory performance report</t>
  </si>
  <si>
    <t>2024-04-19 16:39:20</t>
  </si>
  <si>
    <t>2024-04-19 16:39:21</t>
  </si>
  <si>
    <t>2024-03-08 10:05:25</t>
  </si>
  <si>
    <t>295:39:20</t>
  </si>
  <si>
    <t>KC- OneApp Optional Password Protocol - Low</t>
  </si>
  <si>
    <t>2024-08-30 12:52:00</t>
  </si>
  <si>
    <t>2024-09-03 12:27:37</t>
  </si>
  <si>
    <t>2024-03-08 14:01:21</t>
  </si>
  <si>
    <t>00:09:39</t>
  </si>
  <si>
    <t>943:35:55</t>
  </si>
  <si>
    <t>Southern Champion Android TV Display Devices Configuration in Production Lines MED</t>
  </si>
  <si>
    <t>2024-05-21 16:48:38</t>
  </si>
  <si>
    <t>2024-03-25 15:01:38</t>
  </si>
  <si>
    <t>2024-03-25 15:02:08</t>
  </si>
  <si>
    <t>2024-03-08 14:55:44</t>
  </si>
  <si>
    <t>00:09:43</t>
  </si>
  <si>
    <t>100:15:37</t>
  </si>
  <si>
    <t>RE: Adding equipment to Thing Trax</t>
  </si>
  <si>
    <t>2024-03-14 14:58:44</t>
  </si>
  <si>
    <t>2024-03-13 10:22:52</t>
  </si>
  <si>
    <t>2024-03-13 10:23:03</t>
  </si>
  <si>
    <t>2024-03-08 15:00:34</t>
  </si>
  <si>
    <t>00:02:48</t>
  </si>
  <si>
    <t>17:02:14</t>
  </si>
  <si>
    <t>Mongo DB connection string</t>
  </si>
  <si>
    <t>2024-03-18 16:44:38</t>
  </si>
  <si>
    <t>2024-03-11 10:54:09</t>
  </si>
  <si>
    <t>2024-03-08 17:09:38</t>
  </si>
  <si>
    <t>00:25:15</t>
  </si>
  <si>
    <t>05:15:37</t>
  </si>
  <si>
    <t>SILAfrica-Thingtrax Engineering Availability Formulae-Low</t>
  </si>
  <si>
    <t>2024-09-12 13:31:59</t>
  </si>
  <si>
    <t>2024-09-12 13:33:37</t>
  </si>
  <si>
    <t>2024-03-08 17:19:55</t>
  </si>
  <si>
    <t>00:31:17</t>
  </si>
  <si>
    <t>989:43:21</t>
  </si>
  <si>
    <t>Carclo Tucson Analysis report in consistent LOW</t>
  </si>
  <si>
    <t>2024-03-18 16:55:41</t>
  </si>
  <si>
    <t>2024-03-08 17:12:42</t>
  </si>
  <si>
    <t>2024-03-08 17:12:39</t>
  </si>
  <si>
    <t>00:17:21</t>
  </si>
  <si>
    <t>00:17:24</t>
  </si>
  <si>
    <t>Carclo -Feature Requests/Customisable Screens-Low</t>
  </si>
  <si>
    <t>2024-08-28 15:56:00</t>
  </si>
  <si>
    <t>2024-09-12 12:53:42</t>
  </si>
  <si>
    <t>2024-09-12 12:53:43</t>
  </si>
  <si>
    <t>2024-03-08 17:04:32</t>
  </si>
  <si>
    <t>00:08:12</t>
  </si>
  <si>
    <t>988:57:22</t>
  </si>
  <si>
    <t>Feature Requests - Engineering Availability - Low</t>
  </si>
  <si>
    <t>2024-10-31 13:58:00</t>
  </si>
  <si>
    <t>2024-09-12 12:53:27</t>
  </si>
  <si>
    <t>2024-03-08 18:12:29</t>
  </si>
  <si>
    <t>00:41:09</t>
  </si>
  <si>
    <t>988:22:07</t>
  </si>
  <si>
    <t>integratecloud,vsts,Product Backlog,SilAfrica</t>
  </si>
  <si>
    <t>Carclo - Feature Requests/User Permissions-Low</t>
  </si>
  <si>
    <t>2024-11-29 04:59:00</t>
  </si>
  <si>
    <t>2024-09-12 12:53:07</t>
  </si>
  <si>
    <t>2024-03-08 18:13:25</t>
  </si>
  <si>
    <t>00:26:06</t>
  </si>
  <si>
    <t>988:05:48</t>
  </si>
  <si>
    <t>Feature Requests - Live OneApp V1 needs to be verified. - Low</t>
  </si>
  <si>
    <t>2024-07-31 13:18:00</t>
  </si>
  <si>
    <t>2024-08-13 11:41:01</t>
  </si>
  <si>
    <t>2024-08-13 11:41:03</t>
  </si>
  <si>
    <t>2024-03-08 18:13:05</t>
  </si>
  <si>
    <t>00:16:38</t>
  </si>
  <si>
    <t>834:44:34</t>
  </si>
  <si>
    <t>One App</t>
  </si>
  <si>
    <t>Feature Requests - Increase OneApp screen margins - Low</t>
  </si>
  <si>
    <t>2024-07-31 13:32:00</t>
  </si>
  <si>
    <t>2024-07-09 12:58:15</t>
  </si>
  <si>
    <t>2024-03-08 18:12:37</t>
  </si>
  <si>
    <t>00:01:05</t>
  </si>
  <si>
    <t>651:58:15</t>
  </si>
  <si>
    <t>One App,integratecloud,vsts</t>
  </si>
  <si>
    <t>Carclo Mitcham - Thingtrax factory performance report - High</t>
  </si>
  <si>
    <t>2024-04-20 23:59:59</t>
  </si>
  <si>
    <t>2024-04-24 13:20:56</t>
  </si>
  <si>
    <t>2024-04-24 13:21:07</t>
  </si>
  <si>
    <t>2024-03-08 18:16:09</t>
  </si>
  <si>
    <t>00:03:05</t>
  </si>
  <si>
    <t>316:07:52</t>
  </si>
  <si>
    <t>Bob Sutton</t>
  </si>
  <si>
    <t>bob.sutton@carclo-usa.com</t>
  </si>
  <si>
    <t>Feature Requests - Easily accessible 'Add Rejection'. - Low</t>
  </si>
  <si>
    <t>2024-08-02 13:31:00</t>
  </si>
  <si>
    <t>2024-09-03 12:27:40</t>
  </si>
  <si>
    <t>2024-03-08 18:19:12</t>
  </si>
  <si>
    <t>00:01:50</t>
  </si>
  <si>
    <t>939:27:40</t>
  </si>
  <si>
    <t>Carclo- Feature Request Return/Back action button on OneApp- Low</t>
  </si>
  <si>
    <t>2024-11-01 04:59:00</t>
  </si>
  <si>
    <t>2024-09-12 12:52:52</t>
  </si>
  <si>
    <t>2024-03-11 10:14:16</t>
  </si>
  <si>
    <t>03:36:41</t>
  </si>
  <si>
    <t>987:52:52</t>
  </si>
  <si>
    <t>Carclo access</t>
  </si>
  <si>
    <t>2024-03-18 18:26:00</t>
  </si>
  <si>
    <t>2024-03-11 10:48:35</t>
  </si>
  <si>
    <t>03:34:00</t>
  </si>
  <si>
    <t>Carclo - Feature Requests Downtime action button on Running - Low</t>
  </si>
  <si>
    <t>2024-07-03 16:05:02</t>
  </si>
  <si>
    <t>2024-03-11 10:13:16</t>
  </si>
  <si>
    <t>03:33:39</t>
  </si>
  <si>
    <t>623:05:02</t>
  </si>
  <si>
    <t>Carclo - Feature Requests Small font sizes - Low</t>
  </si>
  <si>
    <t>2024-08-30 17:32:00</t>
  </si>
  <si>
    <t>2024-08-09 14:29:48</t>
  </si>
  <si>
    <t>2024-08-09 14:29:49</t>
  </si>
  <si>
    <t>2024-03-11 10:12:22</t>
  </si>
  <si>
    <t>03:28:38</t>
  </si>
  <si>
    <t>821:29:48</t>
  </si>
  <si>
    <t>Dataset Group field for mahcines MTG 1 &amp; MTG 2</t>
  </si>
  <si>
    <t>2024-05-01 03:59:59</t>
  </si>
  <si>
    <t>2024-04-19 15:24:48</t>
  </si>
  <si>
    <t>2024-04-19 15:24:49</t>
  </si>
  <si>
    <t>2024-03-11 10:33:45</t>
  </si>
  <si>
    <t>02:33:42</t>
  </si>
  <si>
    <t>286:58:30</t>
  </si>
  <si>
    <t>C ROW ISSUE WITH DEVICE</t>
  </si>
  <si>
    <t>2024-05-03 16:58:33</t>
  </si>
  <si>
    <t>2024-03-22 14:38:33</t>
  </si>
  <si>
    <t>2024-03-22 14:38:34</t>
  </si>
  <si>
    <t>2024-03-11 10:29:21</t>
  </si>
  <si>
    <t>02:10:59</t>
  </si>
  <si>
    <t>84:49:32</t>
  </si>
  <si>
    <t>Carclo - Feature Request Touch screen responsiveness - Low</t>
  </si>
  <si>
    <t>2024-07-31 19:05:00</t>
  </si>
  <si>
    <t>2024-07-03 16:06:00</t>
  </si>
  <si>
    <t>2024-03-11 10:54:06</t>
  </si>
  <si>
    <t>01:55:39</t>
  </si>
  <si>
    <t>623:06:00</t>
  </si>
  <si>
    <t>2024-03-18 22:00:00</t>
  </si>
  <si>
    <t>2024-03-18 11:31:32</t>
  </si>
  <si>
    <t>2024-03-18 11:31:33</t>
  </si>
  <si>
    <t>2024-03-11 10:27:06</t>
  </si>
  <si>
    <t>Report not updated</t>
  </si>
  <si>
    <t>2024-03-11 13:58:54</t>
  </si>
  <si>
    <t>2024-03-11 13:58:55</t>
  </si>
  <si>
    <t>2024-03-11 10:21:44</t>
  </si>
  <si>
    <t>01:58:54</t>
  </si>
  <si>
    <t>RGEW &amp; Yate Costed unit time</t>
  </si>
  <si>
    <t>2024-04-18 03:59:59</t>
  </si>
  <si>
    <t>2024-04-16 13:05:03</t>
  </si>
  <si>
    <t>2024-04-16 13:05:04</t>
  </si>
  <si>
    <t>2024-03-11 13:10:48</t>
  </si>
  <si>
    <t>01:07:50</t>
  </si>
  <si>
    <t>252:02:05</t>
  </si>
  <si>
    <t>RGE Whittlesey,RGE Yate,integratecloud,vsts</t>
  </si>
  <si>
    <t>KC - Conversion hours - Low</t>
  </si>
  <si>
    <t>2024-05-23 10:28:13</t>
  </si>
  <si>
    <t>2024-05-23 10:28:45</t>
  </si>
  <si>
    <t>2024-03-11 14:02:12</t>
  </si>
  <si>
    <t>01:14:48</t>
  </si>
  <si>
    <t>479:12:36</t>
  </si>
  <si>
    <t>BPIA - machines on the OPC/UA server showing powered off - High</t>
  </si>
  <si>
    <t>2024-06-05 16:38:36</t>
  </si>
  <si>
    <t>2024-03-11 17:57:08</t>
  </si>
  <si>
    <t>01:46:00</t>
  </si>
  <si>
    <t>457:27:28</t>
  </si>
  <si>
    <t>2024-05-08 17:02:43</t>
  </si>
  <si>
    <t>2024-03-11 21:35:43</t>
  </si>
  <si>
    <t>03:33:52</t>
  </si>
  <si>
    <t>Mason Hogan</t>
  </si>
  <si>
    <t>mason.hogan@southern-champion.com</t>
  </si>
  <si>
    <t>UAT - Uncaught exception issue - Low</t>
  </si>
  <si>
    <t>2024-06-06 20:25:23</t>
  </si>
  <si>
    <t>2024-04-08 12:19:23</t>
  </si>
  <si>
    <t>2024-04-08 12:19:39</t>
  </si>
  <si>
    <t>2024-03-11 21:38:00</t>
  </si>
  <si>
    <t>01:54:00</t>
  </si>
  <si>
    <t>183:35:23</t>
  </si>
  <si>
    <t>Elastic: Kibana access</t>
  </si>
  <si>
    <t>2024-05-08 19:12:00</t>
  </si>
  <si>
    <t>2024-03-12 10:52:22</t>
  </si>
  <si>
    <t>2024-03-12 10:52:30</t>
  </si>
  <si>
    <t>2024-03-11 21:40:40</t>
  </si>
  <si>
    <t>01:48:04</t>
  </si>
  <si>
    <t>02:07:24</t>
  </si>
  <si>
    <t>C Row</t>
  </si>
  <si>
    <t>2024-05-07 03:59:59</t>
  </si>
  <si>
    <t>2024-05-06 11:06:22</t>
  </si>
  <si>
    <t>2024-05-06 11:06:51</t>
  </si>
  <si>
    <t>2024-03-11 21:06:08</t>
  </si>
  <si>
    <t>00:46:04</t>
  </si>
  <si>
    <t>371:46:18</t>
  </si>
  <si>
    <t>Southern Champion - Printer not Functional - Medium</t>
  </si>
  <si>
    <t>2024-06-04 15:23:47</t>
  </si>
  <si>
    <t>2024-04-17 15:23:47</t>
  </si>
  <si>
    <t>2024-04-17 15:23:52</t>
  </si>
  <si>
    <t>2024-03-12 10:44:03</t>
  </si>
  <si>
    <t>254:23:47</t>
  </si>
  <si>
    <t>Fwd: THING TRAX ISSUE</t>
  </si>
  <si>
    <t>2024-03-20 17:20:39</t>
  </si>
  <si>
    <t>2024-03-15 17:20:39</t>
  </si>
  <si>
    <t>2024-03-15 17:21:06</t>
  </si>
  <si>
    <t>2024-03-12 14:29:54</t>
  </si>
  <si>
    <t>25:20:39</t>
  </si>
  <si>
    <t>RGE Whittlesey,RGE</t>
  </si>
  <si>
    <t>Aman Gupta</t>
  </si>
  <si>
    <t>agupta@thingtrax.com</t>
  </si>
  <si>
    <t>2024-03-15 22:00:00</t>
  </si>
  <si>
    <t>2024-03-12 14:36:53</t>
  </si>
  <si>
    <t>2024-03-12 14:36:54</t>
  </si>
  <si>
    <t>2024-03-12 13:58:39</t>
  </si>
  <si>
    <t>Urgent ThingTrax Cycle Time Issue</t>
  </si>
  <si>
    <t>2024-03-15 17:20:57</t>
  </si>
  <si>
    <t>2024-03-12 14:12:30</t>
  </si>
  <si>
    <t>25:20:57</t>
  </si>
  <si>
    <t>RGE Whittlesey,integratecloud,vsts,RGE</t>
  </si>
  <si>
    <t>Carclo India- CNC Plant layout &amp; TT devices- Low</t>
  </si>
  <si>
    <t>Onboarding</t>
  </si>
  <si>
    <t>2024-06-04 14:45:24</t>
  </si>
  <si>
    <t>2024-03-12 16:01:23</t>
  </si>
  <si>
    <t>445:45:24</t>
  </si>
  <si>
    <t>ERPDEV not loading MED</t>
  </si>
  <si>
    <t>2024-04-23 21:00:00</t>
  </si>
  <si>
    <t>2024-03-13 15:49:24</t>
  </si>
  <si>
    <t>2024-03-13 15:49:56</t>
  </si>
  <si>
    <t>2024-03-13 05:00:30</t>
  </si>
  <si>
    <t>03:49:24</t>
  </si>
  <si>
    <t>MGS MC 15 cycle time issue HIGH</t>
  </si>
  <si>
    <t>2024-06-07 11:36:04</t>
  </si>
  <si>
    <t>2024-04-08 12:17:04</t>
  </si>
  <si>
    <t>2024-03-13 12:43:18</t>
  </si>
  <si>
    <t>00:43:18</t>
  </si>
  <si>
    <t>181:17:04</t>
  </si>
  <si>
    <t>KC - Product reset - Low</t>
  </si>
  <si>
    <t>2024-04-26 12:11:22</t>
  </si>
  <si>
    <t>2024-04-26 11:52:08</t>
  </si>
  <si>
    <t>2024-03-13 05:05:49</t>
  </si>
  <si>
    <t>321:11:22</t>
  </si>
  <si>
    <t>WRONG CYCLE TIME</t>
  </si>
  <si>
    <t>2024-04-08 10:43:55</t>
  </si>
  <si>
    <t>2024-04-08 10:43:56</t>
  </si>
  <si>
    <t>2024-03-13 11:00:04</t>
  </si>
  <si>
    <t>180:00:00</t>
  </si>
  <si>
    <t>Machine and Portal Cycle times difference</t>
  </si>
  <si>
    <t>2024-05-08 21:00:00</t>
  </si>
  <si>
    <t>2024-04-19 12:15:38</t>
  </si>
  <si>
    <t>2024-03-13 11:27:39</t>
  </si>
  <si>
    <t>271:15:38</t>
  </si>
  <si>
    <t>ACCUPACK4</t>
  </si>
  <si>
    <t>2024-03-13 11:45:11</t>
  </si>
  <si>
    <t>2024-03-13 11:37:26</t>
  </si>
  <si>
    <t>Salesdemo</t>
  </si>
  <si>
    <t>2024-03-13 15:57:19</t>
  </si>
  <si>
    <t>2024-03-13 15:57:26</t>
  </si>
  <si>
    <t>2024-03-13 04:54:50</t>
  </si>
  <si>
    <t>03:57:19</t>
  </si>
  <si>
    <t>add user</t>
  </si>
  <si>
    <t>2024-05-09 18:32:00</t>
  </si>
  <si>
    <t>2024-03-14 10:31:44</t>
  </si>
  <si>
    <t>2024-03-14 15:48:36</t>
  </si>
  <si>
    <t>2024-03-14 10:31:45</t>
  </si>
  <si>
    <t>02:28:39</t>
  </si>
  <si>
    <t>Carclo- All Portals Daily report-High</t>
  </si>
  <si>
    <t>2024-07-23 16:10:12</t>
  </si>
  <si>
    <t>2024-07-23 16:10:29</t>
  </si>
  <si>
    <t>2024-03-14 10:34:49</t>
  </si>
  <si>
    <t>01:45:07</t>
  </si>
  <si>
    <t>704:00:00</t>
  </si>
  <si>
    <t>Carclo Latrobe - W/O LM243754 -13.10% RFT - Low</t>
  </si>
  <si>
    <t>2024-05-27 23:59:00</t>
  </si>
  <si>
    <t>2024-05-31 10:17:19</t>
  </si>
  <si>
    <t>2024-03-14 10:49:29</t>
  </si>
  <si>
    <t>01:33:09</t>
  </si>
  <si>
    <t>417:17:19</t>
  </si>
  <si>
    <t>RGE Whittlesey W20 IOT device failure - HIGH</t>
  </si>
  <si>
    <t>2024-03-19 14:56:08</t>
  </si>
  <si>
    <t>2024-03-14 16:21:08</t>
  </si>
  <si>
    <t>2024-03-14 16:21:24</t>
  </si>
  <si>
    <t>2024-03-13 22:27:44</t>
  </si>
  <si>
    <t>01:25:41</t>
  </si>
  <si>
    <t>05:46:49</t>
  </si>
  <si>
    <t>salesdemo - clean up</t>
  </si>
  <si>
    <t>2024-04-27 23:59:59</t>
  </si>
  <si>
    <t>2024-04-29 11:33:33</t>
  </si>
  <si>
    <t>2024-04-29 11:33:34</t>
  </si>
  <si>
    <t>2024-03-14 11:00:39</t>
  </si>
  <si>
    <t>320:33:33</t>
  </si>
  <si>
    <t>SALESDEMO costed cycle time vs ONEAPP med</t>
  </si>
  <si>
    <t>2024-08-27 12:04:11</t>
  </si>
  <si>
    <t>2024-08-27 12:04:12</t>
  </si>
  <si>
    <t>2024-03-14 11:49:26</t>
  </si>
  <si>
    <t>883:04:11</t>
  </si>
  <si>
    <t>Salesdemo- Line test factory- Low</t>
  </si>
  <si>
    <t>2024-06-02 03:59:59</t>
  </si>
  <si>
    <t>2024-06-03 12:37:58</t>
  </si>
  <si>
    <t>2024-06-03 12:37:59</t>
  </si>
  <si>
    <t>2024-03-14 11:34:03</t>
  </si>
  <si>
    <t>427:37:58</t>
  </si>
  <si>
    <t>Salesdemo - BI Reports - Daily Report</t>
  </si>
  <si>
    <t>2024-05-09 21:00:00</t>
  </si>
  <si>
    <t>2024-04-04 12:18:09</t>
  </si>
  <si>
    <t>2024-04-04 12:18:11</t>
  </si>
  <si>
    <t>2024-03-14 11:37:04</t>
  </si>
  <si>
    <t>151:18:09</t>
  </si>
  <si>
    <t>PRESS W20</t>
  </si>
  <si>
    <t>2024-03-19 12:15:00</t>
  </si>
  <si>
    <t>2024-03-15 15:53:00</t>
  </si>
  <si>
    <t>2024-03-15 15:53:14</t>
  </si>
  <si>
    <t>2024-03-14 12:38:17</t>
  </si>
  <si>
    <t>00:23:29</t>
  </si>
  <si>
    <t>13:38:12</t>
  </si>
  <si>
    <t>integratecloud,vsts,RGE</t>
  </si>
  <si>
    <t>Fwd: WRONG CYCLE TIME</t>
  </si>
  <si>
    <t>2024-05-10 12:05:09</t>
  </si>
  <si>
    <t>2024-05-10 10:51:34</t>
  </si>
  <si>
    <t>2024-05-10 18:20:43</t>
  </si>
  <si>
    <t>2024-03-14 13:31:09</t>
  </si>
  <si>
    <t>00:26:04</t>
  </si>
  <si>
    <t>398:54:55</t>
  </si>
  <si>
    <t>RE: Distribution list for daily reports</t>
  </si>
  <si>
    <t>2024-03-24 04:59:59</t>
  </si>
  <si>
    <t>2024-03-20 12:56:40</t>
  </si>
  <si>
    <t>2024-03-20 12:57:01</t>
  </si>
  <si>
    <t>2024-03-14 15:20:37</t>
  </si>
  <si>
    <t>01:47:49</t>
  </si>
  <si>
    <t>39:23:52</t>
  </si>
  <si>
    <t>CYCLE TIME CHANGE</t>
  </si>
  <si>
    <t>2024-03-20 11:31:46</t>
  </si>
  <si>
    <t>2024-03-20 11:31:47</t>
  </si>
  <si>
    <t>2024-03-14 15:11:39</t>
  </si>
  <si>
    <t>01:38:21</t>
  </si>
  <si>
    <t>38:26:42</t>
  </si>
  <si>
    <t>Daily report - Group sorting and summary</t>
  </si>
  <si>
    <t>2024-05-10 12:50:37</t>
  </si>
  <si>
    <t>2024-03-15 11:18:58</t>
  </si>
  <si>
    <t>2024-03-14 15:01:37</t>
  </si>
  <si>
    <t>01:11:03</t>
  </si>
  <si>
    <t>08:09:26</t>
  </si>
  <si>
    <t>2024-05-10 13:05:20</t>
  </si>
  <si>
    <t>2024-03-14 15:00:20</t>
  </si>
  <si>
    <t>00:55:48</t>
  </si>
  <si>
    <t>Re: W20 new device</t>
  </si>
  <si>
    <t>2024-03-19 14:47:20</t>
  </si>
  <si>
    <t>2024-03-14 16:18:31</t>
  </si>
  <si>
    <t>2024-03-14 16:18:44</t>
  </si>
  <si>
    <t>2024-03-14 14:46:26</t>
  </si>
  <si>
    <t>00:15:24</t>
  </si>
  <si>
    <t>01:47:29</t>
  </si>
  <si>
    <t>KC - Product upload for call - Medium</t>
  </si>
  <si>
    <t>2024-05-07 15:00:47</t>
  </si>
  <si>
    <t>2024-05-07 15:01:51</t>
  </si>
  <si>
    <t>2024-03-14 15:17:08</t>
  </si>
  <si>
    <t>00:15:30</t>
  </si>
  <si>
    <t>370:59:09</t>
  </si>
  <si>
    <t>KC Conversion factory missing from Job report HIGH</t>
  </si>
  <si>
    <t>2024-03-19 15:41:30</t>
  </si>
  <si>
    <t>2024-03-15 11:56:04</t>
  </si>
  <si>
    <t>2024-03-15 11:56:05</t>
  </si>
  <si>
    <t>2024-03-14 15:59:30</t>
  </si>
  <si>
    <t>00:18:14</t>
  </si>
  <si>
    <t>06:18:44</t>
  </si>
  <si>
    <t>UAT - Line accumulation count issue - Low</t>
  </si>
  <si>
    <t>2024-06-05 14:27:13</t>
  </si>
  <si>
    <t>2024-06-05 14:27:14</t>
  </si>
  <si>
    <t>2024-03-14 16:07:05</t>
  </si>
  <si>
    <t>00:10:04</t>
  </si>
  <si>
    <t>439:30:12</t>
  </si>
  <si>
    <t>UAT - Line: All equipment issue - Low</t>
  </si>
  <si>
    <t>2024-04-22 16:04:23</t>
  </si>
  <si>
    <t>2024-04-22 16:04:24</t>
  </si>
  <si>
    <t>2024-03-15 10:29:08</t>
  </si>
  <si>
    <t>05:42:44</t>
  </si>
  <si>
    <t>270:47:07</t>
  </si>
  <si>
    <t>2024-05-10 16:54:00</t>
  </si>
  <si>
    <t>2024-03-15 12:35:25</t>
  </si>
  <si>
    <t>2024-03-15 13:08:58</t>
  </si>
  <si>
    <t>2024-03-15 10:34:52</t>
  </si>
  <si>
    <t>04:06:21</t>
  </si>
  <si>
    <t>04:41:46</t>
  </si>
  <si>
    <t>Accupack 3 change of IO and cycle time</t>
  </si>
  <si>
    <t>2024-05-10 17:27:00</t>
  </si>
  <si>
    <t>2024-03-19 11:12:51</t>
  </si>
  <si>
    <t>2024-03-19 14:11:34</t>
  </si>
  <si>
    <t>2024-03-15 10:36:33</t>
  </si>
  <si>
    <t>03:33:07</t>
  </si>
  <si>
    <t>23:33:07</t>
  </si>
  <si>
    <t>UAT - Line V2 setup bug - Low</t>
  </si>
  <si>
    <t>2024-05-15 23:59:59</t>
  </si>
  <si>
    <t>2024-05-15 14:17:05</t>
  </si>
  <si>
    <t>2024-05-15 14:17:15</t>
  </si>
  <si>
    <t>2024-03-15 10:38:40</t>
  </si>
  <si>
    <t>00:36:14</t>
  </si>
  <si>
    <t>410:36:14</t>
  </si>
  <si>
    <t>ACCUPACK8</t>
  </si>
  <si>
    <t>2024-05-10 21:00:00</t>
  </si>
  <si>
    <t>2024-03-19 11:16:26</t>
  </si>
  <si>
    <t>2024-03-15 10:42:24</t>
  </si>
  <si>
    <t>Bulk Copy Custom Downtime Reasons</t>
  </si>
  <si>
    <t>2024-05-16 03:59:59</t>
  </si>
  <si>
    <t>2024-05-15 11:35:25</t>
  </si>
  <si>
    <t>2024-05-15 11:35:26</t>
  </si>
  <si>
    <t>2024-03-15 10:47:07</t>
  </si>
  <si>
    <t>410:00:00</t>
  </si>
  <si>
    <t>2024-05-10 10:53:56</t>
  </si>
  <si>
    <t>2024-05-10 10:53:57</t>
  </si>
  <si>
    <t>2024-03-15 10:51:16</t>
  </si>
  <si>
    <t>390:00:00</t>
  </si>
  <si>
    <t>BPIA - Silo dashboard</t>
  </si>
  <si>
    <t>2024-05-21 20:12:26</t>
  </si>
  <si>
    <t>2024-04-05 11:13:26</t>
  </si>
  <si>
    <t>2024-04-05 11:13:39</t>
  </si>
  <si>
    <t>2024-03-15 14:26:04</t>
  </si>
  <si>
    <t>01:39:09</t>
  </si>
  <si>
    <t>149:26:31</t>
  </si>
  <si>
    <t>David Scott</t>
  </si>
  <si>
    <t>davidscott@berryglobal.com</t>
  </si>
  <si>
    <t>FW: RGE MGS - Thingtrax factory performance report</t>
  </si>
  <si>
    <t>2024-03-20 13:41:52</t>
  </si>
  <si>
    <t>2024-03-15 15:00:52</t>
  </si>
  <si>
    <t>2024-03-15 14:27:22</t>
  </si>
  <si>
    <t>00:46:42</t>
  </si>
  <si>
    <t>01:20:12</t>
  </si>
  <si>
    <t>CarcloCzech- Loading rejects to TT - Medium</t>
  </si>
  <si>
    <t>2024-04-15 13:05:04</t>
  </si>
  <si>
    <t>2024-04-04 15:49:08</t>
  </si>
  <si>
    <t>2024-04-17 10:22:38</t>
  </si>
  <si>
    <t>2024-03-15 15:35:16</t>
  </si>
  <si>
    <t>00:02:56</t>
  </si>
  <si>
    <t>208:32:44</t>
  </si>
  <si>
    <t>Salesdemo- Missing data from DB- Medium</t>
  </si>
  <si>
    <t>2024-06-12 11:30:27</t>
  </si>
  <si>
    <t>2024-03-18 11:00:40</t>
  </si>
  <si>
    <t>02:45:16</t>
  </si>
  <si>
    <t>466:30:27</t>
  </si>
  <si>
    <t>Daily report request</t>
  </si>
  <si>
    <t>2024-05-13 21:00:00</t>
  </si>
  <si>
    <t>2024-03-20 12:46:55</t>
  </si>
  <si>
    <t>2024-03-20 12:46:56</t>
  </si>
  <si>
    <t>2024-03-18 11:04:42</t>
  </si>
  <si>
    <t>20:46:55</t>
  </si>
  <si>
    <t>WHS Pickering - Dashboard issue - MED</t>
  </si>
  <si>
    <t>2024-05-21 03:59:59</t>
  </si>
  <si>
    <t>2024-05-20 17:37:32</t>
  </si>
  <si>
    <t>2024-05-20 17:37:33</t>
  </si>
  <si>
    <t>2024-03-16 00:45:50</t>
  </si>
  <si>
    <t>416:37:32</t>
  </si>
  <si>
    <t>UAT - DB issue UAT portal - Low</t>
  </si>
  <si>
    <t>2024-05-10 11:16:31</t>
  </si>
  <si>
    <t>2024-05-10 11:16:32</t>
  </si>
  <si>
    <t>2024-03-18 11:06:50</t>
  </si>
  <si>
    <t>380:16:31</t>
  </si>
  <si>
    <t>2024-03-18 11:13:50</t>
  </si>
  <si>
    <t>2024-03-18 11:13:51</t>
  </si>
  <si>
    <t>2024-03-18 11:13:36</t>
  </si>
  <si>
    <t>SKL Linux server (Gateway device not reachable)</t>
  </si>
  <si>
    <t>2024-03-18 11:10:17</t>
  </si>
  <si>
    <t>2024-03-18 10:58:48</t>
  </si>
  <si>
    <t>Fwd: SKL - Thingtrax factory performance report</t>
  </si>
  <si>
    <t>2024-03-19 14:09:03</t>
  </si>
  <si>
    <t>2024-03-20 11:22:15</t>
  </si>
  <si>
    <t>2024-03-18 10:56:16</t>
  </si>
  <si>
    <t>12:09:03</t>
  </si>
  <si>
    <t>Job card not upload</t>
  </si>
  <si>
    <t>2024-03-20 14:01:12</t>
  </si>
  <si>
    <t>2024-03-19 16:03:12</t>
  </si>
  <si>
    <t>2024-03-19 16:03:13</t>
  </si>
  <si>
    <t>2024-03-18 10:53:18</t>
  </si>
  <si>
    <t>14:03:12</t>
  </si>
  <si>
    <t>downtime</t>
  </si>
  <si>
    <t>2024-03-20 04:59:59</t>
  </si>
  <si>
    <t>2024-03-21 12:54:30</t>
  </si>
  <si>
    <t>2024-03-21 12:54:32</t>
  </si>
  <si>
    <t>2024-03-18 12:46:46</t>
  </si>
  <si>
    <t>00:04:51</t>
  </si>
  <si>
    <t>30:12:35</t>
  </si>
  <si>
    <t>Not possible to update</t>
  </si>
  <si>
    <t>2024-03-21 12:53:33</t>
  </si>
  <si>
    <t>2024-03-21 12:53:34</t>
  </si>
  <si>
    <t>2024-03-18 13:11:17</t>
  </si>
  <si>
    <t>00:06:36</t>
  </si>
  <si>
    <t>29:48:52</t>
  </si>
  <si>
    <t>Renata Tkocova</t>
  </si>
  <si>
    <t>tkocovar@carclo-plc.com</t>
  </si>
  <si>
    <t>Rejection</t>
  </si>
  <si>
    <t>2024-03-21 14:36:15</t>
  </si>
  <si>
    <t>2024-03-19 16:04:20</t>
  </si>
  <si>
    <t>2024-03-19 16:04:21</t>
  </si>
  <si>
    <t>2024-03-18 14:45:34</t>
  </si>
  <si>
    <t>00:09:24</t>
  </si>
  <si>
    <t>11:28:10</t>
  </si>
  <si>
    <t>Spurious adding of rejection quantitties on the Focus</t>
  </si>
  <si>
    <t>2024-03-28 04:59:59</t>
  </si>
  <si>
    <t>2024-03-27 10:49:59</t>
  </si>
  <si>
    <t>2024-03-18 14:46:09</t>
  </si>
  <si>
    <t>00:03:06</t>
  </si>
  <si>
    <t>67:16:57</t>
  </si>
  <si>
    <t>Cannot add downtime ot Focus timeline</t>
  </si>
  <si>
    <t>2024-03-19 15:30:02</t>
  </si>
  <si>
    <t>2024-03-18 14:53:37</t>
  </si>
  <si>
    <t>00:08:00</t>
  </si>
  <si>
    <t>10:44:25</t>
  </si>
  <si>
    <t>Re. Adding of downtime to the Focus</t>
  </si>
  <si>
    <t>2024-03-19 15:53:00</t>
  </si>
  <si>
    <t>2024-03-19 15:29:26</t>
  </si>
  <si>
    <t>2024-03-19 10:13:38</t>
  </si>
  <si>
    <t>06:07:26</t>
  </si>
  <si>
    <t>09:36:52</t>
  </si>
  <si>
    <t>RGE Yate - Problem (Loading Job Error) - High</t>
  </si>
  <si>
    <t>2024-03-26 17:04:00</t>
  </si>
  <si>
    <t>2024-03-22 15:54:06</t>
  </si>
  <si>
    <t>2024-03-22 15:54:07</t>
  </si>
  <si>
    <t>2024-03-19 10:14:59</t>
  </si>
  <si>
    <t>04:32:56</t>
  </si>
  <si>
    <t>38:27:02</t>
  </si>
  <si>
    <t>STOP CODES ARE NOT UPDATING</t>
  </si>
  <si>
    <t>2024-03-21 12:52:35</t>
  </si>
  <si>
    <t>2024-03-21 12:52:36</t>
  </si>
  <si>
    <t>2024-03-19 10:19:39</t>
  </si>
  <si>
    <t>03:40:37</t>
  </si>
  <si>
    <t>24:33:12</t>
  </si>
  <si>
    <t>2024-03-19 19:45:00</t>
  </si>
  <si>
    <t>2024-03-19 15:25:53</t>
  </si>
  <si>
    <t>2024-03-19 15:25:54</t>
  </si>
  <si>
    <t>2024-03-19 10:21:01</t>
  </si>
  <si>
    <t>02:15:54</t>
  </si>
  <si>
    <t>05:41:47</t>
  </si>
  <si>
    <t>User creation</t>
  </si>
  <si>
    <t>2024-05-17 18:53:00</t>
  </si>
  <si>
    <t>2024-03-19 10:51:56</t>
  </si>
  <si>
    <t>2024-03-19 10:21:49</t>
  </si>
  <si>
    <t>02:07:33</t>
  </si>
  <si>
    <t>UAT - Manage updating a meeting - Low</t>
  </si>
  <si>
    <t>2024-06-27 13:13:21</t>
  </si>
  <si>
    <t>2024-06-27 13:13:22</t>
  </si>
  <si>
    <t>2024-03-19 10:22:43</t>
  </si>
  <si>
    <t>00:38:49</t>
  </si>
  <si>
    <t>548:13:21</t>
  </si>
  <si>
    <t>Andy Swann</t>
  </si>
  <si>
    <t>andy@thingtrax.com</t>
  </si>
  <si>
    <t>UAT - Manage editing a meeting - Low</t>
  </si>
  <si>
    <t>2024-07-09 14:57:03</t>
  </si>
  <si>
    <t>2024-03-19 10:24:46</t>
  </si>
  <si>
    <t>00:38:40</t>
  </si>
  <si>
    <t>613:57:03</t>
  </si>
  <si>
    <t>UAT- Manage Application Meeting Metrics - Low</t>
  </si>
  <si>
    <t>2024-06-03 23:59:00</t>
  </si>
  <si>
    <t>2024-06-03 11:27:13</t>
  </si>
  <si>
    <t>2024-06-03 11:27:14</t>
  </si>
  <si>
    <t>2024-03-19 10:26:40</t>
  </si>
  <si>
    <t>00:38:17</t>
  </si>
  <si>
    <t>402:27:13</t>
  </si>
  <si>
    <t>UAT- Manage Application Meeting Adding Attendees- Low</t>
  </si>
  <si>
    <t>2024-10-23 16:03:34</t>
  </si>
  <si>
    <t>2024-03-19 10:28:18</t>
  </si>
  <si>
    <t>00:38:10</t>
  </si>
  <si>
    <t>1183:03:34</t>
  </si>
  <si>
    <t>UAT- Manage Application Edit Icon - Low</t>
  </si>
  <si>
    <t>2024-05-17 20:22:00</t>
  </si>
  <si>
    <t>2024-05-16 13:25:42</t>
  </si>
  <si>
    <t>2024-05-16 13:25:53</t>
  </si>
  <si>
    <t>2024-03-19 10:41:26</t>
  </si>
  <si>
    <t>00:38:06</t>
  </si>
  <si>
    <t>390:38:06</t>
  </si>
  <si>
    <t>UAT - Manage Error when viewing a meeting - Low</t>
  </si>
  <si>
    <t>2024-05-23 19:41:00</t>
  </si>
  <si>
    <t>2024-04-02 14:09:53</t>
  </si>
  <si>
    <t>2024-04-02 14:09:54</t>
  </si>
  <si>
    <t>2024-03-19 10:43:29</t>
  </si>
  <si>
    <t>00:38:01</t>
  </si>
  <si>
    <t>103:47:54</t>
  </si>
  <si>
    <t>UAT - Skew downtime issue - Low</t>
  </si>
  <si>
    <t>2024-06-11 17:00:21</t>
  </si>
  <si>
    <t>2024-06-11 17:00:22</t>
  </si>
  <si>
    <t>2024-03-19 10:45:07</t>
  </si>
  <si>
    <t>456:00:00</t>
  </si>
  <si>
    <t>UAT - Signal R issue - Automatic page refresh does not occur - Medium</t>
  </si>
  <si>
    <t>2024-04-30 11:00:00</t>
  </si>
  <si>
    <t>2024-04-29 13:42:18</t>
  </si>
  <si>
    <t>2024-04-29 13:42:14</t>
  </si>
  <si>
    <t>2024-04-29 13:42:21</t>
  </si>
  <si>
    <t>2024-03-19 10:47:12</t>
  </si>
  <si>
    <t>292:42:18</t>
  </si>
  <si>
    <t>UAT - Incorrect OEE values during planned non run state - Low</t>
  </si>
  <si>
    <t>2024-06-11 17:10:56</t>
  </si>
  <si>
    <t>2024-03-19 10:48:59</t>
  </si>
  <si>
    <t>Changes to RGE (Whittlesey, Baltic and Yate) daily report</t>
  </si>
  <si>
    <t>2024-05-21 14:04:00</t>
  </si>
  <si>
    <t>2024-03-26 10:52:13</t>
  </si>
  <si>
    <t>2024-03-26 10:52:14</t>
  </si>
  <si>
    <t>2024-03-19 14:42:27</t>
  </si>
  <si>
    <t>47:19:01</t>
  </si>
  <si>
    <t>RGE Whittlesey - Change group for 2 machines - Low</t>
  </si>
  <si>
    <t>2024-05-20 13:41:46</t>
  </si>
  <si>
    <t>2024-04-17 16:42:33</t>
  </si>
  <si>
    <t>2024-04-17 16:42:34</t>
  </si>
  <si>
    <t>2024-03-19 14:44:46</t>
  </si>
  <si>
    <t>00:03:12</t>
  </si>
  <si>
    <t>213:00:59</t>
  </si>
  <si>
    <t>RGE Whittlesey - replacement devices - Medium</t>
  </si>
  <si>
    <t>2024-04-30 13:51:33</t>
  </si>
  <si>
    <t>2024-04-05 16:04:34</t>
  </si>
  <si>
    <t>2024-04-05 16:04:36</t>
  </si>
  <si>
    <t>2024-03-19 14:54:26</t>
  </si>
  <si>
    <t>132:13:14</t>
  </si>
  <si>
    <t>Ticket 12181</t>
  </si>
  <si>
    <t>2024-03-21 16:40:08</t>
  </si>
  <si>
    <t>2024-03-21 12:52:08</t>
  </si>
  <si>
    <t>2024-03-19 15:55:05</t>
  </si>
  <si>
    <t>00:10:32</t>
  </si>
  <si>
    <t>17:07:35</t>
  </si>
  <si>
    <t>OneApp - Rejection and Downtime category buttons are not clear - Medium</t>
  </si>
  <si>
    <t>2024-09-30 18:29:00</t>
  </si>
  <si>
    <t>2024-09-12 11:45:59</t>
  </si>
  <si>
    <t>2024-03-20 10:18:08</t>
  </si>
  <si>
    <t>02:31:20</t>
  </si>
  <si>
    <t>938:45:59</t>
  </si>
  <si>
    <t>Carclo Latrobe OneApp updating downtime HIGH</t>
  </si>
  <si>
    <t>2024-03-22 04:59:59</t>
  </si>
  <si>
    <t>2024-03-21 13:26:22</t>
  </si>
  <si>
    <t>2024-03-21 13:26:23</t>
  </si>
  <si>
    <t>2024-03-20 10:12:12</t>
  </si>
  <si>
    <t>02:26:47</t>
  </si>
  <si>
    <t>13:53:09</t>
  </si>
  <si>
    <t>Salesdemo - Daily report - Not refreshed - Medium</t>
  </si>
  <si>
    <t>2024-04-30 21:00:00</t>
  </si>
  <si>
    <t>2024-04-30 10:52:58</t>
  </si>
  <si>
    <t>2024-03-20 11:43:59</t>
  </si>
  <si>
    <t>290:00:00</t>
  </si>
  <si>
    <t>Internal,SalesDemo</t>
  </si>
  <si>
    <t>down time not update</t>
  </si>
  <si>
    <t>2024-03-21 16:52:00</t>
  </si>
  <si>
    <t>2024-03-21 12:51:00</t>
  </si>
  <si>
    <t>2024-03-20 12:19:24</t>
  </si>
  <si>
    <t>00:18:18</t>
  </si>
  <si>
    <t>10:49:54</t>
  </si>
  <si>
    <t>Automatická odpověď: Carclo Czech - Thingtrax factory performance report</t>
  </si>
  <si>
    <t>2024-05-21 11:54:32</t>
  </si>
  <si>
    <t>2024-03-20 12:54:33</t>
  </si>
  <si>
    <t>2024-03-20 13:57:50</t>
  </si>
  <si>
    <t>2024-03-20 13:57:49</t>
  </si>
  <si>
    <t>01:03:41</t>
  </si>
  <si>
    <t>00:00:25</t>
  </si>
  <si>
    <t>David Tesarik</t>
  </si>
  <si>
    <t>david.tesarik@carclo-plc.com</t>
  </si>
  <si>
    <t>Carclo Latrobe - Thingtrax adapting to Daylight Savings Time - Medium</t>
  </si>
  <si>
    <t>2024-05-17 20:17:03</t>
  </si>
  <si>
    <t>2024-04-08 11:37:24</t>
  </si>
  <si>
    <t>2024-04-08 11:37:32</t>
  </si>
  <si>
    <t>2024-03-21 10:08:50</t>
  </si>
  <si>
    <t>05:57:39</t>
  </si>
  <si>
    <t>126:35:03</t>
  </si>
  <si>
    <t>Dan Petrosky</t>
  </si>
  <si>
    <t>dan.petrosky@carclo-usa.com</t>
  </si>
  <si>
    <t>SilAfrica - POWERED OFF MACHINE - High</t>
  </si>
  <si>
    <t>2024-03-27 15:36:00</t>
  </si>
  <si>
    <t>2024-03-26 11:48:24</t>
  </si>
  <si>
    <t>2024-03-26 11:48:25</t>
  </si>
  <si>
    <t>2024-03-21 10:15:41</t>
  </si>
  <si>
    <t>03:20:34</t>
  </si>
  <si>
    <t>33:20:34</t>
  </si>
  <si>
    <t>Automatic reply: MGS - Thingtrax factory performance report</t>
  </si>
  <si>
    <t>2024-05-22 11:31:43</t>
  </si>
  <si>
    <t>2024-03-21 12:50:43</t>
  </si>
  <si>
    <t>Judson Smythe</t>
  </si>
  <si>
    <t>judson.smythe@mgsplastics.co.uk</t>
  </si>
  <si>
    <t>FW: Carclo Mitcham - Thingtrax factory performance report</t>
  </si>
  <si>
    <t>2024-05-22 12:24:52</t>
  </si>
  <si>
    <t>2024-03-21 15:49:06</t>
  </si>
  <si>
    <t>2024-03-21 15:49:07</t>
  </si>
  <si>
    <t>2024-03-21 13:32:53</t>
  </si>
  <si>
    <t>00:08:44</t>
  </si>
  <si>
    <t>02:24:57</t>
  </si>
  <si>
    <t>KC - Cannot upload products without tools - MED</t>
  </si>
  <si>
    <t>2024-05-06 15:22:11</t>
  </si>
  <si>
    <t>2024-04-26 12:11:11</t>
  </si>
  <si>
    <t>2024-04-26 12:11:24</t>
  </si>
  <si>
    <t>2024-03-21 15:19:44</t>
  </si>
  <si>
    <t>00:09:29</t>
  </si>
  <si>
    <t>258:00:56</t>
  </si>
  <si>
    <t>Kernow Coatings additional shifts in Thingtrax HIGH</t>
  </si>
  <si>
    <t>2024-03-26 15:17:33</t>
  </si>
  <si>
    <t>2024-03-21 15:32:51</t>
  </si>
  <si>
    <t>2024-03-21 15:23:33</t>
  </si>
  <si>
    <t>00:06:38</t>
  </si>
  <si>
    <t>00:15:56</t>
  </si>
  <si>
    <t>KC - Conversion Factory not loading in Analysis report previous day - HIGH</t>
  </si>
  <si>
    <t>2024-03-26 15:21:58</t>
  </si>
  <si>
    <t>2024-03-26 10:50:55</t>
  </si>
  <si>
    <t>2024-03-26 10:50:56</t>
  </si>
  <si>
    <t>2024-03-21 15:41:59</t>
  </si>
  <si>
    <t>00:20:26</t>
  </si>
  <si>
    <t>26:38:27</t>
  </si>
  <si>
    <t>BPIA - portal loading fail error - Medium.</t>
  </si>
  <si>
    <t>2024-05-03 17:04:00</t>
  </si>
  <si>
    <t>2024-03-29 15:46:28</t>
  </si>
  <si>
    <t>2024-03-29 15:46:29</t>
  </si>
  <si>
    <t>2024-03-22 10:18:20</t>
  </si>
  <si>
    <t>03:56:10</t>
  </si>
  <si>
    <t>57:42:38</t>
  </si>
  <si>
    <t>SilAfrica - Account set up - Low</t>
  </si>
  <si>
    <t>2024-05-23 18:15:00</t>
  </si>
  <si>
    <t>2024-03-25 10:51:20</t>
  </si>
  <si>
    <t>2024-03-25 10:51:21</t>
  </si>
  <si>
    <t>2024-03-22 10:26:13</t>
  </si>
  <si>
    <t>02:45:17</t>
  </si>
  <si>
    <t>12:45:17</t>
  </si>
  <si>
    <t>Salesdemo - OneApp Job Prioritisation Bug - HIGH</t>
  </si>
  <si>
    <t>2024-04-11 14:48:18</t>
  </si>
  <si>
    <t>2024-04-10 18:30:08</t>
  </si>
  <si>
    <t>2024-04-10 18:32:45</t>
  </si>
  <si>
    <t>2024-03-25 10:34:30</t>
  </si>
  <si>
    <t>01:35:45</t>
  </si>
  <si>
    <t>129:05:53</t>
  </si>
  <si>
    <t>SalesDemo - Equipment removal request - Low</t>
  </si>
  <si>
    <t>2024-04-23 10:38:17</t>
  </si>
  <si>
    <t>2024-03-25 10:38:34</t>
  </si>
  <si>
    <t>2024-05-23 21:00:00</t>
  </si>
  <si>
    <t>2024-03-25 10:41:05</t>
  </si>
  <si>
    <t>Michaela Hofmannova</t>
  </si>
  <si>
    <t>michaela.hofmannova@carclo-plc.com</t>
  </si>
  <si>
    <t>Sales Demo - Add and remove shift request - Low</t>
  </si>
  <si>
    <t>2024-04-09 14:10:15</t>
  </si>
  <si>
    <t>2024-04-09 14:10:16</t>
  </si>
  <si>
    <t>2024-03-25 10:41:34</t>
  </si>
  <si>
    <t>113:10:15</t>
  </si>
  <si>
    <t>Carclo Czech - Gateway Offline - High</t>
  </si>
  <si>
    <t>2024-04-15 11:31:40</t>
  </si>
  <si>
    <t>2024-04-15 11:32:02</t>
  </si>
  <si>
    <t>2024-03-25 13:31:58</t>
  </si>
  <si>
    <t>00:39:35</t>
  </si>
  <si>
    <t>149:39:17</t>
  </si>
  <si>
    <t>New TT user</t>
  </si>
  <si>
    <t>2024-05-24 12:33:13</t>
  </si>
  <si>
    <t>2024-03-25 13:40:13</t>
  </si>
  <si>
    <t>2024-03-25 13:40:15</t>
  </si>
  <si>
    <t>00:07:26</t>
  </si>
  <si>
    <t>2024-05-24 17:03:00</t>
  </si>
  <si>
    <t>2024-03-26 10:33:43</t>
  </si>
  <si>
    <t>03:57:48</t>
  </si>
  <si>
    <t>Chris Seabolt</t>
  </si>
  <si>
    <t>chris.seabolt@southern-champion.com</t>
  </si>
  <si>
    <t>Salesdemo - V4 Device production trend - Medium</t>
  </si>
  <si>
    <t>2024-07-02 11:25:09</t>
  </si>
  <si>
    <t>2024-07-02 11:25:11</t>
  </si>
  <si>
    <t>2024-03-26 10:35:00</t>
  </si>
  <si>
    <t>530:25:09</t>
  </si>
  <si>
    <t>Sales Demo - Shift change run time/stop time issue - Medium</t>
  </si>
  <si>
    <t>2024-05-14 03:59:59</t>
  </si>
  <si>
    <t>2024-05-13 11:19:09</t>
  </si>
  <si>
    <t>2024-05-13 11:19:10</t>
  </si>
  <si>
    <t>2024-03-26 10:38:10</t>
  </si>
  <si>
    <t>330:19:09</t>
  </si>
  <si>
    <t>TT -Id need to disable.</t>
  </si>
  <si>
    <t>2024-05-24 21:00:00</t>
  </si>
  <si>
    <t>2024-03-26 10:42:51</t>
  </si>
  <si>
    <t>BPIA- Silo Dashbord-High</t>
  </si>
  <si>
    <t>2024-03-29 13:51:40</t>
  </si>
  <si>
    <t>2024-03-29 12:02:14</t>
  </si>
  <si>
    <t>2024-03-29 12:02:15</t>
  </si>
  <si>
    <t>2024-03-26 14:30:48</t>
  </si>
  <si>
    <t>00:40:31</t>
  </si>
  <si>
    <t>28:11:57</t>
  </si>
  <si>
    <t>Carclo Taicang - Unassigned Job deletion - MED</t>
  </si>
  <si>
    <t>2024-05-08 15:43:00</t>
  </si>
  <si>
    <t>2024-04-17 16:23:57</t>
  </si>
  <si>
    <t>2024-04-17 16:23:59</t>
  </si>
  <si>
    <t>2024-03-27 10:51:21</t>
  </si>
  <si>
    <t>160:41:51</t>
  </si>
  <si>
    <t>Carclo Taicang,integratecloud,vsts</t>
  </si>
  <si>
    <t>ERPDev - Southern Champion Team - Access to ERPDEV - MED</t>
  </si>
  <si>
    <t>2024-05-08 20:01:48</t>
  </si>
  <si>
    <t>2024-04-09 14:45:48</t>
  </si>
  <si>
    <t>2024-03-27 10:25:52</t>
  </si>
  <si>
    <t>00:58:57</t>
  </si>
  <si>
    <t>94:44:45</t>
  </si>
  <si>
    <t>Salesdemo - BI Edit access - Low</t>
  </si>
  <si>
    <t>2024-05-29 03:59:59</t>
  </si>
  <si>
    <t>2024-05-28 10:46:52</t>
  </si>
  <si>
    <t>2024-05-28 10:46:53</t>
  </si>
  <si>
    <t>2024-03-27 10:18:08</t>
  </si>
  <si>
    <t>400:00:00</t>
  </si>
  <si>
    <t>2024-05-28 11:31:36</t>
  </si>
  <si>
    <t>2024-03-27 12:35:09</t>
  </si>
  <si>
    <t>2024-03-27 12:35:10</t>
  </si>
  <si>
    <t>00:03:33</t>
  </si>
  <si>
    <t>Sales Demo - Energy performance Garbage values when no equipment attached - Medium</t>
  </si>
  <si>
    <t>2024-05-12 03:59:59</t>
  </si>
  <si>
    <t>2024-05-09 15:12:48</t>
  </si>
  <si>
    <t>2024-03-28 10:17:13</t>
  </si>
  <si>
    <t>05:58:15</t>
  </si>
  <si>
    <t>300:11:03</t>
  </si>
  <si>
    <t>New users for WHS Pickering</t>
  </si>
  <si>
    <t>2024-05-28 19:25:00</t>
  </si>
  <si>
    <t>2024-03-28 10:38:28</t>
  </si>
  <si>
    <t>2024-03-28 10:38:29</t>
  </si>
  <si>
    <t>01:35:23</t>
  </si>
  <si>
    <t>Sales Demo - High negative values for Overall runtime energy cost - High</t>
  </si>
  <si>
    <t>2024-04-29 13:29:35</t>
  </si>
  <si>
    <t>2024-04-29 13:29:36</t>
  </si>
  <si>
    <t>2024-03-28 10:22:57</t>
  </si>
  <si>
    <t>222:29:35</t>
  </si>
  <si>
    <t>Carclo India - Energy Issue - Medium</t>
  </si>
  <si>
    <t>2024-06-11 20:47:00</t>
  </si>
  <si>
    <t>2024-10-24 14:46:52</t>
  </si>
  <si>
    <t>2024-03-28 10:39:32</t>
  </si>
  <si>
    <t>RGEW - machines W30 and W33 showing as powered off - High</t>
  </si>
  <si>
    <t>2024-04-09 16:38:26</t>
  </si>
  <si>
    <t>2024-04-05 12:54:26</t>
  </si>
  <si>
    <t>2024-04-05 12:54:27</t>
  </si>
  <si>
    <t>2024-03-28 15:45:18</t>
  </si>
  <si>
    <t>58:10:36</t>
  </si>
  <si>
    <t>RGE Whittlesey - Change downtime name from 'Planned non-run' to 'Unplanned' - Low</t>
  </si>
  <si>
    <t>2024-07-31 14:46:00</t>
  </si>
  <si>
    <t>2024-06-27 16:18:47</t>
  </si>
  <si>
    <t>2024-06-27 16:19:43</t>
  </si>
  <si>
    <t>2024-03-28 15:49:45</t>
  </si>
  <si>
    <t>00:03:16</t>
  </si>
  <si>
    <t>489:32:18</t>
  </si>
  <si>
    <t>UAT - Factory efficiency filter not working properly - High</t>
  </si>
  <si>
    <t>2024-06-11 17:13:23</t>
  </si>
  <si>
    <t>2024-06-13 11:49:11</t>
  </si>
  <si>
    <t>2024-03-29 10:22:22</t>
  </si>
  <si>
    <t>02:41:46</t>
  </si>
  <si>
    <t>392:00:00</t>
  </si>
  <si>
    <t>2024-05-29 21:00:00</t>
  </si>
  <si>
    <t>2024-03-29 10:18:24</t>
  </si>
  <si>
    <t>Undeliverable: MGS - Thingtrax factory performance report</t>
  </si>
  <si>
    <t>2024-05-30 11:31:31</t>
  </si>
  <si>
    <t>2024-03-29 14:44:15</t>
  </si>
  <si>
    <t>02:12:44</t>
  </si>
  <si>
    <t>Postmaster</t>
  </si>
  <si>
    <t>postmaster@hdexchange.local</t>
  </si>
  <si>
    <t>Automatic reply: Carclo Czech - Thingtrax factory performance report</t>
  </si>
  <si>
    <t>2024-05-30 11:31:40</t>
  </si>
  <si>
    <t>2024-03-29 14:44:23</t>
  </si>
  <si>
    <t>02:12:43</t>
  </si>
  <si>
    <t>Lee Dodd</t>
  </si>
  <si>
    <t>lee.dodd@carclo-plc.com</t>
  </si>
  <si>
    <t>2024-03-29 14:44:19</t>
  </si>
  <si>
    <t>02:12:39</t>
  </si>
  <si>
    <t>Tomas Jakubec</t>
  </si>
  <si>
    <t>tomas.jakubec@carclo-plc.com</t>
  </si>
  <si>
    <t>2024-05-30 11:32:40</t>
  </si>
  <si>
    <t>2024-03-29 14:43:40</t>
  </si>
  <si>
    <t>02:11:21</t>
  </si>
  <si>
    <t>Jan Sevcik</t>
  </si>
  <si>
    <t>jan.sevcik@carclo-plc.com</t>
  </si>
  <si>
    <t>2024-05-30 11:34:25</t>
  </si>
  <si>
    <t>2024-03-29 14:43:25</t>
  </si>
  <si>
    <t>02:09:13</t>
  </si>
  <si>
    <t>2024-05-30 13:02:08</t>
  </si>
  <si>
    <t>2024-03-29 14:43:08</t>
  </si>
  <si>
    <t>00:41:22</t>
  </si>
  <si>
    <t>RGE Whittlesey- High Energy Readings- High</t>
  </si>
  <si>
    <t>2024-05-10 15:31:57</t>
  </si>
  <si>
    <t>2024-05-10 15:32:14</t>
  </si>
  <si>
    <t>2024-04-01 10:24:50</t>
  </si>
  <si>
    <t>284:31:57</t>
  </si>
  <si>
    <t>Several customers portals dont have data for 30/03 on Power BI-High</t>
  </si>
  <si>
    <t>2024-04-15 13:04:33</t>
  </si>
  <si>
    <t>2024-04-05 11:49:30</t>
  </si>
  <si>
    <t>2024-04-01 10:17:55</t>
  </si>
  <si>
    <t>102:04:33</t>
  </si>
  <si>
    <t>Unable to edit power factor for 3 phase energy configuration - Medium</t>
  </si>
  <si>
    <t>2024-06-11 17:23:14</t>
  </si>
  <si>
    <t>2024-04-02 10:26:55</t>
  </si>
  <si>
    <t>376:00:00</t>
  </si>
  <si>
    <t>YPM portal access</t>
  </si>
  <si>
    <t>2024-06-03 12:54:35</t>
  </si>
  <si>
    <t>2024-04-02 13:37:35</t>
  </si>
  <si>
    <t>2024-04-02 13:37:37</t>
  </si>
  <si>
    <t>2024-04-02 13:37:36</t>
  </si>
  <si>
    <t>00:43:17</t>
  </si>
  <si>
    <t>MGS - Offboarding - Low</t>
  </si>
  <si>
    <t>2024-06-03 15:03:07</t>
  </si>
  <si>
    <t>2024-04-08 15:48:29</t>
  </si>
  <si>
    <t>2024-04-02 15:08:08</t>
  </si>
  <si>
    <t>40:45:49</t>
  </si>
  <si>
    <t>Silos connection issue</t>
  </si>
  <si>
    <t>2024-06-03 16:02:00</t>
  </si>
  <si>
    <t>2024-04-03 10:29:41</t>
  </si>
  <si>
    <t>2024-04-03 10:29:21</t>
  </si>
  <si>
    <t>04:58:57</t>
  </si>
  <si>
    <t>Mateusz Swistak</t>
  </si>
  <si>
    <t>mateuszswistak@berryglobal.com</t>
  </si>
  <si>
    <t>R/38.1 Salesdemo, UAT, ErpDev: Unable to delete line jobs from Job Dashboard - Medium</t>
  </si>
  <si>
    <t>2024-06-11 17:31:06</t>
  </si>
  <si>
    <t>2024-06-13 11:38:05</t>
  </si>
  <si>
    <t>2024-04-03 10:33:33</t>
  </si>
  <si>
    <t>368:00:00</t>
  </si>
  <si>
    <t>Internal,ERPDev,integratecloud,vsts</t>
  </si>
  <si>
    <t>All Platforms-Unable to import CSV jobs on Sales demo, UAT, ErpDev for both Lines and stanadalone - High</t>
  </si>
  <si>
    <t>2024-04-08 11:16:11</t>
  </si>
  <si>
    <t>2024-04-08 12:09:01</t>
  </si>
  <si>
    <t>2024-04-17 10:21:49</t>
  </si>
  <si>
    <t>2024-04-03 10:41:26</t>
  </si>
  <si>
    <t>31:09:01</t>
  </si>
  <si>
    <t>UAT - Line UI issue at shift change - Medium</t>
  </si>
  <si>
    <t>2024-05-21 11:16:03</t>
  </si>
  <si>
    <t>2024-04-15 13:01:51</t>
  </si>
  <si>
    <t>2024-04-05 11:42:54</t>
  </si>
  <si>
    <t>2024-04-03 10:26:36</t>
  </si>
  <si>
    <t>82:01:51</t>
  </si>
  <si>
    <t>Internal,UAT,integratecloud,vsts</t>
  </si>
  <si>
    <t>Automatic reply: KC - equipment page not showing OEE calculation - HIGH</t>
  </si>
  <si>
    <t>2024-06-04 12:23:35</t>
  </si>
  <si>
    <t>2024-04-03 12:30:35</t>
  </si>
  <si>
    <t>Nigel Julian</t>
  </si>
  <si>
    <t>njulian@kernowcoatings.com</t>
  </si>
  <si>
    <t>2024-06-04 12:32:08</t>
  </si>
  <si>
    <t>2024-04-03 12:32:08</t>
  </si>
  <si>
    <t>00:00:20</t>
  </si>
  <si>
    <t>New Portal request - Oldershaw Group - HIGH</t>
  </si>
  <si>
    <t>2024-04-17 15:02:37</t>
  </si>
  <si>
    <t>2024-04-17 15:02:38</t>
  </si>
  <si>
    <t>2024-04-04 10:13:19</t>
  </si>
  <si>
    <t>01:25:23</t>
  </si>
  <si>
    <t>95:28:00</t>
  </si>
  <si>
    <t>integratecloud,vsts,Portal Creation</t>
  </si>
  <si>
    <t>UAT - Operations-&gt;Downtime Reset filter does not work - Low</t>
  </si>
  <si>
    <t>2024-06-04 21:00:00</t>
  </si>
  <si>
    <t>2024-05-09 13:22:20</t>
  </si>
  <si>
    <t>2024-04-04 10:17:12</t>
  </si>
  <si>
    <t>242:22:20</t>
  </si>
  <si>
    <t>UAT - Wrong timing window when trying to update bulk downtime for a line - Medium</t>
  </si>
  <si>
    <t>2024-05-22 11:00:00</t>
  </si>
  <si>
    <t>2024-04-15 13:14:06</t>
  </si>
  <si>
    <t>2024-04-15 13:14:24</t>
  </si>
  <si>
    <t>2024-04-04 10:20:36</t>
  </si>
  <si>
    <t>72:14:06</t>
  </si>
  <si>
    <t>UAT - One app - Add Rework/Add Rejection buttons are disabled - High</t>
  </si>
  <si>
    <t>2024-06-12 16:10:18</t>
  </si>
  <si>
    <t>2024-06-26 11:45:38</t>
  </si>
  <si>
    <t>2024-04-04 10:24:40</t>
  </si>
  <si>
    <t>367:10:18</t>
  </si>
  <si>
    <t>Demo portal - Add baking line to - Urgent</t>
  </si>
  <si>
    <t>2024-04-05 15:53:48</t>
  </si>
  <si>
    <t>2024-04-08 10:45:28</t>
  </si>
  <si>
    <t>2024-04-05 16:08:47</t>
  </si>
  <si>
    <t>2024-04-04 14:58:27</t>
  </si>
  <si>
    <t>16:08:11</t>
  </si>
  <si>
    <t>Internal,SalesDemo,integratecloud,vsts</t>
  </si>
  <si>
    <t>Sales Demo - Moving automation portal API error while detaching the equipment - Medium</t>
  </si>
  <si>
    <t>2024-06-12 13:50:13</t>
  </si>
  <si>
    <t>2024-06-12 13:50:14</t>
  </si>
  <si>
    <t>2024-04-05 10:19:25</t>
  </si>
  <si>
    <t>356:50:13</t>
  </si>
  <si>
    <t>Southern Champion- Daily Report -HIGH</t>
  </si>
  <si>
    <t>2024-04-09 21:00:00</t>
  </si>
  <si>
    <t>2024-04-05 11:27:43</t>
  </si>
  <si>
    <t>2024-04-17 10:21:15</t>
  </si>
  <si>
    <t>2024-04-05 10:12:33</t>
  </si>
  <si>
    <t>00:27:43</t>
  </si>
  <si>
    <t>RGEW - Production data is high in reports - High</t>
  </si>
  <si>
    <t>2024-05-18 23:59:59</t>
  </si>
  <si>
    <t>2024-05-16 15:42:56</t>
  </si>
  <si>
    <t>2024-05-16 15:42:57</t>
  </si>
  <si>
    <t>2024-04-08 10:30:14</t>
  </si>
  <si>
    <t>02:35:15</t>
  </si>
  <si>
    <t>252:35:15</t>
  </si>
  <si>
    <t>Sales demo - Job dashboard-&gt;Unable to add accumulation size more than 1 - Medium</t>
  </si>
  <si>
    <t>2024-06-11 16:03:06</t>
  </si>
  <si>
    <t>2024-06-11 16:03:08</t>
  </si>
  <si>
    <t>2024-04-08 10:36:02</t>
  </si>
  <si>
    <t>02:11:56</t>
  </si>
  <si>
    <t>343:03:06</t>
  </si>
  <si>
    <t>Sales Demo - R38.1 Discrepancy in Device IDs and Functionality - Medium</t>
  </si>
  <si>
    <t>2024-06-04 12:46:15</t>
  </si>
  <si>
    <t>2024-06-04 12:46:17</t>
  </si>
  <si>
    <t>2024-04-08 10:37:50</t>
  </si>
  <si>
    <t>299:46:15</t>
  </si>
  <si>
    <t>YPM Portal Admin access</t>
  </si>
  <si>
    <t>2024-06-06 21:00:00</t>
  </si>
  <si>
    <t>2024-04-08 10:10:30</t>
  </si>
  <si>
    <t>2024-04-08 10:10:34</t>
  </si>
  <si>
    <t>Carclo China - rejection issue-High</t>
  </si>
  <si>
    <t>2024-04-24 11:33:43</t>
  </si>
  <si>
    <t>2024-04-24 11:34:06</t>
  </si>
  <si>
    <t>2024-04-08 10:42:34</t>
  </si>
  <si>
    <t>120:33:43</t>
  </si>
  <si>
    <t>Carclo Taicang,carclo china,integratecloud,vsts</t>
  </si>
  <si>
    <t>Carclo Latrobe -USA UK automatic clock adjustment- Low</t>
  </si>
  <si>
    <t>2024-08-30 19:17:00</t>
  </si>
  <si>
    <t>2024-07-11 15:33:31</t>
  </si>
  <si>
    <t>2024-07-11 15:33:42</t>
  </si>
  <si>
    <t>2024-04-08 12:25:50</t>
  </si>
  <si>
    <t>01:01:23</t>
  </si>
  <si>
    <t>516:09:04</t>
  </si>
  <si>
    <t>SilAfrica - system delay - High</t>
  </si>
  <si>
    <t>2024-04-09 11:51:05</t>
  </si>
  <si>
    <t>2024-04-08 12:24:55</t>
  </si>
  <si>
    <t>2024-04-08 12:25:19</t>
  </si>
  <si>
    <t>2024-04-08 11:52:17</t>
  </si>
  <si>
    <t>00:01:49</t>
  </si>
  <si>
    <t>00:34:27</t>
  </si>
  <si>
    <t>USER QUINT HART</t>
  </si>
  <si>
    <t>2024-06-07 16:49:21</t>
  </si>
  <si>
    <t>2024-04-09 11:42:50</t>
  </si>
  <si>
    <t>2024-04-09 11:42:51</t>
  </si>
  <si>
    <t>2024-04-09 10:54:59</t>
  </si>
  <si>
    <t>04:30:53</t>
  </si>
  <si>
    <t>05:13:43</t>
  </si>
  <si>
    <t>Carclo Tucson - Back end API Issue Operations Downtime - High</t>
  </si>
  <si>
    <t>2024-04-18 12:51:54</t>
  </si>
  <si>
    <t>2024-04-15 12:57:44</t>
  </si>
  <si>
    <t>2024-04-15 12:57:55</t>
  </si>
  <si>
    <t>2024-04-09 10:39:04</t>
  </si>
  <si>
    <t>41:57:44</t>
  </si>
  <si>
    <t>Carclo Tucson,One App,integratecloud,vsts</t>
  </si>
  <si>
    <t>All portals -Remove User - LOW</t>
  </si>
  <si>
    <t>2024-04-18 16:51:00</t>
  </si>
  <si>
    <t>2024-04-16 13:14:43</t>
  </si>
  <si>
    <t>2024-04-16 13:14:49</t>
  </si>
  <si>
    <t>2024-04-09 10:41:41</t>
  </si>
  <si>
    <t>52:14:43</t>
  </si>
  <si>
    <t>SilAfrica - Thingtrax factory performance report - Low</t>
  </si>
  <si>
    <t>2024-06-10 12:14:07</t>
  </si>
  <si>
    <t>2024-04-09 12:34:07</t>
  </si>
  <si>
    <t>2024-04-09 12:34:08</t>
  </si>
  <si>
    <t>2024-04-09 10:38:18</t>
  </si>
  <si>
    <t>01:34:07</t>
  </si>
  <si>
    <t>2024-06-10 11:01:37</t>
  </si>
  <si>
    <t>2024-04-09 11:16:37</t>
  </si>
  <si>
    <t>00:15:04</t>
  </si>
  <si>
    <t>Carclo China - P24 Work Order issue - High</t>
  </si>
  <si>
    <t>2024-04-24 09:45:16</t>
  </si>
  <si>
    <t>2024-04-09 12:27:57</t>
  </si>
  <si>
    <t>01:26:12</t>
  </si>
  <si>
    <t>109:58:15</t>
  </si>
  <si>
    <t>carclo china,integratecloud,vsts</t>
  </si>
  <si>
    <t>SilAfrica - THINGTRAX REPORT - Low</t>
  </si>
  <si>
    <t>2024-06-10 12:00:41</t>
  </si>
  <si>
    <t>2024-04-09 12:32:37</t>
  </si>
  <si>
    <t>2024-04-09 12:13:41</t>
  </si>
  <si>
    <t>00:13:47</t>
  </si>
  <si>
    <t>00:32:43</t>
  </si>
  <si>
    <t>Carclo Tucson - Existing lines show 0% performance and 0% quality after migration to 38.1 - HIGH</t>
  </si>
  <si>
    <t>2024-04-12 15:42:26</t>
  </si>
  <si>
    <t>2024-04-10 13:19:07</t>
  </si>
  <si>
    <t>2024-04-10 13:19:08</t>
  </si>
  <si>
    <t>2024-04-09 15:50:25</t>
  </si>
  <si>
    <t>00:08:09</t>
  </si>
  <si>
    <t>07:36:51</t>
  </si>
  <si>
    <t>New Portal request Kendal Nutricare HIGH</t>
  </si>
  <si>
    <t>2024-04-20 03:59:59</t>
  </si>
  <si>
    <t>2024-04-19 16:47:27</t>
  </si>
  <si>
    <t>2024-04-19 16:47:28</t>
  </si>
  <si>
    <t>2024-04-10 12:42:09</t>
  </si>
  <si>
    <t>05:17:52</t>
  </si>
  <si>
    <t>79:23:10</t>
  </si>
  <si>
    <t>All portals Energy monitoring for each position on lines MED</t>
  </si>
  <si>
    <t>2024-07-01 03:59:59</t>
  </si>
  <si>
    <t>2024-10-24 14:37:08</t>
  </si>
  <si>
    <t>2024-10-24 14:37:00</t>
  </si>
  <si>
    <t>2024-10-24 14:37:14</t>
  </si>
  <si>
    <t>2024-04-10 12:41:18</t>
  </si>
  <si>
    <t>05:00:27</t>
  </si>
  <si>
    <t>1061:37:08</t>
  </si>
  <si>
    <t>SilAfrica - color code change - Low</t>
  </si>
  <si>
    <t>2024-06-10 17:51:16</t>
  </si>
  <si>
    <t>2024-05-09 15:54:15</t>
  </si>
  <si>
    <t>2024-05-09 15:54:16</t>
  </si>
  <si>
    <t>2024-04-10 12:40:16</t>
  </si>
  <si>
    <t>04:49:09</t>
  </si>
  <si>
    <t>208:03:08</t>
  </si>
  <si>
    <t>Delete Products</t>
  </si>
  <si>
    <t>2024-06-10 17:58:42</t>
  </si>
  <si>
    <t>2024-05-09 11:54:02</t>
  </si>
  <si>
    <t>2024-04-10 12:39:42</t>
  </si>
  <si>
    <t>04:41:03</t>
  </si>
  <si>
    <t>203:55:23</t>
  </si>
  <si>
    <t>Desch UK,integratecloud,vsts</t>
  </si>
  <si>
    <t>stella.conway@desch-plantpak.co.uk</t>
  </si>
  <si>
    <t>Carclo Mitcham-Thingtrax is not updating from ERP-High</t>
  </si>
  <si>
    <t>2024-04-19 18:34:07</t>
  </si>
  <si>
    <t>2024-04-24 11:44:58</t>
  </si>
  <si>
    <t>2024-04-24 11:45:15</t>
  </si>
  <si>
    <t>2024-04-11 22:21:11</t>
  </si>
  <si>
    <t>22:40:36</t>
  </si>
  <si>
    <t>103:25:34</t>
  </si>
  <si>
    <t>trupti.patel@carclo-plc.com</t>
  </si>
  <si>
    <t>New portal Portal request Radnor</t>
  </si>
  <si>
    <t>2024-05-28 11:11:54</t>
  </si>
  <si>
    <t>2024-04-19 16:43:36</t>
  </si>
  <si>
    <t>2024-04-19 16:43:37</t>
  </si>
  <si>
    <t>2024-04-10 12:31:38</t>
  </si>
  <si>
    <t>01:49:53</t>
  </si>
  <si>
    <t>76:01:51</t>
  </si>
  <si>
    <t>2024-06-11 11:01:28</t>
  </si>
  <si>
    <t>2024-04-10 12:30:45</t>
  </si>
  <si>
    <t>01:29:17</t>
  </si>
  <si>
    <t>2024-06-11 13:02:24</t>
  </si>
  <si>
    <t>2024-04-10 13:06:36</t>
  </si>
  <si>
    <t>2024-04-10 13:06:37</t>
  </si>
  <si>
    <t>00:04:12</t>
  </si>
  <si>
    <t>Carcl Czech Daily report format incorrect HIGH</t>
  </si>
  <si>
    <t>2024-04-15 13:59:37</t>
  </si>
  <si>
    <t>2024-04-10 15:21:33</t>
  </si>
  <si>
    <t>2024-04-10 15:21:35</t>
  </si>
  <si>
    <t>2024-04-10 14:15:37</t>
  </si>
  <si>
    <t>00:16:16</t>
  </si>
  <si>
    <t>01:22:12</t>
  </si>
  <si>
    <t>Moving automation Button naming - LOW</t>
  </si>
  <si>
    <t>2024-06-11 16:08:22</t>
  </si>
  <si>
    <t>2024-06-11 15:34:58</t>
  </si>
  <si>
    <t>2024-06-11 15:35:04</t>
  </si>
  <si>
    <t>2024-04-11 10:10:41</t>
  </si>
  <si>
    <t>04:51:50</t>
  </si>
  <si>
    <t>319:26:48</t>
  </si>
  <si>
    <t>SAlesDemo - Moving automation: Rework figure getting increased after detaching automation equipment - High</t>
  </si>
  <si>
    <t>2024-06-11 15:59:56</t>
  </si>
  <si>
    <t>2024-04-11 10:09:30</t>
  </si>
  <si>
    <t>318:59:56</t>
  </si>
  <si>
    <t>2024-06-11 21:00:00</t>
  </si>
  <si>
    <t>2024-04-11 09:35:29</t>
  </si>
  <si>
    <t>2024-04-11 10:54:30</t>
  </si>
  <si>
    <t>SilAfrica - request for account - Low</t>
  </si>
  <si>
    <t>2024-06-12 18:34:25</t>
  </si>
  <si>
    <t>2024-04-19 13:09:25</t>
  </si>
  <si>
    <t>2024-04-19 13:09:26</t>
  </si>
  <si>
    <t>2024-04-11 10:18:23</t>
  </si>
  <si>
    <t>62:09:25</t>
  </si>
  <si>
    <t>2024-06-12 11:00:56</t>
  </si>
  <si>
    <t>2024-04-16 09:25:07</t>
  </si>
  <si>
    <t>2024-04-16 09:25:08</t>
  </si>
  <si>
    <t>2024-04-11 13:26:56</t>
  </si>
  <si>
    <t>02:26:56</t>
  </si>
  <si>
    <t>2024-06-12 11:02:21</t>
  </si>
  <si>
    <t>2024-04-11 11:06:21</t>
  </si>
  <si>
    <t>Energy Consumption Shows Zero - Carclo Mitcham</t>
  </si>
  <si>
    <t>2024-04-23 10:12:14</t>
  </si>
  <si>
    <t>2024-04-11 14:23:42</t>
  </si>
  <si>
    <t>00:36:31</t>
  </si>
  <si>
    <t>77:12:49</t>
  </si>
  <si>
    <t>RGE (all three sites) - OneApp - Change password for changing machine - Low</t>
  </si>
  <si>
    <t>2024-08-31 14:15:00</t>
  </si>
  <si>
    <t>2024-09-12 11:45:19</t>
  </si>
  <si>
    <t>2024-04-11 14:34:34</t>
  </si>
  <si>
    <t>00:19:37</t>
  </si>
  <si>
    <t>805:30:22</t>
  </si>
  <si>
    <t>RGE</t>
  </si>
  <si>
    <t>send me password</t>
  </si>
  <si>
    <t>2024-06-12 16:19:09</t>
  </si>
  <si>
    <t>2024-04-11 16:23:09</t>
  </si>
  <si>
    <t>2024-04-11 17:02:16</t>
  </si>
  <si>
    <t>2024-04-11 16:23:10</t>
  </si>
  <si>
    <t>00:04:56</t>
  </si>
  <si>
    <t>00:04:55</t>
  </si>
  <si>
    <t>Aravindan Sellappa</t>
  </si>
  <si>
    <t>aravindan.sellappa@silafrica.com</t>
  </si>
  <si>
    <t>2024-06-12 18:00:48</t>
  </si>
  <si>
    <t>2024-04-11 18:03:07</t>
  </si>
  <si>
    <t>00:02:19</t>
  </si>
  <si>
    <t>WHS - Machines showing Powered off - Urgent</t>
  </si>
  <si>
    <t>2024-04-27 03:59:00</t>
  </si>
  <si>
    <t>2024-04-26 10:28:20</t>
  </si>
  <si>
    <t>2024-04-26 10:28:21</t>
  </si>
  <si>
    <t>2024-04-12 09:47:12</t>
  </si>
  <si>
    <t>01:24:57</t>
  </si>
  <si>
    <t>101:24:57</t>
  </si>
  <si>
    <t>SKL user marked "job completed" on Elion5500</t>
  </si>
  <si>
    <t>2024-06-12 19:57:00</t>
  </si>
  <si>
    <t>2024-04-12 10:04:32</t>
  </si>
  <si>
    <t>2024-04-12 10:04:28</t>
  </si>
  <si>
    <t>01:03:22</t>
  </si>
  <si>
    <t>Carclo Latrobe- Equipment trend/Timestamp Discrepancy Issue-Medium</t>
  </si>
  <si>
    <t>2024-08-21 16:51:58</t>
  </si>
  <si>
    <t>2024-08-21 16:52:06</t>
  </si>
  <si>
    <t>2024-04-12 09:46:16</t>
  </si>
  <si>
    <t>687:51:58</t>
  </si>
  <si>
    <t>2024-06-13 11:01:32</t>
  </si>
  <si>
    <t>2024-04-12 11:16:17</t>
  </si>
  <si>
    <t>00:14:45</t>
  </si>
  <si>
    <t>Desch Poland (IPPPOL) and Desch UK - Add extra page to daily report</t>
  </si>
  <si>
    <t>2024-06-13 14:55:01</t>
  </si>
  <si>
    <t>2024-04-15 13:51:42</t>
  </si>
  <si>
    <t>2024-04-15 13:51:43</t>
  </si>
  <si>
    <t>2024-04-12 15:49:20</t>
  </si>
  <si>
    <t>00:56:37</t>
  </si>
  <si>
    <t>08:58:59</t>
  </si>
  <si>
    <t>Desch UK,Desch IPP POL,integratecloud,vsts</t>
  </si>
  <si>
    <t>Daily report and Power BI refresh - After UK time Change</t>
  </si>
  <si>
    <t>2024-06-13 19:52:54</t>
  </si>
  <si>
    <t>2024-04-22 13:13:06</t>
  </si>
  <si>
    <t>2024-04-22 13:13:07</t>
  </si>
  <si>
    <t>2024-04-15 09:43:47</t>
  </si>
  <si>
    <t>03:21:04</t>
  </si>
  <si>
    <t>55:34:10</t>
  </si>
  <si>
    <t>Carclo GlobalAdmin rights HIGH</t>
  </si>
  <si>
    <t>2024-06-13 18:11:00</t>
  </si>
  <si>
    <t>2024-04-15 10:46:31</t>
  </si>
  <si>
    <t>2024-04-15 09:47:54</t>
  </si>
  <si>
    <t>02:49:24</t>
  </si>
  <si>
    <t>Carclo Tucson - Error while accessing portal (Resolves with a page refresh) - Low</t>
  </si>
  <si>
    <t>2024-06-13 18:20:00</t>
  </si>
  <si>
    <t>2024-05-23 13:21:18</t>
  </si>
  <si>
    <t>2024-04-15 09:57:09</t>
  </si>
  <si>
    <t>02:40:14</t>
  </si>
  <si>
    <t>245:01:32</t>
  </si>
  <si>
    <t>Carclo Tucson: Loading failed error (Resolved with a page refresh)</t>
  </si>
  <si>
    <t>2024-06-17 12:37:32</t>
  </si>
  <si>
    <t>2024-05-23 13:20:12</t>
  </si>
  <si>
    <t>2024-04-15 14:39:29</t>
  </si>
  <si>
    <t>00:11:58</t>
  </si>
  <si>
    <t>238:52:41</t>
  </si>
  <si>
    <t>Power bi access expired - Low</t>
  </si>
  <si>
    <t>2024-06-14 18:29:00</t>
  </si>
  <si>
    <t>2024-04-26 11:50:05</t>
  </si>
  <si>
    <t>2024-04-26 11:50:07</t>
  </si>
  <si>
    <t>2024-04-16 09:22:21</t>
  </si>
  <si>
    <t>02:31:10</t>
  </si>
  <si>
    <t>83:21:15</t>
  </si>
  <si>
    <t>SilAfrica - ACCUPACK6 DIVICE - High</t>
  </si>
  <si>
    <t>2024-04-30 03:59:59</t>
  </si>
  <si>
    <t>2024-04-29 11:06:08</t>
  </si>
  <si>
    <t>2024-04-29 11:06:09</t>
  </si>
  <si>
    <t>2024-04-17 09:26:14</t>
  </si>
  <si>
    <t>03:18:37</t>
  </si>
  <si>
    <t>83:24:45</t>
  </si>
  <si>
    <t>skl.thingtrax@silafrica.com</t>
  </si>
  <si>
    <t>reminder</t>
  </si>
  <si>
    <t>2024-06-03 19:18:37</t>
  </si>
  <si>
    <t>2024-04-19 13:10:04</t>
  </si>
  <si>
    <t>2024-04-19 13:10:05</t>
  </si>
  <si>
    <t>2024-04-17 09:25:54</t>
  </si>
  <si>
    <t>02:07:41</t>
  </si>
  <si>
    <t>24:17:45</t>
  </si>
  <si>
    <t>Carclo India/Czech-Missing site data/ Global reports-High</t>
  </si>
  <si>
    <t>2024-04-19 21:00:00</t>
  </si>
  <si>
    <t>2024-04-24 12:05:10</t>
  </si>
  <si>
    <t>2024-04-17 09:32:35</t>
  </si>
  <si>
    <t>51:05:10</t>
  </si>
  <si>
    <t>Carclo India,Carclo Czech,integratecloud,vsts</t>
  </si>
  <si>
    <t>Salesdemo-Incorrect OEE figures in the Line detail page/Moving automation Line setup-Low</t>
  </si>
  <si>
    <t>2024-06-18 12:00:29</t>
  </si>
  <si>
    <t>2024-06-24 10:10:16</t>
  </si>
  <si>
    <t>2024-06-24 10:10:52</t>
  </si>
  <si>
    <t>2024-04-17 09:35:07</t>
  </si>
  <si>
    <t>353:10:16</t>
  </si>
  <si>
    <t>UAT-Moving automation accumulation count issue-Medium</t>
  </si>
  <si>
    <t>2024-06-03 21:00:00</t>
  </si>
  <si>
    <t>2024-06-12 11:15:41</t>
  </si>
  <si>
    <t>2024-04-17 09:23:54</t>
  </si>
  <si>
    <t>290:15:41</t>
  </si>
  <si>
    <t>SilAfrica - Performance percentage - High</t>
  </si>
  <si>
    <t>2024-04-23 11:14:15</t>
  </si>
  <si>
    <t>2024-04-22 11:28:35</t>
  </si>
  <si>
    <t>2024-04-18 11:34:15</t>
  </si>
  <si>
    <t>00:20:02</t>
  </si>
  <si>
    <t>20:14:22</t>
  </si>
  <si>
    <t>RGE Whittlesey - V3 devices - High</t>
  </si>
  <si>
    <t>2024-04-24 11:51:45</t>
  </si>
  <si>
    <t>2024-04-18 16:25:59</t>
  </si>
  <si>
    <t>2024-04-19 12:50:00</t>
  </si>
  <si>
    <t>2024-04-18 15:33:41</t>
  </si>
  <si>
    <t>00:25:14</t>
  </si>
  <si>
    <t>01:17:32</t>
  </si>
  <si>
    <t>2024-06-19 21:00:00</t>
  </si>
  <si>
    <t>2024-04-22 09:58:21</t>
  </si>
  <si>
    <t>2024-04-22 09:58:22</t>
  </si>
  <si>
    <t>2024-04-19 09:18:58</t>
  </si>
  <si>
    <t>2024-06-20 11:13:35</t>
  </si>
  <si>
    <t>2024-04-22 09:56:08</t>
  </si>
  <si>
    <t>2024-04-19 11:40:35</t>
  </si>
  <si>
    <t>09:47:00</t>
  </si>
  <si>
    <t>2024-06-20 12:34:18</t>
  </si>
  <si>
    <t>2024-04-19 13:00:42</t>
  </si>
  <si>
    <t>00:26:25</t>
  </si>
  <si>
    <t>Marek Hron</t>
  </si>
  <si>
    <t>marek.hron@carclo-plc.com</t>
  </si>
  <si>
    <t>2024-06-20 13:02:11</t>
  </si>
  <si>
    <t>2024-04-19 13:06:25</t>
  </si>
  <si>
    <t>00:04:15</t>
  </si>
  <si>
    <t>Automatic reply: Carclo Latrobe - Thingtrax factory performance report</t>
  </si>
  <si>
    <t>2024-06-20 16:02:16</t>
  </si>
  <si>
    <t>2024-04-19 16:39:46</t>
  </si>
  <si>
    <t>00:37:31</t>
  </si>
  <si>
    <t>Brian Kochanski</t>
  </si>
  <si>
    <t>brian.kochanski@carclo-usa.com</t>
  </si>
  <si>
    <t>Admin access to Radnor portal</t>
  </si>
  <si>
    <t>2024-06-20 17:03:00</t>
  </si>
  <si>
    <t>2024-04-22 09:57:48</t>
  </si>
  <si>
    <t>2024-04-22 09:57:49</t>
  </si>
  <si>
    <t>2024-04-22 09:57:20</t>
  </si>
  <si>
    <t>03:57:31</t>
  </si>
  <si>
    <t>Automatic reply: KC - Product upload for call - Medium</t>
  </si>
  <si>
    <t>2024-06-20 21:00:00</t>
  </si>
  <si>
    <t>2024-04-22 10:09:59</t>
  </si>
  <si>
    <t>2024-04-23 11:56:11</t>
  </si>
  <si>
    <t>2024-05-09 17:04:06</t>
  </si>
  <si>
    <t>2024-05-09 17:04:07</t>
  </si>
  <si>
    <t>2024-04-22 11:21:00</t>
  </si>
  <si>
    <t>00:01:12</t>
  </si>
  <si>
    <t>125:44:18</t>
  </si>
  <si>
    <t>MBC Packhouse shifts HIGH</t>
  </si>
  <si>
    <t>2024-04-25 12:54:00</t>
  </si>
  <si>
    <t>2024-04-23 10:03:48</t>
  </si>
  <si>
    <t>2024-04-22 12:54:49</t>
  </si>
  <si>
    <t>00:01:42</t>
  </si>
  <si>
    <t>08:06:53</t>
  </si>
  <si>
    <t>integratecloud,vsts,MBC</t>
  </si>
  <si>
    <t>UPC - Unable to edit UPC from Master Data-HIGH</t>
  </si>
  <si>
    <t>2024-06-13 11:33:26</t>
  </si>
  <si>
    <t>2024-06-13 11:34:01</t>
  </si>
  <si>
    <t>2024-04-22 15:36:41</t>
  </si>
  <si>
    <t>01:19:02</t>
  </si>
  <si>
    <t>269:15:47</t>
  </si>
  <si>
    <t>SKL analysis report not loading</t>
  </si>
  <si>
    <t>2024-04-23 14:24:58</t>
  </si>
  <si>
    <t>2024-04-23 15:10:51</t>
  </si>
  <si>
    <t>2024-04-23 15:10:52</t>
  </si>
  <si>
    <t>2024-04-22 15:09:40</t>
  </si>
  <si>
    <t>00:44:42</t>
  </si>
  <si>
    <t>10:45:53</t>
  </si>
  <si>
    <t>Carclo Export - Upload error/exceeding 5 yr max-High</t>
  </si>
  <si>
    <t>2024-06-16 03:59:59</t>
  </si>
  <si>
    <t>2024-09-23 22:37:31</t>
  </si>
  <si>
    <t>2024-09-23 22:38:00</t>
  </si>
  <si>
    <t>2024-04-22 16:50:53</t>
  </si>
  <si>
    <t>00:18:30</t>
  </si>
  <si>
    <t>808:27:37</t>
  </si>
  <si>
    <t>Add master data into Radnor portal - Medium</t>
  </si>
  <si>
    <t>2024-06-10 16:34:18</t>
  </si>
  <si>
    <t>2024-04-29 13:33:18</t>
  </si>
  <si>
    <t>2024-04-29 13:33:19</t>
  </si>
  <si>
    <t>2024-04-22 17:09:55</t>
  </si>
  <si>
    <t>00:03:59</t>
  </si>
  <si>
    <t>46:27:22</t>
  </si>
  <si>
    <t>Waterfall chart Issue with Release 38.1 on Sales Demo - HIGH</t>
  </si>
  <si>
    <t>2024-04-25 21:00:00</t>
  </si>
  <si>
    <t>2024-04-25 10:07:56</t>
  </si>
  <si>
    <t>2024-04-25 10:07:57</t>
  </si>
  <si>
    <t>2024-04-23 09:50:31</t>
  </si>
  <si>
    <t>SilAfrica - PBi REPORT ERROR - High</t>
  </si>
  <si>
    <t>2024-04-24 11:11:16</t>
  </si>
  <si>
    <t>2024-04-23 15:00:45</t>
  </si>
  <si>
    <t>2024-04-23 15:11:16</t>
  </si>
  <si>
    <t>2024-04-23 10:05:41</t>
  </si>
  <si>
    <t>04:00:45</t>
  </si>
  <si>
    <t>2024-06-24 11:39:00</t>
  </si>
  <si>
    <t>2024-05-15 17:49:54</t>
  </si>
  <si>
    <t>2024-05-15 17:49:55</t>
  </si>
  <si>
    <t>2024-04-23 10:33:06</t>
  </si>
  <si>
    <t>140:00:00</t>
  </si>
  <si>
    <t>Automatisch antwoord: Desch UK - Thingtrax factory performance report</t>
  </si>
  <si>
    <t>2024-06-24 13:02:29</t>
  </si>
  <si>
    <t>2024-04-23 13:03:12</t>
  </si>
  <si>
    <t>2024-04-23 13:03:13</t>
  </si>
  <si>
    <t>00:00:43</t>
  </si>
  <si>
    <t>Gijs de Kwaasteniet</t>
  </si>
  <si>
    <t>gijs.dekwaasteniet@desch.nl</t>
  </si>
  <si>
    <t>SKL daily report greyed out</t>
  </si>
  <si>
    <t>2024-04-24 14:27:10</t>
  </si>
  <si>
    <t>2024-04-23 14:53:24</t>
  </si>
  <si>
    <t>2024-04-23 15:11:10</t>
  </si>
  <si>
    <t>2024-04-23 14:03:23</t>
  </si>
  <si>
    <t>00:41:08</t>
  </si>
  <si>
    <t>01:31:09</t>
  </si>
  <si>
    <t>Carclo Czech- Second verification to ThingTrax-High</t>
  </si>
  <si>
    <t>2024-04-29 20:19:00</t>
  </si>
  <si>
    <t>2024-05-09 14:57:08</t>
  </si>
  <si>
    <t>2024-04-23 16:36:36</t>
  </si>
  <si>
    <t>01:51:57</t>
  </si>
  <si>
    <t>110:12:29</t>
  </si>
  <si>
    <t>Carclo Czech,integratecloud,vsts,platform</t>
  </si>
  <si>
    <t>Sales Demo: Moving automation - OEE Shows negative number during the start of the shift</t>
  </si>
  <si>
    <t>2024-06-01 23:59:59</t>
  </si>
  <si>
    <t>2024-06-11 15:48:07</t>
  </si>
  <si>
    <t>2024-06-11 15:48:08</t>
  </si>
  <si>
    <t>2024-04-24 09:17:17</t>
  </si>
  <si>
    <t>246:48:07</t>
  </si>
  <si>
    <t>Feature Requests - BI Downtime colour match to Portal-Low</t>
  </si>
  <si>
    <t>2024-08-29 12:10:00</t>
  </si>
  <si>
    <t>2024-09-23 19:03:28</t>
  </si>
  <si>
    <t>2024-04-24 09:24:45</t>
  </si>
  <si>
    <t>800:00:00</t>
  </si>
  <si>
    <t>2024-06-25 13:01:37</t>
  </si>
  <si>
    <t>2024-04-24 13:16:42</t>
  </si>
  <si>
    <t>00:15:05</t>
  </si>
  <si>
    <t>SKL - Daily report errors - High</t>
  </si>
  <si>
    <t>2024-04-29 14:37:56</t>
  </si>
  <si>
    <t>2024-04-30 17:18:26</t>
  </si>
  <si>
    <t>2024-04-30 17:18:27</t>
  </si>
  <si>
    <t>2024-04-24 15:32:25</t>
  </si>
  <si>
    <t>00:55:16</t>
  </si>
  <si>
    <t>42:41:17</t>
  </si>
  <si>
    <t>Olajide Ayodele shared "Meeting minutes form SKL Africa - 24-01-24" with you</t>
  </si>
  <si>
    <t>2024-06-25 14:49:36</t>
  </si>
  <si>
    <t>2024-04-24 15:05:36</t>
  </si>
  <si>
    <t>2024-04-24 15:05:35</t>
  </si>
  <si>
    <t>00:16:37</t>
  </si>
  <si>
    <t>MBC - unable to log into Android- HIGH</t>
  </si>
  <si>
    <t>2024-05-16 11:44:37</t>
  </si>
  <si>
    <t>2024-04-25 09:37:40</t>
  </si>
  <si>
    <t>03:22:16</t>
  </si>
  <si>
    <t>123:22:16</t>
  </si>
  <si>
    <t>R38.1 Sales Demo - Quality value tooltip issue - MED</t>
  </si>
  <si>
    <t>2024-06-11 15:37:55</t>
  </si>
  <si>
    <t>2024-06-11 15:38:04</t>
  </si>
  <si>
    <t>2024-04-25 09:42:27</t>
  </si>
  <si>
    <t>238:37:55</t>
  </si>
  <si>
    <t>UAT - Quality seems to be incorrect/Release 38.1-High</t>
  </si>
  <si>
    <t>2024-06-05 14:29:15</t>
  </si>
  <si>
    <t>2024-06-05 14:29:17</t>
  </si>
  <si>
    <t>2024-04-25 11:08:05</t>
  </si>
  <si>
    <t>00:08:05</t>
  </si>
  <si>
    <t>205:29:15</t>
  </si>
  <si>
    <t>2024-06-25 21:00:00</t>
  </si>
  <si>
    <t>2024-04-25 10:09:51</t>
  </si>
  <si>
    <t>Automatic reply: RGEW - Production data is high in reports - High</t>
  </si>
  <si>
    <t>2024-06-26 11:53:05</t>
  </si>
  <si>
    <t>2024-04-25 12:05:13</t>
  </si>
  <si>
    <t>00:12:08</t>
  </si>
  <si>
    <t>Add user as Admin to Radnor portal</t>
  </si>
  <si>
    <t>2024-06-26 18:30:00</t>
  </si>
  <si>
    <t>2024-04-26 11:54:25</t>
  </si>
  <si>
    <t>2024-04-26 09:53:41</t>
  </si>
  <si>
    <t>02:30:38</t>
  </si>
  <si>
    <t>03:25:03</t>
  </si>
  <si>
    <t>Radnor - Remove Silos Dashboard from menu - medium</t>
  </si>
  <si>
    <t>2024-06-12 18:31:06</t>
  </si>
  <si>
    <t>2024-05-08 14:04:06</t>
  </si>
  <si>
    <t>2024-05-08 14:04:42</t>
  </si>
  <si>
    <t>2024-04-26 09:49:58</t>
  </si>
  <si>
    <t>02:29:51</t>
  </si>
  <si>
    <t>75:33:57</t>
  </si>
  <si>
    <t>integratecloud,vsts,Radnor</t>
  </si>
  <si>
    <t>Carclo Mitcham-Energy Consumption Shows Zero - High</t>
  </si>
  <si>
    <t>2024-05-02 11:32:47</t>
  </si>
  <si>
    <t>2024-05-03 11:00:52</t>
  </si>
  <si>
    <t>2024-05-03 11:00:56</t>
  </si>
  <si>
    <t>2024-04-26 09:32:15</t>
  </si>
  <si>
    <t>40:00:52</t>
  </si>
  <si>
    <t>SilAfrica- Devices Issue - Critical</t>
  </si>
  <si>
    <t>2024-04-29 16:38:19</t>
  </si>
  <si>
    <t>2024-04-29 16:38:20</t>
  </si>
  <si>
    <t>2024-04-26 09:48:43</t>
  </si>
  <si>
    <t>15:38:19</t>
  </si>
  <si>
    <t>Oneapp 1.1.2 - Demo app getting crashed while accessing an equipment</t>
  </si>
  <si>
    <t>2024-06-13 11:53:00</t>
  </si>
  <si>
    <t>2024-04-30 10:32:23</t>
  </si>
  <si>
    <t>2024-04-26 11:02:19</t>
  </si>
  <si>
    <t>User</t>
  </si>
  <si>
    <t>2024-07-03 14:06:52</t>
  </si>
  <si>
    <t>2024-05-03 18:14:23</t>
  </si>
  <si>
    <t>2024-05-03 18:14:40</t>
  </si>
  <si>
    <t>2024-04-26 11:36:09</t>
  </si>
  <si>
    <t>00:11:18</t>
  </si>
  <si>
    <t>46:49:32</t>
  </si>
  <si>
    <t>2024-06-27 13:02:00</t>
  </si>
  <si>
    <t>2024-04-26 13:08:28</t>
  </si>
  <si>
    <t>00:06:28</t>
  </si>
  <si>
    <t>Desch UK - Reel Change Downtimes - Med</t>
  </si>
  <si>
    <t>2024-06-13 17:10:00</t>
  </si>
  <si>
    <t>2024-06-06 16:29:16</t>
  </si>
  <si>
    <t>2024-06-06 16:29:17</t>
  </si>
  <si>
    <t>2024-04-29 10:31:09</t>
  </si>
  <si>
    <t>03:50:25</t>
  </si>
  <si>
    <t>199:29:16</t>
  </si>
  <si>
    <t>Desch UK - IdealSecPerUnit - MED</t>
  </si>
  <si>
    <t>2024-06-13 17:37:00</t>
  </si>
  <si>
    <t>2024-06-13 11:28:26</t>
  </si>
  <si>
    <t>2024-06-13 11:28:27</t>
  </si>
  <si>
    <t>2024-04-29 10:37:37</t>
  </si>
  <si>
    <t>03:23:50</t>
  </si>
  <si>
    <t>234:28:26</t>
  </si>
  <si>
    <t>Add users to Radnor site</t>
  </si>
  <si>
    <t>2024-06-27 19:13:00</t>
  </si>
  <si>
    <t>2024-04-29 11:02:10</t>
  </si>
  <si>
    <t>2024-04-29 11:02:11</t>
  </si>
  <si>
    <t>2024-04-29 10:40:23</t>
  </si>
  <si>
    <t>01:47:24</t>
  </si>
  <si>
    <t>01:49:34</t>
  </si>
  <si>
    <t>Sales Demo: Moving automation High performance values when detaching and attaching the equipment - High</t>
  </si>
  <si>
    <t>2024-05-24 03:59:59</t>
  </si>
  <si>
    <t>2024-05-23 15:10:05</t>
  </si>
  <si>
    <t>2024-05-23 15:10:06</t>
  </si>
  <si>
    <t>2024-04-29 10:41:25</t>
  </si>
  <si>
    <t>00:35:17</t>
  </si>
  <si>
    <t>144:45:22</t>
  </si>
  <si>
    <t>SilAfrica - UNILOY1 PERFOEMANCE - High</t>
  </si>
  <si>
    <t>2024-05-02 21:00:00</t>
  </si>
  <si>
    <t>2024-04-30 16:51:39</t>
  </si>
  <si>
    <t>2024-04-29 10:46:16</t>
  </si>
  <si>
    <t>15:51:39</t>
  </si>
  <si>
    <t>2024-04-29 10:55:34</t>
  </si>
  <si>
    <t>2024-04-29 10:55:13</t>
  </si>
  <si>
    <t>2024-04-30 16:52:04</t>
  </si>
  <si>
    <t>2024-04-30 16:52:09</t>
  </si>
  <si>
    <t>2024-04-29 10:52:45</t>
  </si>
  <si>
    <t>15:52:04</t>
  </si>
  <si>
    <t>SKL Accupack 1 - No health No production data since April 24 while machine is running</t>
  </si>
  <si>
    <t>2024-05-03 19:42:53</t>
  </si>
  <si>
    <t>2024-04-30 15:23:53</t>
  </si>
  <si>
    <t>2024-04-30 15:27:57</t>
  </si>
  <si>
    <t>2024-04-29 16:14:49</t>
  </si>
  <si>
    <t>00:21:37</t>
  </si>
  <si>
    <t>09:30:41</t>
  </si>
  <si>
    <t>MTG1 AND ACCUPACK1</t>
  </si>
  <si>
    <t>2024-05-03 20:20:14</t>
  </si>
  <si>
    <t>2024-04-30 15:23:14</t>
  </si>
  <si>
    <t>2024-04-30 15:23:15</t>
  </si>
  <si>
    <t>2024-04-29 16:15:43</t>
  </si>
  <si>
    <t>00:02:55</t>
  </si>
  <si>
    <t>09:10:26</t>
  </si>
  <si>
    <t>OMEGA3</t>
  </si>
  <si>
    <t>2024-05-06 11:31:16</t>
  </si>
  <si>
    <t>2024-04-30 15:19:16</t>
  </si>
  <si>
    <t>2024-04-30 15:19:17</t>
  </si>
  <si>
    <t>2024-04-29 17:36:51</t>
  </si>
  <si>
    <t>00:09:41</t>
  </si>
  <si>
    <t>07:52:06</t>
  </si>
  <si>
    <t>Silo dashboard</t>
  </si>
  <si>
    <t>2024-04-30 19:33:43</t>
  </si>
  <si>
    <t>2024-05-01 15:30:54</t>
  </si>
  <si>
    <t>2024-05-01 15:30:57</t>
  </si>
  <si>
    <t>2024-04-30 10:21:09</t>
  </si>
  <si>
    <t>01:26:17</t>
  </si>
  <si>
    <t>11:26:17</t>
  </si>
  <si>
    <t>Sales Demo: Moving automation 504 Gateway time out when starting the job in downtime period - High</t>
  </si>
  <si>
    <t>2024-05-24 22:00:00</t>
  </si>
  <si>
    <t>2024-05-24 11:31:16</t>
  </si>
  <si>
    <t>2024-04-30 10:24:16</t>
  </si>
  <si>
    <t>140:31:16</t>
  </si>
  <si>
    <t>Sales Demo: Accumulation count is set to -6616 after adding rejections and reattaching the automation - High</t>
  </si>
  <si>
    <t>2024-06-12 11:18:43</t>
  </si>
  <si>
    <t>2024-06-12 11:18:44</t>
  </si>
  <si>
    <t>2024-04-30 10:26:54</t>
  </si>
  <si>
    <t>218:18:43</t>
  </si>
  <si>
    <t>Sales Demo: Discrepancy in OEE Figures on Factory Efficiency Page - Medium</t>
  </si>
  <si>
    <t>2024-07-27 23:59:59</t>
  </si>
  <si>
    <t>2024-08-06 20:37:00</t>
  </si>
  <si>
    <t>2024-08-06 20:36:56</t>
  </si>
  <si>
    <t>2024-05-01 14:53:14</t>
  </si>
  <si>
    <t>512:00:00</t>
  </si>
  <si>
    <t>Removal of Tools</t>
  </si>
  <si>
    <t>2024-07-01 21:00:00</t>
  </si>
  <si>
    <t>2024-05-01 17:24:54</t>
  </si>
  <si>
    <t>2024-05-01 17:24:58</t>
  </si>
  <si>
    <t>2024-05-01 14:50:57</t>
  </si>
  <si>
    <t>New User</t>
  </si>
  <si>
    <t>2024-05-02 10:53:24</t>
  </si>
  <si>
    <t>2024-05-02 10:47:19</t>
  </si>
  <si>
    <t>UAT - 38.1.1.1: Discrepancies Between UAT and Mitcham Production Counts and Runtimes - High</t>
  </si>
  <si>
    <t>2024-06-24 11:00:00</t>
  </si>
  <si>
    <t>2024-06-12 13:47:13</t>
  </si>
  <si>
    <t>2024-05-02 10:40:10</t>
  </si>
  <si>
    <t>212:47:13</t>
  </si>
  <si>
    <t>2024-05-02 10:13:05</t>
  </si>
  <si>
    <t>2024-05-02 10:13:06</t>
  </si>
  <si>
    <t>Regina Jana</t>
  </si>
  <si>
    <t>rj@desch-ipp.pl</t>
  </si>
  <si>
    <t>UAT - Shift enable request - Low</t>
  </si>
  <si>
    <t>2024-07-02 13:11:07</t>
  </si>
  <si>
    <t>2024-05-15 17:29:33</t>
  </si>
  <si>
    <t>2024-05-15 17:29:34</t>
  </si>
  <si>
    <t>2024-05-02 15:08:07</t>
  </si>
  <si>
    <t>01:57:26</t>
  </si>
  <si>
    <t>77:49:19</t>
  </si>
  <si>
    <t>URGENT - Demo environment erroring</t>
  </si>
  <si>
    <t>2024-05-03 15:11:19</t>
  </si>
  <si>
    <t>2024-05-02 16:09:35</t>
  </si>
  <si>
    <t>2024-05-02 16:09:39</t>
  </si>
  <si>
    <t>2024-05-02 15:17:19</t>
  </si>
  <si>
    <t>00:58:54</t>
  </si>
  <si>
    <t>Oldershaw Incorrect Performance figure Line 5b HIGH</t>
  </si>
  <si>
    <t>2024-05-07 19:05:00</t>
  </si>
  <si>
    <t>2024-05-06 11:47:40</t>
  </si>
  <si>
    <t>2024-05-06 11:48:08</t>
  </si>
  <si>
    <t>2024-05-03 10:14:52</t>
  </si>
  <si>
    <t>01:55:29</t>
  </si>
  <si>
    <t>12:43:09</t>
  </si>
  <si>
    <t>Carclo Tucson Press 48 Line shows 10663.3 OEE on 24/04/2024 HIGH</t>
  </si>
  <si>
    <t>2024-05-08 11:00:54</t>
  </si>
  <si>
    <t>2024-05-06 14:35:37</t>
  </si>
  <si>
    <t>2024-05-06 14:35:49</t>
  </si>
  <si>
    <t>2024-05-03 10:19:37</t>
  </si>
  <si>
    <t>13:35:37</t>
  </si>
  <si>
    <t>2024-07-02 21:00:00</t>
  </si>
  <si>
    <t>2024-05-03 10:13:54</t>
  </si>
  <si>
    <t>Desch UK Daily report - Split tables into the 2 different groups</t>
  </si>
  <si>
    <t>2024-07-03 14:19:49</t>
  </si>
  <si>
    <t>2024-05-03 17:26:24</t>
  </si>
  <si>
    <t>2024-05-03 17:26:25</t>
  </si>
  <si>
    <t>2024-05-03 14:24:54</t>
  </si>
  <si>
    <t>00:12:23</t>
  </si>
  <si>
    <t>03:13:53</t>
  </si>
  <si>
    <t>Desch UK - Adding table to daily report (only daily tabs)</t>
  </si>
  <si>
    <t>2024-07-03 18:44:24</t>
  </si>
  <si>
    <t>2024-05-06 10:16:50</t>
  </si>
  <si>
    <t>2024-05-06 10:16:52</t>
  </si>
  <si>
    <t>2024-05-03 17:28:55</t>
  </si>
  <si>
    <t>01:11:55</t>
  </si>
  <si>
    <t>04:43:00</t>
  </si>
  <si>
    <t>2024-07-03 21:00:00</t>
  </si>
  <si>
    <t>2024-05-06 10:17:02</t>
  </si>
  <si>
    <t>2024-05-06 10:17:03</t>
  </si>
  <si>
    <t>SilAfrica - ELION4200 - High</t>
  </si>
  <si>
    <t>2024-05-09 20:33:57</t>
  </si>
  <si>
    <t>2024-05-09 15:51:30</t>
  </si>
  <si>
    <t>2024-05-09 15:51:37</t>
  </si>
  <si>
    <t>2024-05-07 11:46:05</t>
  </si>
  <si>
    <t>10:46:05</t>
  </si>
  <si>
    <t>34:51:30</t>
  </si>
  <si>
    <t>2024-05-06 10:22:22</t>
  </si>
  <si>
    <t>2024-05-06 10:16:56</t>
  </si>
  <si>
    <t>2024-05-06 10:16:57</t>
  </si>
  <si>
    <t>2024-05-06 10:16:59</t>
  </si>
  <si>
    <t>Southern Champion- Production Order Numbers and Faults Question-Medium</t>
  </si>
  <si>
    <t>2024-07-05 18:48:00</t>
  </si>
  <si>
    <t>2024-08-01 13:37:28</t>
  </si>
  <si>
    <t>2024-05-07 10:43:39</t>
  </si>
  <si>
    <t>02:12:11</t>
  </si>
  <si>
    <t>460:37:28</t>
  </si>
  <si>
    <t>2024-07-04 21:00:00</t>
  </si>
  <si>
    <t>2024-05-07 10:25:00</t>
  </si>
  <si>
    <t>WHS Pickering - Job import history, the content in the logs downloaded keep changing- High</t>
  </si>
  <si>
    <t>2024-08-22 11:32:01</t>
  </si>
  <si>
    <t>2024-08-22 11:32:02</t>
  </si>
  <si>
    <t>2024-05-08 11:21:56</t>
  </si>
  <si>
    <t>07:03:57</t>
  </si>
  <si>
    <t>557:14:02</t>
  </si>
  <si>
    <t>Automatic reply: Carclo Czech- Second verification to ThingTrax-High</t>
  </si>
  <si>
    <t>2024-07-05 15:04:58</t>
  </si>
  <si>
    <t>2024-05-07 15:11:05</t>
  </si>
  <si>
    <t>2024-05-07 15:11:06</t>
  </si>
  <si>
    <t>RGE Whittlesey - Change in daily report</t>
  </si>
  <si>
    <t>2024-07-05 19:53:05</t>
  </si>
  <si>
    <t>2024-05-08 16:28:05</t>
  </si>
  <si>
    <t>2024-05-08 16:28:06</t>
  </si>
  <si>
    <t>2024-05-08 13:02:56</t>
  </si>
  <si>
    <t>06:35:48</t>
  </si>
  <si>
    <t>10:00:57</t>
  </si>
  <si>
    <t>Southern Champion- Job Completion slow to respond - HIGH</t>
  </si>
  <si>
    <t>2024-06-29 11:00:00</t>
  </si>
  <si>
    <t>2024-05-30 17:34:32</t>
  </si>
  <si>
    <t>2024-05-08 10:08:24</t>
  </si>
  <si>
    <t>112:00:00</t>
  </si>
  <si>
    <t>CSuite - 39.1: Factory Dashboard shows OEE value as 0 during the first load - MED</t>
  </si>
  <si>
    <t>2024-06-21 21:00:00</t>
  </si>
  <si>
    <t>2024-05-14 17:07:42</t>
  </si>
  <si>
    <t>2024-05-14 17:08:11</t>
  </si>
  <si>
    <t>2024-05-14 17:08:10</t>
  </si>
  <si>
    <t>csuite,integratecloud,vsts</t>
  </si>
  <si>
    <t>Unable to use manage and oneapp on the same device</t>
  </si>
  <si>
    <t>2024-06-04 12:51:56</t>
  </si>
  <si>
    <t>2024-06-04 12:51:57</t>
  </si>
  <si>
    <t>2024-05-09 15:28:04</t>
  </si>
  <si>
    <t>14:28:04</t>
  </si>
  <si>
    <t>131:51:56</t>
  </si>
  <si>
    <t>Carclo China-QA staff couldn't add rejection for this work order-High</t>
  </si>
  <si>
    <t>2024-05-19 03:59:59</t>
  </si>
  <si>
    <t>2024-05-16 10:50:39</t>
  </si>
  <si>
    <t>2024-05-16 10:50:44</t>
  </si>
  <si>
    <t>2024-05-09 15:11:32</t>
  </si>
  <si>
    <t>13:25:09</t>
  </si>
  <si>
    <t>39:13:37</t>
  </si>
  <si>
    <t>Radnor - Replace weight measurements in product detail and analysis to Volume - MED</t>
  </si>
  <si>
    <t>2024-07-31 23:59:59</t>
  </si>
  <si>
    <t>2024-09-22 16:41:26</t>
  </si>
  <si>
    <t>2024-09-22 16:42:04</t>
  </si>
  <si>
    <t>2024-05-08 15:41:02</t>
  </si>
  <si>
    <t>01:55:18</t>
  </si>
  <si>
    <t>715:14:16</t>
  </si>
  <si>
    <t>Carclo Mitcham - Thingtrax factory performance report-Medium</t>
  </si>
  <si>
    <t>2024-07-08 19:11:44</t>
  </si>
  <si>
    <t>2024-05-10 11:29:35</t>
  </si>
  <si>
    <t>2024-05-10 11:29:50</t>
  </si>
  <si>
    <t>2024-05-10 11:29:49</t>
  </si>
  <si>
    <t>12:18:16</t>
  </si>
  <si>
    <t>12:18:02</t>
  </si>
  <si>
    <t>SalesDemo: 39.1 Quality value seems to be varying on factory efficiency and line detail page</t>
  </si>
  <si>
    <t>2024-06-12 11:20:30</t>
  </si>
  <si>
    <t>2024-06-12 11:20:31</t>
  </si>
  <si>
    <t>2024-05-13 12:48:25</t>
  </si>
  <si>
    <t>21:48:25</t>
  </si>
  <si>
    <t>170:20:30</t>
  </si>
  <si>
    <t>R39.1 - Enhanced Quality - Line Shift OEE records not matching with LineOEE table - Medium</t>
  </si>
  <si>
    <t>2024-06-25 16:26:40</t>
  </si>
  <si>
    <t>2024-05-15 17:45:29</t>
  </si>
  <si>
    <t>2024-05-15 17:45:32</t>
  </si>
  <si>
    <t>2024-05-15 17:45:31</t>
  </si>
  <si>
    <t>24:33:33</t>
  </si>
  <si>
    <t>Oldershaw Analysis Reports - HIGH</t>
  </si>
  <si>
    <t>2024-05-17 18:12:00</t>
  </si>
  <si>
    <t>2024-05-15 17:16:00</t>
  </si>
  <si>
    <t>2024-05-15 17:16:32</t>
  </si>
  <si>
    <t>2024-05-14 10:49:05</t>
  </si>
  <si>
    <t>22:48:39</t>
  </si>
  <si>
    <t>39.1 Incorrect Quality tooltip representation/Sales Demo and UAT- Medium</t>
  </si>
  <si>
    <t>2024-06-26 13:20:00</t>
  </si>
  <si>
    <t>2024-05-13 10:19:25</t>
  </si>
  <si>
    <t>2024-05-10 11:09:14</t>
  </si>
  <si>
    <t>00:09:14</t>
  </si>
  <si>
    <t>Radnor - Create one user for tablet</t>
  </si>
  <si>
    <t>2024-07-10 13:45:37</t>
  </si>
  <si>
    <t>2024-05-10 14:01:36</t>
  </si>
  <si>
    <t>2024-05-10 14:01:37</t>
  </si>
  <si>
    <t>00:16:33</t>
  </si>
  <si>
    <t>SalesDemo R39.1 Discrepancy in machines running filter - High</t>
  </si>
  <si>
    <t>2024-06-05 10:25:44</t>
  </si>
  <si>
    <t>2024-05-20 12:21:38</t>
  </si>
  <si>
    <t>27:53:46</t>
  </si>
  <si>
    <t>115:57:52</t>
  </si>
  <si>
    <t>2024-07-10 16:24:09</t>
  </si>
  <si>
    <t>2024-05-10 17:52:09</t>
  </si>
  <si>
    <t>2024-05-10 17:52:33</t>
  </si>
  <si>
    <t>2024-05-10 17:52:31</t>
  </si>
  <si>
    <t>01:28:50</t>
  </si>
  <si>
    <t>01:28:28</t>
  </si>
  <si>
    <t>38.1.1 Salesdemo: Quality tooltip incorrect when multiple jobs are run during same shift</t>
  </si>
  <si>
    <t>2024-07-11 11:00:00</t>
  </si>
  <si>
    <t>2024-06-12 12:48:37</t>
  </si>
  <si>
    <t>2024-05-14 16:55:12</t>
  </si>
  <si>
    <t>155:48:37</t>
  </si>
  <si>
    <t>SKL - Thingtrax factory performance report-Urgent</t>
  </si>
  <si>
    <t>2024-05-20 21:00:00</t>
  </si>
  <si>
    <t>2024-05-13 10:38:44</t>
  </si>
  <si>
    <t>SilAfrica - Omega5 showing no OEE - High</t>
  </si>
  <si>
    <t>Training</t>
  </si>
  <si>
    <t>2024-05-21 11:00:00</t>
  </si>
  <si>
    <t>2024-05-15 10:29:47</t>
  </si>
  <si>
    <t>2024-05-14 16:25:13</t>
  </si>
  <si>
    <t>Carclo-China rejection issue-High</t>
  </si>
  <si>
    <t>2024-05-21 10:31:56</t>
  </si>
  <si>
    <t>2024-06-12 11:09:40</t>
  </si>
  <si>
    <t>2024-05-20 17:42:32</t>
  </si>
  <si>
    <t>26:42:32</t>
  </si>
  <si>
    <t>152:37:44</t>
  </si>
  <si>
    <t>Desch Daily report change</t>
  </si>
  <si>
    <t>2024-07-11 14:09:17</t>
  </si>
  <si>
    <t>2024-05-13 15:33:17</t>
  </si>
  <si>
    <t>2024-05-13 15:33:09</t>
  </si>
  <si>
    <t>01:24:54</t>
  </si>
  <si>
    <t>01:25:02</t>
  </si>
  <si>
    <t>KC- Login - High</t>
  </si>
  <si>
    <t>2024-05-21 21:00:00</t>
  </si>
  <si>
    <t>2024-05-16 12:41:03</t>
  </si>
  <si>
    <t>2024-05-14 14:02:23</t>
  </si>
  <si>
    <t>Darren Crockford</t>
  </si>
  <si>
    <t>dcrockford@kernowcoatings.com</t>
  </si>
  <si>
    <t>Desch UK- OneApp Update- High</t>
  </si>
  <si>
    <t>2024-05-15 10:59:57</t>
  </si>
  <si>
    <t>2024-07-19 14:19:06</t>
  </si>
  <si>
    <t>2024-05-14 16:35:37</t>
  </si>
  <si>
    <t>Oldershaw Android accounts - HIGH</t>
  </si>
  <si>
    <t>2024-05-14 18:06:30</t>
  </si>
  <si>
    <t>2024-05-14 18:06:33</t>
  </si>
  <si>
    <t>2024-05-14 18:06:31</t>
  </si>
  <si>
    <t>WHS- ThingTrax OneApp- High</t>
  </si>
  <si>
    <t>2024-05-15 17:30:20</t>
  </si>
  <si>
    <t>2024-05-21 11:20:45</t>
  </si>
  <si>
    <t>2024-05-15 11:29:34</t>
  </si>
  <si>
    <t>Access to One App</t>
  </si>
  <si>
    <t>2024-05-15 17:29:11</t>
  </si>
  <si>
    <t>2024-05-15 10:58:56</t>
  </si>
  <si>
    <t>KNC Portal configuration HIGH</t>
  </si>
  <si>
    <t>2024-05-22 11:00:42</t>
  </si>
  <si>
    <t>2024-05-21 12:13:42</t>
  </si>
  <si>
    <t>2024-05-15 14:04:48</t>
  </si>
  <si>
    <t>21:13:42</t>
  </si>
  <si>
    <t>integratecloud,vsts,knc</t>
  </si>
  <si>
    <t>Southern Champion- Daily Report - HIGH</t>
  </si>
  <si>
    <t>2024-05-24 11:00:37</t>
  </si>
  <si>
    <t>2024-05-30 10:43:40</t>
  </si>
  <si>
    <t>2024-05-16 10:57:27</t>
  </si>
  <si>
    <t>73:43:40</t>
  </si>
  <si>
    <t>R39.1 Salesdemo - Quality value turns to negative after adding scrap - MED</t>
  </si>
  <si>
    <t>2024-08-15 13:41:37</t>
  </si>
  <si>
    <t>2024-07-01 13:41:37</t>
  </si>
  <si>
    <t>2024-07-01 13:41:38</t>
  </si>
  <si>
    <t>2024-05-15 17:23:27</t>
  </si>
  <si>
    <t>252:41:37</t>
  </si>
  <si>
    <t>ERPDEV Cannot move job priority HIGH</t>
  </si>
  <si>
    <t>2024-05-24 11:41:41</t>
  </si>
  <si>
    <t>2024-05-24 11:41:42</t>
  </si>
  <si>
    <t>50:41:41</t>
  </si>
  <si>
    <t>Carclo-Feature/ERP Import file not received alert - HIGH</t>
  </si>
  <si>
    <t>2024-06-30 21:00:00</t>
  </si>
  <si>
    <t>2024-09-23 19:05:21</t>
  </si>
  <si>
    <t>2024-09-23 19:05:16</t>
  </si>
  <si>
    <t>696:00:00</t>
  </si>
  <si>
    <t>Carclo Mitcham- Press 21 Availably over 100%- Medium</t>
  </si>
  <si>
    <t>2024-06-27 21:00:00</t>
  </si>
  <si>
    <t>2024-09-24 17:27:25</t>
  </si>
  <si>
    <t>2024-09-24 17:27:26</t>
  </si>
  <si>
    <t>2024-06-07 21:16:35</t>
  </si>
  <si>
    <t>128:00:00</t>
  </si>
  <si>
    <t>Salesdemo &gt; Line Test - Inaccurate machine count and status - High</t>
  </si>
  <si>
    <t>2024-06-04 03:59:59</t>
  </si>
  <si>
    <t>2024-06-05 10:29:58</t>
  </si>
  <si>
    <t>2024-05-21 16:19:56</t>
  </si>
  <si>
    <t>25:19:56</t>
  </si>
  <si>
    <t>105:29:58</t>
  </si>
  <si>
    <t>Automatic reply: Bulk Copy Custom Downtime Reasons</t>
  </si>
  <si>
    <t>2024-07-11 21:00:00</t>
  </si>
  <si>
    <t>2024-05-15 11:42:22</t>
  </si>
  <si>
    <t>SilAfrica - ADDING OF NEW MACHINES TO THE REPORT - Low</t>
  </si>
  <si>
    <t>2024-07-19 11:51:54</t>
  </si>
  <si>
    <t>2024-05-24 11:51:54</t>
  </si>
  <si>
    <t>2024-05-16 10:50:27</t>
  </si>
  <si>
    <t>50:51:54</t>
  </si>
  <si>
    <t>Radnor - upload crew rota -Medium</t>
  </si>
  <si>
    <t>2024-09-22 16:34:02</t>
  </si>
  <si>
    <t>2024-06-08 00:03:14</t>
  </si>
  <si>
    <t>688:00:00</t>
  </si>
  <si>
    <t>Radnor Analysis report - MED</t>
  </si>
  <si>
    <t>2024-05-21 13:27:24</t>
  </si>
  <si>
    <t>2024-05-21 13:27:53</t>
  </si>
  <si>
    <t>2024-05-21 13:27:52</t>
  </si>
  <si>
    <t>22:27:52</t>
  </si>
  <si>
    <t>22:27:24</t>
  </si>
  <si>
    <t>RGEW - Daily report - Medium</t>
  </si>
  <si>
    <t>2024-05-17 11:46:49</t>
  </si>
  <si>
    <t>2024-05-17 11:46:50</t>
  </si>
  <si>
    <t>2024-05-16 12:00:10</t>
  </si>
  <si>
    <t>00:46:49</t>
  </si>
  <si>
    <t>MBC - Wrong Shipment Address - Low</t>
  </si>
  <si>
    <t>2024-05-16 13:47:42</t>
  </si>
  <si>
    <t>2024-05-16 13:47:43</t>
  </si>
  <si>
    <t>Robert Oldershaw</t>
  </si>
  <si>
    <t>robert.oldershaw@oldershawgroup.co.uk</t>
  </si>
  <si>
    <t>BPIA- Con 44- High</t>
  </si>
  <si>
    <t>2024-05-26 03:59:59</t>
  </si>
  <si>
    <t>2024-05-30 10:42:17</t>
  </si>
  <si>
    <t>2024-05-30 10:42:59</t>
  </si>
  <si>
    <t>2024-05-22 11:40:34</t>
  </si>
  <si>
    <t>30:40:34</t>
  </si>
  <si>
    <t>73:42:17</t>
  </si>
  <si>
    <t>Heather Hamilton</t>
  </si>
  <si>
    <t>heatherhamilton@berryglobal.com</t>
  </si>
  <si>
    <t>SKL- ELION3200A Increased OEE- Medium</t>
  </si>
  <si>
    <t>2024-06-28 11:00:03</t>
  </si>
  <si>
    <t>2024-05-24 10:16:01</t>
  </si>
  <si>
    <t>2024-05-24 10:16:02</t>
  </si>
  <si>
    <t>50:00:00</t>
  </si>
  <si>
    <t>2024-05-16 16:19:22</t>
  </si>
  <si>
    <t>RGE Feature request - Add downtime start and end time to Power BI dataset - Low</t>
  </si>
  <si>
    <t>2024-09-05 13:38:21</t>
  </si>
  <si>
    <t>604:38:21</t>
  </si>
  <si>
    <t>2024-05-16 17:12:20</t>
  </si>
  <si>
    <t>Indira Carvajal</t>
  </si>
  <si>
    <t>indira.carvajal@southern-champion.com</t>
  </si>
  <si>
    <t>OneApp Bug - Password on job toggle - MED</t>
  </si>
  <si>
    <t>2024-10-23 16:03:08</t>
  </si>
  <si>
    <t>2024-10-23 16:03:15</t>
  </si>
  <si>
    <t>2024-05-21 12:23:41</t>
  </si>
  <si>
    <t>21:23:41</t>
  </si>
  <si>
    <t>871:03:08</t>
  </si>
  <si>
    <t>RGE - Add flag on Vdowntime table - Low</t>
  </si>
  <si>
    <t>2024-07-11 17:00:00</t>
  </si>
  <si>
    <t>2024-09-13 12:14:32</t>
  </si>
  <si>
    <t>2024-06-07 21:26:23</t>
  </si>
  <si>
    <t>643:14:32</t>
  </si>
  <si>
    <t>Critical : Oldershaw no line visible on dashboard</t>
  </si>
  <si>
    <t>2024-05-17 21:00:00</t>
  </si>
  <si>
    <t>2024-05-17 17:56:11</t>
  </si>
  <si>
    <t>2024-05-17 17:56:29</t>
  </si>
  <si>
    <t>2024-05-17 17:56:28</t>
  </si>
  <si>
    <t>06:56:28</t>
  </si>
  <si>
    <t>06:56:11</t>
  </si>
  <si>
    <t>2024-05-17 10:09:16</t>
  </si>
  <si>
    <t>WHS - Issue with device query - Low</t>
  </si>
  <si>
    <t>2024-07-16 15:58:44</t>
  </si>
  <si>
    <t>2024-05-21 16:12:44</t>
  </si>
  <si>
    <t>2024-05-21 16:12:45</t>
  </si>
  <si>
    <t>2024-05-17 13:01:54</t>
  </si>
  <si>
    <t>00:14:30</t>
  </si>
  <si>
    <t>23:25:20</t>
  </si>
  <si>
    <t>machine energy consumption</t>
  </si>
  <si>
    <t>2024-07-12 13:15:38</t>
  </si>
  <si>
    <t>2024-05-17 14:10:53</t>
  </si>
  <si>
    <t>00:55:30</t>
  </si>
  <si>
    <t>SilAfrica - energy consumption report - Low</t>
  </si>
  <si>
    <t>2024-07-16 15:20:05</t>
  </si>
  <si>
    <t>2024-05-21 16:14:05</t>
  </si>
  <si>
    <t>2024-05-17 14:10:45</t>
  </si>
  <si>
    <t>00:54:26</t>
  </si>
  <si>
    <t>22:57:46</t>
  </si>
  <si>
    <t>2024-07-12 13:37:21</t>
  </si>
  <si>
    <t>2024-05-17 13:57:21</t>
  </si>
  <si>
    <t>00:20:43</t>
  </si>
  <si>
    <t>MBC Delete Line 5a.</t>
  </si>
  <si>
    <t>2024-07-12 14:07:46</t>
  </si>
  <si>
    <t>2024-05-21 12:39:33</t>
  </si>
  <si>
    <t>2024-05-21 12:39:42</t>
  </si>
  <si>
    <t>2024-05-21 12:39:41</t>
  </si>
  <si>
    <t>18:32:38</t>
  </si>
  <si>
    <t>18:32:30</t>
  </si>
  <si>
    <t>Carclo Latrobe- Connectivity Issues- Medium</t>
  </si>
  <si>
    <t>2024-08-06 15:12:04</t>
  </si>
  <si>
    <t>2024-07-10 10:45:04</t>
  </si>
  <si>
    <t>297:45:04</t>
  </si>
  <si>
    <t>MBC Oneapp Line V2 view missing - High</t>
  </si>
  <si>
    <t>2024-06-13 12:57:16</t>
  </si>
  <si>
    <t>2024-05-22 12:51:26</t>
  </si>
  <si>
    <t>23:07:04</t>
  </si>
  <si>
    <t>147:57:16</t>
  </si>
  <si>
    <t>Oneapp- TV display access error- High</t>
  </si>
  <si>
    <t>2024-05-23 15:36:21</t>
  </si>
  <si>
    <t>2024-05-23 12:55:40</t>
  </si>
  <si>
    <t>2024-05-20 15:46:00</t>
  </si>
  <si>
    <t>00:16:04</t>
  </si>
  <si>
    <t>27:25:44</t>
  </si>
  <si>
    <t>All Portals - Remove User - Low</t>
  </si>
  <si>
    <t>2024-07-15 16:07:53</t>
  </si>
  <si>
    <t>2024-05-21 16:11:08</t>
  </si>
  <si>
    <t>2024-05-21 16:11:09</t>
  </si>
  <si>
    <t>10:03:15</t>
  </si>
  <si>
    <t>OneApp- TV display device - moving automation line efficiency page not refreshing to reflect detatched automation- High</t>
  </si>
  <si>
    <t>2024-05-24 11:00:57</t>
  </si>
  <si>
    <t>2024-05-29 11:16:49</t>
  </si>
  <si>
    <t>2024-05-29 11:16:50</t>
  </si>
  <si>
    <t>-05:14:00</t>
  </si>
  <si>
    <t>60:16:49</t>
  </si>
  <si>
    <t>Carclo India- Feature creation- Low</t>
  </si>
  <si>
    <t>2024-08-13 10:25:49</t>
  </si>
  <si>
    <t>2024-09-05 13:53:29</t>
  </si>
  <si>
    <t>2024-05-23 15:08:04</t>
  </si>
  <si>
    <t>24:08:04</t>
  </si>
  <si>
    <t>588:48:48</t>
  </si>
  <si>
    <t>MohanKumar S</t>
  </si>
  <si>
    <t>mohankumars@carclo-plc.com</t>
  </si>
  <si>
    <t>OneApp TV Display not working correctly-Medium</t>
  </si>
  <si>
    <t>2024-07-02 14:39:59</t>
  </si>
  <si>
    <t>2024-05-23 12:55:41</t>
  </si>
  <si>
    <t>18:16:01</t>
  </si>
  <si>
    <t>Rich Clayton</t>
  </si>
  <si>
    <t>rich@thingtrax.com</t>
  </si>
  <si>
    <t>Oldershaw- Incorrect sequence of RLE and OP- Medium</t>
  </si>
  <si>
    <t>2024-07-02 17:35:43</t>
  </si>
  <si>
    <t>2024-07-02 17:17:31</t>
  </si>
  <si>
    <t>2024-07-02 17:17:32</t>
  </si>
  <si>
    <t>Demo- Simulators not Running- High</t>
  </si>
  <si>
    <t>2024-06-05 23:59:59</t>
  </si>
  <si>
    <t>2024-06-06 11:34:31</t>
  </si>
  <si>
    <t>2024-05-28 11:27:39</t>
  </si>
  <si>
    <t>43:35:57</t>
  </si>
  <si>
    <t>90:34:31</t>
  </si>
  <si>
    <t>YPM removal of lines and equipments - Low</t>
  </si>
  <si>
    <t>2024-07-16 18:42:00</t>
  </si>
  <si>
    <t>2024-06-07 16:11:25</t>
  </si>
  <si>
    <t>2024-06-07 16:11:27</t>
  </si>
  <si>
    <t>103:11:25</t>
  </si>
  <si>
    <t>R39.1: UAT portal - Oneapp version1.0.93 - Medium</t>
  </si>
  <si>
    <t>2024-06-13 11:32:35</t>
  </si>
  <si>
    <t>2024-06-13 11:33:25</t>
  </si>
  <si>
    <t>130:33:25</t>
  </si>
  <si>
    <t>130:32:35</t>
  </si>
  <si>
    <t>All customers - Skew Downtime list - Low</t>
  </si>
  <si>
    <t>2024-07-16 21:00:00</t>
  </si>
  <si>
    <t>2024-05-28 14:43:37</t>
  </si>
  <si>
    <t>2024-05-28 14:43:41</t>
  </si>
  <si>
    <t>2024-05-28 14:43:39</t>
  </si>
  <si>
    <t>43:43:39</t>
  </si>
  <si>
    <t>43:43:37</t>
  </si>
  <si>
    <t>Internal,All Customers,integratecloud,vsts</t>
  </si>
  <si>
    <t>SilAfrica - configure transfer of devices - Low</t>
  </si>
  <si>
    <t>2024-07-17 12:59:02</t>
  </si>
  <si>
    <t>2024-06-11 13:25:02</t>
  </si>
  <si>
    <t>2024-05-22 11:46:43</t>
  </si>
  <si>
    <t>00:46:43</t>
  </si>
  <si>
    <t>114:35:05</t>
  </si>
  <si>
    <t>2024-07-17 21:00:00</t>
  </si>
  <si>
    <t>2024-05-23 10:24:16</t>
  </si>
  <si>
    <t>2024-05-23 10:24:17</t>
  </si>
  <si>
    <t>All Customers</t>
  </si>
  <si>
    <t>ELION55O0</t>
  </si>
  <si>
    <t>2024-05-28 11:34:04</t>
  </si>
  <si>
    <t>2024-05-28 10:49:37</t>
  </si>
  <si>
    <t>2024-05-28 10:49:38</t>
  </si>
  <si>
    <t>2024-05-23 10:52:37</t>
  </si>
  <si>
    <t>SKL,SilAfrica</t>
  </si>
  <si>
    <t>ELION5500</t>
  </si>
  <si>
    <t>2024-05-23 10:11:26</t>
  </si>
  <si>
    <t>R/39.1 Single position line display: Moving automation - MED</t>
  </si>
  <si>
    <t>2024-07-04 14:19:11</t>
  </si>
  <si>
    <t>2024-07-04 12:21:07</t>
  </si>
  <si>
    <t>238:02:54</t>
  </si>
  <si>
    <t>KNC Visual defect on menu - MED</t>
  </si>
  <si>
    <t>2024-07-15 16:58:07</t>
  </si>
  <si>
    <t>2024-06-12 12:52:03</t>
  </si>
  <si>
    <t>2024-06-12 12:52:04</t>
  </si>
  <si>
    <t>2024-05-23 16:35:15</t>
  </si>
  <si>
    <t>01:54:58</t>
  </si>
  <si>
    <t>110:11:46</t>
  </si>
  <si>
    <t>Portal access: KNC and Radnor</t>
  </si>
  <si>
    <t>2024-07-18 17:28:57</t>
  </si>
  <si>
    <t>2024-05-23 17:32:57</t>
  </si>
  <si>
    <t>00:04:10</t>
  </si>
  <si>
    <t>MBC Daily Report - MED</t>
  </si>
  <si>
    <t>2024-07-05 17:21:39</t>
  </si>
  <si>
    <t>2024-05-30 13:57:02</t>
  </si>
  <si>
    <t>2024-05-30 13:57:03</t>
  </si>
  <si>
    <t>2024-05-24 11:45:08</t>
  </si>
  <si>
    <t>03:59:01</t>
  </si>
  <si>
    <t>36:57:02</t>
  </si>
  <si>
    <t>Radnor - List View/Undefined OEE-Low</t>
  </si>
  <si>
    <t>2024-07-18 21:00:00</t>
  </si>
  <si>
    <t>2024-07-18 15:15:19</t>
  </si>
  <si>
    <t>2024-07-18 15:15:20</t>
  </si>
  <si>
    <t>2024-05-28 11:32:24</t>
  </si>
  <si>
    <t>20:32:24</t>
  </si>
  <si>
    <t>318:15:19</t>
  </si>
  <si>
    <t>Radnor - Lineview/Rework bug- High</t>
  </si>
  <si>
    <t>2024-09-22 16:34:21</t>
  </si>
  <si>
    <t>2024-09-22 16:34:51</t>
  </si>
  <si>
    <t>2024-05-28 11:44:33</t>
  </si>
  <si>
    <t>20:44:33</t>
  </si>
  <si>
    <t>648:00:00</t>
  </si>
  <si>
    <t>SilAfrica - ELION3200C - High</t>
  </si>
  <si>
    <t>2024-07-09 13:13:23</t>
  </si>
  <si>
    <t>2024-07-09 13:13:24</t>
  </si>
  <si>
    <t>2024-05-27 15:24:01</t>
  </si>
  <si>
    <t>14:24:01</t>
  </si>
  <si>
    <t>258:28:06</t>
  </si>
  <si>
    <t>elion3200c</t>
  </si>
  <si>
    <t>2024-05-24 11:11:44</t>
  </si>
  <si>
    <t>2024-05-24 11:11:45</t>
  </si>
  <si>
    <t>00:11:44</t>
  </si>
  <si>
    <t>SilAfrica - mismatch of thingtrax report data with actual counter data - High</t>
  </si>
  <si>
    <t>2024-06-21 12:33:56</t>
  </si>
  <si>
    <t>2024-06-21 12:34:16</t>
  </si>
  <si>
    <t>2024-05-29 15:40:54</t>
  </si>
  <si>
    <t>34:37:03</t>
  </si>
  <si>
    <t>161:30:05</t>
  </si>
  <si>
    <t>mismatch of thingtrax report data and actual counter reading</t>
  </si>
  <si>
    <t>2024-07-19 11:04:42</t>
  </si>
  <si>
    <t>2024-05-24 11:16:05</t>
  </si>
  <si>
    <t>2024-05-24 11:16:06</t>
  </si>
  <si>
    <t>00:11:24</t>
  </si>
  <si>
    <t>RGEW - W27 Unclassified - High</t>
  </si>
  <si>
    <t>2024-05-29 11:05:06</t>
  </si>
  <si>
    <t>2024-05-24 11:09:06</t>
  </si>
  <si>
    <t>2024-05-24 11:39:06</t>
  </si>
  <si>
    <t>SilAfrica - elion 3200c OEE - MED</t>
  </si>
  <si>
    <t>2024-07-05 11:49:18</t>
  </si>
  <si>
    <t>2024-05-27 12:03:32</t>
  </si>
  <si>
    <t>2024-05-27 12:03:28</t>
  </si>
  <si>
    <t>10:14:52</t>
  </si>
  <si>
    <t>10:14:56</t>
  </si>
  <si>
    <t>SKL,integratecloud,vsts,SilAfrica</t>
  </si>
  <si>
    <t>SilAfrica - Production count mismatch - MED</t>
  </si>
  <si>
    <t>2024-07-09 11:13:37</t>
  </si>
  <si>
    <t>2024-05-28 12:05:13</t>
  </si>
  <si>
    <t>00:51:40</t>
  </si>
  <si>
    <t>mismatch of thingtrax report data with actual counter data</t>
  </si>
  <si>
    <t>2024-07-25 11:15:05</t>
  </si>
  <si>
    <t>2024-05-28 11:22:49</t>
  </si>
  <si>
    <t>00:07:44</t>
  </si>
  <si>
    <t>RE: Carclo India Gateway and receivers - Low</t>
  </si>
  <si>
    <t>2024-07-25 12:13:49</t>
  </si>
  <si>
    <t>2024-05-29 15:44:59</t>
  </si>
  <si>
    <t>2024-05-29 15:45:00</t>
  </si>
  <si>
    <t>13:31:50</t>
  </si>
  <si>
    <t>13:31:49</t>
  </si>
  <si>
    <t>Pradeep Kumara</t>
  </si>
  <si>
    <t>pradeep.kumara@carclo-plc.com</t>
  </si>
  <si>
    <t>KNC Android account</t>
  </si>
  <si>
    <t>2024-07-25 15:29:07</t>
  </si>
  <si>
    <t>2024-05-28 17:16:23</t>
  </si>
  <si>
    <t>Southern Champion- Gateway Offline- Urgent</t>
  </si>
  <si>
    <t>2024-05-29 17:00:41</t>
  </si>
  <si>
    <t>2024-05-29 13:20:31</t>
  </si>
  <si>
    <t>2024-05-29 13:20:51</t>
  </si>
  <si>
    <t>2024-05-29 13:20:50</t>
  </si>
  <si>
    <t>06:21:07</t>
  </si>
  <si>
    <t>06:20:48</t>
  </si>
  <si>
    <t>Carclo Czech-Gateway and Receiver Offline-High</t>
  </si>
  <si>
    <t>2024-05-29 17:09:37</t>
  </si>
  <si>
    <t>2024-05-29 13:14:32</t>
  </si>
  <si>
    <t>2024-05-29 13:15:05</t>
  </si>
  <si>
    <t>2024-05-29 13:15:01</t>
  </si>
  <si>
    <t>06:05:34</t>
  </si>
  <si>
    <t>06:05:05</t>
  </si>
  <si>
    <t>Carclo Latrobe - Device Re-configuration - MED</t>
  </si>
  <si>
    <t>2024-07-10 14:03:00</t>
  </si>
  <si>
    <t>2024-06-05 10:31:35</t>
  </si>
  <si>
    <t>41:31:35</t>
  </si>
  <si>
    <t>WHS Pickering - Daily report - Add column to tables - Low</t>
  </si>
  <si>
    <t>2024-07-25 20:43:29</t>
  </si>
  <si>
    <t>2024-05-29 12:21:29</t>
  </si>
  <si>
    <t>2024-05-29 10:58:55</t>
  </si>
  <si>
    <t>01:38:11</t>
  </si>
  <si>
    <t>02:59:40</t>
  </si>
  <si>
    <t>2024-07-25 19:28:00</t>
  </si>
  <si>
    <t>2024-05-29 10:34:11</t>
  </si>
  <si>
    <t>01:32:33</t>
  </si>
  <si>
    <t>McColgans -Portal request form - HIGH</t>
  </si>
  <si>
    <t>2024-06-05 03:59:59</t>
  </si>
  <si>
    <t>2024-06-11 16:26:27</t>
  </si>
  <si>
    <t>2024-06-11 16:26:28</t>
  </si>
  <si>
    <t>2024-05-31 17:55:19</t>
  </si>
  <si>
    <t>24:00:00</t>
  </si>
  <si>
    <t>79:26:27</t>
  </si>
  <si>
    <t>integratecloud,vsts,Portal Creation,McColgans</t>
  </si>
  <si>
    <t>Carclo India - Recurring schedule notification - Medium</t>
  </si>
  <si>
    <t>2024-07-11 10:06:19</t>
  </si>
  <si>
    <t>2024-10-24 14:35:43</t>
  </si>
  <si>
    <t>2024-06-03 15:41:40</t>
  </si>
  <si>
    <t>29:34:36</t>
  </si>
  <si>
    <t>Remove external users from ERPDEV - MED</t>
  </si>
  <si>
    <t>2024-07-26 13:12:00</t>
  </si>
  <si>
    <t>2024-05-29 13:57:51</t>
  </si>
  <si>
    <t>00:45:57</t>
  </si>
  <si>
    <t>RESCHEDULLING OF TODAY'S MEETING</t>
  </si>
  <si>
    <t>2024-07-26 13:57:57</t>
  </si>
  <si>
    <t>2024-05-29 15:07:57</t>
  </si>
  <si>
    <t>2024-06-03 14:35:55</t>
  </si>
  <si>
    <t>2024-05-29 15:15:27</t>
  </si>
  <si>
    <t>2024-05-29 15:15:28</t>
  </si>
  <si>
    <t>00:39:47</t>
  </si>
  <si>
    <t>RGE Baltic - Delete machines - Low</t>
  </si>
  <si>
    <t>2024-07-31 11:41:36</t>
  </si>
  <si>
    <t>2024-06-11 17:16:47</t>
  </si>
  <si>
    <t>2024-06-11 17:36:59</t>
  </si>
  <si>
    <t>2024-06-05 12:09:57</t>
  </si>
  <si>
    <t>35:09:57</t>
  </si>
  <si>
    <t>RGE Baltic,integratecloud,vsts</t>
  </si>
  <si>
    <t>RGE Baltic - Downtime changing back to Unclassified - MED</t>
  </si>
  <si>
    <t>2024-08-08 09:34:58</t>
  </si>
  <si>
    <t>2024-06-28 12:48:58</t>
  </si>
  <si>
    <t>2024-06-28 12:48:59</t>
  </si>
  <si>
    <t>2024-05-30 17:01:14</t>
  </si>
  <si>
    <t>171:48:58</t>
  </si>
  <si>
    <t>Carlo Mitchm-Data Errors-High</t>
  </si>
  <si>
    <t>2024-07-19 15:34:09</t>
  </si>
  <si>
    <t>2024-05-30 11:20:18</t>
  </si>
  <si>
    <t>02:20:18</t>
  </si>
  <si>
    <t>294:34:09</t>
  </si>
  <si>
    <t>Oldershaw-Data Errors on Portal-High</t>
  </si>
  <si>
    <t>2024-06-04 09:00:00</t>
  </si>
  <si>
    <t>2024-06-03 11:26:15</t>
  </si>
  <si>
    <t>2024-06-03 11:26:16</t>
  </si>
  <si>
    <t>18:26:15</t>
  </si>
  <si>
    <t>Southern Champion- Loss Variance waterfall incomplete - HIGH</t>
  </si>
  <si>
    <t>2024-06-04 09:00:44</t>
  </si>
  <si>
    <t>2024-05-31 13:43:29</t>
  </si>
  <si>
    <t>2024-05-31 11:02:57</t>
  </si>
  <si>
    <t>10:02:57</t>
  </si>
  <si>
    <t>12:43:29</t>
  </si>
  <si>
    <t>Southern Champion- User access - HIGH</t>
  </si>
  <si>
    <t>2024-06-04 09:00:25</t>
  </si>
  <si>
    <t>2024-05-30 10:43:58</t>
  </si>
  <si>
    <t>01:43:58</t>
  </si>
  <si>
    <t>Oldershaw - Data Clean up 19.05.2024 - Low</t>
  </si>
  <si>
    <t>2024-07-29 09:00:25</t>
  </si>
  <si>
    <t>2024-06-03 11:23:39</t>
  </si>
  <si>
    <t>18:23:39</t>
  </si>
  <si>
    <t>MBC- Virtual shift update-Medium</t>
  </si>
  <si>
    <t>2024-07-11 13:35:59</t>
  </si>
  <si>
    <t>2024-06-06 12:28:27</t>
  </si>
  <si>
    <t>38:53:10</t>
  </si>
  <si>
    <t>SilAfrica-ELION3200C Planned non run while job toggle running while in no current shift while in active shift while showing availability with production but zero OEE metrics - High</t>
  </si>
  <si>
    <t>2024-07-06 23:59:59</t>
  </si>
  <si>
    <t>2024-07-09 16:28:53</t>
  </si>
  <si>
    <t>2024-06-11 15:55:51</t>
  </si>
  <si>
    <t>66:10:33</t>
  </si>
  <si>
    <t>226:43:35</t>
  </si>
  <si>
    <t>All Portals Remove User Low</t>
  </si>
  <si>
    <t>2024-07-29 15:45:39</t>
  </si>
  <si>
    <t>2024-06-03 12:27:46</t>
  </si>
  <si>
    <t>2024-06-03 12:27:47</t>
  </si>
  <si>
    <t>12:42:15</t>
  </si>
  <si>
    <t>12:42:14</t>
  </si>
  <si>
    <t>Desch UK - Preset downtime change - Low</t>
  </si>
  <si>
    <t>2024-07-30 12:18:40</t>
  </si>
  <si>
    <t>2024-06-05 13:20:40</t>
  </si>
  <si>
    <t>2024-06-06 13:23:10</t>
  </si>
  <si>
    <t>2024-06-05 13:20:35</t>
  </si>
  <si>
    <t>25:02:37</t>
  </si>
  <si>
    <t>25:02:42</t>
  </si>
  <si>
    <t>MBC - All machines showing powered off - Urgent</t>
  </si>
  <si>
    <t>2024-06-03 15:22:17</t>
  </si>
  <si>
    <t>2024-05-31 15:26:17</t>
  </si>
  <si>
    <t>2024-05-31 15:26:18</t>
  </si>
  <si>
    <t>2024-05-31 14:15:00</t>
  </si>
  <si>
    <t>00:04:38</t>
  </si>
  <si>
    <t>01:15:55</t>
  </si>
  <si>
    <t>OLDERSHAW Incorrect OEE Metrics - HIGH</t>
  </si>
  <si>
    <t>2024-06-17 12:12:34</t>
  </si>
  <si>
    <t>2024-06-17 12:23:06</t>
  </si>
  <si>
    <t>2024-06-17 12:22:57</t>
  </si>
  <si>
    <t>2024-06-04 13:50:39</t>
  </si>
  <si>
    <t>15:00:54</t>
  </si>
  <si>
    <t>85:33:21</t>
  </si>
  <si>
    <t>RGE Baltic - Adding Metrics in the Reports - Low</t>
  </si>
  <si>
    <t>2024-08-23 09:22:27</t>
  </si>
  <si>
    <t>2024-06-24 12:09:27</t>
  </si>
  <si>
    <t>2024-06-25 15:41:25</t>
  </si>
  <si>
    <t>2024-06-03 11:47:36</t>
  </si>
  <si>
    <t>02:47:36</t>
  </si>
  <si>
    <t>123:09:27</t>
  </si>
  <si>
    <t>SilAfrica - Elion3200A - MED</t>
  </si>
  <si>
    <t>2024-07-15 09:00:05</t>
  </si>
  <si>
    <t>2024-06-26 10:54:43</t>
  </si>
  <si>
    <t>2024-06-26 10:54:44</t>
  </si>
  <si>
    <t>137:54:43</t>
  </si>
  <si>
    <t>Elion3200A</t>
  </si>
  <si>
    <t>2024-07-30 17:00:00</t>
  </si>
  <si>
    <t>2024-06-03 10:28:05</t>
  </si>
  <si>
    <t>01:28:05</t>
  </si>
  <si>
    <t>Oneapp for YPM - Med</t>
  </si>
  <si>
    <t>2024-07-15 16:53:00</t>
  </si>
  <si>
    <t>2024-07-03 15:22:56</t>
  </si>
  <si>
    <t>2024-06-24 17:12:17</t>
  </si>
  <si>
    <t>120:07:18</t>
  </si>
  <si>
    <t>174:30:14</t>
  </si>
  <si>
    <t>Portal Request - Delifrance - HIGH</t>
  </si>
  <si>
    <t>2024-06-10 13:22:54</t>
  </si>
  <si>
    <t>2024-06-07 16:35:54</t>
  </si>
  <si>
    <t>2024-06-07 16:35:55</t>
  </si>
  <si>
    <t>2024-06-06 10:30:29</t>
  </si>
  <si>
    <t>17:30:29</t>
  </si>
  <si>
    <t>31:35:54</t>
  </si>
  <si>
    <t>integratecloud,vsts,Delifrance</t>
  </si>
  <si>
    <t>AWS access request - Low</t>
  </si>
  <si>
    <t>2024-08-01 09:00:51</t>
  </si>
  <si>
    <t>2024-06-12 16:01:23</t>
  </si>
  <si>
    <t>2024-06-12 16:01:24</t>
  </si>
  <si>
    <t>55:01:23</t>
  </si>
  <si>
    <t>daily reprt</t>
  </si>
  <si>
    <t>2024-08-01 09:56:32</t>
  </si>
  <si>
    <t>2024-06-04 10:29:46</t>
  </si>
  <si>
    <t>2024-06-04 10:29:47</t>
  </si>
  <si>
    <t>00:33:14</t>
  </si>
  <si>
    <t>SilAfrica - Thingtrax factory performance report - High</t>
  </si>
  <si>
    <t>2024-06-07 09:58:28</t>
  </si>
  <si>
    <t>2024-06-04 12:33:42</t>
  </si>
  <si>
    <t>2024-06-04 12:33:43</t>
  </si>
  <si>
    <t>02:36:01</t>
  </si>
  <si>
    <t>02:36:00</t>
  </si>
  <si>
    <t>YPM Notifications not working properly - MED</t>
  </si>
  <si>
    <t>2024-08-06 16:53:15</t>
  </si>
  <si>
    <t>2024-07-01 13:02:15</t>
  </si>
  <si>
    <t>2024-07-01 13:02:31</t>
  </si>
  <si>
    <t>2024-06-12 10:48:50</t>
  </si>
  <si>
    <t>44:09:35</t>
  </si>
  <si>
    <t>150:23:00</t>
  </si>
  <si>
    <t>Urgent - IPPPOL - Daily report is not correct after release</t>
  </si>
  <si>
    <t>2024-06-05 17:00:00</t>
  </si>
  <si>
    <t>2024-06-05 14:03:42</t>
  </si>
  <si>
    <t>2024-06-04 18:12:12</t>
  </si>
  <si>
    <t>05:03:42</t>
  </si>
  <si>
    <t>Desch UK- Dupatech Performance- High</t>
  </si>
  <si>
    <t>2024-06-10 16:54:57</t>
  </si>
  <si>
    <t>2024-07-05 17:19:39</t>
  </si>
  <si>
    <t>2024-07-05 17:19:58</t>
  </si>
  <si>
    <t>2024-06-11 16:42:51</t>
  </si>
  <si>
    <t>31:47:54</t>
  </si>
  <si>
    <t>176:05:03</t>
  </si>
  <si>
    <t>KC Jobs not matching Factory Efficiency and Job dashboard - HIGH</t>
  </si>
  <si>
    <t>2024-06-07 09:00:37</t>
  </si>
  <si>
    <t>2024-06-06 17:16:12</t>
  </si>
  <si>
    <t>2024-06-06 17:16:13</t>
  </si>
  <si>
    <t>DeschUK- job mis match between Factory Efficiency page and Job Dashboard - HIGH</t>
  </si>
  <si>
    <t>2024-06-07 09:00:33</t>
  </si>
  <si>
    <t>2024-06-06 17:09:07</t>
  </si>
  <si>
    <t>2024-06-06 17:09:08</t>
  </si>
  <si>
    <t>Carclo-Request for Unresolved Tickets- Medium</t>
  </si>
  <si>
    <t>2024-07-18 09:00:32</t>
  </si>
  <si>
    <t>2024-06-07 20:54:34</t>
  </si>
  <si>
    <t>2024-06-06 12:13:24</t>
  </si>
  <si>
    <t>03:13:24</t>
  </si>
  <si>
    <t>Attila Mikaczo</t>
  </si>
  <si>
    <t>mikaczoa@carclo-plc.com</t>
  </si>
  <si>
    <t>WHS-Running Machines Not Showing on Platform-High</t>
  </si>
  <si>
    <t>2024-06-07 09:00:00</t>
  </si>
  <si>
    <t>2024-06-07 17:54:16</t>
  </si>
  <si>
    <t>2024-06-10 14:17:26</t>
  </si>
  <si>
    <t>2024-06-06 10:13:46</t>
  </si>
  <si>
    <t>01:13:46</t>
  </si>
  <si>
    <t>KEVIN SHELTON</t>
  </si>
  <si>
    <t>kevin.shelton@whs.thingtrax.com</t>
  </si>
  <si>
    <t>SilAfrica-Fix Daily Report-High</t>
  </si>
  <si>
    <t>2024-06-11 10:37:07</t>
  </si>
  <si>
    <t>2024-06-06 11:38:37</t>
  </si>
  <si>
    <t>2024-06-06 10:57:58</t>
  </si>
  <si>
    <t>00:54:47</t>
  </si>
  <si>
    <t>01:35:26</t>
  </si>
  <si>
    <t>SilAfrica-Incorrect OEE-High</t>
  </si>
  <si>
    <t>2024-06-11 11:59:06</t>
  </si>
  <si>
    <t>2024-06-11 11:01:08</t>
  </si>
  <si>
    <t>2024-06-11 10:35:48</t>
  </si>
  <si>
    <t>22:58:16</t>
  </si>
  <si>
    <t>23:23:36</t>
  </si>
  <si>
    <t>Re: SilAfrica - WRONG CAVITATION IN JOB CREATION - Low</t>
  </si>
  <si>
    <t>2024-08-05 12:06:40</t>
  </si>
  <si>
    <t>2024-07-11 15:11:18</t>
  </si>
  <si>
    <t>2024-06-06 12:21:05</t>
  </si>
  <si>
    <t>00:15:01</t>
  </si>
  <si>
    <t>203:05:14</t>
  </si>
  <si>
    <t>SilAfrica- Incorrect Cycle Time Accupack8-MED</t>
  </si>
  <si>
    <t>2024-07-18 12:17:01</t>
  </si>
  <si>
    <t>2024-06-07 23:52:48</t>
  </si>
  <si>
    <t>2024-06-07 23:52:38</t>
  </si>
  <si>
    <t>12:43:56</t>
  </si>
  <si>
    <t>WHS Pickering-New User Request-Medium</t>
  </si>
  <si>
    <t>2024-07-18 13:22:32</t>
  </si>
  <si>
    <t>2024-06-06 15:40:18</t>
  </si>
  <si>
    <t>02:18:34</t>
  </si>
  <si>
    <t>Desch Poland (IPPPOL), every time I open the energy dashboard for the first time I get: Loading failed! Please reload.</t>
  </si>
  <si>
    <t>2024-07-18 15:52:00</t>
  </si>
  <si>
    <t>2024-06-07 18:03:09</t>
  </si>
  <si>
    <t>2024-06-07 18:03:10</t>
  </si>
  <si>
    <t>2024-06-06 15:37:40</t>
  </si>
  <si>
    <t>01:08:54</t>
  </si>
  <si>
    <t>10:31:14</t>
  </si>
  <si>
    <t>YPM- removal of lines and equipments- Medium</t>
  </si>
  <si>
    <t>2024-07-18 16:34:00</t>
  </si>
  <si>
    <t>2024-06-07 20:17:15</t>
  </si>
  <si>
    <t>2024-07-01 16:47:03</t>
  </si>
  <si>
    <t>2024-06-07 20:17:05</t>
  </si>
  <si>
    <t>08:26:12</t>
  </si>
  <si>
    <t>RGE Whittlesey and WHS Pickering - Enable Power BI data set to be refreshed after every shift- Medium</t>
  </si>
  <si>
    <t>2024-07-19 09:00:58</t>
  </si>
  <si>
    <t>2024-09-22 16:40:14</t>
  </si>
  <si>
    <t>2024-07-26 15:09:07</t>
  </si>
  <si>
    <t>270:09:07</t>
  </si>
  <si>
    <t>568:00:00</t>
  </si>
  <si>
    <t>whs,RGE Whittlesey</t>
  </si>
  <si>
    <t>WHS Pickering - Add rejection and downtime remarks to daily report (as in attached example) - MED</t>
  </si>
  <si>
    <t>2024-07-19 09:00:31</t>
  </si>
  <si>
    <t>2024-06-07 12:10:35</t>
  </si>
  <si>
    <t>2024-06-07 12:10:38</t>
  </si>
  <si>
    <t>2024-06-07 12:10:36</t>
  </si>
  <si>
    <t>03:10:36</t>
  </si>
  <si>
    <t>03:10:35</t>
  </si>
  <si>
    <t>Mainetti - Offboarding - Low</t>
  </si>
  <si>
    <t>2024-08-06 09:00:44</t>
  </si>
  <si>
    <t>2024-06-27 14:09:16</t>
  </si>
  <si>
    <t>2024-06-27 14:09:26</t>
  </si>
  <si>
    <t>2024-06-27 14:09:25</t>
  </si>
  <si>
    <t>117:09:25</t>
  </si>
  <si>
    <t>117:09:16</t>
  </si>
  <si>
    <t>Mainetti,integratecloud,vsts</t>
  </si>
  <si>
    <t>SilAfrica-Missing Data-Medium</t>
  </si>
  <si>
    <t>2024-07-19 09:21:00</t>
  </si>
  <si>
    <t>2024-06-10 16:26:24</t>
  </si>
  <si>
    <t>2024-06-07 11:42:08</t>
  </si>
  <si>
    <t>02:23:23</t>
  </si>
  <si>
    <t>15:07:39</t>
  </si>
  <si>
    <t>UAT TV Display Test account</t>
  </si>
  <si>
    <t>2024-08-06 13:48:11</t>
  </si>
  <si>
    <t>2024-06-07 13:49:45</t>
  </si>
  <si>
    <t>2024-06-07 13:49:46</t>
  </si>
  <si>
    <t>00:02:11</t>
  </si>
  <si>
    <t>00:02:10</t>
  </si>
  <si>
    <t>ERPDev TV test accoint</t>
  </si>
  <si>
    <t>2024-08-06 13:58:01</t>
  </si>
  <si>
    <t>2024-06-07 13:59:31</t>
  </si>
  <si>
    <t>00:01:58</t>
  </si>
  <si>
    <t>Internal- Android TV Display / Internet Disconnected- Low</t>
  </si>
  <si>
    <t>2024-09-30 13:14:00</t>
  </si>
  <si>
    <t>2024-10-22 13:31:36</t>
  </si>
  <si>
    <t>2024-06-24 11:48:18</t>
  </si>
  <si>
    <t>82:48:18</t>
  </si>
  <si>
    <t>Southern Champoin -W O in queue- Medium</t>
  </si>
  <si>
    <t>2024-07-24 12:36:52</t>
  </si>
  <si>
    <t>2024-07-10 15:15:54</t>
  </si>
  <si>
    <t>2024-07-10 15:16:09</t>
  </si>
  <si>
    <t>2024-06-12 13:01:46</t>
  </si>
  <si>
    <t>20:01:46</t>
  </si>
  <si>
    <t>182:15:54</t>
  </si>
  <si>
    <t>accupack10</t>
  </si>
  <si>
    <t>2024-08-06 17:00:00</t>
  </si>
  <si>
    <t>2024-06-09 15:14:18</t>
  </si>
  <si>
    <t>2024-06-09 15:15:32</t>
  </si>
  <si>
    <t>2024-06-09 15:15:33</t>
  </si>
  <si>
    <t>2024-06-10 10:07:50</t>
  </si>
  <si>
    <t>2024-06-10 10:07:51</t>
  </si>
  <si>
    <t>McColgans- User request - MED</t>
  </si>
  <si>
    <t>2024-07-24 13:00:31</t>
  </si>
  <si>
    <t>2024-06-10 15:53:50</t>
  </si>
  <si>
    <t>2024-06-10 15:53:59</t>
  </si>
  <si>
    <t>02:53:54</t>
  </si>
  <si>
    <t>02:53:45</t>
  </si>
  <si>
    <t>integratecloud,vsts,McColgans</t>
  </si>
  <si>
    <t>WHS Pickering-New User-Medium</t>
  </si>
  <si>
    <t>2024-08-07 13:17:11</t>
  </si>
  <si>
    <t>2024-06-10 17:12:41</t>
  </si>
  <si>
    <t>2024-06-10 17:12:52</t>
  </si>
  <si>
    <t>2024-06-10 17:12:51</t>
  </si>
  <si>
    <t>03:43:42</t>
  </si>
  <si>
    <t>Faulty device w7 - High</t>
  </si>
  <si>
    <t>2024-06-13 14:17:36</t>
  </si>
  <si>
    <t>2024-06-10 17:33:43</t>
  </si>
  <si>
    <t>2024-06-10 17:34:09</t>
  </si>
  <si>
    <t>2024-06-10 16:21:41</t>
  </si>
  <si>
    <t>02:30:51</t>
  </si>
  <si>
    <t>03:09:10</t>
  </si>
  <si>
    <t>RGE W- Daily Report/Add ' unclassified % of downtime hours' as column on table-High</t>
  </si>
  <si>
    <t>2024-06-13 14:00:23</t>
  </si>
  <si>
    <t>2024-06-10 16:24:16</t>
  </si>
  <si>
    <t>2024-06-10 16:24:32</t>
  </si>
  <si>
    <t>02:24:28</t>
  </si>
  <si>
    <t>02:24:12</t>
  </si>
  <si>
    <t>QA.thingtrax.com Portal and admin access - Medium</t>
  </si>
  <si>
    <t>2024-07-24 16:17:55</t>
  </si>
  <si>
    <t>2024-06-10 16:38:55</t>
  </si>
  <si>
    <t>2024-06-10 16:38:56</t>
  </si>
  <si>
    <t>2024-06-10 16:38:12</t>
  </si>
  <si>
    <t>00:21:55</t>
  </si>
  <si>
    <t>00:22:38</t>
  </si>
  <si>
    <t>QA</t>
  </si>
  <si>
    <t>WHS-dashboard/analysisreports/factory Loading Failed-High</t>
  </si>
  <si>
    <t>2024-06-17 13:56:28</t>
  </si>
  <si>
    <t>2024-06-13 11:02:28</t>
  </si>
  <si>
    <t>2024-06-11 10:41:47</t>
  </si>
  <si>
    <t>01:41:47</t>
  </si>
  <si>
    <t>18:02:28</t>
  </si>
  <si>
    <t>Dean Harris</t>
  </si>
  <si>
    <t>dean.harris@whs-plastics.com</t>
  </si>
  <si>
    <t>WHS Pickering - not counting products on B3 machine - MED</t>
  </si>
  <si>
    <t>2024-08-23 10:45:34</t>
  </si>
  <si>
    <t>2024-07-22 13:29:52</t>
  </si>
  <si>
    <t>2024-07-22 13:29:53</t>
  </si>
  <si>
    <t>2024-06-11 11:47:10</t>
  </si>
  <si>
    <t>02:47:10</t>
  </si>
  <si>
    <t>232:00:00</t>
  </si>
  <si>
    <t>SILAfrica- accupack 9 and 10- Medium</t>
  </si>
  <si>
    <t>2024-07-25 12:23:17</t>
  </si>
  <si>
    <t>2024-06-26 10:46:06</t>
  </si>
  <si>
    <t>2024-06-26 10:46:34</t>
  </si>
  <si>
    <t>2024-06-12 10:35:12</t>
  </si>
  <si>
    <t>06:12:47</t>
  </si>
  <si>
    <t>86:23:41</t>
  </si>
  <si>
    <t>No data</t>
  </si>
  <si>
    <t>2024-08-08 12:32:06</t>
  </si>
  <si>
    <t>2024-06-11 13:18:11</t>
  </si>
  <si>
    <t>2024-06-11 13:18:12</t>
  </si>
  <si>
    <t>00:46:05</t>
  </si>
  <si>
    <t>Stuart Bennett</t>
  </si>
  <si>
    <t>stuart.bennett@whs-plastics.com</t>
  </si>
  <si>
    <t>WHS Pickering - Change cavity quantity from tool- Medium</t>
  </si>
  <si>
    <t>2024-07-25 12:44:53</t>
  </si>
  <si>
    <t>2024-06-12 11:45:24</t>
  </si>
  <si>
    <t>2024-06-12 11:45:39</t>
  </si>
  <si>
    <t>2024-06-12 11:45:38</t>
  </si>
  <si>
    <t>07:01:38</t>
  </si>
  <si>
    <t>07:01:24</t>
  </si>
  <si>
    <t>Mainetti - Admin and DB access - High</t>
  </si>
  <si>
    <t>2024-06-17 09:45:42</t>
  </si>
  <si>
    <t>2024-06-12 13:38:49</t>
  </si>
  <si>
    <t>2024-06-11 21:53:41</t>
  </si>
  <si>
    <t>03:23:30</t>
  </si>
  <si>
    <t>08:02:19</t>
  </si>
  <si>
    <t>Mainetti</t>
  </si>
  <si>
    <t>WHS Pickering - daily report/date did not change to latest- Medium</t>
  </si>
  <si>
    <t>2024-07-25 13:40:55</t>
  </si>
  <si>
    <t>2024-06-12 15:25:59</t>
  </si>
  <si>
    <t>2024-06-12 15:26:01</t>
  </si>
  <si>
    <t>2024-06-12 15:26:00</t>
  </si>
  <si>
    <t>09:46:01</t>
  </si>
  <si>
    <t>09:46:00</t>
  </si>
  <si>
    <t>Carclo India - procedure for Product revision change - Low</t>
  </si>
  <si>
    <t>2024-08-13 10:31:17</t>
  </si>
  <si>
    <t>2024-07-03 12:24:48</t>
  </si>
  <si>
    <t>2024-07-03 12:24:52</t>
  </si>
  <si>
    <t>2024-06-11 16:52:23</t>
  </si>
  <si>
    <t>00:39:32</t>
  </si>
  <si>
    <t>124:11:57</t>
  </si>
  <si>
    <t>2024-08-09 09:00:07</t>
  </si>
  <si>
    <t>2024-06-12 10:13:23</t>
  </si>
  <si>
    <t>2024-06-12 16:31:54</t>
  </si>
  <si>
    <t>2024-06-11 23:30:28</t>
  </si>
  <si>
    <t>01:13:23</t>
  </si>
  <si>
    <t>Southern Champion loading failed error - HIGH</t>
  </si>
  <si>
    <t>2024-06-14 17:00:00</t>
  </si>
  <si>
    <t>2024-07-04 15:04:50</t>
  </si>
  <si>
    <t>2024-07-04 15:05:33</t>
  </si>
  <si>
    <t>2024-06-12 11:23:10</t>
  </si>
  <si>
    <t>02:23:10</t>
  </si>
  <si>
    <t>134:04:50</t>
  </si>
  <si>
    <t>WHS - Unit TX.D1.419 Failed - High</t>
  </si>
  <si>
    <t>2024-06-23 03:59:59</t>
  </si>
  <si>
    <t>2024-06-28 11:45:00</t>
  </si>
  <si>
    <t>2024-06-28 11:45:01</t>
  </si>
  <si>
    <t>2024-06-13 10:34:32</t>
  </si>
  <si>
    <t>05:25:04</t>
  </si>
  <si>
    <t>94:35:32</t>
  </si>
  <si>
    <t>39.1 - Sales Demo Waterfall Error - Medium</t>
  </si>
  <si>
    <t>2024-07-26 15:51:02</t>
  </si>
  <si>
    <t>2024-06-24 14:17:37</t>
  </si>
  <si>
    <t>62:27:18</t>
  </si>
  <si>
    <t>WHS Pcikering - Tool T7801, change cavity size</t>
  </si>
  <si>
    <t>2024-08-12 09:00:57</t>
  </si>
  <si>
    <t>2024-06-14 15:28:17</t>
  </si>
  <si>
    <t>2024-06-14 15:28:18</t>
  </si>
  <si>
    <t>14:28:18</t>
  </si>
  <si>
    <t>14:28:17</t>
  </si>
  <si>
    <t>WHS Pickering - Intermittent downtimes</t>
  </si>
  <si>
    <t>2024-06-29 23:59:59</t>
  </si>
  <si>
    <t>2024-06-21 17:59:19</t>
  </si>
  <si>
    <t>2024-06-21 17:59:37</t>
  </si>
  <si>
    <t>2024-06-21 12:29:25</t>
  </si>
  <si>
    <t>51:29:25</t>
  </si>
  <si>
    <t>56:00:00</t>
  </si>
  <si>
    <t>Southern Champion- OneApp issues that need to be addressed - HIGH</t>
  </si>
  <si>
    <t>2024-06-17 17:00:00</t>
  </si>
  <si>
    <t>2024-07-09 15:08:43</t>
  </si>
  <si>
    <t>2024-07-09 15:08:46</t>
  </si>
  <si>
    <t>2024-06-13 10:40:05</t>
  </si>
  <si>
    <t>01:40:05</t>
  </si>
  <si>
    <t>150:08:43</t>
  </si>
  <si>
    <t>SilAfrica - energy data - High</t>
  </si>
  <si>
    <t>2024-06-18 16:52:00</t>
  </si>
  <si>
    <t>2024-07-10 13:21:49</t>
  </si>
  <si>
    <t>2024-07-10 13:21:50</t>
  </si>
  <si>
    <t>2024-06-19 13:12:27</t>
  </si>
  <si>
    <t>28:21:02</t>
  </si>
  <si>
    <t>148:30:24</t>
  </si>
  <si>
    <t>ENERGY READINGS</t>
  </si>
  <si>
    <t>2024-08-12 16:51:30</t>
  </si>
  <si>
    <t>2024-06-13 16:55:29</t>
  </si>
  <si>
    <t>WHS Pickering- New User Request-Medium</t>
  </si>
  <si>
    <t>2024-07-30 09:00:40</t>
  </si>
  <si>
    <t>2024-06-14 10:31:34</t>
  </si>
  <si>
    <t>01:31:34</t>
  </si>
  <si>
    <t>WHS- NUC not automatically starting into ThingTrax- High</t>
  </si>
  <si>
    <t>2024-06-19 12:48:32</t>
  </si>
  <si>
    <t>2024-06-17 15:22:44</t>
  </si>
  <si>
    <t>10:34:35</t>
  </si>
  <si>
    <t>Carclo Mitcham- Thingtrax to update from ERP FOR CHP 1 &amp; 2 AUTOMATION - Low</t>
  </si>
  <si>
    <t>2024-08-13 13:46:48</t>
  </si>
  <si>
    <t>2024-07-09 15:54:34</t>
  </si>
  <si>
    <t>2024-07-03 15:21:11</t>
  </si>
  <si>
    <t>105:34:53</t>
  </si>
  <si>
    <t>138:08:16</t>
  </si>
  <si>
    <t>Southern Champion-Feature Request/ Search works orders on Job Dashboard - Low</t>
  </si>
  <si>
    <t>2024-09-03 12:24:00</t>
  </si>
  <si>
    <t>2024-09-03 12:24:01</t>
  </si>
  <si>
    <t>419:24:00</t>
  </si>
  <si>
    <t>Analysis report some portion are cutting off - Radnor portal</t>
  </si>
  <si>
    <t>2024-08-15 09:00:15</t>
  </si>
  <si>
    <t>2024-06-24 11:12:52</t>
  </si>
  <si>
    <t>2024-06-24 11:12:53</t>
  </si>
  <si>
    <t>42:12:52</t>
  </si>
  <si>
    <t>Radnor - Feature request - Data analysis on PowerBI per equipment on a line - Medium</t>
  </si>
  <si>
    <t>2024-07-31 15:41:16</t>
  </si>
  <si>
    <t>2024-09-12 12:51:21</t>
  </si>
  <si>
    <t>2024-07-09 12:23:58</t>
  </si>
  <si>
    <t>124:42:59</t>
  </si>
  <si>
    <t>461:10:22</t>
  </si>
  <si>
    <t>HIGH - Numbers not making sense on WHS Pickering portal</t>
  </si>
  <si>
    <t>2024-06-20 16:17:00</t>
  </si>
  <si>
    <t>2024-06-21 18:07:37</t>
  </si>
  <si>
    <t>2024-06-21 18:07:49</t>
  </si>
  <si>
    <t>2024-06-17 17:49:29</t>
  </si>
  <si>
    <t>00:43:27</t>
  </si>
  <si>
    <t>32:43:27</t>
  </si>
  <si>
    <t>WHSPICKERING - Inconstant Tile View - HIGH</t>
  </si>
  <si>
    <t>2024-08-16 09:30:46</t>
  </si>
  <si>
    <t>2024-06-24 13:54:40</t>
  </si>
  <si>
    <t>2024-06-24 13:54:41</t>
  </si>
  <si>
    <t>2024-06-18 02:29:42</t>
  </si>
  <si>
    <t>36:54:40</t>
  </si>
  <si>
    <t>Carclo Mitcham - ThingTrax not running - High</t>
  </si>
  <si>
    <t>2024-06-24 15:19:00</t>
  </si>
  <si>
    <t>2024-06-25 17:57:23</t>
  </si>
  <si>
    <t>2024-06-25 17:57:45</t>
  </si>
  <si>
    <t>2024-06-19 22:12:27</t>
  </si>
  <si>
    <t>04:48:23</t>
  </si>
  <si>
    <t>36:48:23</t>
  </si>
  <si>
    <t>ERP portal down - High</t>
  </si>
  <si>
    <t>2024-07-01 09:33:12</t>
  </si>
  <si>
    <t>2024-06-26 12:43:12</t>
  </si>
  <si>
    <t>2024-06-26 12:43:13</t>
  </si>
  <si>
    <t>2024-06-19 16:12:34</t>
  </si>
  <si>
    <t>02:30:52</t>
  </si>
  <si>
    <t>39:01:30</t>
  </si>
  <si>
    <t>Oldershaw Lines 1A and 2A IoT configuration - MED</t>
  </si>
  <si>
    <t>2024-09-11 13:05:25</t>
  </si>
  <si>
    <t>2024-08-08 15:45:13</t>
  </si>
  <si>
    <t>2024-08-08 15:45:38</t>
  </si>
  <si>
    <t>2024-08-07 11:14:18</t>
  </si>
  <si>
    <t>258:14:18</t>
  </si>
  <si>
    <t>270:45:13</t>
  </si>
  <si>
    <t>Fwd: Portal Issues - WHS Pickering</t>
  </si>
  <si>
    <t>2024-06-25 09:00:39</t>
  </si>
  <si>
    <t>2024-06-20 12:26:02</t>
  </si>
  <si>
    <t>2024-06-20 12:26:11</t>
  </si>
  <si>
    <t>2024-06-20 12:26:08</t>
  </si>
  <si>
    <t>03:26:08</t>
  </si>
  <si>
    <t>03:26:02</t>
  </si>
  <si>
    <t>SilAfrica - omega5 - MED</t>
  </si>
  <si>
    <t>2024-08-12 09:35:00</t>
  </si>
  <si>
    <t>2024-06-27 17:01:57</t>
  </si>
  <si>
    <t>2024-06-20 20:36:07</t>
  </si>
  <si>
    <t>07:25:39</t>
  </si>
  <si>
    <t>47:25:39</t>
  </si>
  <si>
    <t>2024-08-21 09:35:20</t>
  </si>
  <si>
    <t>2024-06-20 11:58:01</t>
  </si>
  <si>
    <t>02:22:41</t>
  </si>
  <si>
    <t>WHS Pcikering, cavity size change - FW: Tool 8226 - Medium</t>
  </si>
  <si>
    <t>2024-08-06 12:49:34</t>
  </si>
  <si>
    <t>2024-06-25 15:16:42</t>
  </si>
  <si>
    <t>2024-06-25 15:16:49</t>
  </si>
  <si>
    <t>2024-06-25 15:16:48</t>
  </si>
  <si>
    <t>18:28:02</t>
  </si>
  <si>
    <t>18:27:56</t>
  </si>
  <si>
    <t>Desch Poland (IPPPOL) - reset password for all tablet users - FW: Loging in on tablets - Low</t>
  </si>
  <si>
    <t>2024-08-22 12:50:31</t>
  </si>
  <si>
    <t>2024-06-24 10:52:28</t>
  </si>
  <si>
    <t>2024-06-24 10:52:29</t>
  </si>
  <si>
    <t>06:02:23</t>
  </si>
  <si>
    <t>IPPPol,Desch IPP POL</t>
  </si>
  <si>
    <t>Re: Connectivity Issues</t>
  </si>
  <si>
    <t>2024-08-23 11:40:47</t>
  </si>
  <si>
    <t>2024-06-24 11:54:40</t>
  </si>
  <si>
    <t>00:13:53</t>
  </si>
  <si>
    <t>UAT- R/40.1 Loading failed-Low</t>
  </si>
  <si>
    <t>2024-08-23 17:00:00</t>
  </si>
  <si>
    <t>2024-07-04 15:04:00</t>
  </si>
  <si>
    <t>2024-07-04 15:04:39</t>
  </si>
  <si>
    <t>2024-06-24 20:53:25</t>
  </si>
  <si>
    <t>62:04:00</t>
  </si>
  <si>
    <t>Issue on Radnor portal</t>
  </si>
  <si>
    <t>2024-06-25 17:00:00</t>
  </si>
  <si>
    <t>2024-06-24 21:12:54</t>
  </si>
  <si>
    <t>2024-06-24 17:54:52</t>
  </si>
  <si>
    <t>Sil Africa- Daily report of 0% OEE- Medium</t>
  </si>
  <si>
    <t>2024-08-08 12:49:00</t>
  </si>
  <si>
    <t>2024-07-08 17:02:54</t>
  </si>
  <si>
    <t>2024-06-25 15:54:26</t>
  </si>
  <si>
    <t>03:05:33</t>
  </si>
  <si>
    <t>76:11:07</t>
  </si>
  <si>
    <t>Sil Africa-ACCUPACK4-Medium</t>
  </si>
  <si>
    <t>2024-08-08 12:51:00</t>
  </si>
  <si>
    <t>2024-07-05 17:54:20</t>
  </si>
  <si>
    <t>2024-06-25 16:32:50</t>
  </si>
  <si>
    <t>03:42:04</t>
  </si>
  <si>
    <t>68:09:14</t>
  </si>
  <si>
    <t>Carclo Mitcham Loading Failed - MED</t>
  </si>
  <si>
    <t>2024-08-09 11:19:27</t>
  </si>
  <si>
    <t>2024-07-04 14:32:16</t>
  </si>
  <si>
    <t>2024-07-04 14:32:24</t>
  </si>
  <si>
    <t>2024-06-25 18:47:53</t>
  </si>
  <si>
    <t>53:32:16</t>
  </si>
  <si>
    <t>Southern Champion - Production Order 21121 - MED</t>
  </si>
  <si>
    <t>2024-08-13 11:29:17</t>
  </si>
  <si>
    <t>2024-07-01 11:29:17</t>
  </si>
  <si>
    <t>2024-07-01 11:29:18</t>
  </si>
  <si>
    <t>2024-06-26 17:33:12</t>
  </si>
  <si>
    <t>26:29:17</t>
  </si>
  <si>
    <t>Carclo Global - Job imports not received - High</t>
  </si>
  <si>
    <t>2024-07-01 13:21:48</t>
  </si>
  <si>
    <t>2024-07-18 13:43:35</t>
  </si>
  <si>
    <t>2024-07-18 13:43:36</t>
  </si>
  <si>
    <t>2024-06-26 18:09:16</t>
  </si>
  <si>
    <t>132:43:35</t>
  </si>
  <si>
    <t>Radnor - Portal KPI Issue - MED</t>
  </si>
  <si>
    <t>2024-08-12 10:42:51</t>
  </si>
  <si>
    <t>2024-06-27 12:30:54</t>
  </si>
  <si>
    <t>2024-06-27 12:31:01</t>
  </si>
  <si>
    <t>2024-06-26 16:54:46</t>
  </si>
  <si>
    <t>01:45:52</t>
  </si>
  <si>
    <t>05:22:00</t>
  </si>
  <si>
    <t>R/40.1 Discrepancies in Equipment Position Updates across releases - Low</t>
  </si>
  <si>
    <t>2024-09-30 15:51:00</t>
  </si>
  <si>
    <t>2024-09-25 21:54:19</t>
  </si>
  <si>
    <t>481:09:04</t>
  </si>
  <si>
    <t>Southern Champion - BuzzBallz Line 5 no showing count - MED</t>
  </si>
  <si>
    <t>2024-08-12 09:00:00</t>
  </si>
  <si>
    <t>2024-08-13 11:28:56</t>
  </si>
  <si>
    <t>2024-08-13 11:28:58</t>
  </si>
  <si>
    <t>2024-07-04 15:41:36</t>
  </si>
  <si>
    <t>46:41:36</t>
  </si>
  <si>
    <t>250:28:56</t>
  </si>
  <si>
    <t>Miguel Villegas</t>
  </si>
  <si>
    <t>miguel.villegas@southern-champion.com</t>
  </si>
  <si>
    <t>Southern Champion - Line 5 BBG3006 UPC - HIGH</t>
  </si>
  <si>
    <t>2024-07-02 09:00:47</t>
  </si>
  <si>
    <t>2024-07-02 12:13:18</t>
  </si>
  <si>
    <t>2024-07-02 12:13:19</t>
  </si>
  <si>
    <t>27:13:18</t>
  </si>
  <si>
    <t>Southern Champion - UPC Settings for Line- HIGH</t>
  </si>
  <si>
    <t>2024-07-02 09:00:00</t>
  </si>
  <si>
    <t>2024-07-09 15:31:52</t>
  </si>
  <si>
    <t>2024-06-30 19:38:11</t>
  </si>
  <si>
    <t>70:31:52</t>
  </si>
  <si>
    <t>RE: Offline receiver detail in SC - High</t>
  </si>
  <si>
    <t>2024-07-11 11:09:00</t>
  </si>
  <si>
    <t>2024-07-18 13:44:14</t>
  </si>
  <si>
    <t>2024-07-18 13:44:15</t>
  </si>
  <si>
    <t>2024-07-03 20:46:53</t>
  </si>
  <si>
    <t>26:36:09</t>
  </si>
  <si>
    <t>111:20:23</t>
  </si>
  <si>
    <t>Desch UK-Tablets out of synch- Medium</t>
  </si>
  <si>
    <t>2024-08-15 13:51:11</t>
  </si>
  <si>
    <t>2024-09-18 15:34:43</t>
  </si>
  <si>
    <t>2024-09-18 15:34:46</t>
  </si>
  <si>
    <t>2024-07-02 17:26:55</t>
  </si>
  <si>
    <t>11:09:39</t>
  </si>
  <si>
    <t>417:44:22</t>
  </si>
  <si>
    <t>IPPPOL - Remove filter from bottom right table on POWER BI shift report- Low</t>
  </si>
  <si>
    <t>2024-08-30 14:05:17</t>
  </si>
  <si>
    <t>2024-09-12 15:41:59</t>
  </si>
  <si>
    <t>2024-09-12 15:42:33</t>
  </si>
  <si>
    <t>2024-07-01 14:13:34</t>
  </si>
  <si>
    <t>00:11:20</t>
  </si>
  <si>
    <t>385:39:45</t>
  </si>
  <si>
    <t>RGEW - Energy Consumption - High</t>
  </si>
  <si>
    <t>2024-07-05 11:59:42</t>
  </si>
  <si>
    <t>2024-07-02 12:50:25</t>
  </si>
  <si>
    <t>2024-07-02 12:50:43</t>
  </si>
  <si>
    <t>2024-07-01 17:45:08</t>
  </si>
  <si>
    <t>03:54:37</t>
  </si>
  <si>
    <t>James Coulson</t>
  </si>
  <si>
    <t>james.coulson@rgegroup.com</t>
  </si>
  <si>
    <t>system hanging</t>
  </si>
  <si>
    <t>2024-09-02 10:42:32</t>
  </si>
  <si>
    <t>2024-07-02 15:38:35</t>
  </si>
  <si>
    <t>2024-07-02 10:30:54</t>
  </si>
  <si>
    <t>01:30:54</t>
  </si>
  <si>
    <t>06:38:35</t>
  </si>
  <si>
    <t>IPPPol - Powered off Machines - High</t>
  </si>
  <si>
    <t>2024-08-09 11:28:00</t>
  </si>
  <si>
    <t>2024-08-06 23:31:05</t>
  </si>
  <si>
    <t>2024-07-03 12:42:26</t>
  </si>
  <si>
    <t>04:53:50</t>
  </si>
  <si>
    <t>185:11:24</t>
  </si>
  <si>
    <t>ds</t>
  </si>
  <si>
    <t>ds@desch-ipp.pl</t>
  </si>
  <si>
    <t>Oldershaw BI connection string - MED</t>
  </si>
  <si>
    <t>2024-08-21 09:00:00</t>
  </si>
  <si>
    <t>2024-07-23 15:55:17</t>
  </si>
  <si>
    <t>2024-07-23 15:55:18</t>
  </si>
  <si>
    <t>2024-07-22 12:32:32</t>
  </si>
  <si>
    <t>96:00:00</t>
  </si>
  <si>
    <t>ThingTrax phase 2 installation - Carclo India - MED</t>
  </si>
  <si>
    <t>2024-08-23 14:28:08</t>
  </si>
  <si>
    <t>2024-07-26 14:28:32</t>
  </si>
  <si>
    <t>2024-07-26 14:28:08</t>
  </si>
  <si>
    <t>117:28:08</t>
  </si>
  <si>
    <t>117:28:32</t>
  </si>
  <si>
    <t>Radnor line 8 showing running when job is stopped. - High</t>
  </si>
  <si>
    <t>2024-08-09 13:31:00</t>
  </si>
  <si>
    <t>2024-08-06 23:31:30</t>
  </si>
  <si>
    <t>2024-07-04 10:42:04</t>
  </si>
  <si>
    <t>01:42:04</t>
  </si>
  <si>
    <t>176:00:00</t>
  </si>
  <si>
    <t>randor</t>
  </si>
  <si>
    <t>Carclo China- Add Rejection issue &amp; TT support windown issue- High</t>
  </si>
  <si>
    <t>2024-07-09 10:02:40</t>
  </si>
  <si>
    <t>2024-07-26 12:55:48</t>
  </si>
  <si>
    <t>2024-07-26 12:55:53</t>
  </si>
  <si>
    <t>2024-07-04 14:02:29</t>
  </si>
  <si>
    <t>03:59:49</t>
  </si>
  <si>
    <t>114:53:08</t>
  </si>
  <si>
    <t>WHS Pickering / WHS Minworth - daily report has gone back to the standard format - High</t>
  </si>
  <si>
    <t>2024-07-09 15:10:34</t>
  </si>
  <si>
    <t>2024-07-08 12:58:15</t>
  </si>
  <si>
    <t>2024-07-08 12:58:18</t>
  </si>
  <si>
    <t>13:48:31</t>
  </si>
  <si>
    <t>whs,WHS Pickering,integratecloud,vsts</t>
  </si>
  <si>
    <t>All support emails are going directly into junk folder (started about 2 days ago) - High</t>
  </si>
  <si>
    <t>2024-08-21 15:12:00</t>
  </si>
  <si>
    <t>2024-07-05 17:38:22</t>
  </si>
  <si>
    <t>2024-07-05 17:38:23</t>
  </si>
  <si>
    <t>2024-07-04 17:34:02</t>
  </si>
  <si>
    <t>01:48:13</t>
  </si>
  <si>
    <t>09:48:13</t>
  </si>
  <si>
    <t>UAT - 40.1 Unable to mark complete previous line jobs - med</t>
  </si>
  <si>
    <t>2024-08-22 09:00:55</t>
  </si>
  <si>
    <t>2024-07-30 17:39:35</t>
  </si>
  <si>
    <t>2024-07-30 17:39:36</t>
  </si>
  <si>
    <t>FW: Desch IPP - Thingtrax factory performance report - High</t>
  </si>
  <si>
    <t>2024-07-17 09:00:15</t>
  </si>
  <si>
    <t>2024-07-12 11:27:15</t>
  </si>
  <si>
    <t>2024-07-12 11:27:16</t>
  </si>
  <si>
    <t>2024-07-05 16:27:33</t>
  </si>
  <si>
    <t>01:47:44</t>
  </si>
  <si>
    <t>36:47:26</t>
  </si>
  <si>
    <t>SilAfrica - system is not updating the unclassified - High</t>
  </si>
  <si>
    <t>2024-07-12 15:13:54</t>
  </si>
  <si>
    <t>2024-07-10 15:13:54</t>
  </si>
  <si>
    <t>2024-07-10 15:13:55</t>
  </si>
  <si>
    <t>2024-07-08 17:35:10</t>
  </si>
  <si>
    <t>22:13:54</t>
  </si>
  <si>
    <t>SKL - Real time status issue - HIGH</t>
  </si>
  <si>
    <t>2024-07-11 09:00:43</t>
  </si>
  <si>
    <t>2024-07-09 15:51:04</t>
  </si>
  <si>
    <t>2024-07-09 15:51:05</t>
  </si>
  <si>
    <t>2024-07-08 17:14:09</t>
  </si>
  <si>
    <t>14:51:04</t>
  </si>
  <si>
    <t>SilAfrica- Thingtrax factory performance report-High</t>
  </si>
  <si>
    <t>2024-07-11 09:14:24</t>
  </si>
  <si>
    <t>2024-07-10 13:30:37</t>
  </si>
  <si>
    <t>2024-07-10 13:32:33</t>
  </si>
  <si>
    <t>2024-07-10 13:32:25</t>
  </si>
  <si>
    <t>20:18:04</t>
  </si>
  <si>
    <t>20:16:16</t>
  </si>
  <si>
    <t>SilAfrica - Data not Updating on Portal - High</t>
  </si>
  <si>
    <t>2024-07-12 14:18:32</t>
  </si>
  <si>
    <t>2024-07-10 15:12:32</t>
  </si>
  <si>
    <t>2024-07-08 12:47:34</t>
  </si>
  <si>
    <t>00:44:03</t>
  </si>
  <si>
    <t>19:09:01</t>
  </si>
  <si>
    <t>Carclo Mitcham-Machines showing stopped-Low</t>
  </si>
  <si>
    <t>2024-09-09 15:33:42</t>
  </si>
  <si>
    <t>2024-07-08 16:46:42</t>
  </si>
  <si>
    <t>2024-07-08 12:23:56</t>
  </si>
  <si>
    <t>00:14:44</t>
  </si>
  <si>
    <t>04:37:30</t>
  </si>
  <si>
    <t>SilAfrica-ACCUPACK10-Medium</t>
  </si>
  <si>
    <t>2024-08-23 14:14:37</t>
  </si>
  <si>
    <t>2024-07-09 15:53:38</t>
  </si>
  <si>
    <t>09:39:58</t>
  </si>
  <si>
    <t>Re: Southern Champoin -W O in queue- Medium</t>
  </si>
  <si>
    <t>2024-09-10 09:00:15</t>
  </si>
  <si>
    <t>2024-07-09 11:30:11</t>
  </si>
  <si>
    <t>02:30:11</t>
  </si>
  <si>
    <t>Gateway Offline- Carclo Export-High</t>
  </si>
  <si>
    <t>2024-07-15 15:18:17</t>
  </si>
  <si>
    <t>2024-07-11 10:03:17</t>
  </si>
  <si>
    <t>2024-07-09 01:03:13</t>
  </si>
  <si>
    <t>17:03:17</t>
  </si>
  <si>
    <t>Re: Gateway Offline Carclo Export</t>
  </si>
  <si>
    <t>2024-07-15 09:17:59</t>
  </si>
  <si>
    <t>2024-07-10 12:55:59</t>
  </si>
  <si>
    <t>2024-07-10 12:56:00</t>
  </si>
  <si>
    <t>11:55:59</t>
  </si>
  <si>
    <t>jeff.fennell@carclo-plc.com</t>
  </si>
  <si>
    <t>SilAfrica - Daily Factory Performance Report - MED</t>
  </si>
  <si>
    <t>2024-08-26 09:40:17</t>
  </si>
  <si>
    <t>2024-07-09 11:23:43</t>
  </si>
  <si>
    <t>2024-07-09 11:23:44</t>
  </si>
  <si>
    <t>01:43:31</t>
  </si>
  <si>
    <t>RGE Baltic - Machine Swap - Low</t>
  </si>
  <si>
    <t>2024-09-19 13:40:04</t>
  </si>
  <si>
    <t>2024-07-18 14:09:04</t>
  </si>
  <si>
    <t>2024-07-18 14:09:17</t>
  </si>
  <si>
    <t>2024-07-09 15:16:30</t>
  </si>
  <si>
    <t>00:29:30</t>
  </si>
  <si>
    <t>55:22:04</t>
  </si>
  <si>
    <t>Salesdemo - production count data and Power BI analysis data not matching - High</t>
  </si>
  <si>
    <t>2024-08-06 23:32:06</t>
  </si>
  <si>
    <t>2024-07-09 18:12:54</t>
  </si>
  <si>
    <t>00:04:19</t>
  </si>
  <si>
    <t>144:04:19</t>
  </si>
  <si>
    <t>Southern Champion-ERP PrO # 21236- High</t>
  </si>
  <si>
    <t>2024-07-24 14:54:00</t>
  </si>
  <si>
    <t>2024-07-22 10:40:14</t>
  </si>
  <si>
    <t>2024-07-22 10:40:50</t>
  </si>
  <si>
    <t>2024-07-10 12:25:34</t>
  </si>
  <si>
    <t>03:25:34</t>
  </si>
  <si>
    <t>64:00:00</t>
  </si>
  <si>
    <t>Gateway connection issue - Urgent/Critical</t>
  </si>
  <si>
    <t>2024-07-12 14:42:19</t>
  </si>
  <si>
    <t>2024-07-11 15:34:42</t>
  </si>
  <si>
    <t>2024-07-11 15:35:04</t>
  </si>
  <si>
    <t>2024-07-11 15:35:02</t>
  </si>
  <si>
    <t>02:14:17</t>
  </si>
  <si>
    <t>02:13:57</t>
  </si>
  <si>
    <t>2024-07-26 13:38:03</t>
  </si>
  <si>
    <t>2024-07-19 13:39:03</t>
  </si>
  <si>
    <t>2024-07-19 13:39:05</t>
  </si>
  <si>
    <t>2024-07-19 13:39:04</t>
  </si>
  <si>
    <t>46:32:47</t>
  </si>
  <si>
    <t>46:32:46</t>
  </si>
  <si>
    <t>attila.mikaczo@carclo-plc.com</t>
  </si>
  <si>
    <t>Radnor - Unit Production Time bug - High</t>
  </si>
  <si>
    <t>2024-09-24 17:02:24</t>
  </si>
  <si>
    <t>2024-09-24 17:02:25</t>
  </si>
  <si>
    <t>2024-07-19 12:48:52</t>
  </si>
  <si>
    <t>43:48:52</t>
  </si>
  <si>
    <t>384:00:00</t>
  </si>
  <si>
    <t>Radnor Factory Daily report not Refreshing - High</t>
  </si>
  <si>
    <t>Bi Reports/Refresh Issue</t>
  </si>
  <si>
    <t>2024-07-17 09:00:27</t>
  </si>
  <si>
    <t>2024-07-12 12:33:25</t>
  </si>
  <si>
    <t>2024-07-12 12:33:26</t>
  </si>
  <si>
    <t>03:33:26</t>
  </si>
  <si>
    <t>03:33:25</t>
  </si>
  <si>
    <t>Radnor - OEE inaccurate and variance - High</t>
  </si>
  <si>
    <t>2024-09-22 16:34:42</t>
  </si>
  <si>
    <t>2024-07-18 12:37:54</t>
  </si>
  <si>
    <t>35:37:54</t>
  </si>
  <si>
    <t>Radnor - Actual Unit Time and Actual Cycle Time Variance/inaccuracy - High</t>
  </si>
  <si>
    <t>2024-07-26 11:44:00</t>
  </si>
  <si>
    <t>2024-10-09 13:35:41</t>
  </si>
  <si>
    <t>2024-07-12 14:16:42</t>
  </si>
  <si>
    <t>05:16:42</t>
  </si>
  <si>
    <t>Radnor - List View - OEE inaccuracy - High</t>
  </si>
  <si>
    <t>2024-09-24 16:37:41</t>
  </si>
  <si>
    <t>2024-09-24 16:37:42</t>
  </si>
  <si>
    <t>2024-07-18 12:36:02</t>
  </si>
  <si>
    <t>35:36:02</t>
  </si>
  <si>
    <t>383:37:41</t>
  </si>
  <si>
    <t>Radnor - Iist view - MED</t>
  </si>
  <si>
    <t>Resolved/Testing Phase</t>
  </si>
  <si>
    <t>2024-08-29 09:00:08</t>
  </si>
  <si>
    <t>2024-08-29 09:05:03</t>
  </si>
  <si>
    <t>2024-07-18 12:24:42</t>
  </si>
  <si>
    <t>35:24:42</t>
  </si>
  <si>
    <t>radnor - list view - selectable metrics not showing on config- Medium</t>
  </si>
  <si>
    <t>2024-08-29 09:00:41</t>
  </si>
  <si>
    <t>2024-09-24 16:11:25</t>
  </si>
  <si>
    <t>2024-09-24 16:11:26</t>
  </si>
  <si>
    <t>2024-07-18 12:30:23</t>
  </si>
  <si>
    <t>35:30:23</t>
  </si>
  <si>
    <t>383:11:25</t>
  </si>
  <si>
    <t>Radnor - list view - quality % inaccuracy - High</t>
  </si>
  <si>
    <t>2024-09-22 16:35:26</t>
  </si>
  <si>
    <t>2024-09-22 16:35:52</t>
  </si>
  <si>
    <t>2024-07-18 12:45:07</t>
  </si>
  <si>
    <t>35:45:07</t>
  </si>
  <si>
    <t>McColgans - Masterdata - Departments/odd row values- Medium</t>
  </si>
  <si>
    <t>2024-09-13 09:00:24</t>
  </si>
  <si>
    <t>2024-07-15 17:33:29</t>
  </si>
  <si>
    <t>2024-07-15 17:34:30</t>
  </si>
  <si>
    <t>2024-07-15 17:34:28</t>
  </si>
  <si>
    <t>McColgans-Portal Access - Low</t>
  </si>
  <si>
    <t>2024-09-13 11:31:24</t>
  </si>
  <si>
    <t>2024-07-12 13:13:24</t>
  </si>
  <si>
    <t>2024-07-12 15:59:11</t>
  </si>
  <si>
    <t>2024-07-12 10:42:56</t>
  </si>
  <si>
    <t>01:42:56</t>
  </si>
  <si>
    <t>04:13:24</t>
  </si>
  <si>
    <t>McColgans - Maintenance Add department- Med</t>
  </si>
  <si>
    <t>2024-08-29 09:00:17</t>
  </si>
  <si>
    <t>2024-07-25 16:57:37</t>
  </si>
  <si>
    <t>2024-07-22 13:40:34</t>
  </si>
  <si>
    <t>63:57:37</t>
  </si>
  <si>
    <t>SilAfrica- Wrong Tool Cavity on Web-High</t>
  </si>
  <si>
    <t>2024-10-09 11:50:01</t>
  </si>
  <si>
    <t>2024-10-09 11:50:02</t>
  </si>
  <si>
    <t>2024-07-12 10:16:56</t>
  </si>
  <si>
    <t>00:31:55</t>
  </si>
  <si>
    <t>466:05:00</t>
  </si>
  <si>
    <t>daily report</t>
  </si>
  <si>
    <t>2024-09-13 09:46:46</t>
  </si>
  <si>
    <t>2024-07-12 09:48:39</t>
  </si>
  <si>
    <t>2024-07-12 09:48:40</t>
  </si>
  <si>
    <t>00:01:53</t>
  </si>
  <si>
    <t>WHS Minworth - ThingTrax showing unclassified - High</t>
  </si>
  <si>
    <t>2024-09-04 03:59:59</t>
  </si>
  <si>
    <t>2024-10-04 13:43:21</t>
  </si>
  <si>
    <t>442:01:14</t>
  </si>
  <si>
    <t>WHS-option- Low</t>
  </si>
  <si>
    <t>2024-08-30 11:20:57</t>
  </si>
  <si>
    <t>2024-07-15 12:35:01</t>
  </si>
  <si>
    <t>2024-07-12 12:29:52</t>
  </si>
  <si>
    <t>00:41:33</t>
  </si>
  <si>
    <t>08:46:42</t>
  </si>
  <si>
    <t>Jonathan Hancock</t>
  </si>
  <si>
    <t>jonathan.hancock@whs-plastics.com</t>
  </si>
  <si>
    <t>Oldershaw/MBC- Line 5a RLE Downtime not closing when production recommences - HIGH</t>
  </si>
  <si>
    <t>2024-07-17 12:26:42</t>
  </si>
  <si>
    <t>2024-07-18 19:18:07</t>
  </si>
  <si>
    <t>2024-07-18 17:29:44</t>
  </si>
  <si>
    <t>36:33:35</t>
  </si>
  <si>
    <t>John Brockway</t>
  </si>
  <si>
    <t>john.brockway@oldershawgroup.co.uk</t>
  </si>
  <si>
    <t>McColgans Portal access</t>
  </si>
  <si>
    <t>2024-09-13 13:12:03</t>
  </si>
  <si>
    <t>2024-07-12 13:14:03</t>
  </si>
  <si>
    <t>2024-07-12 13:15:26</t>
  </si>
  <si>
    <t>2024-07-12 13:06:55</t>
  </si>
  <si>
    <t>00:10:33</t>
  </si>
  <si>
    <t>RGEB - Powered Off downtime Updatable False - MED</t>
  </si>
  <si>
    <t>2024-08-29 17:00:00</t>
  </si>
  <si>
    <t>2024-07-24 16:48:06</t>
  </si>
  <si>
    <t>47:48:06</t>
  </si>
  <si>
    <t>Vita Petkevičė</t>
  </si>
  <si>
    <t>vita.petkevice@rgegroup.com</t>
  </si>
  <si>
    <t>Radnor Hills Energy Shows Zero - 1207</t>
  </si>
  <si>
    <t>2024-07-20 03:59:59</t>
  </si>
  <si>
    <t>2024-07-19 16:59:31</t>
  </si>
  <si>
    <t>2024-07-19 16:59:32</t>
  </si>
  <si>
    <t>39:59:31</t>
  </si>
  <si>
    <t>McColgans - Delete Equipment - Med</t>
  </si>
  <si>
    <t>2024-08-30 09:00:42</t>
  </si>
  <si>
    <t>2024-07-18 16:18:10</t>
  </si>
  <si>
    <t>2024-07-18 16:18:46</t>
  </si>
  <si>
    <t>2024-07-18 16:18:45</t>
  </si>
  <si>
    <t>31:18:45</t>
  </si>
  <si>
    <t>31:18:10</t>
  </si>
  <si>
    <t>MColgans - Android Accounts - Med</t>
  </si>
  <si>
    <t>2024-09-13 17:00:00</t>
  </si>
  <si>
    <t>2024-07-15 17:30:08</t>
  </si>
  <si>
    <t>2024-07-15 17:30:13</t>
  </si>
  <si>
    <t>2024-07-15 17:30:12</t>
  </si>
  <si>
    <t>McColgans - Android Log ins-Low</t>
  </si>
  <si>
    <t>2024-09-16 14:06:00</t>
  </si>
  <si>
    <t>2024-07-24 10:52:05</t>
  </si>
  <si>
    <t>2024-07-16 12:13:29</t>
  </si>
  <si>
    <t>11:13:29</t>
  </si>
  <si>
    <t>41:52:05</t>
  </si>
  <si>
    <t>McColgans - CEO Dash Config - Low</t>
  </si>
  <si>
    <t>2024-09-16 09:00:35</t>
  </si>
  <si>
    <t>2024-07-23 11:25:02</t>
  </si>
  <si>
    <t>2024-07-23 11:25:04</t>
  </si>
  <si>
    <t>SKL - Actual cavity bug on Equipment Tile - HIGH</t>
  </si>
  <si>
    <t>2024-07-24 12:51:36</t>
  </si>
  <si>
    <t>2024-07-15 16:54:02</t>
  </si>
  <si>
    <t>07:54:02</t>
  </si>
  <si>
    <t>43:51:36</t>
  </si>
  <si>
    <t>integratecloud,vsts,SilAfrica,40.1</t>
  </si>
  <si>
    <t>mccolgans portal access</t>
  </si>
  <si>
    <t>2024-09-16 17:00:00</t>
  </si>
  <si>
    <t>2024-07-15 17:35:41</t>
  </si>
  <si>
    <t>2024-07-15 17:36:09</t>
  </si>
  <si>
    <t>2024-07-14 20:28:05</t>
  </si>
  <si>
    <t>Carclo Mitcham-Running Machines with Stop Status-High</t>
  </si>
  <si>
    <t>2024-07-18 12:32:17</t>
  </si>
  <si>
    <t>2024-07-19 18:22:09</t>
  </si>
  <si>
    <t>2024-07-15 13:19:31</t>
  </si>
  <si>
    <t>00:48:04</t>
  </si>
  <si>
    <t>36:28:33</t>
  </si>
  <si>
    <t>Tool Impressions Change - Medium</t>
  </si>
  <si>
    <t>2024-09-02 10:53:04</t>
  </si>
  <si>
    <t>2024-07-16 13:11:01</t>
  </si>
  <si>
    <t>2024-07-16 13:13:47</t>
  </si>
  <si>
    <t>2024-07-15 14:23:17</t>
  </si>
  <si>
    <t>00:50:44</t>
  </si>
  <si>
    <t>07:38:28</t>
  </si>
  <si>
    <t>Desch UK - Extrusion Energy - High</t>
  </si>
  <si>
    <t>2024-08-02 14:45:26</t>
  </si>
  <si>
    <t>2024-08-02 14:45:27</t>
  </si>
  <si>
    <t>2024-07-16 15:59:12</t>
  </si>
  <si>
    <t>02:57:10</t>
  </si>
  <si>
    <t>89:43:24</t>
  </si>
  <si>
    <t>BOLE</t>
  </si>
  <si>
    <t>2024-07-19 14:15:20</t>
  </si>
  <si>
    <t>2024-07-16 15:43:01</t>
  </si>
  <si>
    <t>2024-07-16 15:43:09</t>
  </si>
  <si>
    <t>01:28:01</t>
  </si>
  <si>
    <t>01:27:53</t>
  </si>
  <si>
    <t>2024-09-17 14:16:28</t>
  </si>
  <si>
    <t>2024-07-16 15:04:55</t>
  </si>
  <si>
    <t>2024-07-16 15:04:56</t>
  </si>
  <si>
    <t>00:48:27</t>
  </si>
  <si>
    <t>RE: ThingTrax phase 2 installation - Carclo India - MED</t>
  </si>
  <si>
    <t>2024-10-15 10:43:00</t>
  </si>
  <si>
    <t>2024-10-03 18:22:17</t>
  </si>
  <si>
    <t>2024-07-17 15:14:13</t>
  </si>
  <si>
    <t>06:14:13</t>
  </si>
  <si>
    <t>416:00:00</t>
  </si>
  <si>
    <t>Radnor - Equipment Trend - 50k pulses in a minute</t>
  </si>
  <si>
    <t>2024-09-03 09:00:29</t>
  </si>
  <si>
    <t>2024-07-17 14:07:59</t>
  </si>
  <si>
    <t>2024-07-17 14:08:27</t>
  </si>
  <si>
    <t>2024-07-17 14:08:24</t>
  </si>
  <si>
    <t>05:08:24</t>
  </si>
  <si>
    <t>05:07:59</t>
  </si>
  <si>
    <t>WHS - Lots of micro stops on availability - MED</t>
  </si>
  <si>
    <t>2024-09-03 10:04:34</t>
  </si>
  <si>
    <t>2024-07-29 17:09:22</t>
  </si>
  <si>
    <t>2024-08-01 13:32:33</t>
  </si>
  <si>
    <t>2024-07-18 11:43:08</t>
  </si>
  <si>
    <t>10:43:08</t>
  </si>
  <si>
    <t>MAINTENANCE DOWNTIMW - High</t>
  </si>
  <si>
    <t>2024-07-24 11:38:45</t>
  </si>
  <si>
    <t>2024-07-17 17:46:39</t>
  </si>
  <si>
    <t>2024-07-17 17:46:40</t>
  </si>
  <si>
    <t>2024-07-17 15:02:50</t>
  </si>
  <si>
    <t>03:37:54</t>
  </si>
  <si>
    <t>05:35:04</t>
  </si>
  <si>
    <t>downtime reason</t>
  </si>
  <si>
    <t>2024-09-18 11:45:34</t>
  </si>
  <si>
    <t>2024-07-17 13:09:54</t>
  </si>
  <si>
    <t>01:24:51</t>
  </si>
  <si>
    <t>New User - low</t>
  </si>
  <si>
    <t>2024-09-18 13:08:32</t>
  </si>
  <si>
    <t>2024-07-17 16:28:06</t>
  </si>
  <si>
    <t>2024-07-17 16:29:09</t>
  </si>
  <si>
    <t>2024-07-17 16:28:13</t>
  </si>
  <si>
    <t>03:19:58</t>
  </si>
  <si>
    <t>03:19:51</t>
  </si>
  <si>
    <t>system error - Urgent</t>
  </si>
  <si>
    <t>2024-07-18 15:18:58</t>
  </si>
  <si>
    <t>2024-07-17 17:18:12</t>
  </si>
  <si>
    <t>2024-07-17 17:18:26</t>
  </si>
  <si>
    <t>2024-07-17 14:19:17</t>
  </si>
  <si>
    <t>00:47:37</t>
  </si>
  <si>
    <t>03:28:20</t>
  </si>
  <si>
    <t>Portal request - Stonegate - MED</t>
  </si>
  <si>
    <t>2024-09-03 14:28:00</t>
  </si>
  <si>
    <t>2024-07-22 15:59:52</t>
  </si>
  <si>
    <t>2024-07-19 18:08:51</t>
  </si>
  <si>
    <t>18:32:11</t>
  </si>
  <si>
    <t>integratecloud,vsts,Stonegate,New Portal Request</t>
  </si>
  <si>
    <t>Sortorder&gt;Equipment&gt;masterdata API system error - Med</t>
  </si>
  <si>
    <t>2024-09-03 17:00:00</t>
  </si>
  <si>
    <t>2024-07-18 17:22:05</t>
  </si>
  <si>
    <t>2024-07-18 17:22:07</t>
  </si>
  <si>
    <t>2024-07-17 17:11:32</t>
  </si>
  <si>
    <t>Oldershaw - Line 4 shows powered off - High</t>
  </si>
  <si>
    <t>2024-08-02 15:09:53</t>
  </si>
  <si>
    <t>2024-08-06 19:41:48</t>
  </si>
  <si>
    <t>2024-08-06 19:42:20</t>
  </si>
  <si>
    <t>2024-07-26 14:16:26</t>
  </si>
  <si>
    <t>37:16:26</t>
  </si>
  <si>
    <t>Oldershaw Grader shift creation - HIGH</t>
  </si>
  <si>
    <t>2024-07-24 17:00:00</t>
  </si>
  <si>
    <t>2024-07-19 12:15:58</t>
  </si>
  <si>
    <t>2024-07-19 12:16:12</t>
  </si>
  <si>
    <t>2024-07-19 12:16:11</t>
  </si>
  <si>
    <t>11:16:11</t>
  </si>
  <si>
    <t>11:15:58</t>
  </si>
  <si>
    <t>Oldershaw Downtime report shows no current shift during active shift - MED</t>
  </si>
  <si>
    <t>2024-09-04 09:00:55</t>
  </si>
  <si>
    <t>2024-09-24 16:01:26</t>
  </si>
  <si>
    <t>2024-09-24 16:01:27</t>
  </si>
  <si>
    <t>2024-07-24 11:02:56</t>
  </si>
  <si>
    <t>18:02:56</t>
  </si>
  <si>
    <t>351:01:26</t>
  </si>
  <si>
    <t>Q2 test portal access</t>
  </si>
  <si>
    <t>2024-09-19 09:00:04</t>
  </si>
  <si>
    <t>2024-07-18 10:58:09</t>
  </si>
  <si>
    <t>2024-07-18 10:58:10</t>
  </si>
  <si>
    <t>01:58:09</t>
  </si>
  <si>
    <t>Q2</t>
  </si>
  <si>
    <t>Carclo Export - delete equipments - HIGH</t>
  </si>
  <si>
    <t>2024-07-25 17:00:00</t>
  </si>
  <si>
    <t>2024-09-13 17:34:51</t>
  </si>
  <si>
    <t>2024-09-13 17:35:16</t>
  </si>
  <si>
    <t>2024-07-18 17:54:14</t>
  </si>
  <si>
    <t>288:00:00</t>
  </si>
  <si>
    <t>BPIA All factory show as silos - HIGH</t>
  </si>
  <si>
    <t>2024-07-26 09:00:47</t>
  </si>
  <si>
    <t>2024-07-22 16:52:40</t>
  </si>
  <si>
    <t>2024-07-22 17:04:17</t>
  </si>
  <si>
    <t>2024-07-22 16:52:41</t>
  </si>
  <si>
    <t>Southern Champion Line configuration. Reduce line equipments to RLE+Rejection+OP LInes 4 6 7 - HIGH</t>
  </si>
  <si>
    <t>2024-08-10 23:59:59</t>
  </si>
  <si>
    <t>2024-08-06 23:05:12</t>
  </si>
  <si>
    <t>2024-07-29 15:03:12</t>
  </si>
  <si>
    <t>38:03:12</t>
  </si>
  <si>
    <t>88:00:00</t>
  </si>
  <si>
    <t>Salesdemo - Production data is not showing correctly - MED</t>
  </si>
  <si>
    <t>2024-09-05 09:00:21</t>
  </si>
  <si>
    <t>2024-07-24 15:22:30</t>
  </si>
  <si>
    <t>2024-07-24 15:22:42</t>
  </si>
  <si>
    <t>14:22:30</t>
  </si>
  <si>
    <t>Carclo Mitcham Delete equipment - MED</t>
  </si>
  <si>
    <t>2024-09-05 17:00:00</t>
  </si>
  <si>
    <t>2024-07-23 12:03:09</t>
  </si>
  <si>
    <t>2024-07-23 12:04:08</t>
  </si>
  <si>
    <t>2024-07-23 12:04:07</t>
  </si>
  <si>
    <t>SilArica - Reconfigure ACCUPACK4 - MED</t>
  </si>
  <si>
    <t>2024-07-23 11:50:31</t>
  </si>
  <si>
    <t>2024-07-23 11:50:33</t>
  </si>
  <si>
    <t>2024-09-20 17:00:00</t>
  </si>
  <si>
    <t>2024-07-22 14:22:30</t>
  </si>
  <si>
    <t>BPIA - Silo dashboard - Urgent</t>
  </si>
  <si>
    <t>2024-07-25 09:00:19</t>
  </si>
  <si>
    <t>2024-07-26 16:17:06</t>
  </si>
  <si>
    <t>2024-07-26 16:32:34</t>
  </si>
  <si>
    <t>2024-07-24 17:06:39</t>
  </si>
  <si>
    <t>23:17:06</t>
  </si>
  <si>
    <t>Carclo Mitcham- Machines Stopped but Actually Running-High</t>
  </si>
  <si>
    <t>2024-07-26 17:00:00</t>
  </si>
  <si>
    <t>2024-07-24 10:48:59</t>
  </si>
  <si>
    <t>2024-07-22 18:25:15</t>
  </si>
  <si>
    <t>01:48:59</t>
  </si>
  <si>
    <t>SilAfrica-Device Swapping-Medium</t>
  </si>
  <si>
    <t>2024-07-24 10:47:20</t>
  </si>
  <si>
    <t>2024-07-24 10:47:37</t>
  </si>
  <si>
    <t>2024-07-23 16:12:59</t>
  </si>
  <si>
    <t>01:47:20</t>
  </si>
  <si>
    <t>DEVICE SWAPING</t>
  </si>
  <si>
    <t>2024-07-23 13:06:49</t>
  </si>
  <si>
    <t>User Issue</t>
  </si>
  <si>
    <t>2024-09-23 12:06:41</t>
  </si>
  <si>
    <t>2024-07-24 12:06:41</t>
  </si>
  <si>
    <t>2024-07-24 12:06:42</t>
  </si>
  <si>
    <t>2024-07-23 14:47:19</t>
  </si>
  <si>
    <t>03:06:41</t>
  </si>
  <si>
    <t>Carclo Mitcham ThingTrax access HIGH</t>
  </si>
  <si>
    <t>2024-07-23 14:34:59</t>
  </si>
  <si>
    <t>2024-07-23 14:43:06</t>
  </si>
  <si>
    <t>New Portal request Silafrica Tanzania - HIGH</t>
  </si>
  <si>
    <t>2024-07-30 09:00:00</t>
  </si>
  <si>
    <t>2024-07-25 18:18:21</t>
  </si>
  <si>
    <t>2024-07-24 18:31:12</t>
  </si>
  <si>
    <t>Oldershaw-Onion grader showing operating normally - HIGH</t>
  </si>
  <si>
    <t>2024-07-29 09:01:29</t>
  </si>
  <si>
    <t>2024-07-25 16:57:29</t>
  </si>
  <si>
    <t>2024-07-25 16:57:01</t>
  </si>
  <si>
    <t>15:57:01</t>
  </si>
  <si>
    <t>15:57:29</t>
  </si>
  <si>
    <t>All Portals- Performance report distribution - HIGH</t>
  </si>
  <si>
    <t>2024-07-29 09:00:27</t>
  </si>
  <si>
    <t>2024-08-05 11:46:10</t>
  </si>
  <si>
    <t>2024-08-05 11:46:11</t>
  </si>
  <si>
    <t>2024-07-26 14:22:49</t>
  </si>
  <si>
    <t>21:22:49</t>
  </si>
  <si>
    <t>66:46:10</t>
  </si>
  <si>
    <t>2024-07-25 11:47:06</t>
  </si>
  <si>
    <t>2024-07-24 12:14:01</t>
  </si>
  <si>
    <t>00:27:08</t>
  </si>
  <si>
    <t>SILAfrica-Re-allignment of daily report-Low</t>
  </si>
  <si>
    <t>2024-09-23 15:07:23</t>
  </si>
  <si>
    <t>2024-07-25 17:45:27</t>
  </si>
  <si>
    <t>2024-07-25 17:45:32</t>
  </si>
  <si>
    <t>09:53:25</t>
  </si>
  <si>
    <t>SilAfrica - Planned Non-Run is updating - MED</t>
  </si>
  <si>
    <t>2024-09-09 15:10:25</t>
  </si>
  <si>
    <t>2024-08-12 12:43:59</t>
  </si>
  <si>
    <t>2024-08-12 12:44:00</t>
  </si>
  <si>
    <t>101:33:34</t>
  </si>
  <si>
    <t>McColgans - Incorrect cycle time on equipment tile - HIGH</t>
  </si>
  <si>
    <t>2024-07-25 17:05:44</t>
  </si>
  <si>
    <t>2024-07-24 23:07:34</t>
  </si>
  <si>
    <t>McColgans Portal Access - MED</t>
  </si>
  <si>
    <t>2024-09-10 09:00:25</t>
  </si>
  <si>
    <t>2024-07-25 10:37:27</t>
  </si>
  <si>
    <t>01:37:27</t>
  </si>
  <si>
    <t>FW: DevOps Access</t>
  </si>
  <si>
    <t>2024-09-24 12:18:26</t>
  </si>
  <si>
    <t>2024-07-25 12:26:41</t>
  </si>
  <si>
    <t>00:09:12</t>
  </si>
  <si>
    <t>Internal Support</t>
  </si>
  <si>
    <t>internalsupport@thingtrax.com</t>
  </si>
  <si>
    <t>MBC -Equipment tile Costed vs Actual Avg - HIGH</t>
  </si>
  <si>
    <t>2024-07-30 12:17:51</t>
  </si>
  <si>
    <t>2024-10-11 17:47:54</t>
  </si>
  <si>
    <t>2024-10-11 17:47:55</t>
  </si>
  <si>
    <t>2024-07-29 17:41:02</t>
  </si>
  <si>
    <t>20:42:10</t>
  </si>
  <si>
    <t>428:42:10</t>
  </si>
  <si>
    <t>2024-09-10 13:03:17</t>
  </si>
  <si>
    <t>2024-07-25 13:12:17</t>
  </si>
  <si>
    <t>2024-07-25 12:41:48</t>
  </si>
  <si>
    <t>00:09:40</t>
  </si>
  <si>
    <t>00:40:09</t>
  </si>
  <si>
    <t>Sales Demo - Factory , shift creation for Demo - Med</t>
  </si>
  <si>
    <t>2024-09-11 09:00:28</t>
  </si>
  <si>
    <t>2024-07-26 15:38:57</t>
  </si>
  <si>
    <t>2024-07-26 15:38:58</t>
  </si>
  <si>
    <t>06:38:57</t>
  </si>
  <si>
    <t>Carclo Latrobe - Access Request -HIGH</t>
  </si>
  <si>
    <t>2024-07-31 09:00:14</t>
  </si>
  <si>
    <t>2024-07-26 10:49:14</t>
  </si>
  <si>
    <t>2024-07-26 10:49:25</t>
  </si>
  <si>
    <t>2024-07-26 10:49:15</t>
  </si>
  <si>
    <t>01:49:15</t>
  </si>
  <si>
    <t>01:49:14</t>
  </si>
  <si>
    <t>david. schmitt</t>
  </si>
  <si>
    <t>david.schmitt@carclo-usa.com</t>
  </si>
  <si>
    <t>Re: BPIA - Silo dashboard - Urgent</t>
  </si>
  <si>
    <t>2024-07-29 12:39:51</t>
  </si>
  <si>
    <t>2024-07-26 13:11:04</t>
  </si>
  <si>
    <t>00:31:13</t>
  </si>
  <si>
    <t>Carclo China- Rejection Failure on 10 July/Add Rejection Issue - High</t>
  </si>
  <si>
    <t>2024-07-31 13:02:27</t>
  </si>
  <si>
    <t>2024-08-09 12:24:19</t>
  </si>
  <si>
    <t>2024-08-06 15:54:23</t>
  </si>
  <si>
    <t>58:52:15</t>
  </si>
  <si>
    <t>79:22:11</t>
  </si>
  <si>
    <t>Carclo China-Discrepancy between Production Report Data and Thingtrax Recorded Data-High</t>
  </si>
  <si>
    <t>2024-07-31 13:06:30</t>
  </si>
  <si>
    <t>2024-08-12 10:00:53</t>
  </si>
  <si>
    <t>2024-07-26 18:04:00</t>
  </si>
  <si>
    <t>03:53:30</t>
  </si>
  <si>
    <t>84:54:23</t>
  </si>
  <si>
    <t>kevin.wu</t>
  </si>
  <si>
    <t>weichun.wu@carclo-china.com</t>
  </si>
  <si>
    <t>40.1 Sales Demo- Portal error while adding a new line job-Medium</t>
  </si>
  <si>
    <t>2024-09-11 15:14:21</t>
  </si>
  <si>
    <t>2024-07-26 17:49:18</t>
  </si>
  <si>
    <t>2024-07-26 17:51:29</t>
  </si>
  <si>
    <t>2024-07-26 17:51:28</t>
  </si>
  <si>
    <t>01:46:23</t>
  </si>
  <si>
    <t>SILAfrica-system error-Urgent</t>
  </si>
  <si>
    <t>2024-07-29 16:36:10</t>
  </si>
  <si>
    <t>2024-07-26 16:55:10</t>
  </si>
  <si>
    <t>2024-07-26 16:55:34</t>
  </si>
  <si>
    <t>2024-07-26 15:45:27</t>
  </si>
  <si>
    <t>00:19:28</t>
  </si>
  <si>
    <t>01:29:11</t>
  </si>
  <si>
    <t>SKL - Window Server is powered off - Critical</t>
  </si>
  <si>
    <t>2024-07-29 15:39:28</t>
  </si>
  <si>
    <t>2024-07-26 15:47:47</t>
  </si>
  <si>
    <t>2024-07-26 15:47:48</t>
  </si>
  <si>
    <t>00:08:19</t>
  </si>
  <si>
    <t>2024-08-01 09:00:33</t>
  </si>
  <si>
    <t>2024-07-29 11:47:31</t>
  </si>
  <si>
    <t>02:47:31</t>
  </si>
  <si>
    <t>2024-09-25 17:00:00</t>
  </si>
  <si>
    <t>2024-07-29 10:28:52</t>
  </si>
  <si>
    <t>01:28:52</t>
  </si>
  <si>
    <t>accupack7</t>
  </si>
  <si>
    <t>2024-09-26 09:44:15</t>
  </si>
  <si>
    <t>2024-07-29 10:30:35</t>
  </si>
  <si>
    <t>2024-07-29 10:30:36</t>
  </si>
  <si>
    <t>00:46:20</t>
  </si>
  <si>
    <t>SilAfrica - ACCUPACK7 - MED</t>
  </si>
  <si>
    <t>2024-09-12 11:36:14</t>
  </si>
  <si>
    <t>2024-08-01 17:29:39</t>
  </si>
  <si>
    <t>2024-07-29 17:29:17</t>
  </si>
  <si>
    <t>07:14:28</t>
  </si>
  <si>
    <t>31:14:28</t>
  </si>
  <si>
    <t>2024-09-26 09:48:08</t>
  </si>
  <si>
    <t>2024-07-29 10:28:04</t>
  </si>
  <si>
    <t>00:39:56</t>
  </si>
  <si>
    <t>SilAfrica - Daily report - High</t>
  </si>
  <si>
    <t>2024-08-01 09:51:30</t>
  </si>
  <si>
    <t>2024-07-29 11:44:06</t>
  </si>
  <si>
    <t>2024-07-29 11:44:07</t>
  </si>
  <si>
    <t>01:53:30</t>
  </si>
  <si>
    <t>Portal Access Salesdemo - Low</t>
  </si>
  <si>
    <t>2024-09-27 09:00:45</t>
  </si>
  <si>
    <t>2024-07-30 11:36:29</t>
  </si>
  <si>
    <t>2024-07-30 11:36:43</t>
  </si>
  <si>
    <t>2024-07-30 11:36:42</t>
  </si>
  <si>
    <t>02:36:42</t>
  </si>
  <si>
    <t>02:36:29</t>
  </si>
  <si>
    <t>Manage - Scrap % Target Value Bug-High</t>
  </si>
  <si>
    <t>2024-08-02 09:00:00</t>
  </si>
  <si>
    <t>2024-08-06 10:55:47</t>
  </si>
  <si>
    <t>2024-08-06 10:55:56</t>
  </si>
  <si>
    <t>2024-08-06 10:55:55</t>
  </si>
  <si>
    <t>41:55:55</t>
  </si>
  <si>
    <t>41:55:47</t>
  </si>
  <si>
    <t>Manage - Metric/DPMO bug-High</t>
  </si>
  <si>
    <t>2024-08-02 09:00:17</t>
  </si>
  <si>
    <t>2024-08-06 10:52:26</t>
  </si>
  <si>
    <t>2024-08-17 11:05:31</t>
  </si>
  <si>
    <t>2024-08-06 10:49:05</t>
  </si>
  <si>
    <t>41:49:05</t>
  </si>
  <si>
    <t>41:52:26</t>
  </si>
  <si>
    <t>Carclo Taicang - P13 unclassified - MED</t>
  </si>
  <si>
    <t>2024-09-13 09:48:30</t>
  </si>
  <si>
    <t>2024-08-13 17:12:39</t>
  </si>
  <si>
    <t>87:11:41</t>
  </si>
  <si>
    <t>WHS Birmingham-Notification Settings-Medium</t>
  </si>
  <si>
    <t>2024-09-13 11:57:22</t>
  </si>
  <si>
    <t>2024-07-30 16:53:28</t>
  </si>
  <si>
    <t>2024-07-30 16:42:40</t>
  </si>
  <si>
    <t>04:45:39</t>
  </si>
  <si>
    <t>04:56:27</t>
  </si>
  <si>
    <t>Keith Tucker</t>
  </si>
  <si>
    <t>keith.tucker@whs-plastics.com</t>
  </si>
  <si>
    <t>YPM portal access - Med</t>
  </si>
  <si>
    <t>2024-09-20 13:34:00</t>
  </si>
  <si>
    <t>2024-08-06 19:35:03</t>
  </si>
  <si>
    <t>2024-08-06 19:35:23</t>
  </si>
  <si>
    <t>2024-07-30 15:33:19</t>
  </si>
  <si>
    <t>00:55:36</t>
  </si>
  <si>
    <t>42:22:17</t>
  </si>
  <si>
    <t>2024-08-02 17:00:00</t>
  </si>
  <si>
    <t>2024-08-01 12:10:45</t>
  </si>
  <si>
    <t>11:10:45</t>
  </si>
  <si>
    <t>David Exall</t>
  </si>
  <si>
    <t>davidexall1983@hotmail.com</t>
  </si>
  <si>
    <t>Salesdemo - Cannot login to OneApp - MED</t>
  </si>
  <si>
    <t>2024-09-16 09:00:30</t>
  </si>
  <si>
    <t>2024-07-31 10:38:08</t>
  </si>
  <si>
    <t>2024-07-31 10:38:09</t>
  </si>
  <si>
    <t>01:38:08</t>
  </si>
  <si>
    <t>OneApp Human Icon Non-Functional</t>
  </si>
  <si>
    <t>2024-08-05 09:00:16</t>
  </si>
  <si>
    <t>2024-08-01 14:48:16</t>
  </si>
  <si>
    <t>2024-09-10 15:58:12</t>
  </si>
  <si>
    <t>2024-08-01 14:48:18</t>
  </si>
  <si>
    <t>13:48:18</t>
  </si>
  <si>
    <t>13:48:16</t>
  </si>
  <si>
    <t>oneapp</t>
  </si>
  <si>
    <t>2024-08-05 13:18:13</t>
  </si>
  <si>
    <t>2024-09-18 14:15:14</t>
  </si>
  <si>
    <t>2024-09-18 14:15:15</t>
  </si>
  <si>
    <t>2024-08-02 14:15:11</t>
  </si>
  <si>
    <t>16:57:25</t>
  </si>
  <si>
    <t>256:57:28</t>
  </si>
  <si>
    <t>Carclo Mitcham Job in stopped state - HIGH</t>
  </si>
  <si>
    <t>2024-08-05 14:47:20</t>
  </si>
  <si>
    <t>2024-08-05 17:07:32</t>
  </si>
  <si>
    <t>2024-08-05 17:07:39</t>
  </si>
  <si>
    <t>26:12:57</t>
  </si>
  <si>
    <t>Carclo India Maintenance module same day job closure - MED</t>
  </si>
  <si>
    <t>2024-09-16 15:09:34</t>
  </si>
  <si>
    <t>2024-08-02 15:34:36</t>
  </si>
  <si>
    <t>2024-08-02 15:34:40</t>
  </si>
  <si>
    <t>2024-08-02 15:34:38</t>
  </si>
  <si>
    <t>16:25:36</t>
  </si>
  <si>
    <t>16:25:34</t>
  </si>
  <si>
    <t>Carclo Mitcham-Thingtrax / Mattec- Mediium</t>
  </si>
  <si>
    <t>2024-09-18 09:00:26</t>
  </si>
  <si>
    <t>2024-08-05 12:26:48</t>
  </si>
  <si>
    <t>2024-08-05 12:26:49</t>
  </si>
  <si>
    <t>2024-08-01 21:02:30</t>
  </si>
  <si>
    <t>11:26:48</t>
  </si>
  <si>
    <t>Southern - count issues - High</t>
  </si>
  <si>
    <t>2024-08-13 11:48:39</t>
  </si>
  <si>
    <t>2024-08-08 14:05:39</t>
  </si>
  <si>
    <t>2024-08-08 14:05:40</t>
  </si>
  <si>
    <t>2024-08-05 11:17:41</t>
  </si>
  <si>
    <t>02:17:41</t>
  </si>
  <si>
    <t>29:05:39</t>
  </si>
  <si>
    <t>Carclo US Portal access- HIGH</t>
  </si>
  <si>
    <t>2024-08-08 13:50:05</t>
  </si>
  <si>
    <t>2024-08-05 14:48:36</t>
  </si>
  <si>
    <t>2024-08-05 14:50:05</t>
  </si>
  <si>
    <t>2024-08-05 14:48:37</t>
  </si>
  <si>
    <t>01:00:16</t>
  </si>
  <si>
    <t>01:00:15</t>
  </si>
  <si>
    <t>Sales demo-Unable to load line detail page R/40.1 -Medium</t>
  </si>
  <si>
    <t>2024-08-07 11:03:03</t>
  </si>
  <si>
    <t>2024-08-07 11:03:21</t>
  </si>
  <si>
    <t>2024-08-07 11:03:20</t>
  </si>
  <si>
    <t>02:03:20</t>
  </si>
  <si>
    <t>02:03:03</t>
  </si>
  <si>
    <t>Carclo Mitcham-Machines showing as stopped-Urgent</t>
  </si>
  <si>
    <t>2024-08-08 12:03:09</t>
  </si>
  <si>
    <t>2024-08-21 14:39:19</t>
  </si>
  <si>
    <t>2024-08-21 14:39:29</t>
  </si>
  <si>
    <t>2024-08-07 12:35:28</t>
  </si>
  <si>
    <t>00:32:58</t>
  </si>
  <si>
    <t>66:36:49</t>
  </si>
  <si>
    <t>uatq2 portal access</t>
  </si>
  <si>
    <t>2024-10-07 14:59:10</t>
  </si>
  <si>
    <t>2024-08-07 15:38:07</t>
  </si>
  <si>
    <t>00:38:57</t>
  </si>
  <si>
    <t>KNC Portal access</t>
  </si>
  <si>
    <t>2024-10-07 17:00:00</t>
  </si>
  <si>
    <t>2024-08-07 22:29:28</t>
  </si>
  <si>
    <t>2024-08-07 22:29:33</t>
  </si>
  <si>
    <t>New Logins please</t>
  </si>
  <si>
    <t>2024-10-08 12:50:32</t>
  </si>
  <si>
    <t>2024-08-08 14:03:13</t>
  </si>
  <si>
    <t>2024-08-09 13:36:20</t>
  </si>
  <si>
    <t>01:13:38</t>
  </si>
  <si>
    <t>Desch UK - Yenniyurt Powered Off - High</t>
  </si>
  <si>
    <t>2024-08-18 03:59:59</t>
  </si>
  <si>
    <t>2024-08-21 15:44:22</t>
  </si>
  <si>
    <t>2024-08-21 15:44:23</t>
  </si>
  <si>
    <t>2024-08-08 16:08:09</t>
  </si>
  <si>
    <t>01:54:19</t>
  </si>
  <si>
    <t>57:30:32</t>
  </si>
  <si>
    <t>YPM: Change equipment type to Injection moulding HIGH</t>
  </si>
  <si>
    <t>2024-08-15 14:57:04</t>
  </si>
  <si>
    <t>2024-08-09 17:00:03</t>
  </si>
  <si>
    <t>2024-08-19 10:13:45</t>
  </si>
  <si>
    <t>2024-08-09 17:00:34</t>
  </si>
  <si>
    <t>02:03:48</t>
  </si>
  <si>
    <t>InTune Android management-Medium</t>
  </si>
  <si>
    <t>2024-10-02 14:03:03</t>
  </si>
  <si>
    <t>2024-09-12 14:03:03</t>
  </si>
  <si>
    <t>2024-08-10 03:16:12</t>
  </si>
  <si>
    <t>165:03:03</t>
  </si>
  <si>
    <t>SilAfrica- DEVICE CONFIGURATION-High</t>
  </si>
  <si>
    <t>2024-08-16 10:55:11</t>
  </si>
  <si>
    <t>2024-08-13 09:51:20</t>
  </si>
  <si>
    <t>2024-08-13 09:51:23</t>
  </si>
  <si>
    <t>2024-08-13 09:51:22</t>
  </si>
  <si>
    <t>06:57:03</t>
  </si>
  <si>
    <t>06:57:01</t>
  </si>
  <si>
    <t>2024-10-10 11:03:03</t>
  </si>
  <si>
    <t>2024-08-12 11:04:57</t>
  </si>
  <si>
    <t>KNC-Thingtrax Powered off devices- HIGH</t>
  </si>
  <si>
    <t>2024-08-16 13:44:40</t>
  </si>
  <si>
    <t>2024-08-13 09:51:59</t>
  </si>
  <si>
    <t>2024-08-12 16:19:35</t>
  </si>
  <si>
    <t>02:35:26</t>
  </si>
  <si>
    <t>04:07:50</t>
  </si>
  <si>
    <t>Sam Wilson</t>
  </si>
  <si>
    <t>sam.wilson@kendalnutricare.com</t>
  </si>
  <si>
    <t>YPM: Discrepancy in Update activation During Job Editing - MED</t>
  </si>
  <si>
    <t>2024-09-26 15:38:36</t>
  </si>
  <si>
    <t>2024-09-26 15:50:23</t>
  </si>
  <si>
    <t>2024-08-12 15:50:10</t>
  </si>
  <si>
    <t>00:12:12</t>
  </si>
  <si>
    <t>WHS Minworth - Zigbee Receiver - MED</t>
  </si>
  <si>
    <t>2024-10-02 09:09:28</t>
  </si>
  <si>
    <t>2024-08-20 11:04:28</t>
  </si>
  <si>
    <t>2024-08-20 11:04:29</t>
  </si>
  <si>
    <t>2024-08-13 10:55:06</t>
  </si>
  <si>
    <t>01:55:06</t>
  </si>
  <si>
    <t>26:04:28</t>
  </si>
  <si>
    <t>Carclo India-Performance reports for CNC and Carclo India molding-Medium</t>
  </si>
  <si>
    <t>2024-09-27 10:59:21</t>
  </si>
  <si>
    <t>2024-08-14 13:10:43</t>
  </si>
  <si>
    <t>2024-08-14 13:11:14</t>
  </si>
  <si>
    <t>2024-08-13 13:38:24</t>
  </si>
  <si>
    <t>02:39:55</t>
  </si>
  <si>
    <t>06:01:31</t>
  </si>
  <si>
    <t>WHS Pickering - Thingtrax factory performance report - High</t>
  </si>
  <si>
    <t>2024-08-20 13:10:07</t>
  </si>
  <si>
    <t>2024-08-13 17:06:38</t>
  </si>
  <si>
    <t>03:50:48</t>
  </si>
  <si>
    <t>Desch UK - Correct Cycle Time -High</t>
  </si>
  <si>
    <t>2024-08-22 03:59:59</t>
  </si>
  <si>
    <t>2024-10-01 17:26:27</t>
  </si>
  <si>
    <t>2024-09-10 15:36:52</t>
  </si>
  <si>
    <t>2024-08-13 18:09:59</t>
  </si>
  <si>
    <t>03:44:24</t>
  </si>
  <si>
    <t>259:44:24</t>
  </si>
  <si>
    <t>SILAfrica-DEVICE SWAPPING-High</t>
  </si>
  <si>
    <t>2024-08-20 17:00:00</t>
  </si>
  <si>
    <t>2024-08-14 14:52:48</t>
  </si>
  <si>
    <t>2024-08-19 10:12:07</t>
  </si>
  <si>
    <t>2024-08-14 14:52:47</t>
  </si>
  <si>
    <t>DEVICE SWAPPING</t>
  </si>
  <si>
    <t>2024-08-14 14:43:15</t>
  </si>
  <si>
    <t>Southern Champion - Thingtrax factory performance report distribution-High</t>
  </si>
  <si>
    <t>2024-08-21 09:00:49</t>
  </si>
  <si>
    <t>2024-08-16 09:42:49</t>
  </si>
  <si>
    <t>2024-08-19 10:14:49</t>
  </si>
  <si>
    <t>2024-08-16 09:43:12</t>
  </si>
  <si>
    <t>08:43:12</t>
  </si>
  <si>
    <t>08:42:49</t>
  </si>
  <si>
    <t>McColgans - Department/remove entries-High</t>
  </si>
  <si>
    <t>2024-08-21 09:00:46</t>
  </si>
  <si>
    <t>2024-08-15 10:51:09</t>
  </si>
  <si>
    <t>2024-08-19 10:15:44</t>
  </si>
  <si>
    <t>2024-08-15 10:51:49</t>
  </si>
  <si>
    <t>01:51:49</t>
  </si>
  <si>
    <t>01:51:09</t>
  </si>
  <si>
    <t>McColgans - Global dashboard location incorrect-High</t>
  </si>
  <si>
    <t>2024-08-21 09:01:00</t>
  </si>
  <si>
    <t>2024-08-15 15:19:50</t>
  </si>
  <si>
    <t>2024-08-19 10:16:09</t>
  </si>
  <si>
    <t>2024-08-15 15:19:57</t>
  </si>
  <si>
    <t>06:19:57</t>
  </si>
  <si>
    <t>06:19:50</t>
  </si>
  <si>
    <t>McColgans - CEO Dash - Scrap % - Med</t>
  </si>
  <si>
    <t>2024-09-30 09:00:27</t>
  </si>
  <si>
    <t>2024-10-30 12:58:38</t>
  </si>
  <si>
    <t>McColgans - Power BI Refresh and scheduling - high</t>
  </si>
  <si>
    <t>2024-08-21 09:36:22</t>
  </si>
  <si>
    <t>2024-08-20 12:41:50</t>
  </si>
  <si>
    <t>2024-08-20 12:41:51</t>
  </si>
  <si>
    <t>2024-08-16 14:37:53</t>
  </si>
  <si>
    <t>13:37:53</t>
  </si>
  <si>
    <t>19:41:50</t>
  </si>
  <si>
    <t>2024-08-21 10:14:32</t>
  </si>
  <si>
    <t>2024-08-15 14:30:56</t>
  </si>
  <si>
    <t>2024-08-15 13:58:50</t>
  </si>
  <si>
    <t>04:13:33</t>
  </si>
  <si>
    <t>Carclo India-Request for new account ID-High</t>
  </si>
  <si>
    <t>2024-08-21 15:01:55</t>
  </si>
  <si>
    <t>2024-08-15 15:21:33</t>
  </si>
  <si>
    <t>2024-08-15 11:07:13</t>
  </si>
  <si>
    <t>00:07:14</t>
  </si>
  <si>
    <t>04:21:34</t>
  </si>
  <si>
    <t>SilAfrica-REPORT GENERATION-High</t>
  </si>
  <si>
    <t>2024-08-21 14:22:46</t>
  </si>
  <si>
    <t>2024-08-27 17:48:13</t>
  </si>
  <si>
    <t>2024-08-27 17:48:19</t>
  </si>
  <si>
    <t>2024-08-19 13:41:16</t>
  </si>
  <si>
    <t>10:38:06</t>
  </si>
  <si>
    <t>58:38:06</t>
  </si>
  <si>
    <t>SilAfrica-Password Reset-High</t>
  </si>
  <si>
    <t>2024-08-21 14:28:24</t>
  </si>
  <si>
    <t>2024-08-15 14:31:24</t>
  </si>
  <si>
    <t>2024-08-15 14:31:48</t>
  </si>
  <si>
    <t>2024-08-15 14:31:33</t>
  </si>
  <si>
    <t>00:03:39</t>
  </si>
  <si>
    <t>00:03:30</t>
  </si>
  <si>
    <t>2024-10-21 09:18:08</t>
  </si>
  <si>
    <t>2024-09-30 15:40:04</t>
  </si>
  <si>
    <t>2024-09-30 15:40:05</t>
  </si>
  <si>
    <t>2024-08-20 15:41:48</t>
  </si>
  <si>
    <t>17:10:58</t>
  </si>
  <si>
    <t>241:09:14</t>
  </si>
  <si>
    <t>Feature Requests - Rejection Count by category during...</t>
  </si>
  <si>
    <t>2024-10-15 09:00:34</t>
  </si>
  <si>
    <t>2024-08-16 15:47:01</t>
  </si>
  <si>
    <t>06:47:01</t>
  </si>
  <si>
    <t>WHS Pickering - Unclassified Issue - High</t>
  </si>
  <si>
    <t>2024-08-22 15:57:59</t>
  </si>
  <si>
    <t>2024-08-20 13:19:28</t>
  </si>
  <si>
    <t>2024-08-20 13:19:30</t>
  </si>
  <si>
    <t>2024-08-16 15:50:25</t>
  </si>
  <si>
    <t>02:21:54</t>
  </si>
  <si>
    <t>07:50:57</t>
  </si>
  <si>
    <t>McColgans - Downtime Reason &amp; category removal</t>
  </si>
  <si>
    <t>2024-08-22 15:20:44</t>
  </si>
  <si>
    <t>2024-08-19 16:10:12</t>
  </si>
  <si>
    <t>2024-08-19 16:10:24</t>
  </si>
  <si>
    <t>2024-08-19 16:10:23</t>
  </si>
  <si>
    <t>01:39:39</t>
  </si>
  <si>
    <t>Mccolgans - global dash not loading</t>
  </si>
  <si>
    <t>2024-08-22 17:00:00</t>
  </si>
  <si>
    <t>2024-08-19 09:47:29</t>
  </si>
  <si>
    <t>2024-08-19 09:47:45</t>
  </si>
  <si>
    <t>RGEB - Receivers Offline - URGENT</t>
  </si>
  <si>
    <t>2024-08-26 15:36:06</t>
  </si>
  <si>
    <t>2024-09-30 11:07:47</t>
  </si>
  <si>
    <t>2024-08-26 15:49:07</t>
  </si>
  <si>
    <t>38:49:07</t>
  </si>
  <si>
    <t>226:07:47</t>
  </si>
  <si>
    <t>Manage - DPMO metric</t>
  </si>
  <si>
    <t>2024-10-15 17:00:00</t>
  </si>
  <si>
    <t>R40.1 TEEP is showing wrong value on oneapp</t>
  </si>
  <si>
    <t>2024-08-27 11:42:06</t>
  </si>
  <si>
    <t>2024-08-19 10:09:34</t>
  </si>
  <si>
    <t>42:42:06</t>
  </si>
  <si>
    <t>WHS Pickering - Machine movement - MED</t>
  </si>
  <si>
    <t>2024-10-02 12:20:38</t>
  </si>
  <si>
    <t>2024-08-26 11:32:38</t>
  </si>
  <si>
    <t>2024-08-26 11:32:39</t>
  </si>
  <si>
    <t>2024-08-22 13:20:19</t>
  </si>
  <si>
    <t>20:20:19</t>
  </si>
  <si>
    <t>34:32:38</t>
  </si>
  <si>
    <t>WHS- Updating Rights-High</t>
  </si>
  <si>
    <t>2024-08-23 13:14:45</t>
  </si>
  <si>
    <t>2024-08-20 17:13:06</t>
  </si>
  <si>
    <t>2024-08-20 15:33:13</t>
  </si>
  <si>
    <t>02:19:03</t>
  </si>
  <si>
    <t>03:45:50</t>
  </si>
  <si>
    <t>Dalwinder Nandra</t>
  </si>
  <si>
    <t>dalwinder.nandra@whs-plastics.com</t>
  </si>
  <si>
    <t>WHS Pickering - Group change greyed out</t>
  </si>
  <si>
    <t>2024-10-02 14:42:43</t>
  </si>
  <si>
    <t>2024-10-25 13:36:26</t>
  </si>
  <si>
    <t>WHS Pickering - Balance for family moulds not working correctly-High</t>
  </si>
  <si>
    <t>2024-08-26 17:00:00</t>
  </si>
  <si>
    <t>2024-09-12 11:34:09</t>
  </si>
  <si>
    <t>2024-09-12 11:34:10</t>
  </si>
  <si>
    <t>114:34:09</t>
  </si>
  <si>
    <t>WHS Pickering - Performance % doesn't seem to be accurate-High</t>
  </si>
  <si>
    <t>2024-08-27 09:00:50</t>
  </si>
  <si>
    <t>2024-08-27 14:04:23</t>
  </si>
  <si>
    <t>2024-08-27 14:04:26</t>
  </si>
  <si>
    <t>2024-08-27 14:04:25</t>
  </si>
  <si>
    <t>29:04:25</t>
  </si>
  <si>
    <t>29:04:23</t>
  </si>
  <si>
    <t>BPIA - Silo dashboard - High</t>
  </si>
  <si>
    <t>2024-09-08 03:59:59</t>
  </si>
  <si>
    <t>2024-10-09 13:46:40</t>
  </si>
  <si>
    <t>2024-10-09 13:46:49</t>
  </si>
  <si>
    <t>2024-08-22 13:14:32</t>
  </si>
  <si>
    <t>01:24:55</t>
  </si>
  <si>
    <t>265:57:03</t>
  </si>
  <si>
    <t>WHS Pickering - Daily report back to default and not bespoke for customer</t>
  </si>
  <si>
    <t>2024-09-13 16:48:15</t>
  </si>
  <si>
    <t>2024-08-22 15:56:53</t>
  </si>
  <si>
    <t>00:29:54</t>
  </si>
  <si>
    <t>121:21:16</t>
  </si>
  <si>
    <t>Can't open Thingtrax</t>
  </si>
  <si>
    <t>2024-10-21 11:50:26</t>
  </si>
  <si>
    <t>2024-08-29 11:51:12</t>
  </si>
  <si>
    <t>2024-08-23 11:31:33</t>
  </si>
  <si>
    <t>00:05:19</t>
  </si>
  <si>
    <t>32:24:58</t>
  </si>
  <si>
    <t>Feature Requests - Date &amp; Time to show on notifications...</t>
  </si>
  <si>
    <t>2024-10-21 13:32:50</t>
  </si>
  <si>
    <t>2024-08-23 14:03:50</t>
  </si>
  <si>
    <t>2024-08-23 14:03:51</t>
  </si>
  <si>
    <t>00:31:05</t>
  </si>
  <si>
    <t>Feature Requests - Show Camera online/offline status...</t>
  </si>
  <si>
    <t>2024-10-21 13:42:13</t>
  </si>
  <si>
    <t>2024-08-23 14:02:13</t>
  </si>
  <si>
    <t>00:20:27</t>
  </si>
  <si>
    <t>Feature Requests - Belt stop with no job running</t>
  </si>
  <si>
    <t>2024-10-21 13:48:07</t>
  </si>
  <si>
    <t>2024-08-23 14:01:08</t>
  </si>
  <si>
    <t>00:13:21</t>
  </si>
  <si>
    <t>WHS Pickering- Change Cavities-Medium</t>
  </si>
  <si>
    <t>2024-10-07 16:11:00</t>
  </si>
  <si>
    <t>2024-08-29 10:42:39</t>
  </si>
  <si>
    <t>2024-08-29 10:42:49</t>
  </si>
  <si>
    <t>2024-08-29 10:42:48</t>
  </si>
  <si>
    <t>26:32:20</t>
  </si>
  <si>
    <t>26:32:11</t>
  </si>
  <si>
    <t>Feature Requests - Rejection Detail - Expected vs Actual...</t>
  </si>
  <si>
    <t>2024-10-21 16:50:00</t>
  </si>
  <si>
    <t>2024-08-23 17:07:17</t>
  </si>
  <si>
    <t>00:10:14</t>
  </si>
  <si>
    <t>SilAfrica - SHIPPING OF THE NEW DEVICE - MED</t>
  </si>
  <si>
    <t>2024-10-08 11:39:57</t>
  </si>
  <si>
    <t>2024-09-13 12:04:27</t>
  </si>
  <si>
    <t>2024-09-13 12:04:43</t>
  </si>
  <si>
    <t>2024-09-11 16:51:56</t>
  </si>
  <si>
    <t>95:51:56</t>
  </si>
  <si>
    <t>107:04:27</t>
  </si>
  <si>
    <t>RE: Radnor - Thingtrax factory performance report</t>
  </si>
  <si>
    <t>2024-10-09 12:47:47</t>
  </si>
  <si>
    <t>2024-08-27 13:15:24</t>
  </si>
  <si>
    <t>2024-08-27 13:15:26</t>
  </si>
  <si>
    <t>00:28:21</t>
  </si>
  <si>
    <t>Feature Requests - Shifts to belong to equipment, not...</t>
  </si>
  <si>
    <t>2024-10-23 15:19:56</t>
  </si>
  <si>
    <t>2024-08-27 15:36:05</t>
  </si>
  <si>
    <t>00:16:19</t>
  </si>
  <si>
    <t>Radnor-Cannot View Completed Jobs-High</t>
  </si>
  <si>
    <t>2024-08-30 16:22:57</t>
  </si>
  <si>
    <t>2024-08-27 17:22:41</t>
  </si>
  <si>
    <t>2024-08-27 17:05:15</t>
  </si>
  <si>
    <t>00:37:27</t>
  </si>
  <si>
    <t>Feature Requests - Job Dashboard to Auto refresh Volumes...</t>
  </si>
  <si>
    <t>2024-10-23 16:24:28</t>
  </si>
  <si>
    <t>2024-08-27 16:25:28</t>
  </si>
  <si>
    <t>00:01:43</t>
  </si>
  <si>
    <t>User Access</t>
  </si>
  <si>
    <t>2024-10-24 11:18:57</t>
  </si>
  <si>
    <t>2024-08-28 15:37:22</t>
  </si>
  <si>
    <t>2024-08-28 11:20:34</t>
  </si>
  <si>
    <t>02:20:34</t>
  </si>
  <si>
    <t>06:37:22</t>
  </si>
  <si>
    <t>RGE Whittlesey - press w27 - MED</t>
  </si>
  <si>
    <t>2024-10-10 09:00:47</t>
  </si>
  <si>
    <t>2024-09-12 18:11:34</t>
  </si>
  <si>
    <t>2024-09-12 18:11:47</t>
  </si>
  <si>
    <t>2024-09-12 18:11:46</t>
  </si>
  <si>
    <t>WHS Pickering - Job import issue - High</t>
  </si>
  <si>
    <t>2024-08-31 00:00:00</t>
  </si>
  <si>
    <t>2024-08-29 17:57:36</t>
  </si>
  <si>
    <t>2024-08-29 17:57:37</t>
  </si>
  <si>
    <t>2024-08-28 10:52:19</t>
  </si>
  <si>
    <t>01:52:19</t>
  </si>
  <si>
    <t>KC - Machines showing powered off - Urgent</t>
  </si>
  <si>
    <t>2024-09-20 13:08:42</t>
  </si>
  <si>
    <t>2024-09-20 13:08:44</t>
  </si>
  <si>
    <t>2024-08-28 13:20:31</t>
  </si>
  <si>
    <t>00:31:54</t>
  </si>
  <si>
    <t>128:20:05</t>
  </si>
  <si>
    <t>Previous Shift Equipment Dashboard</t>
  </si>
  <si>
    <t>2024-09-04 13:05:38</t>
  </si>
  <si>
    <t>2024-08-30 14:14:38</t>
  </si>
  <si>
    <t>2024-08-30 14:14:39</t>
  </si>
  <si>
    <t>2024-08-28 15:31:58</t>
  </si>
  <si>
    <t>01:09:15</t>
  </si>
  <si>
    <t>15:51:55</t>
  </si>
  <si>
    <t>downtime selection</t>
  </si>
  <si>
    <t>2024-10-15 10:25:59</t>
  </si>
  <si>
    <t>2024-09-02 10:35:59</t>
  </si>
  <si>
    <t>2024-08-28 16:23:05</t>
  </si>
  <si>
    <t>00:10:21</t>
  </si>
  <si>
    <t>18:23:15</t>
  </si>
  <si>
    <t>Carclo Mitcham - order consolidation - Med</t>
  </si>
  <si>
    <t>2024-10-14 13:19:27</t>
  </si>
  <si>
    <t>2024-09-02 10:52:27</t>
  </si>
  <si>
    <t>2024-09-02 10:52:28</t>
  </si>
  <si>
    <t>2024-08-29 16:24:22</t>
  </si>
  <si>
    <t>01:56:08</t>
  </si>
  <si>
    <t>12:24:13</t>
  </si>
  <si>
    <t>Feature Requests - Add additional Production or Rejections...</t>
  </si>
  <si>
    <t>2024-10-25 14:45:09</t>
  </si>
  <si>
    <t>2024-08-29 16:20:19</t>
  </si>
  <si>
    <t>01:35:58</t>
  </si>
  <si>
    <t>User Creation Request</t>
  </si>
  <si>
    <t>2024-08-29 17:18:29</t>
  </si>
  <si>
    <t>2024-08-29 17:47:06</t>
  </si>
  <si>
    <t>2024-08-29 17:18:30</t>
  </si>
  <si>
    <t>Gacheru Gikonyo</t>
  </si>
  <si>
    <t>emmanuel.gacheru@silafrica.com</t>
  </si>
  <si>
    <t>Southern Champion - Line Configuration Changes - High</t>
  </si>
  <si>
    <t>2024-09-04 12:45:30</t>
  </si>
  <si>
    <t>2024-10-02 14:09:26</t>
  </si>
  <si>
    <t>2024-10-02 14:09:43</t>
  </si>
  <si>
    <t>2024-10-02 14:09:42</t>
  </si>
  <si>
    <t>177:24:12</t>
  </si>
  <si>
    <t>177:23:56</t>
  </si>
  <si>
    <t>Carclo India - Powered off - High</t>
  </si>
  <si>
    <t>2024-09-04 12:51:45</t>
  </si>
  <si>
    <t>2024-08-30 14:12:29</t>
  </si>
  <si>
    <t>2024-08-30 14:12:52</t>
  </si>
  <si>
    <t>01:21:08</t>
  </si>
  <si>
    <t>SilAfrica - User Logs - Low</t>
  </si>
  <si>
    <t>2024-10-28 16:06:43</t>
  </si>
  <si>
    <t>2024-09-05 11:50:39</t>
  </si>
  <si>
    <t>2024-09-05 11:50:41</t>
  </si>
  <si>
    <t>2024-09-02 10:34:53</t>
  </si>
  <si>
    <t>04:45:29</t>
  </si>
  <si>
    <t>30:01:15</t>
  </si>
  <si>
    <t>Carclo Mitcham - Receiver Issues - High</t>
  </si>
  <si>
    <t>2024-09-02 15:05:19</t>
  </si>
  <si>
    <t>2024-08-30 15:05:19</t>
  </si>
  <si>
    <t>BPIA - Alpine Server Issue - Critical</t>
  </si>
  <si>
    <t>2024-09-02 15:14:41</t>
  </si>
  <si>
    <t>2024-08-30 15:14:41</t>
  </si>
  <si>
    <t>Samfortunato</t>
  </si>
  <si>
    <t>samfortunato@berryglobal.com</t>
  </si>
  <si>
    <t>Radnor - Thingtrax factory performance report - MED</t>
  </si>
  <si>
    <t>2024-10-29 13:57:47</t>
  </si>
  <si>
    <t>2024-09-03 16:04:06</t>
  </si>
  <si>
    <t>11:07:08</t>
  </si>
  <si>
    <t>Stonegate portal access</t>
  </si>
  <si>
    <t>2024-10-29 16:59:08</t>
  </si>
  <si>
    <t>2024-09-02 16:08:54</t>
  </si>
  <si>
    <t>2024-09-02 16:04:26</t>
  </si>
  <si>
    <t>00:05:37</t>
  </si>
  <si>
    <t>00:10:05</t>
  </si>
  <si>
    <t>Stonegate</t>
  </si>
  <si>
    <t>YPM - Portal Access</t>
  </si>
  <si>
    <t>2024-10-29 17:29:03</t>
  </si>
  <si>
    <t>2024-09-03 10:48:43</t>
  </si>
  <si>
    <t>2024-09-03 17:59:11</t>
  </si>
  <si>
    <t>02:19:59</t>
  </si>
  <si>
    <t>Demo -Environment Error-High</t>
  </si>
  <si>
    <t>2024-09-10 09:00:12</t>
  </si>
  <si>
    <t>2024-09-04 22:09:00</t>
  </si>
  <si>
    <t>2024-09-04 10:54:55</t>
  </si>
  <si>
    <t>01:54:55</t>
  </si>
  <si>
    <t>Feature Requests - First Good and Last Good Image of...</t>
  </si>
  <si>
    <t>2024-10-31 10:00:54</t>
  </si>
  <si>
    <t>2024-09-04 10:25:54</t>
  </si>
  <si>
    <t>01:25:54</t>
  </si>
  <si>
    <t>Desch UK - Loss of Signal Yenniyurt - High</t>
  </si>
  <si>
    <t>2024-09-10 09:00:35</t>
  </si>
  <si>
    <t>2024-09-11 22:36:39</t>
  </si>
  <si>
    <t>2024-09-12 12:29:11</t>
  </si>
  <si>
    <t>2024-09-04 14:42:36</t>
  </si>
  <si>
    <t>05:42:36</t>
  </si>
  <si>
    <t>KNC-Access to Thingtrax Kendal Nutricare-Med</t>
  </si>
  <si>
    <t>2024-09-09 17:00:00</t>
  </si>
  <si>
    <t>2024-09-12 12:14:04</t>
  </si>
  <si>
    <t>2024-09-12 12:14:26</t>
  </si>
  <si>
    <t>2024-09-12 10:55:32</t>
  </si>
  <si>
    <t>41:55:32</t>
  </si>
  <si>
    <t>43:14:04</t>
  </si>
  <si>
    <t>Stefan Buck</t>
  </si>
  <si>
    <t>stefan.buck@kendalnutricare.com</t>
  </si>
  <si>
    <t>Feature Requests - Uploading tools and Products to Multiple...</t>
  </si>
  <si>
    <t>2024-10-31 10:00:29</t>
  </si>
  <si>
    <t>2024-09-04 10:49:29</t>
  </si>
  <si>
    <t>01:49:29</t>
  </si>
  <si>
    <t>Salesdemo - Manage Dataset credentials</t>
  </si>
  <si>
    <t>2024-10-17 09:00:53</t>
  </si>
  <si>
    <t>2024-09-04 13:16:20</t>
  </si>
  <si>
    <t>04:16:20</t>
  </si>
  <si>
    <t>Carclo India - Training Request on Quality data extraction. - Low</t>
  </si>
  <si>
    <t>2024-10-31 16:55:06</t>
  </si>
  <si>
    <t>2024-09-18 22:51:47</t>
  </si>
  <si>
    <t>2024-09-04 11:31:26</t>
  </si>
  <si>
    <t>02:31:26</t>
  </si>
  <si>
    <t>MohanKumar</t>
  </si>
  <si>
    <t>mohankumar.s@carclo-plc.com</t>
  </si>
  <si>
    <t>Carclo Taicang-Modify the Cavity Number-High</t>
  </si>
  <si>
    <t>2024-09-10 12:31:05</t>
  </si>
  <si>
    <t>2024-09-05 13:20:06</t>
  </si>
  <si>
    <t>2024-09-05 13:34:15</t>
  </si>
  <si>
    <t>2024-09-04 12:34:34</t>
  </si>
  <si>
    <t>00:03:35</t>
  </si>
  <si>
    <t>08:49:07</t>
  </si>
  <si>
    <t>Feature Requests - Production Line - Data for analysis...</t>
  </si>
  <si>
    <t>2024-10-31 15:06:58</t>
  </si>
  <si>
    <t>2024-09-04 15:01:26</t>
  </si>
  <si>
    <t>00:54:45</t>
  </si>
  <si>
    <t>Carclo Global - Access to Global Dashboards - HIGH</t>
  </si>
  <si>
    <t>2024-11-01 17:44:00</t>
  </si>
  <si>
    <t>2024-09-09 17:40:02</t>
  </si>
  <si>
    <t>2024-09-04 16:10:17</t>
  </si>
  <si>
    <t>00:16:45</t>
  </si>
  <si>
    <t>17:06:28</t>
  </si>
  <si>
    <t>WHS Minworth - Change Machine ID's - HIGH</t>
  </si>
  <si>
    <t>2024-09-10 16:53:00</t>
  </si>
  <si>
    <t>2024-09-09 17:19:30</t>
  </si>
  <si>
    <t>2024-09-04 17:40:47</t>
  </si>
  <si>
    <t>00:07:19</t>
  </si>
  <si>
    <t>16:07:19</t>
  </si>
  <si>
    <t>WHS-Add Name-Low</t>
  </si>
  <si>
    <t>2024-11-05 13:32:54</t>
  </si>
  <si>
    <t>2024-09-10 15:47:54</t>
  </si>
  <si>
    <t>2024-09-10 15:47:55</t>
  </si>
  <si>
    <t>2024-09-05 12:15:23</t>
  </si>
  <si>
    <t>03:15:23</t>
  </si>
  <si>
    <t>22:47:54</t>
  </si>
  <si>
    <t>Joshua Hughes</t>
  </si>
  <si>
    <t>joshua.hughes@whs-plastics.com</t>
  </si>
  <si>
    <t>Feature Requests - Customer ability to bypass Thingtrax...</t>
  </si>
  <si>
    <t>2024-11-01 10:00:48</t>
  </si>
  <si>
    <t>2024-09-05 10:20:48</t>
  </si>
  <si>
    <t>01:20:48</t>
  </si>
  <si>
    <t>WHS-Unable to log in-High</t>
  </si>
  <si>
    <t>2024-09-11 09:00:32</t>
  </si>
  <si>
    <t>2024-09-10 16:54:32</t>
  </si>
  <si>
    <t>2024-10-09 03:36:14</t>
  </si>
  <si>
    <t>2024-09-05 10:29:14</t>
  </si>
  <si>
    <t>01:29:14</t>
  </si>
  <si>
    <t>23:54:32</t>
  </si>
  <si>
    <t>Change request for rejection qty on One App - High</t>
  </si>
  <si>
    <t>Awaiting Approval</t>
  </si>
  <si>
    <t>2024-10-09 11:10:31</t>
  </si>
  <si>
    <t>Tony McFeeters</t>
  </si>
  <si>
    <t>tony@mccolgans.ie</t>
  </si>
  <si>
    <t>2024-09-12 10:51:00</t>
  </si>
  <si>
    <t>2024-09-10 16:54:15</t>
  </si>
  <si>
    <t>2024-09-06 16:33:47</t>
  </si>
  <si>
    <t>15:54:15</t>
  </si>
  <si>
    <t>dev</t>
  </si>
  <si>
    <t>2024-11-01 18:00:00</t>
  </si>
  <si>
    <t>2024-09-06 11:53:28</t>
  </si>
  <si>
    <t>2024-09-06 11:53:29</t>
  </si>
  <si>
    <t>2024-09-10 15:49:47</t>
  </si>
  <si>
    <t>2024-09-10 15:50:08</t>
  </si>
  <si>
    <t>2024-09-10 15:50:07</t>
  </si>
  <si>
    <t>14:50:07</t>
  </si>
  <si>
    <t>14:49:47</t>
  </si>
  <si>
    <t>RGE Baltic - Gateway Offline - Urgent</t>
  </si>
  <si>
    <t>2024-09-12 15:35:00</t>
  </si>
  <si>
    <t>2024-09-12 12:01:13</t>
  </si>
  <si>
    <t>2024-09-06 15:09:14</t>
  </si>
  <si>
    <t>27:01:13</t>
  </si>
  <si>
    <t>Desch UK - Cycle Time - MED</t>
  </si>
  <si>
    <t>2024-10-18 17:00:00</t>
  </si>
  <si>
    <t>2024-09-10 16:59:23</t>
  </si>
  <si>
    <t>2024-09-10 17:37:36</t>
  </si>
  <si>
    <t>2024-09-10 17:00:00</t>
  </si>
  <si>
    <t>15:59:23</t>
  </si>
  <si>
    <t>2024-09-08 10:41:20</t>
  </si>
  <si>
    <t>SilAfrica-DAILY REPORT-High</t>
  </si>
  <si>
    <t>2024-09-11 17:00:00</t>
  </si>
  <si>
    <t>2024-09-30 11:43:28</t>
  </si>
  <si>
    <t>2024-09-30 11:43:38</t>
  </si>
  <si>
    <t>2024-09-09 10:56:38</t>
  </si>
  <si>
    <t>01:56:38</t>
  </si>
  <si>
    <t>122:43:28</t>
  </si>
  <si>
    <t>MBC-All lines powered off/Unclassified-High</t>
  </si>
  <si>
    <t>2024-09-12 15:43:45</t>
  </si>
  <si>
    <t>2024-09-09 17:38:24</t>
  </si>
  <si>
    <t>2024-09-10 03:50:35</t>
  </si>
  <si>
    <t>2024-09-09 16:45:57</t>
  </si>
  <si>
    <t>01:03:01</t>
  </si>
  <si>
    <t>01:17:04</t>
  </si>
  <si>
    <t>Carclo Global- Scrap% below target color - Low</t>
  </si>
  <si>
    <t>2024-11-05 10:00:28</t>
  </si>
  <si>
    <t>2024-10-24 17:32:24</t>
  </si>
  <si>
    <t>2024-09-11 14:58:11</t>
  </si>
  <si>
    <t>13:58:11</t>
  </si>
  <si>
    <t>SKL - Thingtrax factory performance report- High</t>
  </si>
  <si>
    <t>2024-11-05 14:28:40</t>
  </si>
  <si>
    <t>2024-09-11 15:57:12</t>
  </si>
  <si>
    <t>2024-09-11 15:57:35</t>
  </si>
  <si>
    <t>2024-09-11 15:57:34</t>
  </si>
  <si>
    <t>10:28:55</t>
  </si>
  <si>
    <t>10:28:33</t>
  </si>
  <si>
    <t>Radnor - Remove L8 Pallet Wrapper - MED</t>
  </si>
  <si>
    <t>2024-10-23 15:08:54</t>
  </si>
  <si>
    <t>2024-09-13 16:58:03</t>
  </si>
  <si>
    <t>2024-09-13 16:58:15</t>
  </si>
  <si>
    <t>2024-09-11 22:55:17</t>
  </si>
  <si>
    <t>09:04:25</t>
  </si>
  <si>
    <t>25:02:28</t>
  </si>
  <si>
    <t>SilAfrica- SYSTEM INACCESSIBILITY-High</t>
  </si>
  <si>
    <t>2024-09-16 09:28:36</t>
  </si>
  <si>
    <t>2024-09-11 13:32:36</t>
  </si>
  <si>
    <t>2024-09-11 13:32:41</t>
  </si>
  <si>
    <t>2024-09-11 10:59:00</t>
  </si>
  <si>
    <t>01:59:00</t>
  </si>
  <si>
    <t>04:32:36</t>
  </si>
  <si>
    <t>YPM-No data shown in Analysis report-High</t>
  </si>
  <si>
    <t>2024-11-06 15:14:42</t>
  </si>
  <si>
    <t>2024-09-11 16:02:42</t>
  </si>
  <si>
    <t>2024-09-11 16:02:58</t>
  </si>
  <si>
    <t>2024-09-11 10:48:26</t>
  </si>
  <si>
    <t>01:48:26</t>
  </si>
  <si>
    <t>07:02:42</t>
  </si>
  <si>
    <t>DeschUK-Unable to Completing Jobs on Oneapp-Urgent</t>
  </si>
  <si>
    <t>2024-09-12 09:01:45</t>
  </si>
  <si>
    <t>2024-09-18 13:57:52</t>
  </si>
  <si>
    <t>2024-09-18 14:39:34</t>
  </si>
  <si>
    <t>2024-09-11 10:54:06</t>
  </si>
  <si>
    <t>01:54:06</t>
  </si>
  <si>
    <t>44:57:52</t>
  </si>
  <si>
    <t>SYSTEM INACCESSIBILITY</t>
  </si>
  <si>
    <t>2024-09-16 11:10:43</t>
  </si>
  <si>
    <t>2024-09-11 13:20:43</t>
  </si>
  <si>
    <t>2024-09-11 13:20:44</t>
  </si>
  <si>
    <t>2024-09-11 13:17:13</t>
  </si>
  <si>
    <t>02:10:16</t>
  </si>
  <si>
    <t>02:13:46</t>
  </si>
  <si>
    <t>2024-09-12 11:44:03</t>
  </si>
  <si>
    <t>2024-09-11 12:56:00</t>
  </si>
  <si>
    <t>2024-09-11 12:27:41</t>
  </si>
  <si>
    <t>00:44:06</t>
  </si>
  <si>
    <t>01:12:25</t>
  </si>
  <si>
    <t>Feature Requests - Vibration Monitoring</t>
  </si>
  <si>
    <t>2024-11-07 10:00:42</t>
  </si>
  <si>
    <t>2024-09-12 10:29:42</t>
  </si>
  <si>
    <t>01:29:42</t>
  </si>
  <si>
    <t>Automatic reply: KNC-Access to Thingtrax Kendal Nutricare-Med</t>
  </si>
  <si>
    <t>2024-11-07 11:55:39</t>
  </si>
  <si>
    <t>2024-09-12 11:00:39</t>
  </si>
  <si>
    <t>2024-09-12 12:11:44</t>
  </si>
  <si>
    <t>00:05:01</t>
  </si>
  <si>
    <t>James Spofford</t>
  </si>
  <si>
    <t>james@thingtrax.com</t>
  </si>
  <si>
    <t>RGE Baltic - Recievers - Urgent</t>
  </si>
  <si>
    <t>2024-09-13 12:00:11</t>
  </si>
  <si>
    <t>2024-09-12 12:00:49</t>
  </si>
  <si>
    <t>2024-09-12 12:00:50</t>
  </si>
  <si>
    <t>00:00:38</t>
  </si>
  <si>
    <t>Carclo India-User Access-High</t>
  </si>
  <si>
    <t>2024-09-18 09:49:28</t>
  </si>
  <si>
    <t>2024-09-13 12:10:04</t>
  </si>
  <si>
    <t>2024-09-13 12:10:13</t>
  </si>
  <si>
    <t>2024-09-13 12:10:12</t>
  </si>
  <si>
    <t>02:21:24</t>
  </si>
  <si>
    <t>02:21:16</t>
  </si>
  <si>
    <t>Feature Requests - Downtime Notification if Machine...</t>
  </si>
  <si>
    <t>2024-11-08 13:25:54</t>
  </si>
  <si>
    <t>2024-09-13 12:28:54</t>
  </si>
  <si>
    <t>00:03:34</t>
  </si>
  <si>
    <t>WHS Pickering - Equipment Deletion-Low</t>
  </si>
  <si>
    <t>2024-10-25 12:44:10</t>
  </si>
  <si>
    <t>2024-09-25 22:06:50</t>
  </si>
  <si>
    <t>2024-09-25 22:07:19</t>
  </si>
  <si>
    <t>2024-09-13 12:44:33</t>
  </si>
  <si>
    <t>68:18:15</t>
  </si>
  <si>
    <t>Feature Requests - Feature Request-Carclo Latrobe-Downtime...</t>
  </si>
  <si>
    <t>2024-11-11 10:00:02</t>
  </si>
  <si>
    <t>2024-09-16 10:47:02</t>
  </si>
  <si>
    <t>01:47:02</t>
  </si>
  <si>
    <t>Oldershaw Downtime miss recording MED</t>
  </si>
  <si>
    <t>2024-10-28 10:00:55</t>
  </si>
  <si>
    <t>2024-09-18 16:00:14</t>
  </si>
  <si>
    <t>2024-09-18 16:00:15</t>
  </si>
  <si>
    <t>23:00:14</t>
  </si>
  <si>
    <t>McColgans Unable to mark job complete - Critical</t>
  </si>
  <si>
    <t>2024-09-17 09:00:04</t>
  </si>
  <si>
    <t>2024-09-18 13:56:52</t>
  </si>
  <si>
    <t>2024-09-18 13:58:45</t>
  </si>
  <si>
    <t>20:56:52</t>
  </si>
  <si>
    <t>SilAfrica - DAILY REPORT - MED</t>
  </si>
  <si>
    <t>2024-10-28 11:40:21</t>
  </si>
  <si>
    <t>2024-09-16 11:24:21</t>
  </si>
  <si>
    <t>2024-09-16 11:24:48</t>
  </si>
  <si>
    <t>2024-09-16 11:24:45</t>
  </si>
  <si>
    <t>00:45:02</t>
  </si>
  <si>
    <t>00:44:38</t>
  </si>
  <si>
    <t>Carclo mitcham - system not loading - Urgent</t>
  </si>
  <si>
    <t>2024-09-17 11:36:25</t>
  </si>
  <si>
    <t>2024-09-18 13:24:22</t>
  </si>
  <si>
    <t>2024-09-18 13:24:23</t>
  </si>
  <si>
    <t>2024-09-16 11:48:02</t>
  </si>
  <si>
    <t>00:11:45</t>
  </si>
  <si>
    <t>17:48:05</t>
  </si>
  <si>
    <t>Richard Pemberton</t>
  </si>
  <si>
    <t>pembertonr@carclo-plc.com</t>
  </si>
  <si>
    <t>Gateway Offline</t>
  </si>
  <si>
    <t>2024-09-20 14:31:18</t>
  </si>
  <si>
    <t>2024-10-01 13:52:55</t>
  </si>
  <si>
    <t>2024-09-18 15:58:49</t>
  </si>
  <si>
    <t>18:34:30</t>
  </si>
  <si>
    <t>88:28:36</t>
  </si>
  <si>
    <t>2024-09-19 13:45:47</t>
  </si>
  <si>
    <t>2024-09-18 13:20:41</t>
  </si>
  <si>
    <t>2024-09-18 13:20:43</t>
  </si>
  <si>
    <t>2024-09-16 14:01:11</t>
  </si>
  <si>
    <t>00:16:03</t>
  </si>
  <si>
    <t>15:35:33</t>
  </si>
  <si>
    <t>McColgans PL! showing poered off in production - HIGH</t>
  </si>
  <si>
    <t>2024-09-19 16:02:00</t>
  </si>
  <si>
    <t>2024-09-18 12:58:48</t>
  </si>
  <si>
    <t>2024-09-18 12:58:50</t>
  </si>
  <si>
    <t>12:57:17</t>
  </si>
  <si>
    <t>2024-11-14 10:33:28</t>
  </si>
  <si>
    <t>2024-09-19 16:21:47</t>
  </si>
  <si>
    <t>2024-09-19 16:21:49</t>
  </si>
  <si>
    <t>2024-09-17 13:34:41</t>
  </si>
  <si>
    <t>04:34:41</t>
  </si>
  <si>
    <t>23:21:47</t>
  </si>
  <si>
    <t>Southern Champion - Product Numbers Not Showing - MED</t>
  </si>
  <si>
    <t>2024-10-29 10:00:14</t>
  </si>
  <si>
    <t>2024-10-04 13:55:55</t>
  </si>
  <si>
    <t>2024-10-04 13:56:12</t>
  </si>
  <si>
    <t>108:56:12</t>
  </si>
  <si>
    <t>108:55:55</t>
  </si>
  <si>
    <t>RE: Line Reconfiguration update</t>
  </si>
  <si>
    <t>2024-11-14 16:30:00</t>
  </si>
  <si>
    <t>2024-10-04 14:02:32</t>
  </si>
  <si>
    <t>2024-09-18 00:05:11</t>
  </si>
  <si>
    <t>TT - Powered off - CNC factory</t>
  </si>
  <si>
    <t>2024-10-09 12:05:31</t>
  </si>
  <si>
    <t>2024-10-04 13:58:31</t>
  </si>
  <si>
    <t>2024-10-04 13:58:32</t>
  </si>
  <si>
    <t>2024-09-17 12:20:44</t>
  </si>
  <si>
    <t>00:47:33</t>
  </si>
  <si>
    <t>106:25:20</t>
  </si>
  <si>
    <t>RGEW - Devices Powered off - High</t>
  </si>
  <si>
    <t>2024-09-24 10:25:37</t>
  </si>
  <si>
    <t>2024-09-24 17:21:10</t>
  </si>
  <si>
    <t>2024-09-24 17:21:11</t>
  </si>
  <si>
    <t>2024-09-17 15:02:47</t>
  </si>
  <si>
    <t>02:10:36</t>
  </si>
  <si>
    <t>44:07:49</t>
  </si>
  <si>
    <t>whit.maint</t>
  </si>
  <si>
    <t>whit.maint@rgegroup.com</t>
  </si>
  <si>
    <t>RGE Yate - Machines off - Urgent</t>
  </si>
  <si>
    <t>2024-10-07 16:07:57</t>
  </si>
  <si>
    <t>2024-10-07 16:07:58</t>
  </si>
  <si>
    <t>2024-09-17 20:44:31</t>
  </si>
  <si>
    <t>111:07:57</t>
  </si>
  <si>
    <t>2024-10-31 10:00:00</t>
  </si>
  <si>
    <t>2024-09-25 00:20:10</t>
  </si>
  <si>
    <t>2024-09-23 12:51:14</t>
  </si>
  <si>
    <t>19:51:14</t>
  </si>
  <si>
    <t>Running OEE</t>
  </si>
  <si>
    <t>2024-10-02 11:44:21</t>
  </si>
  <si>
    <t>2024-10-02 11:44:22</t>
  </si>
  <si>
    <t>74:44:21</t>
  </si>
  <si>
    <t>McColgans - Waterfall Chart - High</t>
  </si>
  <si>
    <t>2024-11-01 11:37:45</t>
  </si>
  <si>
    <t>2024-10-29 13:50:45</t>
  </si>
  <si>
    <t>2024-09-19 11:13:49</t>
  </si>
  <si>
    <t>02:13:49</t>
  </si>
  <si>
    <t>WHS Pickering - Error - MED</t>
  </si>
  <si>
    <t>2024-10-31 10:00:27</t>
  </si>
  <si>
    <t>2024-10-01 17:07:14</t>
  </si>
  <si>
    <t>2024-10-01 17:07:15</t>
  </si>
  <si>
    <t>Carclo Latrobe Actual cavity not showing - HIGH</t>
  </si>
  <si>
    <t>2024-09-25 09:00:31</t>
  </si>
  <si>
    <t>2024-09-24 15:30:57</t>
  </si>
  <si>
    <t>2024-09-24 15:30:58</t>
  </si>
  <si>
    <t>2024-09-20 12:36:40</t>
  </si>
  <si>
    <t>03:36:40</t>
  </si>
  <si>
    <t>22:30:57</t>
  </si>
  <si>
    <t>KNC - OEE per product - MED</t>
  </si>
  <si>
    <t>2024-11-18 11:39:55</t>
  </si>
  <si>
    <t>2024-10-11 13:25:54</t>
  </si>
  <si>
    <t>2024-10-11 13:25:55</t>
  </si>
  <si>
    <t>2024-09-20 14:50:11</t>
  </si>
  <si>
    <t>02:52:56</t>
  </si>
  <si>
    <t>121:28:39</t>
  </si>
  <si>
    <t>Brian Stewart</t>
  </si>
  <si>
    <t>brian.stewart@kendalnutricare.com</t>
  </si>
  <si>
    <t>Re: CT Monitors</t>
  </si>
  <si>
    <t>2024-11-29 11:48:02</t>
  </si>
  <si>
    <t>2024-10-18 11:15:02</t>
  </si>
  <si>
    <t>156:51:35</t>
  </si>
  <si>
    <t>Carclo Czech - Issues with performance calculation + D2 - MED</t>
  </si>
  <si>
    <t>2024-11-01 15:44:05</t>
  </si>
  <si>
    <t>2024-10-04 13:53:02</t>
  </si>
  <si>
    <t>2024-10-04 13:53:04</t>
  </si>
  <si>
    <t>79:09:22</t>
  </si>
  <si>
    <t>Reporting</t>
  </si>
  <si>
    <t>2024-11-15 16:00:04</t>
  </si>
  <si>
    <t>2024-09-20 15:16:43</t>
  </si>
  <si>
    <t>2024-09-20 15:17:13</t>
  </si>
  <si>
    <t>2024-09-20 15:11:04</t>
  </si>
  <si>
    <t>00:15:02</t>
  </si>
  <si>
    <t>00:20:41</t>
  </si>
  <si>
    <t>2024-11-15 16:46:00</t>
  </si>
  <si>
    <t>2024-09-20 17:19:20</t>
  </si>
  <si>
    <t>2024-09-20 17:19:21</t>
  </si>
  <si>
    <t>01:14:19</t>
  </si>
  <si>
    <t>RE: Error Job Dashboard</t>
  </si>
  <si>
    <t>2024-10-06 03:59:59</t>
  </si>
  <si>
    <t>2024-10-01 16:47:45</t>
  </si>
  <si>
    <t>2024-10-01 16:47:46</t>
  </si>
  <si>
    <t>55:53:22</t>
  </si>
  <si>
    <t>55:53:21</t>
  </si>
  <si>
    <t>MBC Portal - Equipment Type Update Request for Onion Grader Line - Low</t>
  </si>
  <si>
    <t>2024-09-25 00:10:41</t>
  </si>
  <si>
    <t>2024-09-25 00:11:20</t>
  </si>
  <si>
    <t>2024-09-25 00:11:19</t>
  </si>
  <si>
    <t>Mccolgans-Duplicate products-Medium</t>
  </si>
  <si>
    <t>2024-10-01 16:28:17</t>
  </si>
  <si>
    <t>2024-10-01 16:23:29</t>
  </si>
  <si>
    <t>55:23:29</t>
  </si>
  <si>
    <t>55:28:17</t>
  </si>
  <si>
    <t>Radnor - negative OEE counts-Low</t>
  </si>
  <si>
    <t>2024-10-14 14:21:16</t>
  </si>
  <si>
    <t>2024-09-24 13:45:35</t>
  </si>
  <si>
    <t>12:45:35</t>
  </si>
  <si>
    <t>125:21:16</t>
  </si>
  <si>
    <t>WHS-OEE is showing zero-Medium</t>
  </si>
  <si>
    <t>2024-11-04 10:51:12</t>
  </si>
  <si>
    <t>2024-09-24 23:37:08</t>
  </si>
  <si>
    <t>2024-09-24 23:37:27</t>
  </si>
  <si>
    <t>2024-09-24 23:37:18</t>
  </si>
  <si>
    <t>SilAfrica - Daily Report Missing 20 Sep and 22nd Sep-High</t>
  </si>
  <si>
    <t>2024-09-23 18:59:15</t>
  </si>
  <si>
    <t>2024-09-24 13:01:43</t>
  </si>
  <si>
    <t>2024-09-23 16:19:05</t>
  </si>
  <si>
    <t>07:19:05</t>
  </si>
  <si>
    <t>SKL,REPEAT</t>
  </si>
  <si>
    <t>2024-09-26 10:22:31</t>
  </si>
  <si>
    <t>2024-09-23 13:39:38</t>
  </si>
  <si>
    <t>03:17:08</t>
  </si>
  <si>
    <t>RGE whittelsey-Update of shift reports-Medium</t>
  </si>
  <si>
    <t>2024-11-07 13:27:52</t>
  </si>
  <si>
    <t>2024-10-29 11:36:05</t>
  </si>
  <si>
    <t>2024-09-30 16:15:07</t>
  </si>
  <si>
    <t>44:14:47</t>
  </si>
  <si>
    <t>David Ancill</t>
  </si>
  <si>
    <t>david.ancill@rgegroup.com</t>
  </si>
  <si>
    <t>DMS-Meetings Disappeared-High</t>
  </si>
  <si>
    <t>2024-10-03 09:36:00</t>
  </si>
  <si>
    <t>2024-10-22 00:42:41</t>
  </si>
  <si>
    <t>2024-10-22 00:42:52</t>
  </si>
  <si>
    <t>2024-09-23 16:01:31</t>
  </si>
  <si>
    <t>02:51:54</t>
  </si>
  <si>
    <t>163:50:23</t>
  </si>
  <si>
    <t>WHS Pickering-B3 Data Not Available-Medium</t>
  </si>
  <si>
    <t>2024-11-14 10:50:59</t>
  </si>
  <si>
    <t>2024-10-07 11:37:59</t>
  </si>
  <si>
    <t>2024-10-08 12:18:24</t>
  </si>
  <si>
    <t>2024-09-23 16:02:14</t>
  </si>
  <si>
    <t>02:22:31</t>
  </si>
  <si>
    <t>77:58:16</t>
  </si>
  <si>
    <t>Cacrlo Latrobe - Delete Rejection - MED</t>
  </si>
  <si>
    <t>2024-11-04 18:00:00</t>
  </si>
  <si>
    <t>2024-09-25 22:09:27</t>
  </si>
  <si>
    <t>2024-09-25 22:09:43</t>
  </si>
  <si>
    <t>2024-09-25 22:09:42</t>
  </si>
  <si>
    <t>WHS-Job Card Zero Values-Urgent</t>
  </si>
  <si>
    <t>2024-09-25 09:00:52</t>
  </si>
  <si>
    <t>2024-09-25 15:40:54</t>
  </si>
  <si>
    <t>2024-09-25 15:40:59</t>
  </si>
  <si>
    <t>2024-09-24 13:37:17</t>
  </si>
  <si>
    <t>04:37:17</t>
  </si>
  <si>
    <t>14:40:54</t>
  </si>
  <si>
    <t>2024-10-04 16:59:20</t>
  </si>
  <si>
    <t>2024-09-26 12:25:35</t>
  </si>
  <si>
    <t>17:08:34</t>
  </si>
  <si>
    <t>KS Vinaykumar</t>
  </si>
  <si>
    <t>ks.vinaykumar@carclo-plc.com</t>
  </si>
  <si>
    <t>Feature Requests - Automatic Weekly Reports</t>
  </si>
  <si>
    <t>2024-11-19 15:13:06</t>
  </si>
  <si>
    <t>2024-09-24 15:37:06</t>
  </si>
  <si>
    <t>RGE Whittlesey W08 powered off during production - HIGH</t>
  </si>
  <si>
    <t>2024-10-04 10:37:49</t>
  </si>
  <si>
    <t>2024-10-01 12:52:25</t>
  </si>
  <si>
    <t>-41:07:42</t>
  </si>
  <si>
    <t>36:41:56</t>
  </si>
  <si>
    <t>Carclo- Global View Unavailable-Urgent</t>
  </si>
  <si>
    <t>2024-10-01 11:51:44</t>
  </si>
  <si>
    <t>2024-10-25 13:30:15</t>
  </si>
  <si>
    <t>2024-09-25 11:20:56</t>
  </si>
  <si>
    <t>02:20:56</t>
  </si>
  <si>
    <t>THINGTRAX API Error</t>
  </si>
  <si>
    <t>2024-09-26 16:51:00</t>
  </si>
  <si>
    <t>2024-09-25 23:58:38</t>
  </si>
  <si>
    <t>2024-09-25 17:19:06</t>
  </si>
  <si>
    <t>Portal Down</t>
  </si>
  <si>
    <t>2024-09-26 17:00:00</t>
  </si>
  <si>
    <t>2024-09-25 23:51:11</t>
  </si>
  <si>
    <t>2024-09-25 19:59:42</t>
  </si>
  <si>
    <t>2024-11-07 10:37:31</t>
  </si>
  <si>
    <t>2024-09-26 14:25:02</t>
  </si>
  <si>
    <t>2024-09-26 14:25:03</t>
  </si>
  <si>
    <t>2024-09-26 10:43:11</t>
  </si>
  <si>
    <t>01:43:11</t>
  </si>
  <si>
    <t>05:25:02</t>
  </si>
  <si>
    <t>device configuration</t>
  </si>
  <si>
    <t>2024-11-06 18:00:00</t>
  </si>
  <si>
    <t>2024-09-26 00:14:58</t>
  </si>
  <si>
    <t>2024-09-26 00:14:59</t>
  </si>
  <si>
    <t>Minutes of Meeting</t>
  </si>
  <si>
    <t>2024-10-01 09:00:20</t>
  </si>
  <si>
    <t>2024-10-04 16:38:55</t>
  </si>
  <si>
    <t>55:38:55</t>
  </si>
  <si>
    <t>Mariusz Lubecki</t>
  </si>
  <si>
    <t>ml@desch-ipp.pl</t>
  </si>
  <si>
    <t>Re: Receiver Offline</t>
  </si>
  <si>
    <t>2024-09-30 15:58:44</t>
  </si>
  <si>
    <t>2024-10-04 13:44:23</t>
  </si>
  <si>
    <t>48:27:48</t>
  </si>
  <si>
    <t>MBC: Time loss toggle setting issue - HIGH</t>
  </si>
  <si>
    <t>2024-11-22 10:00:46</t>
  </si>
  <si>
    <t>2024-09-27 11:05:41</t>
  </si>
  <si>
    <t>2024-09-27 11:05:46</t>
  </si>
  <si>
    <t>2024-09-27 11:05:45</t>
  </si>
  <si>
    <t>02:05:45</t>
  </si>
  <si>
    <t>02:05:41</t>
  </si>
  <si>
    <t>SilAfrica-Missing Data for YTD data for Elion5500-Medium</t>
  </si>
  <si>
    <t>2024-11-08 10:00:39</t>
  </si>
  <si>
    <t>2024-09-30 10:36:05</t>
  </si>
  <si>
    <t>2024-09-30 10:36:23</t>
  </si>
  <si>
    <t>2024-09-27 11:01:57</t>
  </si>
  <si>
    <t>02:01:57</t>
  </si>
  <si>
    <t>09:36:05</t>
  </si>
  <si>
    <t>Re: Thingtrax Gateway Offline - Carclo Export</t>
  </si>
  <si>
    <t>2024-11-22 12:15:31</t>
  </si>
  <si>
    <t>2024-09-27 15:25:48</t>
  </si>
  <si>
    <t>2024-09-27 15:25:49</t>
  </si>
  <si>
    <t>04:10:46</t>
  </si>
  <si>
    <t>Michael Terry</t>
  </si>
  <si>
    <t>michael.terry@carclo-plc.com</t>
  </si>
  <si>
    <t>SilAfrica-Smart meter replacement-High</t>
  </si>
  <si>
    <t>2024-10-02 12:35:45</t>
  </si>
  <si>
    <t>2024-10-29 17:39:06</t>
  </si>
  <si>
    <t>2024-09-30 09:54:24</t>
  </si>
  <si>
    <t>05:18:39</t>
  </si>
  <si>
    <t>2024-11-22 17:02:00</t>
  </si>
  <si>
    <t>2024-09-30 10:26:08</t>
  </si>
  <si>
    <t>02:24:48</t>
  </si>
  <si>
    <t>Matt Gribbin</t>
  </si>
  <si>
    <t>matt.gribbin@carclo-plc.com</t>
  </si>
  <si>
    <t>SilAfrica-Planned Downtimes Reasons TBA in Report-Low</t>
  </si>
  <si>
    <t>2024-09-30 15:40:38</t>
  </si>
  <si>
    <t>2024-09-30 15:40:40</t>
  </si>
  <si>
    <t>06:40:38</t>
  </si>
  <si>
    <t>Southern Champion-PO# 24714 Needs to Be Added Back to the List-High</t>
  </si>
  <si>
    <t>2024-09-30 17:00:00</t>
  </si>
  <si>
    <t>2024-10-04 16:36:32</t>
  </si>
  <si>
    <t>2024-10-04 16:37:02</t>
  </si>
  <si>
    <t>2024-10-01 12:58:31</t>
  </si>
  <si>
    <t>11:58:31</t>
  </si>
  <si>
    <t>39:36:32</t>
  </si>
  <si>
    <t>Carclo Global View</t>
  </si>
  <si>
    <t>2024-11-25 14:50:06</t>
  </si>
  <si>
    <t>2024-09-30 14:12:15</t>
  </si>
  <si>
    <t>2024-09-30 14:12:16</t>
  </si>
  <si>
    <t>00:22:09</t>
  </si>
  <si>
    <t>2024-11-11 15:21:00</t>
  </si>
  <si>
    <t>2024-10-01 16:16:33</t>
  </si>
  <si>
    <t>2024-10-01 16:16:46</t>
  </si>
  <si>
    <t>2024-10-01 16:16:45</t>
  </si>
  <si>
    <t>09:55:48</t>
  </si>
  <si>
    <t>09:55:36</t>
  </si>
  <si>
    <t>2024-11-25 15:43:00</t>
  </si>
  <si>
    <t>2024-09-30 15:55:38</t>
  </si>
  <si>
    <t>2024-09-30 15:55:40</t>
  </si>
  <si>
    <t>01:13:19</t>
  </si>
  <si>
    <t>Mccolgans-Cavity Change-High</t>
  </si>
  <si>
    <t>2024-10-04 09:00:49</t>
  </si>
  <si>
    <t>2024-10-01 17:52:03</t>
  </si>
  <si>
    <t>2024-10-01 17:52:27</t>
  </si>
  <si>
    <t>2024-10-01 17:52:26</t>
  </si>
  <si>
    <t>2024-10-29 14:17:01</t>
  </si>
  <si>
    <t>159:23:51</t>
  </si>
  <si>
    <t>SilAfrica-AVAILABITY PERCENTAGE-High</t>
  </si>
  <si>
    <t>2024-10-29 17:38:53</t>
  </si>
  <si>
    <t>2024-10-29 14:19:07</t>
  </si>
  <si>
    <t>2024-10-29 14:19:31</t>
  </si>
  <si>
    <t>116:19:31</t>
  </si>
  <si>
    <t>2024-12-04 10:00:56</t>
  </si>
  <si>
    <t>2024-10-30 11:50:57</t>
  </si>
  <si>
    <t>2024-10-30 10:05:24</t>
  </si>
  <si>
    <t>2024-10-30 17:13:17</t>
  </si>
  <si>
    <t>2024-10-30 17:13:16</t>
  </si>
  <si>
    <t>120:23:20</t>
  </si>
  <si>
    <t>2024-12-24 12:00:55</t>
  </si>
  <si>
    <t>2024-10-29 14:20:56</t>
  </si>
  <si>
    <t>2024-10-30 10:05:23</t>
  </si>
  <si>
    <t>2024-10-30 14:48:38</t>
  </si>
  <si>
    <t>2024-10-30 14:48:40</t>
  </si>
  <si>
    <t>97:34:57</t>
  </si>
  <si>
    <t>97:34:55</t>
  </si>
  <si>
    <t>2024-10-30 12:01:35</t>
  </si>
  <si>
    <t>2024-10-30 12:54:44</t>
  </si>
  <si>
    <t>2024-10-29 14:21:26</t>
  </si>
  <si>
    <t>2024-10-29 14:21:52</t>
  </si>
  <si>
    <t>2024-10-29 14:22:13</t>
  </si>
  <si>
    <t>2024-10-29 13:49:59</t>
  </si>
  <si>
    <t>35:53:26</t>
  </si>
  <si>
    <t>2024-10-30 12:16:08</t>
  </si>
  <si>
    <t>2024-10-30 12:16:07</t>
  </si>
  <si>
    <t>34:16:07</t>
  </si>
  <si>
    <t>2024-10-31 11:36:27</t>
  </si>
  <si>
    <t>csv file upload</t>
  </si>
  <si>
    <t>2024-11-01 13:56:14</t>
  </si>
  <si>
    <t>2024-10-30 17:16:29</t>
  </si>
  <si>
    <t>11:20:56</t>
  </si>
  <si>
    <t>Carclo Mitcham-removal of mc28-High</t>
  </si>
  <si>
    <t>2024-11-01 15:28:55</t>
  </si>
  <si>
    <t>2024-10-30 14:42:58</t>
  </si>
  <si>
    <t>2024-10-30 14:42:57</t>
  </si>
  <si>
    <t>07:14:47</t>
  </si>
  <si>
    <t>Mccolgans-Duplicate products-High</t>
  </si>
  <si>
    <t>2024-11-01 16:39:23</t>
  </si>
  <si>
    <t>2024-10-30 16:13:10</t>
  </si>
  <si>
    <t>2024-10-30 16:13:11</t>
  </si>
  <si>
    <t>2024-10-30 11:45:00</t>
  </si>
  <si>
    <t>03:06:20</t>
  </si>
  <si>
    <t>07:34:30</t>
  </si>
  <si>
    <t>2024-11-04 14:29:07</t>
  </si>
  <si>
    <t>2024-10-29 17:33:21</t>
  </si>
  <si>
    <t>2024-10-30 15:06:07</t>
  </si>
  <si>
    <t>2024-10-29 17:33:57</t>
  </si>
  <si>
    <t>00:37:45</t>
  </si>
  <si>
    <t>00:37:09</t>
  </si>
  <si>
    <t>Deployment Schedule for SKL and STL Release</t>
  </si>
  <si>
    <t>2024-11-04 12:07:35</t>
  </si>
  <si>
    <t>2024-10-30 12:07:49</t>
  </si>
  <si>
    <t>2024-10-30 12:08:03</t>
  </si>
  <si>
    <t>01:18:47</t>
  </si>
  <si>
    <t>WHS Plastics - Job Card Issue-High</t>
  </si>
  <si>
    <t>2024-12-11 15:28:06</t>
  </si>
  <si>
    <t>2024-10-31 12:08:07</t>
  </si>
  <si>
    <t>2024-10-30 15:30:12</t>
  </si>
  <si>
    <t>00:02:37</t>
  </si>
  <si>
    <t>New starter</t>
  </si>
  <si>
    <t>2024-12-25 16:29:07</t>
  </si>
  <si>
    <t>2024-10-30 16:29:07</t>
  </si>
  <si>
    <t>Carclo Mitcham Job in position 2 has job stopped toggle - MED</t>
  </si>
  <si>
    <t>2024-12-11 16:31:49</t>
  </si>
  <si>
    <t>2024-10-30 19:26:00</t>
  </si>
  <si>
    <t>Southern Champion Down time report - MED</t>
  </si>
  <si>
    <t>2024-12-26 10:00:25</t>
  </si>
  <si>
    <t>2024-10-31 14:09:25</t>
  </si>
  <si>
    <t>2024-11-05 10:00:40</t>
  </si>
  <si>
    <t>2024-10-31 10:21:13</t>
  </si>
  <si>
    <t>2024-10-31 10:21:22</t>
  </si>
  <si>
    <t>00:21:13</t>
  </si>
  <si>
    <t>Apr</t>
  </si>
  <si>
    <t>Unresolved</t>
  </si>
  <si>
    <t>Accumulation</t>
  </si>
  <si>
    <t>Customer Name</t>
  </si>
  <si>
    <t>Min (sec)</t>
  </si>
  <si>
    <t>Sec</t>
  </si>
  <si>
    <t>Hrs</t>
  </si>
  <si>
    <t>Mins</t>
  </si>
  <si>
    <t>Seconds</t>
  </si>
  <si>
    <t>Run time</t>
  </si>
  <si>
    <t>Stop time</t>
  </si>
  <si>
    <t>Total run time (s)</t>
  </si>
  <si>
    <t>Available hours</t>
  </si>
  <si>
    <t>Planned Downtime</t>
  </si>
  <si>
    <t>Effec Avail time (available time - planned downtime)</t>
  </si>
  <si>
    <t>Availability (run time / Effec avail time)</t>
  </si>
  <si>
    <t>Planned downtime</t>
  </si>
  <si>
    <t>Shift (all jobs)</t>
  </si>
  <si>
    <t>Alltime</t>
  </si>
  <si>
    <t>job 1</t>
  </si>
  <si>
    <t>job 2</t>
  </si>
  <si>
    <t>Eff available hours</t>
  </si>
  <si>
    <t>Runtime</t>
  </si>
  <si>
    <t>Shift wise totals</t>
  </si>
  <si>
    <t>Data for the current Job showing on portal</t>
  </si>
  <si>
    <t>Hrs (sec)</t>
  </si>
  <si>
    <t>1838 was unclassified which was changed to classified/planned</t>
  </si>
  <si>
    <t>Availability for the shift</t>
  </si>
  <si>
    <t>Note:</t>
  </si>
  <si>
    <t>00 mins</t>
  </si>
  <si>
    <t>01 mins</t>
  </si>
  <si>
    <t>2 mins</t>
  </si>
  <si>
    <t>3 mins</t>
  </si>
  <si>
    <t>4 mins</t>
  </si>
  <si>
    <t>5 mins</t>
  </si>
  <si>
    <t>6 mins</t>
  </si>
  <si>
    <t>7 mins</t>
  </si>
  <si>
    <t>8 mins</t>
  </si>
  <si>
    <t>9 mins</t>
  </si>
  <si>
    <t>10 mins</t>
  </si>
  <si>
    <t>11 mins</t>
  </si>
  <si>
    <t>12 mins</t>
  </si>
  <si>
    <t>13 mins</t>
  </si>
  <si>
    <t>14 mins</t>
  </si>
  <si>
    <t>15 mins</t>
  </si>
  <si>
    <t>16 mins</t>
  </si>
  <si>
    <t>17 mins</t>
  </si>
  <si>
    <t>18 mins</t>
  </si>
  <si>
    <t>19 mins</t>
  </si>
  <si>
    <t>20 mins</t>
  </si>
  <si>
    <t>Skew time</t>
  </si>
  <si>
    <t>Production time</t>
  </si>
  <si>
    <t>7-9 mins</t>
  </si>
  <si>
    <t>sakthi.ganesh@carclo-plc.com</t>
  </si>
  <si>
    <t>Dershna Shah</t>
  </si>
  <si>
    <t>dershna.shah@carclo-plc.com</t>
  </si>
  <si>
    <t>Arti Mittagunta</t>
  </si>
  <si>
    <t>arti.mittagunta@carclo-plc.com</t>
  </si>
  <si>
    <t>R&amp;G</t>
  </si>
  <si>
    <t>MUHAMMAD ZAIN</t>
  </si>
  <si>
    <t>Nov</t>
  </si>
  <si>
    <t>Count of Group</t>
  </si>
  <si>
    <t>Job card unable to move</t>
  </si>
  <si>
    <t>2025-01-29 13:07:53</t>
  </si>
  <si>
    <t>2024-12-04 11:55:51</t>
  </si>
  <si>
    <t>2024-12-02 10:39:33</t>
  </si>
  <si>
    <t>00:39:33</t>
  </si>
  <si>
    <t>17:55:51</t>
  </si>
  <si>
    <t>40.3 Tooltip showing empty value - WHS</t>
  </si>
  <si>
    <t>2024-12-05 14:32:15</t>
  </si>
  <si>
    <t>2024-12-02 14:38:26</t>
  </si>
  <si>
    <t>2024-12-02 14:38:33</t>
  </si>
  <si>
    <t>2024-12-02 14:38:32</t>
  </si>
  <si>
    <t>00:07:08</t>
  </si>
  <si>
    <t>Silo N</t>
  </si>
  <si>
    <t>2024-12-05 15:51:29</t>
  </si>
  <si>
    <t>2024-12-23 17:09:26</t>
  </si>
  <si>
    <t>2024-12-03 13:02:02</t>
  </si>
  <si>
    <t>06:17:39</t>
  </si>
  <si>
    <t>Carclo Mitcham-removal of automation-Low</t>
  </si>
  <si>
    <t>2025-01-28 16:03:45</t>
  </si>
  <si>
    <t>2024-12-17 14:26:35</t>
  </si>
  <si>
    <t>2024-12-16 14:36:42</t>
  </si>
  <si>
    <t>78:57:09</t>
  </si>
  <si>
    <t>86:47:02</t>
  </si>
  <si>
    <t>R40.3: Update downtime not working for Mitcham-High</t>
  </si>
  <si>
    <t>2024-12-05 15:58:51</t>
  </si>
  <si>
    <t>2024-12-03 15:32:13</t>
  </si>
  <si>
    <t>2024-12-03 15:30:21</t>
  </si>
  <si>
    <t>07:31:33</t>
  </si>
  <si>
    <t>07:33:25</t>
  </si>
  <si>
    <t>SilAfrica-OMEGA3 Configuration-High</t>
  </si>
  <si>
    <t>2024-12-13 12:03:00</t>
  </si>
  <si>
    <t>2024-12-12 21:31:04</t>
  </si>
  <si>
    <t>2024-12-03 12:15:58</t>
  </si>
  <si>
    <t>03:48:45</t>
  </si>
  <si>
    <t>65:32:47</t>
  </si>
  <si>
    <t>R40.3 OEE Figures are missing under select actions button</t>
  </si>
  <si>
    <t>2024-12-05 17:18:47</t>
  </si>
  <si>
    <t>2024-12-13 11:36:52</t>
  </si>
  <si>
    <t>2024-12-13 11:37:05</t>
  </si>
  <si>
    <t>2024-12-04 17:38:19</t>
  </si>
  <si>
    <t>16:20:10</t>
  </si>
  <si>
    <t>66:18:43</t>
  </si>
  <si>
    <t>RG -New Users- High</t>
  </si>
  <si>
    <t>2024-12-05 18:00:00</t>
  </si>
  <si>
    <t>2024-12-06 10:41:37</t>
  </si>
  <si>
    <t>2024-12-09 13:04:42</t>
  </si>
  <si>
    <t>2024-12-04 18:07:21</t>
  </si>
  <si>
    <t>24:41:37</t>
  </si>
  <si>
    <t>Machines offline</t>
  </si>
  <si>
    <t>2024-12-06 16:53:00</t>
  </si>
  <si>
    <t>2024-12-04 14:01:17</t>
  </si>
  <si>
    <t>2024-12-04 15:37:40</t>
  </si>
  <si>
    <t>2024-12-03 12:44:27</t>
  </si>
  <si>
    <t>01:07:21</t>
  </si>
  <si>
    <t>10:24:11</t>
  </si>
  <si>
    <t>SIlAfrica-System inaccessibility-Urgent</t>
  </si>
  <si>
    <t>2024-12-13 12:39:18</t>
  </si>
  <si>
    <t>2024-12-12 16:20:18</t>
  </si>
  <si>
    <t>2024-12-12 16:20:55</t>
  </si>
  <si>
    <t>2024-12-04 13:21:35</t>
  </si>
  <si>
    <t>00:38:56</t>
  </si>
  <si>
    <t>51:37:39</t>
  </si>
  <si>
    <t>Request to Change Planned Non-Run to No Work</t>
  </si>
  <si>
    <t>2025-01-30 16:24:58</t>
  </si>
  <si>
    <t>2024-12-10 22:20:38</t>
  </si>
  <si>
    <t>2024-12-10 22:20:54</t>
  </si>
  <si>
    <t>33:35:39</t>
  </si>
  <si>
    <t>Tool Activity Report</t>
  </si>
  <si>
    <t>2025-01-16 16:56:30</t>
  </si>
  <si>
    <t>2024-12-05 17:15:47</t>
  </si>
  <si>
    <t>2024-12-05 19:20:34</t>
  </si>
  <si>
    <t>2024-12-05 17:15:37</t>
  </si>
  <si>
    <t>08:19:10</t>
  </si>
  <si>
    <t>08:19:20</t>
  </si>
  <si>
    <t>WHS Pickering-User accounts-High</t>
  </si>
  <si>
    <t>2024-12-13 12:29:06</t>
  </si>
  <si>
    <t>2024-12-10 12:55:06</t>
  </si>
  <si>
    <t>2024-12-05 11:55:26</t>
  </si>
  <si>
    <t>02:53:53</t>
  </si>
  <si>
    <t>27:53:33</t>
  </si>
  <si>
    <t>Adrian Bain</t>
  </si>
  <si>
    <t>adrian.bain@whs-plastics.com</t>
  </si>
  <si>
    <t>MBC- Onion grader factory efficiency is not loading-Critical</t>
  </si>
  <si>
    <t>2024-12-09 17:57:00</t>
  </si>
  <si>
    <t>2024-12-23 14:13:41</t>
  </si>
  <si>
    <t>2024-12-04 18:21:07</t>
  </si>
  <si>
    <t>00:03:15</t>
  </si>
  <si>
    <t>100:16:56</t>
  </si>
  <si>
    <t>@Rich Clayton</t>
  </si>
  <si>
    <t>2025-01-31 10:00:00</t>
  </si>
  <si>
    <t>2024-12-23 14:14:03</t>
  </si>
  <si>
    <t>2024-12-18 12:03:00</t>
  </si>
  <si>
    <t>74:03:00</t>
  </si>
  <si>
    <t>RE: WHS Pickering-User accounts-High</t>
  </si>
  <si>
    <t>2025-01-31 12:55:23</t>
  </si>
  <si>
    <t>2024-12-05 13:32:23</t>
  </si>
  <si>
    <t>2024-12-05 13:31:47</t>
  </si>
  <si>
    <t>00:37:29</t>
  </si>
  <si>
    <t>00:38:05</t>
  </si>
  <si>
    <t>System inaccessibility</t>
  </si>
  <si>
    <t>2025-01-17 14:49:22</t>
  </si>
  <si>
    <t>2024-12-05 16:21:22</t>
  </si>
  <si>
    <t>2024-12-05 16:27:56</t>
  </si>
  <si>
    <t>2024-12-05 16:27:55</t>
  </si>
  <si>
    <t>01:39:33</t>
  </si>
  <si>
    <t>01:33:00</t>
  </si>
  <si>
    <t>2024-12-10 17:36:21</t>
  </si>
  <si>
    <t>2024-12-06 11:05:24</t>
  </si>
  <si>
    <t>2024-12-06 11:05:37</t>
  </si>
  <si>
    <t>01:29:48</t>
  </si>
  <si>
    <t>01:29:35</t>
  </si>
  <si>
    <t>Account rights</t>
  </si>
  <si>
    <t>2025-01-31 18:00:00</t>
  </si>
  <si>
    <t>2024-12-05 19:23:50</t>
  </si>
  <si>
    <t>2024-12-05 19:24:12</t>
  </si>
  <si>
    <t>2024-12-05 19:24:09</t>
  </si>
  <si>
    <t>2025-02-03 10:14:05</t>
  </si>
  <si>
    <t>2024-12-11 13:03:31</t>
  </si>
  <si>
    <t>2024-12-11 13:03:32</t>
  </si>
  <si>
    <t>2024-12-11 13:03:25</t>
  </si>
  <si>
    <t>26:50:06</t>
  </si>
  <si>
    <t>26:50:12</t>
  </si>
  <si>
    <t>User deletion request</t>
  </si>
  <si>
    <t>2024-12-11 12:21:53</t>
  </si>
  <si>
    <t>2024-12-06 12:25:07</t>
  </si>
  <si>
    <t>2024-12-06 12:25:08</t>
  </si>
  <si>
    <t>00:03:53</t>
  </si>
  <si>
    <t>Internal Manage cannot edit meetings MED</t>
  </si>
  <si>
    <t>2025-02-03 15:08:06</t>
  </si>
  <si>
    <t>2024-12-23 14:15:19</t>
  </si>
  <si>
    <t>2024-12-17 15:21:06</t>
  </si>
  <si>
    <t>56:13:24</t>
  </si>
  <si>
    <t>Radnor - Waterfall shows 36 hours after end of day shift - HIGH</t>
  </si>
  <si>
    <t>2025-01-20 18:00:00</t>
  </si>
  <si>
    <t>2024-12-31 11:09:52</t>
  </si>
  <si>
    <t>2024-12-27 19:00:20</t>
  </si>
  <si>
    <t>120:00:00</t>
  </si>
  <si>
    <t>Fw: Machine A3</t>
  </si>
  <si>
    <t>2024-12-11 15:49:46</t>
  </si>
  <si>
    <t>2024-12-08 17:26:58</t>
  </si>
  <si>
    <t>21:49:46</t>
  </si>
  <si>
    <t>Accounts and rights</t>
  </si>
  <si>
    <t>2025-02-06 11:06:16</t>
  </si>
  <si>
    <t>2024-12-10 15:21:54</t>
  </si>
  <si>
    <t>2024-12-10 15:21:55</t>
  </si>
  <si>
    <t>-17:07:24</t>
  </si>
  <si>
    <t>10:19:04</t>
  </si>
  <si>
    <t>Re: RG -New Users- High</t>
  </si>
  <si>
    <t>2025-02-04 13:04:38</t>
  </si>
  <si>
    <t>2024-12-09 13:26:13</t>
  </si>
  <si>
    <t>00:21:35</t>
  </si>
  <si>
    <t>James Banfield</t>
  </si>
  <si>
    <t>james.banfield@rgfresh.co.uk</t>
  </si>
  <si>
    <t>Errors</t>
  </si>
  <si>
    <t>2025-02-06 13:30:51</t>
  </si>
  <si>
    <t>2024-12-10 13:33:51</t>
  </si>
  <si>
    <t>2024-12-10 13:33:52</t>
  </si>
  <si>
    <t>2024-12-09 13:35:29</t>
  </si>
  <si>
    <t>00:03:14</t>
  </si>
  <si>
    <t>08:01:36</t>
  </si>
  <si>
    <t>Reports</t>
  </si>
  <si>
    <t>2025-02-04 17:04:22</t>
  </si>
  <si>
    <t>2024-12-09 18:01:08</t>
  </si>
  <si>
    <t>2024-12-09 18:01:09</t>
  </si>
  <si>
    <t>2024-12-09 16:40:58</t>
  </si>
  <si>
    <t>01:26:10</t>
  </si>
  <si>
    <t>Weekly report</t>
  </si>
  <si>
    <t>2025-02-07 12:41:00</t>
  </si>
  <si>
    <t>2024-12-11 18:29:27</t>
  </si>
  <si>
    <t>2024-12-11 18:29:50</t>
  </si>
  <si>
    <t>2024-12-10 15:01:02</t>
  </si>
  <si>
    <t>05:01:02</t>
  </si>
  <si>
    <t>McColgans OneApp logins - HIGH</t>
  </si>
  <si>
    <t>2025-02-06 16:27:34</t>
  </si>
  <si>
    <t>2024-12-17 14:10:32</t>
  </si>
  <si>
    <t>2024-12-10 22:35:43</t>
  </si>
  <si>
    <t>44:10:32</t>
  </si>
  <si>
    <t>Southern Champion - Line 4 Rejects not counting - HIGH</t>
  </si>
  <si>
    <t>2024-12-16 10:00:27</t>
  </si>
  <si>
    <t>2024-12-19 11:30:08</t>
  </si>
  <si>
    <t>2024-12-14 15:58:09</t>
  </si>
  <si>
    <t>STL-Energy device installation and validation-Low</t>
  </si>
  <si>
    <t>2025-02-10 12:27:53</t>
  </si>
  <si>
    <t>2024-12-12 14:19:53</t>
  </si>
  <si>
    <t>2024-12-12 14:20:07</t>
  </si>
  <si>
    <t>2024-12-12 11:26:49</t>
  </si>
  <si>
    <t>01:52:46</t>
  </si>
  <si>
    <t>04:45:50</t>
  </si>
  <si>
    <t>MBC Weekly Report MED</t>
  </si>
  <si>
    <t>2025-02-07 18:00:00</t>
  </si>
  <si>
    <t>2024-12-12 17:38:36</t>
  </si>
  <si>
    <t>2024-12-12 13:01:57</t>
  </si>
  <si>
    <t>03:01:57</t>
  </si>
  <si>
    <t>07:38:36</t>
  </si>
  <si>
    <t>Carlco Latrobe IOT configuration - HIGH</t>
  </si>
  <si>
    <t>2024-12-16 18:00:00</t>
  </si>
  <si>
    <t>2024-12-12 12:30:39</t>
  </si>
  <si>
    <t>2024-12-12 12:31:12</t>
  </si>
  <si>
    <t>02:31:12</t>
  </si>
  <si>
    <t>02:30:39</t>
  </si>
  <si>
    <t>Carclo Latrobe User list update - HIGH</t>
  </si>
  <si>
    <t>2025-02-18 17:51:25</t>
  </si>
  <si>
    <t>2024-12-23 16:25:56</t>
  </si>
  <si>
    <t>2024-12-18 11:31:37</t>
  </si>
  <si>
    <t>25:31:37</t>
  </si>
  <si>
    <t>54:25:56</t>
  </si>
  <si>
    <t>David Schmitt</t>
  </si>
  <si>
    <t>david.schmitt@carclo-plc.com</t>
  </si>
  <si>
    <t>McColgans BI connection string - MED</t>
  </si>
  <si>
    <t>2025-02-12 14:16:13</t>
  </si>
  <si>
    <t>2024-12-19 13:37:13</t>
  </si>
  <si>
    <t>2024-12-13 11:36:21</t>
  </si>
  <si>
    <t>01:36:21</t>
  </si>
  <si>
    <t>35:37:13</t>
  </si>
  <si>
    <t>Maintenance ticket OneApp</t>
  </si>
  <si>
    <t>2025-02-11 13:33:25</t>
  </si>
  <si>
    <t>2024-12-16 14:42:19</t>
  </si>
  <si>
    <t>2024-12-16 12:38:22</t>
  </si>
  <si>
    <t>07:06:10</t>
  </si>
  <si>
    <t>09:10:07</t>
  </si>
  <si>
    <t>Paul Lander</t>
  </si>
  <si>
    <t>paul.lander@whs-plastics.com</t>
  </si>
  <si>
    <t>ACCOUNT CREATION</t>
  </si>
  <si>
    <t>2025-02-11 14:09:37</t>
  </si>
  <si>
    <t>2024-12-16 11:55:04</t>
  </si>
  <si>
    <t>05:45:45</t>
  </si>
  <si>
    <t>Carlco Mitcham cannot update Downtime - HIGH</t>
  </si>
  <si>
    <t>2024-12-19 10:06:25</t>
  </si>
  <si>
    <t>2024-12-18 11:28:25</t>
  </si>
  <si>
    <t>2024-12-17 16:58:12</t>
  </si>
  <si>
    <t>17:22:31</t>
  </si>
  <si>
    <t>19:52:44</t>
  </si>
  <si>
    <t>lane 6</t>
  </si>
  <si>
    <t>2024-12-20 15:41:27</t>
  </si>
  <si>
    <t>2024-12-18 11:56:27</t>
  </si>
  <si>
    <t>2024-12-18 11:57:10</t>
  </si>
  <si>
    <t>2024-12-16 14:15:31</t>
  </si>
  <si>
    <t>04:15:31</t>
  </si>
  <si>
    <t>17:56:27</t>
  </si>
  <si>
    <t>PC2 Grader530</t>
  </si>
  <si>
    <t>pc2.grader530@stonegate.co.uk</t>
  </si>
  <si>
    <t>MBC Grader Factory not loading - URGENT</t>
  </si>
  <si>
    <t>2024-12-17 11:41:42</t>
  </si>
  <si>
    <t>2024-12-16 11:41:42</t>
  </si>
  <si>
    <t>2024-12-16 13:26:17</t>
  </si>
  <si>
    <t>2024-12-14 15:47:44</t>
  </si>
  <si>
    <t>01:41:42</t>
  </si>
  <si>
    <t>YPM Access - LOW</t>
  </si>
  <si>
    <t>2025-02-12 11:39:26</t>
  </si>
  <si>
    <t>2024-12-16 11:39:26</t>
  </si>
  <si>
    <t>2024-12-16 09:03:20</t>
  </si>
  <si>
    <t>01:39:26</t>
  </si>
  <si>
    <t>portal is taking time to load</t>
  </si>
  <si>
    <t>2025-02-21 13:53:32</t>
  </si>
  <si>
    <t>2024-12-27 13:53:32</t>
  </si>
  <si>
    <t>2024-12-27 13:53:34</t>
  </si>
  <si>
    <t>2024-12-14 15:36:03</t>
  </si>
  <si>
    <t>75:53:32</t>
  </si>
  <si>
    <t>missing mcs</t>
  </si>
  <si>
    <t>2024-12-19 15:11:04</t>
  </si>
  <si>
    <t>2024-12-17 14:51:35</t>
  </si>
  <si>
    <t>2024-12-17 14:52:08</t>
  </si>
  <si>
    <t>2024-12-17 14:51:30</t>
  </si>
  <si>
    <t>07:41:13</t>
  </si>
  <si>
    <t>07:41:18</t>
  </si>
  <si>
    <t>Training on Quality</t>
  </si>
  <si>
    <t>2025-01-29 11:04:50</t>
  </si>
  <si>
    <t>2024-12-17 14:32:26</t>
  </si>
  <si>
    <t>2024-12-17 14:32:27</t>
  </si>
  <si>
    <t>03:28:07</t>
  </si>
  <si>
    <t>Manage - Cannot update meeting occurrence - MED</t>
  </si>
  <si>
    <t>2025-02-13 14:59:36</t>
  </si>
  <si>
    <t>2024-12-17 15:22:24</t>
  </si>
  <si>
    <t>2024-12-17 15:22:25</t>
  </si>
  <si>
    <t>00:22:31</t>
  </si>
  <si>
    <t>00:23:49</t>
  </si>
  <si>
    <t>Out of specification rejection reason type is not working correctly - HIGH</t>
  </si>
  <si>
    <t>2025-01-30 10:02:32</t>
  </si>
  <si>
    <t>2024-12-23 14:46:12</t>
  </si>
  <si>
    <t>2024-12-19 16:16:22</t>
  </si>
  <si>
    <t>14:16:22</t>
  </si>
  <si>
    <t>P1 ticket : Quin Unable to add downtime</t>
  </si>
  <si>
    <t>2024-12-19 14:47:01</t>
  </si>
  <si>
    <t>2024-12-19 16:07:20</t>
  </si>
  <si>
    <t>2024-12-18 15:30:38</t>
  </si>
  <si>
    <t>00:44:17</t>
  </si>
  <si>
    <t>09:20:59</t>
  </si>
  <si>
    <t>Adding a member</t>
  </si>
  <si>
    <t>2025-02-19 13:44:32</t>
  </si>
  <si>
    <t>2024-12-23 13:53:32</t>
  </si>
  <si>
    <t>2024-12-18 15:47:24</t>
  </si>
  <si>
    <t>00:09:17</t>
  </si>
  <si>
    <t>22:15:25</t>
  </si>
  <si>
    <t>oluwatoyin.tijani@whs-plastics.com</t>
  </si>
  <si>
    <t>FW: MBC - Thingtrax Weekly factory performance report</t>
  </si>
  <si>
    <t>2025-02-14 18:00:00</t>
  </si>
  <si>
    <t>2024-12-19 10:36:32</t>
  </si>
  <si>
    <t>2024-12-19 10:36:23</t>
  </si>
  <si>
    <t>00:36:23</t>
  </si>
  <si>
    <t>00:36:32</t>
  </si>
  <si>
    <t>thingtrax.reports@thingtrax.com</t>
  </si>
  <si>
    <t>Unable to update downtime for a equipment in line from bulk downtime list</t>
  </si>
  <si>
    <t>2025-02-17 11:53:11</t>
  </si>
  <si>
    <t>2024-12-19 16:07:30</t>
  </si>
  <si>
    <t>06:07:30</t>
  </si>
  <si>
    <t>Admin access getting revoked on sales demo portal after editing meeting end time - HIGH</t>
  </si>
  <si>
    <t>2025-02-18 11:53:39</t>
  </si>
  <si>
    <t>2024-12-23 17:23:39</t>
  </si>
  <si>
    <t>2024-12-23 14:26:57</t>
  </si>
  <si>
    <t>13:29:19</t>
  </si>
  <si>
    <t>16:26:01</t>
  </si>
  <si>
    <t>One app Southern Champion issue - HIGH</t>
  </si>
  <si>
    <t>2025-02-03 10:00:19</t>
  </si>
  <si>
    <t>2024-12-24 16:13:10</t>
  </si>
  <si>
    <t>2024-12-24 16:13:02</t>
  </si>
  <si>
    <t>22:13:02</t>
  </si>
  <si>
    <t>Southern Champion - Powered off Alerts - HIGH</t>
  </si>
  <si>
    <t>2025-02-03 10:00:15</t>
  </si>
  <si>
    <t>2025-01-02 11:13:15</t>
  </si>
  <si>
    <t>FREQUENT ERROR</t>
  </si>
  <si>
    <t>2025-02-18 10:00:30</t>
  </si>
  <si>
    <t>2024-12-20 13:29:33</t>
  </si>
  <si>
    <t>2024-12-20 13:29:34</t>
  </si>
  <si>
    <t>03:29:33</t>
  </si>
  <si>
    <t>FCS600</t>
  </si>
  <si>
    <t>2025-02-03 11:54:26</t>
  </si>
  <si>
    <t>2024-12-20 16:15:14</t>
  </si>
  <si>
    <t>2024-12-20 16:15:15</t>
  </si>
  <si>
    <t>04:21:03</t>
  </si>
  <si>
    <t>RE: [EXTERNAL] Re: Carclo Latrobe User list update - HIGH</t>
  </si>
  <si>
    <t>2025-02-04 16:22:20</t>
  </si>
  <si>
    <t>2024-12-23 16:25:58</t>
  </si>
  <si>
    <t>-28:49:46</t>
  </si>
  <si>
    <t>SilAfrica-UNILOY 1-High</t>
  </si>
  <si>
    <t>2025-01-03 11:25:23</t>
  </si>
  <si>
    <t>2025-01-02 00:23:21</t>
  </si>
  <si>
    <t>14:35:26</t>
  </si>
  <si>
    <t>SilAfrica-Bole Machine-High</t>
  </si>
  <si>
    <t>2025-01-06 12:05:18</t>
  </si>
  <si>
    <t>2025-01-01 14:02:13</t>
  </si>
  <si>
    <t>2025-01-01 10:59:47</t>
  </si>
  <si>
    <t>05:55:20</t>
  </si>
  <si>
    <t>(blank)</t>
  </si>
  <si>
    <t>Un resolved tickets by Customer with priority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</si>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</sst>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E6F5"/>
        <bgColor rgb="FFC0E6F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8" fillId="34" borderId="11" xfId="0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14" fontId="0" fillId="0" borderId="0" xfId="0" applyNumberFormat="1"/>
    <xf numFmtId="21" fontId="0" fillId="0" borderId="0" xfId="0" applyNumberFormat="1"/>
    <xf numFmtId="0" fontId="20" fillId="33" borderId="10" xfId="0" applyFont="1" applyFill="1" applyBorder="1"/>
    <xf numFmtId="0" fontId="17" fillId="37" borderId="0" xfId="0" applyFont="1" applyFill="1"/>
    <xf numFmtId="0" fontId="17" fillId="38" borderId="0" xfId="0" applyFont="1" applyFill="1"/>
    <xf numFmtId="0" fontId="0" fillId="37" borderId="0" xfId="0" applyFill="1"/>
    <xf numFmtId="0" fontId="0" fillId="40" borderId="0" xfId="0" applyFill="1"/>
    <xf numFmtId="0" fontId="0" fillId="40" borderId="0" xfId="0" applyFill="1" applyAlignment="1">
      <alignment horizontal="center" vertical="center"/>
    </xf>
    <xf numFmtId="0" fontId="0" fillId="41" borderId="0" xfId="0" applyFill="1"/>
    <xf numFmtId="0" fontId="17" fillId="41" borderId="0" xfId="0" applyFont="1" applyFill="1"/>
    <xf numFmtId="0" fontId="17" fillId="41" borderId="0" xfId="0" applyFont="1" applyFill="1" applyAlignment="1">
      <alignment horizontal="center" vertical="center"/>
    </xf>
    <xf numFmtId="9" fontId="17" fillId="37" borderId="13" xfId="42" applyFont="1" applyFill="1" applyBorder="1"/>
    <xf numFmtId="9" fontId="0" fillId="0" borderId="0" xfId="42" applyFont="1"/>
    <xf numFmtId="0" fontId="0" fillId="39" borderId="14" xfId="0" applyFill="1" applyBorder="1"/>
    <xf numFmtId="0" fontId="0" fillId="39" borderId="14" xfId="0" applyFill="1" applyBorder="1" applyAlignment="1">
      <alignment horizontal="center" vertical="center"/>
    </xf>
    <xf numFmtId="0" fontId="17" fillId="36" borderId="12" xfId="0" applyFont="1" applyFill="1" applyBorder="1" applyAlignment="1">
      <alignment horizontal="centerContinuous"/>
    </xf>
    <xf numFmtId="0" fontId="17" fillId="36" borderId="15" xfId="0" applyFont="1" applyFill="1" applyBorder="1" applyAlignment="1">
      <alignment horizontal="centerContinuous"/>
    </xf>
    <xf numFmtId="0" fontId="17" fillId="36" borderId="13" xfId="0" applyFont="1" applyFill="1" applyBorder="1" applyAlignment="1">
      <alignment horizontal="centerContinuous"/>
    </xf>
    <xf numFmtId="0" fontId="0" fillId="0" borderId="14" xfId="0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10" fontId="0" fillId="0" borderId="14" xfId="42" applyNumberFormat="1" applyFont="1" applyBorder="1" applyAlignment="1">
      <alignment horizontal="center" vertical="center"/>
    </xf>
    <xf numFmtId="0" fontId="0" fillId="40" borderId="14" xfId="0" applyFill="1" applyBorder="1" applyAlignment="1">
      <alignment horizontal="left" vertical="top"/>
    </xf>
    <xf numFmtId="0" fontId="0" fillId="42" borderId="0" xfId="0" applyFill="1"/>
    <xf numFmtId="0" fontId="0" fillId="43" borderId="0" xfId="0" applyFill="1"/>
    <xf numFmtId="0" fontId="0" fillId="44" borderId="0" xfId="0" applyFill="1"/>
    <xf numFmtId="0" fontId="17" fillId="45" borderId="0" xfId="0" applyFont="1" applyFill="1"/>
    <xf numFmtId="0" fontId="0" fillId="35" borderId="0" xfId="0" applyFill="1"/>
    <xf numFmtId="0" fontId="16" fillId="0" borderId="0" xfId="0" applyFont="1" applyAlignment="1">
      <alignment horizontal="left"/>
    </xf>
    <xf numFmtId="0" fontId="16" fillId="0" borderId="0" xfId="0" applyFont="1"/>
    <xf numFmtId="0" fontId="0" fillId="39" borderId="14" xfId="0" applyFill="1" applyBorder="1" applyAlignment="1">
      <alignment horizontal="left"/>
    </xf>
    <xf numFmtId="0" fontId="17" fillId="37" borderId="12" xfId="0" applyFont="1" applyFill="1" applyBorder="1" applyAlignment="1">
      <alignment horizontal="center"/>
    </xf>
    <xf numFmtId="0" fontId="17" fillId="37" borderId="15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Border="1"/>
    <xf numFmtId="0" fontId="1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00000"/>
      <color rgb="FFFF0000"/>
      <color rgb="FFE97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tickets by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Count of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3-0E42-A6CD-DD62EB18C6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E3-0E42-A6CD-DD62EB18C6A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3-0E42-A6CD-DD62EB18C6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8B-A849-869D-498141BCBD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3-0E42-A6CD-DD62EB18C6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E3-0E42-A6CD-DD62EB18C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Graphs!$A$4:$A$9</c:f>
              <c:strCache>
                <c:ptCount val="6"/>
                <c:pt idx="0">
                  <c:v>Resolved</c:v>
                </c:pt>
                <c:pt idx="1">
                  <c:v>Closed</c:v>
                </c:pt>
                <c:pt idx="2">
                  <c:v>Fixed/Waiting for Release</c:v>
                </c:pt>
                <c:pt idx="3">
                  <c:v>Resolved/Testing Phase</c:v>
                </c:pt>
                <c:pt idx="4">
                  <c:v>Waiting on Customer</c:v>
                </c:pt>
                <c:pt idx="5">
                  <c:v>Waiting on ThingTrax</c:v>
                </c:pt>
              </c:strCache>
            </c:strRef>
          </c:cat>
          <c:val>
            <c:numRef>
              <c:f>Graphs!$B$4:$B$9</c:f>
              <c:numCache>
                <c:formatCode>General</c:formatCode>
                <c:ptCount val="6"/>
                <c:pt idx="0">
                  <c:v>42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3-0E42-A6CD-DD62EB18C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3109311"/>
        <c:axId val="1343018783"/>
      </c:barChart>
      <c:catAx>
        <c:axId val="134310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3018783"/>
        <c:crosses val="autoZero"/>
        <c:auto val="1"/>
        <c:lblAlgn val="ctr"/>
        <c:lblOffset val="100"/>
        <c:noMultiLvlLbl val="0"/>
      </c:catAx>
      <c:valAx>
        <c:axId val="1343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31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Unresolved</a:t>
            </a:r>
            <a:r>
              <a:rPr lang="en-GB" sz="1200" b="1" baseline="0"/>
              <a:t> tickets by Customer with priority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Graphs!$B$123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Graphs!$A$124:$A$128</c:f>
              <c:strCache>
                <c:ptCount val="5"/>
                <c:pt idx="0">
                  <c:v>southern champion</c:v>
                </c:pt>
                <c:pt idx="1">
                  <c:v>SalesDemo</c:v>
                </c:pt>
                <c:pt idx="2">
                  <c:v>SKL</c:v>
                </c:pt>
                <c:pt idx="3">
                  <c:v>Quin</c:v>
                </c:pt>
                <c:pt idx="4">
                  <c:v>Carclo Latrobe</c:v>
                </c:pt>
              </c:strCache>
            </c:strRef>
          </c:cat>
          <c:val>
            <c:numRef>
              <c:f>Graphs!$B$124:$B$128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6-F14D-B351-CAE900ADA4A7}"/>
            </c:ext>
          </c:extLst>
        </c:ser>
        <c:ser>
          <c:idx val="1"/>
          <c:order val="1"/>
          <c:tx>
            <c:strRef>
              <c:f>Graphs!$C$123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Graphs!$A$124:$A$128</c:f>
              <c:strCache>
                <c:ptCount val="5"/>
                <c:pt idx="0">
                  <c:v>southern champion</c:v>
                </c:pt>
                <c:pt idx="1">
                  <c:v>SalesDemo</c:v>
                </c:pt>
                <c:pt idx="2">
                  <c:v>SKL</c:v>
                </c:pt>
                <c:pt idx="3">
                  <c:v>Quin</c:v>
                </c:pt>
                <c:pt idx="4">
                  <c:v>Carclo Latrobe</c:v>
                </c:pt>
              </c:strCache>
            </c:strRef>
          </c:cat>
          <c:val>
            <c:numRef>
              <c:f>Graphs!$C$124:$C$128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6-F14D-B351-CAE900ADA4A7}"/>
            </c:ext>
          </c:extLst>
        </c:ser>
        <c:ser>
          <c:idx val="2"/>
          <c:order val="2"/>
          <c:tx>
            <c:strRef>
              <c:f>Graphs!$D$123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Graphs!$A$124:$A$128</c:f>
              <c:strCache>
                <c:ptCount val="5"/>
                <c:pt idx="0">
                  <c:v>southern champion</c:v>
                </c:pt>
                <c:pt idx="1">
                  <c:v>SalesDemo</c:v>
                </c:pt>
                <c:pt idx="2">
                  <c:v>SKL</c:v>
                </c:pt>
                <c:pt idx="3">
                  <c:v>Quin</c:v>
                </c:pt>
                <c:pt idx="4">
                  <c:v>Carclo Latrobe</c:v>
                </c:pt>
              </c:strCache>
            </c:strRef>
          </c:cat>
          <c:val>
            <c:numRef>
              <c:f>Graphs!$D$124:$D$128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6-F14D-B351-CAE900ADA4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525343"/>
        <c:axId val="1180545839"/>
      </c:barChart>
      <c:catAx>
        <c:axId val="11805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80545839"/>
        <c:crosses val="autoZero"/>
        <c:auto val="1"/>
        <c:lblAlgn val="ctr"/>
        <c:lblOffset val="100"/>
        <c:noMultiLvlLbl val="0"/>
      </c:catAx>
      <c:valAx>
        <c:axId val="1180545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8052534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Top</a:t>
            </a:r>
            <a:r>
              <a:rPr lang="en-GB" sz="1200" b="1" baseline="0"/>
              <a:t> 5 Clients by ticket piority (Resolved)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Graphs!$B$17</c:f>
              <c:strCache>
                <c:ptCount val="1"/>
                <c:pt idx="0">
                  <c:v>Urgent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Graphs!$A$18:$A$22</c:f>
              <c:strCache>
                <c:ptCount val="5"/>
                <c:pt idx="0">
                  <c:v>WHS Pickering</c:v>
                </c:pt>
                <c:pt idx="1">
                  <c:v>SKL</c:v>
                </c:pt>
                <c:pt idx="2">
                  <c:v>Carclo Mitcham</c:v>
                </c:pt>
                <c:pt idx="3">
                  <c:v>MBC</c:v>
                </c:pt>
                <c:pt idx="4">
                  <c:v>McColgans</c:v>
                </c:pt>
              </c:strCache>
            </c:strRef>
          </c:cat>
          <c:val>
            <c:numRef>
              <c:f>Graphs!$B$18:$B$22</c:f>
              <c:numCache>
                <c:formatCode>General</c:formatCode>
                <c:ptCount val="5"/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3-4B4F-92D0-A0A507BFAD20}"/>
            </c:ext>
          </c:extLst>
        </c:ser>
        <c:ser>
          <c:idx val="1"/>
          <c:order val="1"/>
          <c:tx>
            <c:strRef>
              <c:f>Graphs!$C$17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Graphs!$A$18:$A$22</c:f>
              <c:strCache>
                <c:ptCount val="5"/>
                <c:pt idx="0">
                  <c:v>WHS Pickering</c:v>
                </c:pt>
                <c:pt idx="1">
                  <c:v>SKL</c:v>
                </c:pt>
                <c:pt idx="2">
                  <c:v>Carclo Mitcham</c:v>
                </c:pt>
                <c:pt idx="3">
                  <c:v>MBC</c:v>
                </c:pt>
                <c:pt idx="4">
                  <c:v>McColgans</c:v>
                </c:pt>
              </c:strCache>
            </c:strRef>
          </c:cat>
          <c:val>
            <c:numRef>
              <c:f>Graphs!$C$18:$C$22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3-4B4F-92D0-A0A507BFAD20}"/>
            </c:ext>
          </c:extLst>
        </c:ser>
        <c:ser>
          <c:idx val="2"/>
          <c:order val="2"/>
          <c:tx>
            <c:strRef>
              <c:f>Graphs!$D$17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Graphs!$A$18:$A$22</c:f>
              <c:strCache>
                <c:ptCount val="5"/>
                <c:pt idx="0">
                  <c:v>WHS Pickering</c:v>
                </c:pt>
                <c:pt idx="1">
                  <c:v>SKL</c:v>
                </c:pt>
                <c:pt idx="2">
                  <c:v>Carclo Mitcham</c:v>
                </c:pt>
                <c:pt idx="3">
                  <c:v>MBC</c:v>
                </c:pt>
                <c:pt idx="4">
                  <c:v>McColgans</c:v>
                </c:pt>
              </c:strCache>
            </c:strRef>
          </c:cat>
          <c:val>
            <c:numRef>
              <c:f>Graphs!$D$18:$D$22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3-4B4F-92D0-A0A507BFAD20}"/>
            </c:ext>
          </c:extLst>
        </c:ser>
        <c:ser>
          <c:idx val="3"/>
          <c:order val="3"/>
          <c:tx>
            <c:strRef>
              <c:f>Graphs!$E$17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Graphs!$A$18:$A$22</c:f>
              <c:strCache>
                <c:ptCount val="5"/>
                <c:pt idx="0">
                  <c:v>WHS Pickering</c:v>
                </c:pt>
                <c:pt idx="1">
                  <c:v>SKL</c:v>
                </c:pt>
                <c:pt idx="2">
                  <c:v>Carclo Mitcham</c:v>
                </c:pt>
                <c:pt idx="3">
                  <c:v>MBC</c:v>
                </c:pt>
                <c:pt idx="4">
                  <c:v>McColgans</c:v>
                </c:pt>
              </c:strCache>
            </c:strRef>
          </c:cat>
          <c:val>
            <c:numRef>
              <c:f>Graphs!$E$18:$E$22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3-4B4F-92D0-A0A507BFAD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7302879"/>
        <c:axId val="1217316511"/>
      </c:barChart>
      <c:catAx>
        <c:axId val="12173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7316511"/>
        <c:crosses val="autoZero"/>
        <c:auto val="1"/>
        <c:lblAlgn val="ctr"/>
        <c:lblOffset val="100"/>
        <c:noMultiLvlLbl val="0"/>
      </c:catAx>
      <c:valAx>
        <c:axId val="12173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73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Unresolved Tickets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Graphs!$A$56:$A$61</c:f>
              <c:strCache>
                <c:ptCount val="6"/>
                <c:pt idx="0">
                  <c:v>Platform</c:v>
                </c:pt>
                <c:pt idx="1">
                  <c:v>IoT Devices</c:v>
                </c:pt>
                <c:pt idx="2">
                  <c:v>PBi Reports</c:v>
                </c:pt>
                <c:pt idx="3">
                  <c:v>User Request</c:v>
                </c:pt>
                <c:pt idx="4">
                  <c:v>Feature request</c:v>
                </c:pt>
                <c:pt idx="5">
                  <c:v>Mobile App</c:v>
                </c:pt>
              </c:strCache>
            </c:strRef>
          </c:cat>
          <c:val>
            <c:numRef>
              <c:f>Graphs!$B$56:$B$61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0343-AD17-0AECD20F03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1827247"/>
        <c:axId val="1251153919"/>
      </c:barChart>
      <c:catAx>
        <c:axId val="15218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1153919"/>
        <c:crosses val="autoZero"/>
        <c:auto val="1"/>
        <c:lblAlgn val="ctr"/>
        <c:lblOffset val="100"/>
        <c:noMultiLvlLbl val="0"/>
      </c:catAx>
      <c:valAx>
        <c:axId val="12511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18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Unresolved tickets</a:t>
            </a:r>
            <a:r>
              <a:rPr lang="en-US" b="1" baseline="0"/>
              <a:t> by Customer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Graphs!$B$69</c:f>
              <c:strCache>
                <c:ptCount val="1"/>
                <c:pt idx="0">
                  <c:v>Count of tickets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Graphs!$A$70:$A$75</c:f>
              <c:strCache>
                <c:ptCount val="6"/>
                <c:pt idx="0">
                  <c:v>southern champion</c:v>
                </c:pt>
                <c:pt idx="1">
                  <c:v>Carclo Latrobe</c:v>
                </c:pt>
                <c:pt idx="2">
                  <c:v>SKL</c:v>
                </c:pt>
                <c:pt idx="3">
                  <c:v>Quin</c:v>
                </c:pt>
                <c:pt idx="4">
                  <c:v>BPIA</c:v>
                </c:pt>
                <c:pt idx="5">
                  <c:v>SilAfrica</c:v>
                </c:pt>
              </c:strCache>
            </c:strRef>
          </c:cat>
          <c:val>
            <c:numRef>
              <c:f>Graphs!$B$70:$B$75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9-E745-AD99-C3C749068E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80928"/>
        <c:axId val="1615603583"/>
      </c:barChart>
      <c:catAx>
        <c:axId val="5555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15603583"/>
        <c:crosses val="autoZero"/>
        <c:auto val="1"/>
        <c:lblAlgn val="ctr"/>
        <c:lblOffset val="100"/>
        <c:noMultiLvlLbl val="0"/>
      </c:catAx>
      <c:valAx>
        <c:axId val="16156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558092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Resolved</a:t>
            </a:r>
            <a:r>
              <a:rPr lang="en-US" b="1" baseline="0"/>
              <a:t> tickets by Customer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Graphs!$B$90</c:f>
              <c:strCache>
                <c:ptCount val="1"/>
                <c:pt idx="0">
                  <c:v>Count of Ticket 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Graphs!$A$91:$A$96</c:f>
              <c:strCache>
                <c:ptCount val="6"/>
                <c:pt idx="0">
                  <c:v>WHS Pickering</c:v>
                </c:pt>
                <c:pt idx="1">
                  <c:v>SKL</c:v>
                </c:pt>
                <c:pt idx="2">
                  <c:v>Carclo Mitcham</c:v>
                </c:pt>
                <c:pt idx="3">
                  <c:v>MBC</c:v>
                </c:pt>
                <c:pt idx="4">
                  <c:v>McColgans</c:v>
                </c:pt>
                <c:pt idx="5">
                  <c:v>Carclo India</c:v>
                </c:pt>
              </c:strCache>
            </c:strRef>
          </c:cat>
          <c:val>
            <c:numRef>
              <c:f>Graphs!$B$91:$B$96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A-764E-93C2-6B3E95DA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468287"/>
        <c:axId val="2119733631"/>
      </c:barChart>
      <c:catAx>
        <c:axId val="161546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19733631"/>
        <c:crosses val="autoZero"/>
        <c:auto val="1"/>
        <c:lblAlgn val="ctr"/>
        <c:lblOffset val="100"/>
        <c:noMultiLvlLbl val="0"/>
      </c:catAx>
      <c:valAx>
        <c:axId val="2119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tickets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1546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Backlog</a:t>
            </a:r>
            <a:r>
              <a:rPr lang="en-GB" b="1" baseline="0"/>
              <a:t> of Unresolved Tickets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Count of Ticket ID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Graphs!$A$145:$A$155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Graphs!$B$145:$B$155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24</c:v>
                </c:pt>
                <c:pt idx="9">
                  <c:v>21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A54B-A88B-745B1ADBF0B8}"/>
            </c:ext>
          </c:extLst>
        </c:ser>
        <c:ser>
          <c:idx val="1"/>
          <c:order val="1"/>
          <c:tx>
            <c:strRef>
              <c:f>Graphs!$C$144</c:f>
              <c:strCache>
                <c:ptCount val="1"/>
                <c:pt idx="0">
                  <c:v>Accumulation</c:v>
                </c:pt>
              </c:strCache>
            </c:strRef>
          </c:tx>
          <c:spPr>
            <a:solidFill>
              <a:srgbClr val="C00000">
                <a:alpha val="12157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Graphs!$A$145:$A$155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Graphs!$C$145:$C$155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45</c:v>
                </c:pt>
                <c:pt idx="9">
                  <c:v>30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2-A54B-A88B-745B1ADB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8237872"/>
        <c:axId val="328603936"/>
      </c:barChart>
      <c:catAx>
        <c:axId val="3282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8603936"/>
        <c:crosses val="autoZero"/>
        <c:auto val="1"/>
        <c:lblAlgn val="ctr"/>
        <c:lblOffset val="100"/>
        <c:noMultiLvlLbl val="0"/>
      </c:catAx>
      <c:valAx>
        <c:axId val="3286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82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tickets</a:t>
            </a:r>
            <a:r>
              <a:rPr lang="en-GB" baseline="0"/>
              <a:t> by </a:t>
            </a:r>
            <a:r>
              <a:rPr lang="en-GB"/>
              <a:t>Priority</a:t>
            </a:r>
            <a:r>
              <a:rPr lang="en-GB" baseline="0"/>
              <a:t> (Unresolved)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32192295994950765"/>
          <c:y val="0.14796365393548985"/>
          <c:w val="0.39307151154699627"/>
          <c:h val="0.74837590068720472"/>
        </c:manualLayout>
      </c:layout>
      <c:doughnutChart>
        <c:varyColors val="1"/>
        <c:ser>
          <c:idx val="0"/>
          <c:order val="0"/>
          <c:tx>
            <c:strRef>
              <c:f>Graphs!$B$163</c:f>
              <c:strCache>
                <c:ptCount val="1"/>
                <c:pt idx="0">
                  <c:v>Count of Priority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27-5740-9596-387D4C403F0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427-5740-9596-387D4C403F0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7-5740-9596-387D4C403F0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7-5740-9596-387D4C403F04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427-5740-9596-387D4C403F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Graphs!$A$164:$A$167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Graphs!$B$164:$B$167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7-5740-9596-387D4C403F0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Count of unresolved tickets by work</a:t>
            </a:r>
            <a:r>
              <a:rPr lang="en-GB" b="1" baseline="0"/>
              <a:t> category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Graphs!$C$176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Graphs!$A$177:$A$182</c:f>
              <c:strCache>
                <c:ptCount val="6"/>
                <c:pt idx="0">
                  <c:v>Feature request</c:v>
                </c:pt>
                <c:pt idx="1">
                  <c:v>IoT Devices</c:v>
                </c:pt>
                <c:pt idx="2">
                  <c:v>Mobile App</c:v>
                </c:pt>
                <c:pt idx="3">
                  <c:v>PBi Reports</c:v>
                </c:pt>
                <c:pt idx="4">
                  <c:v>Platform</c:v>
                </c:pt>
                <c:pt idx="5">
                  <c:v>User Request</c:v>
                </c:pt>
              </c:strCache>
            </c:strRef>
          </c:cat>
          <c:val>
            <c:numRef>
              <c:f>Graphs!$C$177:$C$182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6-7746-9329-94CFDEA449A2}"/>
            </c:ext>
          </c:extLst>
        </c:ser>
        <c:ser>
          <c:idx val="1"/>
          <c:order val="1"/>
          <c:tx>
            <c:strRef>
              <c:f>Graphs!$D$176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Graphs!$A$177:$A$182</c:f>
              <c:strCache>
                <c:ptCount val="6"/>
                <c:pt idx="0">
                  <c:v>Feature request</c:v>
                </c:pt>
                <c:pt idx="1">
                  <c:v>IoT Devices</c:v>
                </c:pt>
                <c:pt idx="2">
                  <c:v>Mobile App</c:v>
                </c:pt>
                <c:pt idx="3">
                  <c:v>PBi Reports</c:v>
                </c:pt>
                <c:pt idx="4">
                  <c:v>Platform</c:v>
                </c:pt>
                <c:pt idx="5">
                  <c:v>User Request</c:v>
                </c:pt>
              </c:strCache>
            </c:strRef>
          </c:cat>
          <c:val>
            <c:numRef>
              <c:f>Graphs!$D$177:$D$182</c:f>
              <c:numCache>
                <c:formatCode>General</c:formatCode>
                <c:ptCount val="6"/>
                <c:pt idx="0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6-7746-9329-94CFDEA449A2}"/>
            </c:ext>
          </c:extLst>
        </c:ser>
        <c:ser>
          <c:idx val="2"/>
          <c:order val="2"/>
          <c:tx>
            <c:strRef>
              <c:f>Graphs!$E$176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7475331789060619E-17"/>
                  <c:y val="-3.95342225247530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51-044C-9164-674F3AA62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Graphs!$A$177:$A$182</c:f>
              <c:strCache>
                <c:ptCount val="6"/>
                <c:pt idx="0">
                  <c:v>Feature request</c:v>
                </c:pt>
                <c:pt idx="1">
                  <c:v>IoT Devices</c:v>
                </c:pt>
                <c:pt idx="2">
                  <c:v>Mobile App</c:v>
                </c:pt>
                <c:pt idx="3">
                  <c:v>PBi Reports</c:v>
                </c:pt>
                <c:pt idx="4">
                  <c:v>Platform</c:v>
                </c:pt>
                <c:pt idx="5">
                  <c:v>User Request</c:v>
                </c:pt>
              </c:strCache>
            </c:strRef>
          </c:cat>
          <c:val>
            <c:numRef>
              <c:f>Graphs!$E$177:$E$182</c:f>
              <c:numCache>
                <c:formatCode>General</c:formatCode>
                <c:ptCount val="6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6-7746-9329-94CFDEA44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7959648"/>
        <c:axId val="498481712"/>
      </c:barChart>
      <c:catAx>
        <c:axId val="3279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8481712"/>
        <c:crosses val="autoZero"/>
        <c:auto val="1"/>
        <c:lblAlgn val="ctr"/>
        <c:lblOffset val="100"/>
        <c:noMultiLvlLbl val="0"/>
      </c:catAx>
      <c:valAx>
        <c:axId val="4984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79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Graphs!$B$197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Graphs!$A$198:$A$209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Graphs!$B$198:$B$209</c:f>
              <c:numCache>
                <c:formatCode>General</c:formatCode>
                <c:ptCount val="12"/>
                <c:pt idx="0">
                  <c:v>94</c:v>
                </c:pt>
                <c:pt idx="1">
                  <c:v>68</c:v>
                </c:pt>
                <c:pt idx="2">
                  <c:v>162</c:v>
                </c:pt>
                <c:pt idx="3">
                  <c:v>94</c:v>
                </c:pt>
                <c:pt idx="4">
                  <c:v>98</c:v>
                </c:pt>
                <c:pt idx="5">
                  <c:v>67</c:v>
                </c:pt>
                <c:pt idx="6">
                  <c:v>100</c:v>
                </c:pt>
                <c:pt idx="7">
                  <c:v>52</c:v>
                </c:pt>
                <c:pt idx="8">
                  <c:v>67</c:v>
                </c:pt>
                <c:pt idx="9">
                  <c:v>71</c:v>
                </c:pt>
                <c:pt idx="10">
                  <c:v>58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5-E541-88D9-1E898289C1D8}"/>
            </c:ext>
          </c:extLst>
        </c:ser>
        <c:ser>
          <c:idx val="1"/>
          <c:order val="1"/>
          <c:tx>
            <c:strRef>
              <c:f>Graphs!$C$197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Graphs!$A$198:$A$209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Graphs!$C$198:$C$209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45</c:v>
                </c:pt>
                <c:pt idx="3">
                  <c:v>23</c:v>
                </c:pt>
                <c:pt idx="4">
                  <c:v>28</c:v>
                </c:pt>
                <c:pt idx="5">
                  <c:v>16</c:v>
                </c:pt>
                <c:pt idx="6">
                  <c:v>19</c:v>
                </c:pt>
                <c:pt idx="7">
                  <c:v>15</c:v>
                </c:pt>
                <c:pt idx="8">
                  <c:v>22</c:v>
                </c:pt>
                <c:pt idx="9">
                  <c:v>40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5-E541-88D9-1E898289C1D8}"/>
            </c:ext>
          </c:extLst>
        </c:ser>
        <c:ser>
          <c:idx val="2"/>
          <c:order val="2"/>
          <c:tx>
            <c:strRef>
              <c:f>Graphs!$D$197</c:f>
              <c:strCache>
                <c:ptCount val="1"/>
                <c:pt idx="0">
                  <c:v>Unresolved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6EF-784D-8B7D-003C08D3AE46}"/>
                </c:ext>
              </c:extLst>
            </c:dLbl>
            <c:dLbl>
              <c:idx val="11"/>
              <c:layout>
                <c:manualLayout>
                  <c:x val="0"/>
                  <c:y val="-6.407743944476596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B9-5E49-906C-6760B0055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Graphs!$A$198:$A$209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Graphs!$D$198:$D$209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5-E541-88D9-1E898289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223712"/>
        <c:axId val="445766416"/>
      </c:barChart>
      <c:lineChart>
        <c:grouping val="standard"/>
        <c:varyColors val="0"/>
        <c:ser>
          <c:idx val="3"/>
          <c:order val="3"/>
          <c:tx>
            <c:strRef>
              <c:f>Graphs!$E$197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Graphs!$A$198:$A$209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Graphs!$E$198:$E$209</c:f>
              <c:numCache>
                <c:formatCode>General</c:formatCode>
                <c:ptCount val="12"/>
                <c:pt idx="0">
                  <c:v>122</c:v>
                </c:pt>
                <c:pt idx="1">
                  <c:v>95</c:v>
                </c:pt>
                <c:pt idx="2">
                  <c:v>208</c:v>
                </c:pt>
                <c:pt idx="3">
                  <c:v>117</c:v>
                </c:pt>
                <c:pt idx="4">
                  <c:v>127</c:v>
                </c:pt>
                <c:pt idx="5">
                  <c:v>83</c:v>
                </c:pt>
                <c:pt idx="6">
                  <c:v>119</c:v>
                </c:pt>
                <c:pt idx="7">
                  <c:v>68</c:v>
                </c:pt>
                <c:pt idx="8">
                  <c:v>91</c:v>
                </c:pt>
                <c:pt idx="9">
                  <c:v>112</c:v>
                </c:pt>
                <c:pt idx="10">
                  <c:v>75</c:v>
                </c:pt>
                <c:pt idx="11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DC5-E541-88D9-1E898289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79376"/>
        <c:axId val="554842000"/>
      </c:lineChart>
      <c:catAx>
        <c:axId val="3072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5766416"/>
        <c:crosses val="autoZero"/>
        <c:auto val="1"/>
        <c:lblAlgn val="ctr"/>
        <c:lblOffset val="100"/>
        <c:noMultiLvlLbl val="0"/>
      </c:catAx>
      <c:valAx>
        <c:axId val="445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7223712"/>
        <c:crosses val="autoZero"/>
        <c:crossBetween val="between"/>
      </c:valAx>
      <c:valAx>
        <c:axId val="554842000"/>
        <c:scaling>
          <c:orientation val="minMax"/>
          <c:max val="2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3379376"/>
        <c:crosses val="max"/>
        <c:crossBetween val="between"/>
      </c:valAx>
      <c:catAx>
        <c:axId val="55337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84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475660</xdr:colOff>
      <xdr:row>0</xdr:row>
      <xdr:rowOff>118139</xdr:rowOff>
    </xdr:from>
    <xdr:to>
      <xdr:col>13</xdr:col>
      <xdr:colOff>744812</xdr:colOff>
      <xdr:row>14</xdr:row>
      <xdr:rowOff>124136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DF04F-74C5-EA1B-8B6B-0EC7E135F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15</xdr:row>
      <xdr:rowOff>158750</xdr:rowOff>
    </xdr:from>
    <xdr:to>
      <xdr:col>17</xdr:col>
      <xdr:colOff>711200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41EB4-DBC7-BD9F-DF2D-83E6FBF5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514684</xdr:colOff>
      <xdr:row>44</xdr:row>
      <xdr:rowOff>178230</xdr:rowOff>
    </xdr:from>
    <xdr:to>
      <xdr:col>10</xdr:col>
      <xdr:colOff>647318</xdr:colOff>
      <xdr:row>60</xdr:row>
      <xdr:rowOff>161854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323A26-C3E0-4573-BB3D-66129B31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355600</xdr:colOff>
      <xdr:row>68</xdr:row>
      <xdr:rowOff>44450</xdr:rowOff>
    </xdr:from>
    <xdr:to>
      <xdr:col>13</xdr:col>
      <xdr:colOff>774700</xdr:colOff>
      <xdr:row>81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04FA0-D0FC-8678-8FCF-B2DC6D491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196850</xdr:colOff>
      <xdr:row>87</xdr:row>
      <xdr:rowOff>57150</xdr:rowOff>
    </xdr:from>
    <xdr:to>
      <xdr:col>12</xdr:col>
      <xdr:colOff>641350</xdr:colOff>
      <xdr:row>100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1F047-5269-235E-AFB5-5A910062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682458</xdr:colOff>
      <xdr:row>138</xdr:row>
      <xdr:rowOff>9501</xdr:rowOff>
    </xdr:from>
    <xdr:to>
      <xdr:col>18</xdr:col>
      <xdr:colOff>9358</xdr:colOff>
      <xdr:row>158</xdr:row>
      <xdr:rowOff>66651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855E07-2C19-1159-D843-1D721CE8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639292</xdr:colOff>
      <xdr:row>159</xdr:row>
      <xdr:rowOff>101916</xdr:rowOff>
    </xdr:from>
    <xdr:to>
      <xdr:col>12</xdr:col>
      <xdr:colOff>767479</xdr:colOff>
      <xdr:row>173</xdr:row>
      <xdr:rowOff>185535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26DB1D-F8B7-6D8C-1863-17AF4543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67439</xdr:colOff>
      <xdr:row>176</xdr:row>
      <xdr:rowOff>32306</xdr:rowOff>
    </xdr:from>
    <xdr:to>
      <xdr:col>15</xdr:col>
      <xdr:colOff>329748</xdr:colOff>
      <xdr:row>190</xdr:row>
      <xdr:rowOff>116103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E46A96-37C6-6EFA-7ECD-88CC7049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452120</xdr:colOff>
      <xdr:row>194</xdr:row>
      <xdr:rowOff>37252</xdr:rowOff>
    </xdr:from>
    <xdr:to>
      <xdr:col>23</xdr:col>
      <xdr:colOff>643466</xdr:colOff>
      <xdr:row>217</xdr:row>
      <xdr:rowOff>50799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C73DC8-00E1-8BFD-5D91-3251009C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440203</xdr:colOff>
      <xdr:row>118</xdr:row>
      <xdr:rowOff>94152</xdr:rowOff>
    </xdr:from>
    <xdr:to>
      <xdr:col>11</xdr:col>
      <xdr:colOff>611127</xdr:colOff>
      <xdr:row>131</xdr:row>
      <xdr:rowOff>95489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B7030A-2888-1CA3-A115-07491FF5A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773353</xdr:colOff>
      <xdr:row>61</xdr:row>
      <xdr:rowOff>156090</xdr:rowOff>
    </xdr:from>
    <xdr:to>
      <xdr:col>11</xdr:col>
      <xdr:colOff>258471</xdr:colOff>
      <xdr:row>94</xdr:row>
      <xdr:rowOff>148002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C8285-29FD-AA7F-631E-C5F7D07E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498" y="10060671"/>
          <a:ext cx="4025900" cy="6781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book" refreshedDate="45660.499471875002" createdVersion="8" refreshedVersion="8" minRefreshableVersion="3" recordCount="90" xr:uid="{360396D8-98AE-D347-B91C-FB07EFA52C4C}">
  <cacheSource type="worksheet">
    <worksheetSource ref="A1:AD91" sheet="Master_data_Dec"/>
  </cacheSource>
  <cacheFields count="30">
    <cacheField name="Ticket ID" numFmtId="0">
      <sharedItems containsString="0" containsBlank="1" containsNumber="1" containsInteger="1" minValue="17508" maxValue="18962"/>
    </cacheField>
    <cacheField name="Subject" numFmtId="0">
      <sharedItems containsBlank="1"/>
    </cacheField>
    <cacheField name="Status" numFmtId="0">
      <sharedItems containsBlank="1" count="10">
        <s v="Resolved"/>
        <s v="Closed"/>
        <s v="Waiting on Customer"/>
        <s v="Fixed/Waiting for Release"/>
        <s v="Waiting on ThingTrax"/>
        <s v="Resolved/Testing Phase"/>
        <m/>
        <s v="Open" u="1"/>
        <s v="Awaiting Approval" u="1"/>
        <s v="Follow Up" u="1"/>
      </sharedItems>
    </cacheField>
    <cacheField name="Priority" numFmtId="0">
      <sharedItems containsBlank="1" count="5">
        <s v="Low"/>
        <s v="High"/>
        <s v="Urgent"/>
        <s v="Medium"/>
        <m/>
      </sharedItems>
    </cacheField>
    <cacheField name="Source" numFmtId="0">
      <sharedItems containsBlank="1"/>
    </cacheField>
    <cacheField name="Type" numFmtId="0">
      <sharedItems containsBlank="1"/>
    </cacheField>
    <cacheField name="Agent" numFmtId="0">
      <sharedItems containsBlank="1"/>
    </cacheField>
    <cacheField name="Group" numFmtId="0">
      <sharedItems containsBlank="1" count="9">
        <s v="Platform"/>
        <s v="IoT Devices"/>
        <s v="User Request"/>
        <s v="Mobile App"/>
        <s v="Master Data Request"/>
        <s v="PBi Reports"/>
        <s v="Question/Query"/>
        <s v="Feature request"/>
        <m/>
      </sharedItems>
    </cacheField>
    <cacheField name="Created" numFmtId="14">
      <sharedItems containsNonDate="0" containsDate="1" containsString="0" containsBlank="1" minDate="2024-12-02T00:00:00" maxDate="2025-01-01T00:00:00"/>
    </cacheField>
    <cacheField name="time" numFmtId="21">
      <sharedItems containsNonDate="0" containsDate="1" containsString="0" containsBlank="1" minDate="1899-12-30T01:26:40" maxDate="1899-12-30T23:40:53"/>
    </cacheField>
    <cacheField name="Due by Time" numFmtId="0">
      <sharedItems containsBlank="1"/>
    </cacheField>
    <cacheField name="Resolved time" numFmtId="0">
      <sharedItems containsBlank="1"/>
    </cacheField>
    <cacheField name="Closed time" numFmtId="0">
      <sharedItems containsBlank="1"/>
    </cacheField>
    <cacheField name="Last update time" numFmtId="0">
      <sharedItems containsBlank="1"/>
    </cacheField>
    <cacheField name="Initial response time" numFmtId="0">
      <sharedItems containsBlank="1"/>
    </cacheField>
    <cacheField name="Time tracked" numFmtId="0">
      <sharedItems containsBlank="1"/>
    </cacheField>
    <cacheField name="First response time (in hrs)" numFmtId="0">
      <sharedItems containsBlank="1"/>
    </cacheField>
    <cacheField name="Resolution time (in hrs)" numFmtId="0">
      <sharedItems containsBlank="1"/>
    </cacheField>
    <cacheField name="Agent interactions" numFmtId="0">
      <sharedItems containsString="0" containsBlank="1" containsNumber="1" containsInteger="1" minValue="0" maxValue="10"/>
    </cacheField>
    <cacheField name="Customer interactions" numFmtId="0">
      <sharedItems containsString="0" containsBlank="1" containsNumber="1" containsInteger="1" minValue="1" maxValue="7"/>
    </cacheField>
    <cacheField name="Resolution status" numFmtId="0">
      <sharedItems containsBlank="1"/>
    </cacheField>
    <cacheField name="First response status" numFmtId="0">
      <sharedItems containsBlank="1"/>
    </cacheField>
    <cacheField name="Tags" numFmtId="0">
      <sharedItems containsBlank="1" count="36">
        <s v="Carclo India"/>
        <s v="whs"/>
        <s v="BPIA"/>
        <s v="Carclo Mitcham"/>
        <s v="oneapp"/>
        <s v="SilAfrica"/>
        <s v="Internal"/>
        <s v="R&amp;G"/>
        <s v="WHS Pickering"/>
        <s v="SKL"/>
        <s v="RGE"/>
        <s v="MBC"/>
        <s v="Quin"/>
        <s v="SalesDemo"/>
        <s v="Radnor"/>
        <s v="Carclo Czech"/>
        <s v="Desch UK"/>
        <s v="McColgans"/>
        <s v="southern champion"/>
        <s v="STL"/>
        <s v="Carclo Latrobe"/>
        <s v="Stonegate"/>
        <s v="YPM"/>
        <s v="DMS"/>
        <m/>
        <s v="RGFresh" u="1"/>
        <s v="" u="1"/>
        <s v="RGE Whittlesey" u="1"/>
        <s v="IPPPol" u="1"/>
        <s v="Aquascot" u="1"/>
        <s v="Carclo Tucson" u="1"/>
        <s v="carclo china" u="1"/>
        <s v="carclo" u="1"/>
        <s v="RGE Baltic" u="1"/>
        <s v="knc" u="1"/>
        <s v="UAT" u="1"/>
      </sharedItems>
    </cacheField>
    <cacheField name="Survey results" numFmtId="0">
      <sharedItems containsBlank="1"/>
    </cacheField>
    <cacheField name="Association type" numFmtId="0">
      <sharedItems containsBlank="1"/>
    </cacheField>
    <cacheField name="Product" numFmtId="0">
      <sharedItems containsBlank="1"/>
    </cacheField>
    <cacheField name="Every response status" numFmtId="0">
      <sharedItems containsBlank="1"/>
    </cacheField>
    <cacheField name="Full name" numFmtId="0">
      <sharedItems containsBlank="1"/>
    </cacheField>
    <cacheField name="Contact ID" numFmtId="0">
      <sharedItems containsBlank="1"/>
    </cacheField>
    <cacheField name="Company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book" refreshedDate="45660.49947210648" createdVersion="8" refreshedVersion="8" minRefreshableVersion="3" recordCount="91" xr:uid="{703A34D1-171B-6045-A8CE-D912B53E8085}">
  <cacheSource type="worksheet">
    <worksheetSource ref="A1:AD1048576" sheet="Master_data_Dec"/>
  </cacheSource>
  <cacheFields count="30">
    <cacheField name="Ticket ID" numFmtId="0">
      <sharedItems containsString="0" containsBlank="1" containsNumber="1" containsInteger="1" minValue="17508" maxValue="18962"/>
    </cacheField>
    <cacheField name="Subject" numFmtId="0">
      <sharedItems containsBlank="1"/>
    </cacheField>
    <cacheField name="Status" numFmtId="0">
      <sharedItems containsBlank="1" count="7">
        <s v="Resolved"/>
        <s v="Closed"/>
        <s v="Waiting on Customer"/>
        <s v="Fixed/Waiting for Release"/>
        <s v="Waiting on ThingTrax"/>
        <s v="Resolved/Testing Phase"/>
        <m/>
      </sharedItems>
    </cacheField>
    <cacheField name="Priority" numFmtId="0">
      <sharedItems containsBlank="1"/>
    </cacheField>
    <cacheField name="Source" numFmtId="0">
      <sharedItems containsBlank="1"/>
    </cacheField>
    <cacheField name="Type" numFmtId="0">
      <sharedItems containsBlank="1"/>
    </cacheField>
    <cacheField name="Agent" numFmtId="0">
      <sharedItems containsBlank="1"/>
    </cacheField>
    <cacheField name="Group" numFmtId="0">
      <sharedItems containsBlank="1"/>
    </cacheField>
    <cacheField name="Created" numFmtId="0">
      <sharedItems containsNonDate="0" containsDate="1" containsString="0" containsBlank="1" minDate="2024-12-02T00:00:00" maxDate="2025-01-01T00:00:00"/>
    </cacheField>
    <cacheField name="time" numFmtId="0">
      <sharedItems containsNonDate="0" containsDate="1" containsString="0" containsBlank="1" minDate="1899-12-30T01:26:40" maxDate="1899-12-30T23:40:53"/>
    </cacheField>
    <cacheField name="Due by Time" numFmtId="0">
      <sharedItems containsBlank="1"/>
    </cacheField>
    <cacheField name="Resolved time" numFmtId="0">
      <sharedItems containsBlank="1"/>
    </cacheField>
    <cacheField name="Closed time" numFmtId="0">
      <sharedItems containsBlank="1"/>
    </cacheField>
    <cacheField name="Last update time" numFmtId="0">
      <sharedItems containsBlank="1"/>
    </cacheField>
    <cacheField name="Initial response time" numFmtId="0">
      <sharedItems containsBlank="1"/>
    </cacheField>
    <cacheField name="Time tracked" numFmtId="0">
      <sharedItems containsBlank="1"/>
    </cacheField>
    <cacheField name="First response time (in hrs)" numFmtId="0">
      <sharedItems containsBlank="1"/>
    </cacheField>
    <cacheField name="Resolution time (in hrs)" numFmtId="0">
      <sharedItems containsBlank="1"/>
    </cacheField>
    <cacheField name="Agent interactions" numFmtId="0">
      <sharedItems containsString="0" containsBlank="1" containsNumber="1" containsInteger="1" minValue="0" maxValue="10"/>
    </cacheField>
    <cacheField name="Customer interactions" numFmtId="0">
      <sharedItems containsString="0" containsBlank="1" containsNumber="1" containsInteger="1" minValue="1" maxValue="7"/>
    </cacheField>
    <cacheField name="Resolution status" numFmtId="0">
      <sharedItems containsBlank="1"/>
    </cacheField>
    <cacheField name="First response status" numFmtId="0">
      <sharedItems containsBlank="1"/>
    </cacheField>
    <cacheField name="Tags" numFmtId="0">
      <sharedItems containsBlank="1" count="25">
        <s v="Carclo India"/>
        <s v="whs"/>
        <s v="BPIA"/>
        <s v="Carclo Mitcham"/>
        <s v="oneapp"/>
        <s v="SilAfrica"/>
        <s v="Internal"/>
        <s v="R&amp;G"/>
        <s v="WHS Pickering"/>
        <s v="SKL"/>
        <s v="RGE"/>
        <s v="MBC"/>
        <s v="Quin"/>
        <s v="SalesDemo"/>
        <s v="Radnor"/>
        <s v="Carclo Czech"/>
        <s v="Desch UK"/>
        <s v="McColgans"/>
        <s v="southern champion"/>
        <s v="STL"/>
        <s v="Carclo Latrobe"/>
        <s v="Stonegate"/>
        <s v="YPM"/>
        <s v="DMS"/>
        <m/>
      </sharedItems>
    </cacheField>
    <cacheField name="Survey results" numFmtId="0">
      <sharedItems containsBlank="1"/>
    </cacheField>
    <cacheField name="Association type" numFmtId="0">
      <sharedItems containsBlank="1"/>
    </cacheField>
    <cacheField name="Product" numFmtId="0">
      <sharedItems containsBlank="1"/>
    </cacheField>
    <cacheField name="Every response status" numFmtId="0">
      <sharedItems containsBlank="1"/>
    </cacheField>
    <cacheField name="Full name" numFmtId="0">
      <sharedItems containsBlank="1"/>
    </cacheField>
    <cacheField name="Contact ID" numFmtId="0">
      <sharedItems containsBlank="1"/>
    </cacheField>
    <cacheField name="Company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7508"/>
    <s v="Job card unable to move"/>
    <x v="0"/>
    <x v="0"/>
    <s v="Feedback Widget"/>
    <s v="Incident"/>
    <s v="Hiba Johnson"/>
    <x v="0"/>
    <d v="2024-12-02T00:00:00"/>
    <d v="1899-12-30T09:14:43"/>
    <s v="2025-01-29 13:07:53"/>
    <s v="2024-12-04 11:55:51"/>
    <s v=""/>
    <s v="2024-12-04 11:55:51"/>
    <s v="2024-12-02 10:39:33"/>
    <s v="00:00"/>
    <s v="00:39:33"/>
    <s v="17:55:51"/>
    <n v="3"/>
    <n v="1"/>
    <s v="Within SLA"/>
    <s v="Within SLA"/>
    <x v="0"/>
    <s v=""/>
    <s v=""/>
    <s v="No Product"/>
    <s v=""/>
    <s v="Sakthi Ganesh"/>
    <s v="sakthi.ganesh@carclo-plc.com"/>
    <s v="Carclo India"/>
  </r>
  <r>
    <n v="17514"/>
    <s v="40.3 Tooltip showing empty value - WHS"/>
    <x v="1"/>
    <x v="1"/>
    <s v="Email"/>
    <s v="Problem"/>
    <s v="Dure Mahwish"/>
    <x v="0"/>
    <d v="2024-12-02T00:00:00"/>
    <d v="1899-12-30T14:31:18"/>
    <s v="2024-12-05 14:32:15"/>
    <s v="2024-12-02 14:38:26"/>
    <s v="2024-12-02 14:38:26"/>
    <s v="2024-12-02 14:38:33"/>
    <s v="2024-12-02 14:38:32"/>
    <s v="00:00"/>
    <s v="00:07:14"/>
    <s v="00:07:08"/>
    <n v="1"/>
    <n v="4"/>
    <s v="Within SLA"/>
    <s v="Within SLA"/>
    <x v="1"/>
    <s v=""/>
    <s v=""/>
    <s v="No Product"/>
    <s v=""/>
    <s v="Gautham Venkatasubramanyan"/>
    <s v="gautham@thingtrax.com"/>
    <s v="ThingTrax"/>
  </r>
  <r>
    <n v="17515"/>
    <s v="Silo N"/>
    <x v="2"/>
    <x v="1"/>
    <s v="Feedback Widget"/>
    <s v="Problem"/>
    <s v="MUHAMMAD ZAIN"/>
    <x v="1"/>
    <d v="2024-12-02T00:00:00"/>
    <d v="1899-12-30T14:44:23"/>
    <s v="2024-12-05 15:51:29"/>
    <s v=""/>
    <s v=""/>
    <s v="2024-12-23 17:09:26"/>
    <s v="2024-12-03 13:02:02"/>
    <s v="00:00"/>
    <s v="06:17:39"/>
    <s v="00:00:00"/>
    <n v="3"/>
    <n v="3"/>
    <s v=""/>
    <s v="Within SLA"/>
    <x v="2"/>
    <s v=""/>
    <s v=""/>
    <s v="No Product"/>
    <s v=""/>
    <s v="David Scott"/>
    <s v="davidscott@berryglobal.com"/>
    <s v="BPIA"/>
  </r>
  <r>
    <n v="17517"/>
    <s v="Carclo Mitcham-removal of automation-Low"/>
    <x v="0"/>
    <x v="0"/>
    <s v="Feedback Widget"/>
    <s v="User Request"/>
    <s v="MUHAMMAD ZAIN"/>
    <x v="2"/>
    <d v="2024-12-02T00:00:00"/>
    <d v="1899-12-30T15:39:33"/>
    <s v="2025-01-28 16:03:45"/>
    <s v="2024-12-17 14:26:35"/>
    <s v=""/>
    <s v="2024-12-17 14:26:35"/>
    <s v="2024-12-16 14:36:42"/>
    <s v="00:00"/>
    <s v="78:57:09"/>
    <s v="86:47:02"/>
    <n v="2"/>
    <n v="2"/>
    <s v="Within SLA"/>
    <s v="Within SLA"/>
    <x v="3"/>
    <s v=""/>
    <s v=""/>
    <s v="No Product"/>
    <s v=""/>
    <s v="Andy Fay"/>
    <s v="faya@carclo-plc.com"/>
    <s v="Carclo Mitcham"/>
  </r>
  <r>
    <n v="17518"/>
    <s v="R40.3: Update downtime not working for Mitcham-High"/>
    <x v="0"/>
    <x v="1"/>
    <s v="Email"/>
    <s v="OneApp"/>
    <s v="Dure Mahwish"/>
    <x v="3"/>
    <d v="2024-12-02T00:00:00"/>
    <d v="1899-12-30T15:58:48"/>
    <s v="2024-12-05 15:58:51"/>
    <s v="2024-12-03 15:32:13"/>
    <s v=""/>
    <s v="2024-12-03 15:32:13"/>
    <s v="2024-12-03 15:30:21"/>
    <s v="00:00"/>
    <s v="07:31:33"/>
    <s v="07:33:25"/>
    <n v="1"/>
    <n v="2"/>
    <s v="Within SLA"/>
    <s v="Within SLA"/>
    <x v="4"/>
    <s v=""/>
    <s v=""/>
    <s v="No Product"/>
    <s v=""/>
    <s v="Gautham Venkatasubramanyan"/>
    <s v="gautham@thingtrax.com"/>
    <s v="ThingTrax"/>
  </r>
  <r>
    <n v="17520"/>
    <s v="SilAfrica-OMEGA3 Configuration-High"/>
    <x v="0"/>
    <x v="1"/>
    <s v="Feedback Widget"/>
    <s v="User Request"/>
    <s v="Dure Mahwish"/>
    <x v="1"/>
    <d v="2024-12-02T00:00:00"/>
    <d v="1899-12-30T16:27:13"/>
    <s v="2024-12-13 12:03:00"/>
    <s v="2024-12-12 21:31:04"/>
    <s v=""/>
    <s v="2024-12-12 21:31:04"/>
    <s v="2024-12-03 12:15:58"/>
    <s v="00:00"/>
    <s v="03:48:45"/>
    <s v="65:32:47"/>
    <n v="9"/>
    <n v="6"/>
    <s v="Within SLA"/>
    <s v="Within SLA"/>
    <x v="5"/>
    <s v=""/>
    <s v=""/>
    <s v="No Product"/>
    <s v=""/>
    <s v="rhoda zipporah"/>
    <s v="rhoda.zipporah@silafrica.com"/>
    <s v="Silafrica"/>
  </r>
  <r>
    <n v="17522"/>
    <s v="R40.3 OEE Figures are missing under select actions button"/>
    <x v="0"/>
    <x v="1"/>
    <s v="Email"/>
    <s v="Incident"/>
    <s v="Hiba Johnson"/>
    <x v="0"/>
    <d v="2024-12-02T00:00:00"/>
    <d v="1899-12-30T17:18:09"/>
    <s v="2024-12-05 17:18:47"/>
    <s v="2024-12-13 11:36:52"/>
    <s v=""/>
    <s v="2024-12-13 11:37:05"/>
    <s v="2024-12-04 17:38:19"/>
    <s v="00:00"/>
    <s v="16:20:10"/>
    <s v="66:18:43"/>
    <n v="2"/>
    <n v="2"/>
    <s v="SLA Violated"/>
    <s v="SLA Violated"/>
    <x v="6"/>
    <s v=""/>
    <s v=""/>
    <s v="No Product"/>
    <s v=""/>
    <s v="Gautham Venkatasubramanyan"/>
    <s v="gautham@thingtrax.com"/>
    <s v="ThingTrax"/>
  </r>
  <r>
    <n v="17526"/>
    <s v="RG -New Users- High"/>
    <x v="0"/>
    <x v="1"/>
    <s v="Email"/>
    <s v="User Request"/>
    <s v="Dure Mahwish"/>
    <x v="2"/>
    <d v="2024-12-02T00:00:00"/>
    <d v="1899-12-30T19:15:24"/>
    <s v="2024-12-05 18:00:00"/>
    <s v="2024-12-06 10:41:37"/>
    <s v=""/>
    <s v="2024-12-09 13:04:42"/>
    <s v="2024-12-04 18:07:21"/>
    <s v="00:00"/>
    <s v="16:00:00"/>
    <s v="24:41:37"/>
    <n v="2"/>
    <n v="3"/>
    <s v="SLA Violated"/>
    <s v="SLA Violated"/>
    <x v="7"/>
    <s v=""/>
    <s v=""/>
    <s v="No Product"/>
    <s v=""/>
    <s v="Allan Carney"/>
    <s v="allan@thingtrax.com"/>
    <s v="ThingTrax"/>
  </r>
  <r>
    <n v="17545"/>
    <s v="Machines offline"/>
    <x v="0"/>
    <x v="1"/>
    <s v="Email"/>
    <s v="Incident"/>
    <s v="Hiba Johnson"/>
    <x v="1"/>
    <d v="2024-12-03T00:00:00"/>
    <d v="1899-12-30T11:37:06"/>
    <s v="2024-12-06 16:53:00"/>
    <s v="2024-12-04 14:01:17"/>
    <s v=""/>
    <s v="2024-12-04 15:37:40"/>
    <s v="2024-12-03 12:44:27"/>
    <s v="00:00"/>
    <s v="01:07:21"/>
    <s v="10:24:11"/>
    <n v="2"/>
    <n v="2"/>
    <s v="Within SLA"/>
    <s v="Within SLA"/>
    <x v="8"/>
    <s v="Extremely satisfied"/>
    <s v=""/>
    <s v="No Product"/>
    <s v=""/>
    <s v="adrian. bain"/>
    <s v="adrian.bain@xandor.com"/>
    <s v="WHS Pickering"/>
  </r>
  <r>
    <n v="17581"/>
    <s v="SIlAfrica-System inaccessibility-Urgent"/>
    <x v="0"/>
    <x v="2"/>
    <s v="Email"/>
    <s v="Problem"/>
    <s v="Dure Mahwish"/>
    <x v="0"/>
    <d v="2024-12-04T00:00:00"/>
    <d v="1899-12-30T12:42:39"/>
    <s v="2024-12-13 12:39:18"/>
    <s v="2024-12-12 16:20:18"/>
    <s v=""/>
    <s v="2024-12-12 16:20:55"/>
    <s v="2024-12-04 13:21:35"/>
    <s v="00:00"/>
    <s v="00:38:56"/>
    <s v="51:37:39"/>
    <n v="5"/>
    <n v="4"/>
    <s v="Within SLA"/>
    <s v="Within SLA"/>
    <x v="9"/>
    <s v=""/>
    <s v=""/>
    <s v="No Product"/>
    <s v=""/>
    <s v="rhoda zipporah"/>
    <s v="rhoda.zipporah@silafrica.com"/>
    <s v="Silafrica"/>
  </r>
  <r>
    <n v="17585"/>
    <s v="Request to Change Planned Non-Run to No Work"/>
    <x v="0"/>
    <x v="0"/>
    <s v="Email"/>
    <s v="Master Data"/>
    <s v="Hiba Johnson"/>
    <x v="4"/>
    <d v="2024-12-04T00:00:00"/>
    <d v="1899-12-30T16:24:21"/>
    <s v="2025-01-30 16:24:58"/>
    <s v="2024-12-10 22:20:38"/>
    <s v=""/>
    <s v="2024-12-10 22:20:54"/>
    <s v="2024-12-10 22:20:38"/>
    <s v="00:00"/>
    <s v="33:35:39"/>
    <s v="33:35:39"/>
    <n v="1"/>
    <n v="3"/>
    <s v="Within SLA"/>
    <s v="Within SLA"/>
    <x v="3"/>
    <s v=""/>
    <s v=""/>
    <s v="No Product"/>
    <s v=""/>
    <s v="Dershna Shah"/>
    <s v="dershna.shah@carclo-plc.com"/>
    <s v="Carclo Mitcham"/>
  </r>
  <r>
    <n v="17587"/>
    <s v="Tool Activity Report"/>
    <x v="0"/>
    <x v="3"/>
    <s v="Email"/>
    <s v="User Request"/>
    <s v="MUHAMMAD ZAIN"/>
    <x v="2"/>
    <d v="2024-12-04T00:00:00"/>
    <d v="1899-12-30T16:56:27"/>
    <s v="2025-01-16 16:56:30"/>
    <s v="2024-12-05 17:15:47"/>
    <s v=""/>
    <s v="2024-12-05 19:20:34"/>
    <s v="2024-12-05 17:15:37"/>
    <s v="00:00"/>
    <s v="08:19:10"/>
    <s v="08:19:20"/>
    <n v="1"/>
    <n v="2"/>
    <s v="Within SLA"/>
    <s v="Within SLA"/>
    <x v="10"/>
    <s v=""/>
    <s v=""/>
    <s v="No Product"/>
    <s v=""/>
    <s v="Ellis Lambert"/>
    <s v="ellis.lambert@rgegroup.com"/>
    <s v="RGE Whittlesey"/>
  </r>
  <r>
    <n v="17589"/>
    <s v="WHS Pickering-User accounts-High"/>
    <x v="1"/>
    <x v="1"/>
    <s v="Feedback Widget"/>
    <s v="User Request"/>
    <s v="MUHAMMAD ZAIN"/>
    <x v="2"/>
    <d v="2024-12-04T00:00:00"/>
    <d v="1899-12-30T17:01:33"/>
    <s v="2024-12-13 12:29:06"/>
    <s v="2024-12-10 12:55:06"/>
    <s v="2024-12-10 12:55:06"/>
    <s v="2024-12-10 12:55:06"/>
    <s v="2024-12-05 11:55:26"/>
    <s v="00:00"/>
    <s v="02:53:53"/>
    <s v="27:53:33"/>
    <n v="4"/>
    <n v="2"/>
    <s v="Within SLA"/>
    <s v="Within SLA"/>
    <x v="8"/>
    <s v=""/>
    <s v=""/>
    <s v="No Product"/>
    <s v=""/>
    <s v="Adrian Bain"/>
    <s v="adrian.bain@whs-plastics.com"/>
    <s v="WHS"/>
  </r>
  <r>
    <n v="17590"/>
    <s v="MBC- Onion grader factory efficiency is not loading-Critical"/>
    <x v="0"/>
    <x v="2"/>
    <s v="Email"/>
    <s v="Problem"/>
    <s v="MUHAMMAD ZAIN"/>
    <x v="0"/>
    <d v="2024-12-04T00:00:00"/>
    <d v="1899-12-30T17:56:45"/>
    <s v="2024-12-09 17:57:00"/>
    <s v="2024-12-23 14:13:41"/>
    <s v=""/>
    <s v="2024-12-23 14:13:41"/>
    <s v="2024-12-04 18:21:07"/>
    <s v="00:00"/>
    <s v="00:03:15"/>
    <s v="100:16:56"/>
    <n v="2"/>
    <n v="2"/>
    <s v="SLA Violated"/>
    <s v="Within SLA"/>
    <x v="11"/>
    <s v=""/>
    <s v=""/>
    <s v="No Product"/>
    <s v=""/>
    <s v="Gautham Venkatasubramanyan"/>
    <s v="gautham@thingtrax.com"/>
    <s v="ThingTrax"/>
  </r>
  <r>
    <n v="17595"/>
    <s v="@Rich Clayton"/>
    <x v="3"/>
    <x v="0"/>
    <s v="Email"/>
    <s v="Feature Request"/>
    <s v="Hiba Johnson"/>
    <x v="0"/>
    <d v="2024-12-04T00:00:00"/>
    <d v="1899-12-30T23:40:53"/>
    <s v="2025-01-31 10:00:00"/>
    <s v=""/>
    <s v=""/>
    <s v="2024-12-23 14:14:03"/>
    <s v="2024-12-18 12:03:00"/>
    <s v="00:00"/>
    <s v="74:03:00"/>
    <s v="00:00:00"/>
    <n v="1"/>
    <n v="6"/>
    <s v=""/>
    <s v="Within SLA"/>
    <x v="12"/>
    <s v=""/>
    <s v=""/>
    <s v="No Product"/>
    <s v=""/>
    <s v="Allan Carney"/>
    <s v="allan@thingtrax.com"/>
    <s v="ThingTrax"/>
  </r>
  <r>
    <n v="17602"/>
    <s v="RE: WHS Pickering-User accounts-High"/>
    <x v="1"/>
    <x v="0"/>
    <s v="Email"/>
    <s v=""/>
    <s v="Dure Mahwish"/>
    <x v="4"/>
    <d v="2024-12-05T00:00:00"/>
    <d v="1899-12-30T12:54:18"/>
    <s v="2025-01-31 12:55:23"/>
    <s v="2024-12-05 13:32:23"/>
    <s v="2024-12-05 13:32:23"/>
    <s v="2024-12-05 13:32:23"/>
    <s v="2024-12-05 13:31:47"/>
    <s v="00:00"/>
    <s v="00:37:29"/>
    <s v="00:38:05"/>
    <n v="1"/>
    <n v="1"/>
    <s v="Within SLA"/>
    <s v="Within SLA"/>
    <x v="8"/>
    <s v=""/>
    <s v=""/>
    <s v="No Product"/>
    <s v=""/>
    <s v="Adrian Bain"/>
    <s v="adrian.bain@whs-plastics.com"/>
    <s v="WHS"/>
  </r>
  <r>
    <n v="17608"/>
    <s v="System inaccessibility"/>
    <x v="0"/>
    <x v="3"/>
    <s v="Email"/>
    <s v="Incident"/>
    <s v="MUHAMMAD ZAIN"/>
    <x v="0"/>
    <d v="2024-12-05T00:00:00"/>
    <d v="1899-12-30T14:48:22"/>
    <s v="2025-01-17 14:49:22"/>
    <s v="2024-12-05 16:21:22"/>
    <s v=""/>
    <s v="2024-12-05 16:27:56"/>
    <s v="2024-12-05 16:27:55"/>
    <s v="00:00"/>
    <s v="01:39:33"/>
    <s v="01:33:00"/>
    <n v="1"/>
    <n v="2"/>
    <s v="Within SLA"/>
    <s v="Within SLA"/>
    <x v="9"/>
    <s v=""/>
    <s v=""/>
    <s v="No Product"/>
    <s v=""/>
    <s v="rhoda zipporah"/>
    <s v="rhoda.zipporah@silafrica.com"/>
    <s v="Silafrica"/>
  </r>
  <r>
    <n v="17612"/>
    <s v="ACCUPACK3"/>
    <x v="0"/>
    <x v="1"/>
    <s v="Feedback Widget"/>
    <s v="Device issue"/>
    <s v="Dure Mahwish"/>
    <x v="1"/>
    <d v="2024-12-05T00:00:00"/>
    <d v="1899-12-30T17:35:49"/>
    <s v="2024-12-10 17:36:21"/>
    <s v="2024-12-06 11:05:24"/>
    <s v=""/>
    <s v="2024-12-06 11:05:37"/>
    <s v="2024-12-06 11:05:37"/>
    <s v="00:00"/>
    <s v="01:29:48"/>
    <s v="01:29:35"/>
    <n v="1"/>
    <n v="2"/>
    <s v="Within SLA"/>
    <s v="Within SLA"/>
    <x v="9"/>
    <s v=""/>
    <s v=""/>
    <s v="No Product"/>
    <s v=""/>
    <s v="rhoda zipporah"/>
    <s v="rhoda.zipporah@silafrica.com"/>
    <s v="Silafrica"/>
  </r>
  <r>
    <n v="17615"/>
    <s v="Account rights"/>
    <x v="0"/>
    <x v="0"/>
    <s v="Feedback Widget"/>
    <s v="User Request"/>
    <s v="Hiba Johnson"/>
    <x v="2"/>
    <d v="2024-12-05T00:00:00"/>
    <d v="1899-12-30T19:10:46"/>
    <s v="2025-01-31 18:00:00"/>
    <s v="2024-12-05 19:23:50"/>
    <s v=""/>
    <s v="2024-12-05 19:24:12"/>
    <s v="2024-12-05 19:24:09"/>
    <s v="00:00"/>
    <s v="00:00:00"/>
    <s v="00:00:00"/>
    <n v="1"/>
    <n v="1"/>
    <s v="Within SLA"/>
    <s v="Within SLA"/>
    <x v="8"/>
    <s v=""/>
    <s v=""/>
    <s v="No Product"/>
    <s v=""/>
    <s v="Adrian Bain"/>
    <s v="adrian.bain@whs-plastics.com"/>
    <s v="WHS"/>
  </r>
  <r>
    <n v="17640"/>
    <s v="RE: SKL - Thingtrax factory performance report"/>
    <x v="0"/>
    <x v="0"/>
    <s v="Email"/>
    <s v="Incident"/>
    <s v="MUHAMMAD ZAIN"/>
    <x v="5"/>
    <d v="2024-12-06T00:00:00"/>
    <d v="1899-12-30T10:13:19"/>
    <s v="2025-02-03 10:14:05"/>
    <s v="2024-12-11 13:03:31"/>
    <s v=""/>
    <s v="2024-12-11 13:03:32"/>
    <s v="2024-12-11 13:03:25"/>
    <s v="00:00"/>
    <s v="26:50:06"/>
    <s v="26:50:12"/>
    <n v="1"/>
    <n v="1"/>
    <s v="Within SLA"/>
    <s v="Within SLA"/>
    <x v="5"/>
    <s v=""/>
    <s v=""/>
    <s v="No Product"/>
    <s v=""/>
    <s v="Takunda Chigumbu"/>
    <s v="takunda.chigumbu@silafrica.com"/>
    <s v="Silafrica"/>
  </r>
  <r>
    <n v="17646"/>
    <s v="User deletion request"/>
    <x v="0"/>
    <x v="1"/>
    <s v="Feedback Widget"/>
    <s v="User Request"/>
    <s v="Dure Mahwish"/>
    <x v="2"/>
    <d v="2024-12-06T00:00:00"/>
    <d v="1899-12-30T12:21:14"/>
    <s v="2024-12-11 12:21:53"/>
    <s v="2024-12-06 12:25:07"/>
    <s v=""/>
    <s v="2024-12-06 12:25:08"/>
    <s v="2024-12-06 12:25:07"/>
    <s v="00:00"/>
    <s v="00:03:53"/>
    <s v="00:03:53"/>
    <n v="1"/>
    <n v="1"/>
    <s v="Within SLA"/>
    <s v="Within SLA"/>
    <x v="9"/>
    <s v=""/>
    <s v=""/>
    <s v="No Product"/>
    <s v=""/>
    <s v="Gacheru Gikonyo"/>
    <s v="emmanuel.gacheru@silafrica.com"/>
    <s v="Silafrica"/>
  </r>
  <r>
    <n v="17654"/>
    <s v="Internal Manage cannot edit meetings MED"/>
    <x v="4"/>
    <x v="0"/>
    <s v="Email"/>
    <s v="Incident"/>
    <s v="Hiba Johnson"/>
    <x v="3"/>
    <d v="2024-12-06T00:00:00"/>
    <d v="1899-12-30T15:07:42"/>
    <s v="2025-02-03 15:08:06"/>
    <s v=""/>
    <s v=""/>
    <s v="2024-12-23 14:15:19"/>
    <s v="2024-12-17 15:21:06"/>
    <s v="00:00"/>
    <s v="56:13:24"/>
    <s v="00:00:00"/>
    <n v="2"/>
    <n v="2"/>
    <s v=""/>
    <s v="Within SLA"/>
    <x v="13"/>
    <s v=""/>
    <s v=""/>
    <s v="No Product"/>
    <s v=""/>
    <s v="John Timlin"/>
    <s v="jtimlin@thingtrax.com"/>
    <s v=""/>
  </r>
  <r>
    <n v="17679"/>
    <s v="Radnor - Waterfall shows 36 hours after end of day shift - HIGH"/>
    <x v="5"/>
    <x v="3"/>
    <s v="Email"/>
    <s v="Problem"/>
    <s v="MUHAMMAD ZAIN"/>
    <x v="0"/>
    <d v="2024-12-07T00:00:00"/>
    <d v="1899-12-30T01:26:40"/>
    <s v="2025-01-20 18:00:00"/>
    <s v=""/>
    <s v=""/>
    <s v="2024-12-31 11:09:52"/>
    <s v="2024-12-27 19:00:20"/>
    <s v="00:00"/>
    <s v="120:00:00"/>
    <s v="00:00:00"/>
    <n v="2"/>
    <n v="1"/>
    <s v=""/>
    <s v="SLA Violated"/>
    <x v="14"/>
    <s v=""/>
    <s v=""/>
    <s v="No Product"/>
    <s v=""/>
    <s v="John Timlin"/>
    <s v="jtimlin@thingtrax.com"/>
    <s v=""/>
  </r>
  <r>
    <n v="17708"/>
    <s v="Fw: Machine A3"/>
    <x v="0"/>
    <x v="3"/>
    <s v="Email"/>
    <s v="User Request"/>
    <s v="Ali Hassan"/>
    <x v="1"/>
    <d v="2024-12-07T00:00:00"/>
    <d v="1899-12-30T14:36:31"/>
    <s v="2025-01-20 18:00:00"/>
    <s v="2024-12-11 15:49:46"/>
    <s v=""/>
    <s v="2024-12-11 15:49:46"/>
    <s v="2024-12-08 17:26:58"/>
    <s v="00:00"/>
    <s v="00:00:00"/>
    <s v="21:49:46"/>
    <n v="2"/>
    <n v="1"/>
    <s v="Within SLA"/>
    <s v="Within SLA"/>
    <x v="15"/>
    <s v=""/>
    <s v=""/>
    <s v="No Product"/>
    <s v=""/>
    <s v="Renata. Tkocova"/>
    <s v="renata.tkocova@carclo-plc.com"/>
    <s v="Carclo Czech"/>
  </r>
  <r>
    <n v="17808"/>
    <s v="Accounts and rights"/>
    <x v="0"/>
    <x v="0"/>
    <s v="Feedback Widget"/>
    <s v="User Request"/>
    <s v="Hiba Johnson"/>
    <x v="2"/>
    <d v="2024-12-09T00:00:00"/>
    <d v="1899-12-30T13:02:50"/>
    <s v="2025-02-06 11:06:16"/>
    <s v="2024-12-10 15:21:54"/>
    <s v=""/>
    <s v="2024-12-10 15:21:55"/>
    <s v="2024-12-05 11:55:26"/>
    <s v="00:00"/>
    <s v="-17:07:24"/>
    <s v="10:19:04"/>
    <n v="10"/>
    <n v="7"/>
    <s v="Within SLA"/>
    <s v="Within SLA"/>
    <x v="8"/>
    <s v=""/>
    <s v=""/>
    <s v="No Product"/>
    <s v=""/>
    <s v="Adrian Bain"/>
    <s v="adrian.bain@whs-plastics.com"/>
    <s v="WHS"/>
  </r>
  <r>
    <n v="17809"/>
    <s v="Re: RG -New Users- High"/>
    <x v="0"/>
    <x v="0"/>
    <s v="Email"/>
    <s v="User Request"/>
    <s v="Hiba Johnson"/>
    <x v="2"/>
    <d v="2024-12-09T00:00:00"/>
    <d v="1899-12-30T13:04:38"/>
    <s v="2025-02-04 13:04:38"/>
    <s v="2024-12-09 13:26:13"/>
    <s v=""/>
    <s v="2024-12-09 13:26:13"/>
    <s v="2024-12-09 13:26:13"/>
    <s v="00:00"/>
    <s v="00:21:35"/>
    <s v="00:21:35"/>
    <n v="1"/>
    <n v="1"/>
    <s v="Within SLA"/>
    <s v="Within SLA"/>
    <x v="7"/>
    <s v=""/>
    <s v=""/>
    <s v="No Product"/>
    <s v=""/>
    <s v="James Banfield"/>
    <s v="james.banfield@rgfresh.co.uk"/>
    <s v=""/>
  </r>
  <r>
    <n v="17811"/>
    <s v="Errors"/>
    <x v="0"/>
    <x v="0"/>
    <s v="Email"/>
    <s v="Incident"/>
    <s v="Hiba Johnson"/>
    <x v="0"/>
    <d v="2024-12-09T00:00:00"/>
    <d v="1899-12-30T13:32:15"/>
    <s v="2025-02-06 13:30:51"/>
    <s v="2024-12-10 13:33:51"/>
    <s v=""/>
    <s v="2024-12-10 13:33:52"/>
    <s v="2024-12-09 13:35:29"/>
    <s v="00:00"/>
    <s v="00:03:14"/>
    <s v="08:01:36"/>
    <n v="2"/>
    <n v="1"/>
    <s v="Within SLA"/>
    <s v="Within SLA"/>
    <x v="8"/>
    <s v=""/>
    <s v=""/>
    <s v="No Product"/>
    <s v=""/>
    <s v="Adrian Bain"/>
    <s v="adrian.bain@whs-plastics.com"/>
    <s v="WHS"/>
  </r>
  <r>
    <n v="17820"/>
    <s v="Reports"/>
    <x v="0"/>
    <x v="0"/>
    <s v="Portal"/>
    <s v="Incident"/>
    <s v="Hiba Johnson"/>
    <x v="5"/>
    <d v="2024-12-09T00:00:00"/>
    <d v="1899-12-30T16:33:50"/>
    <s v="2025-02-04 17:04:22"/>
    <s v="2024-12-09 18:01:08"/>
    <s v=""/>
    <s v="2024-12-09 18:01:09"/>
    <s v="2024-12-09 16:40:58"/>
    <s v="00:00"/>
    <s v="00:07:08"/>
    <s v="01:26:10"/>
    <n v="2"/>
    <n v="2"/>
    <s v="Within SLA"/>
    <s v="Within SLA"/>
    <x v="16"/>
    <s v=""/>
    <s v=""/>
    <s v="No Product"/>
    <s v=""/>
    <s v="Gerry Martin"/>
    <s v="g.martin@desch-plantpak.co.uk"/>
    <s v="Desch UK"/>
  </r>
  <r>
    <n v="17826"/>
    <s v="Weekly report"/>
    <x v="0"/>
    <x v="0"/>
    <s v="Email"/>
    <s v="Daily Report"/>
    <s v="MUHAMMAD ZAIN"/>
    <x v="5"/>
    <d v="2024-12-09T00:00:00"/>
    <d v="1899-12-30T18:58:23"/>
    <s v="2025-02-07 12:41:00"/>
    <s v="2024-12-11 18:29:27"/>
    <s v=""/>
    <s v="2024-12-11 18:29:50"/>
    <s v="2024-12-10 15:01:02"/>
    <s v="00:00"/>
    <s v="05:01:02"/>
    <s v="16:00:00"/>
    <n v="3"/>
    <n v="2"/>
    <s v="Within SLA"/>
    <s v="Within SLA"/>
    <x v="17"/>
    <s v=""/>
    <s v=""/>
    <s v="No Product"/>
    <s v=""/>
    <s v="David Payne"/>
    <s v="david.payne@mccolgans.ie"/>
    <s v=""/>
  </r>
  <r>
    <n v="17836"/>
    <s v="McColgans OneApp logins - HIGH"/>
    <x v="1"/>
    <x v="0"/>
    <s v="Email"/>
    <s v="User Request"/>
    <s v="MUHAMMAD ZAIN"/>
    <x v="2"/>
    <d v="2024-12-09T00:00:00"/>
    <d v="1899-12-30T21:48:39"/>
    <s v="2025-02-06 16:27:34"/>
    <s v="2024-12-17 14:10:32"/>
    <s v="2024-12-17 14:10:32"/>
    <s v="2024-12-17 14:10:32"/>
    <s v="2024-12-10 22:35:43"/>
    <s v="00:00"/>
    <s v="08:00:00"/>
    <s v="44:10:32"/>
    <n v="2"/>
    <n v="2"/>
    <s v="Within SLA"/>
    <s v="Within SLA"/>
    <x v="17"/>
    <s v=""/>
    <s v=""/>
    <s v="No Product"/>
    <s v=""/>
    <s v="John Timlin"/>
    <s v="jtimlin@thingtrax.com"/>
    <s v=""/>
  </r>
  <r>
    <n v="17848"/>
    <s v="Southern Champion - Line 4 Rejects not counting - HIGH"/>
    <x v="2"/>
    <x v="1"/>
    <s v="Email"/>
    <s v="Problem"/>
    <s v="MUHAMMAD ZAIN"/>
    <x v="0"/>
    <d v="2024-12-10T00:00:00"/>
    <d v="1899-12-30T21:13:41"/>
    <s v="2024-12-16 10:00:27"/>
    <s v=""/>
    <s v=""/>
    <s v="2024-12-19 11:30:08"/>
    <s v="2024-12-14 15:58:09"/>
    <s v="00:00"/>
    <s v="24:00:00"/>
    <s v="00:00:00"/>
    <n v="2"/>
    <n v="1"/>
    <s v=""/>
    <s v="SLA Violated"/>
    <x v="18"/>
    <s v=""/>
    <s v=""/>
    <s v="No Product"/>
    <s v=""/>
    <s v="John Timlin"/>
    <s v="jtimlin@thingtrax.com"/>
    <s v=""/>
  </r>
  <r>
    <n v="17896"/>
    <s v="STL-Energy device installation and validation-Low"/>
    <x v="0"/>
    <x v="0"/>
    <s v="Email"/>
    <s v="Device issue"/>
    <s v="Dure Mahwish"/>
    <x v="6"/>
    <d v="2024-12-11T00:00:00"/>
    <d v="1899-12-30T17:34:03"/>
    <s v="2025-02-10 12:27:53"/>
    <s v="2024-12-12 14:19:53"/>
    <s v=""/>
    <s v="2024-12-12 14:20:07"/>
    <s v="2024-12-12 11:26:49"/>
    <s v="00:00"/>
    <s v="01:52:46"/>
    <s v="04:45:50"/>
    <n v="2"/>
    <n v="2"/>
    <s v="Within SLA"/>
    <s v="Within SLA"/>
    <x v="19"/>
    <s v=""/>
    <s v=""/>
    <s v="No Product"/>
    <s v=""/>
    <s v="Olajide Ayodele"/>
    <s v="jide@thingtrax.com"/>
    <s v="ThingTrax"/>
  </r>
  <r>
    <n v="17899"/>
    <s v="MBC Weekly Report MED"/>
    <x v="0"/>
    <x v="0"/>
    <s v="Email"/>
    <s v="Daily Report"/>
    <s v="MUHAMMAD ZAIN"/>
    <x v="5"/>
    <d v="2024-12-11T00:00:00"/>
    <d v="1899-12-30T19:36:47"/>
    <s v="2025-02-07 18:00:00"/>
    <s v="2024-12-12 17:38:36"/>
    <s v=""/>
    <s v="2024-12-12 17:38:36"/>
    <s v="2024-12-12 13:01:57"/>
    <s v="00:00"/>
    <s v="03:01:57"/>
    <s v="07:38:36"/>
    <n v="2"/>
    <n v="1"/>
    <s v="Within SLA"/>
    <s v="Within SLA"/>
    <x v="11"/>
    <s v=""/>
    <s v=""/>
    <s v="No Product"/>
    <s v=""/>
    <s v="John Timlin"/>
    <s v="jtimlin@thingtrax.com"/>
    <s v=""/>
  </r>
  <r>
    <n v="17905"/>
    <s v="Carlco Latrobe IOT configuration - HIGH"/>
    <x v="0"/>
    <x v="1"/>
    <s v="Email"/>
    <s v="Device issue"/>
    <s v="Dure Mahwish"/>
    <x v="1"/>
    <d v="2024-12-11T00:00:00"/>
    <d v="1899-12-30T21:31:42"/>
    <s v="2024-12-16 18:00:00"/>
    <s v="2024-12-12 12:30:39"/>
    <s v=""/>
    <s v="2024-12-12 12:31:12"/>
    <s v="2024-12-12 12:31:12"/>
    <s v="00:00"/>
    <s v="02:31:12"/>
    <s v="02:30:39"/>
    <n v="1"/>
    <n v="1"/>
    <s v="Within SLA"/>
    <s v="Within SLA"/>
    <x v="20"/>
    <s v=""/>
    <s v=""/>
    <s v="No Product"/>
    <s v=""/>
    <s v="Julie Huppman"/>
    <s v="julie.huppman@carclo-plc.com"/>
    <s v=""/>
  </r>
  <r>
    <n v="17956"/>
    <s v="Carclo Latrobe User list update - HIGH"/>
    <x v="1"/>
    <x v="0"/>
    <s v="Email"/>
    <s v="User Request"/>
    <s v="Hiba Johnson"/>
    <x v="2"/>
    <d v="2024-12-12T00:00:00"/>
    <d v="1899-12-30T18:28:04"/>
    <s v="2025-02-18 17:51:25"/>
    <s v="2024-12-23 16:25:56"/>
    <s v="2024-12-23 16:25:56"/>
    <s v="2024-12-23 16:25:56"/>
    <s v="2024-12-18 11:31:37"/>
    <s v="00:00"/>
    <s v="25:31:37"/>
    <s v="54:25:56"/>
    <n v="3"/>
    <n v="1"/>
    <s v="Within SLA"/>
    <s v="Within SLA"/>
    <x v="20"/>
    <s v=""/>
    <s v=""/>
    <s v="No Product"/>
    <s v=""/>
    <s v="David Schmitt"/>
    <s v="david.schmitt@carclo-plc.com"/>
    <s v=""/>
  </r>
  <r>
    <n v="17965"/>
    <s v="McColgans BI connection string - MED"/>
    <x v="0"/>
    <x v="0"/>
    <s v="Email"/>
    <s v="User Request"/>
    <s v="MUHAMMAD ZAIN"/>
    <x v="2"/>
    <d v="2024-12-12T00:00:00"/>
    <d v="1899-12-30T22:29:09"/>
    <s v="2025-02-12 14:16:13"/>
    <s v="2024-12-19 13:37:13"/>
    <s v=""/>
    <s v="2024-12-19 13:37:13"/>
    <s v="2024-12-13 11:36:21"/>
    <s v="00:00"/>
    <s v="01:36:21"/>
    <s v="35:37:13"/>
    <n v="3"/>
    <n v="6"/>
    <s v="Within SLA"/>
    <s v="Within SLA"/>
    <x v="17"/>
    <s v=""/>
    <s v=""/>
    <s v="No Product"/>
    <s v=""/>
    <s v="John Timlin"/>
    <s v="jtimlin@thingtrax.com"/>
    <s v=""/>
  </r>
  <r>
    <n v="17983"/>
    <s v="Maintenance ticket OneApp"/>
    <x v="0"/>
    <x v="0"/>
    <s v="Feedback Widget"/>
    <s v="Feature Request"/>
    <s v="MUHAMMAD ZAIN"/>
    <x v="7"/>
    <d v="2024-12-13T00:00:00"/>
    <d v="1899-12-30T13:32:12"/>
    <s v="2025-02-11 13:33:25"/>
    <s v="2024-12-16 14:42:19"/>
    <s v=""/>
    <s v="2024-12-16 14:42:19"/>
    <s v="2024-12-16 12:38:22"/>
    <s v="00:00"/>
    <s v="07:06:10"/>
    <s v="09:10:07"/>
    <n v="1"/>
    <n v="1"/>
    <s v="Within SLA"/>
    <s v="Within SLA"/>
    <x v="1"/>
    <s v=""/>
    <s v=""/>
    <s v="No Product"/>
    <s v=""/>
    <s v="Paul Lander"/>
    <s v="paul.lander@whs-plastics.com"/>
    <s v="WHS"/>
  </r>
  <r>
    <n v="17985"/>
    <s v="ACCOUNT CREATION"/>
    <x v="0"/>
    <x v="0"/>
    <s v="Feedback Widget"/>
    <s v="User Request"/>
    <s v="Hiba Johnson"/>
    <x v="2"/>
    <d v="2024-12-13T00:00:00"/>
    <d v="1899-12-30T14:09:19"/>
    <s v="2025-02-11 14:09:37"/>
    <s v="2024-12-16 11:55:04"/>
    <s v=""/>
    <s v="2024-12-16 11:55:04"/>
    <s v="2024-12-16 11:55:04"/>
    <s v="00:00"/>
    <s v="05:45:45"/>
    <s v="05:45:45"/>
    <n v="1"/>
    <n v="1"/>
    <s v="Within SLA"/>
    <s v="Within SLA"/>
    <x v="9"/>
    <s v=""/>
    <s v=""/>
    <s v="No Product"/>
    <s v=""/>
    <s v="rhoda zipporah"/>
    <s v="rhoda.zipporah@silafrica.com"/>
    <s v="Silafrica"/>
  </r>
  <r>
    <n v="17987"/>
    <s v="Carlco Mitcham cannot update Downtime - HIGH"/>
    <x v="0"/>
    <x v="1"/>
    <s v="Email"/>
    <s v="Incident"/>
    <s v="MUHAMMAD ZAIN"/>
    <x v="0"/>
    <d v="2024-12-13T00:00:00"/>
    <d v="1899-12-30T15:35:41"/>
    <s v="2024-12-19 10:06:25"/>
    <s v="2024-12-18 11:28:25"/>
    <s v=""/>
    <s v="2024-12-18 11:28:25"/>
    <s v="2024-12-17 16:58:12"/>
    <s v="00:00"/>
    <s v="17:22:31"/>
    <s v="19:52:44"/>
    <n v="1"/>
    <n v="1"/>
    <s v="Within SLA"/>
    <s v="SLA Violated"/>
    <x v="3"/>
    <s v=""/>
    <s v=""/>
    <s v="No Product"/>
    <s v=""/>
    <s v="John Timlin"/>
    <s v="jtimlin@thingtrax.com"/>
    <s v=""/>
  </r>
  <r>
    <n v="17994"/>
    <s v="lane 6"/>
    <x v="0"/>
    <x v="1"/>
    <s v="Feedback Widget"/>
    <s v="Incident"/>
    <s v="Hiba Johnson"/>
    <x v="1"/>
    <d v="2024-12-13T00:00:00"/>
    <d v="1899-12-30T18:34:01"/>
    <s v="2024-12-20 15:41:27"/>
    <s v="2024-12-18 11:56:27"/>
    <s v=""/>
    <s v="2024-12-18 11:57:10"/>
    <s v="2024-12-16 14:15:31"/>
    <s v="00:00"/>
    <s v="04:15:31"/>
    <s v="17:56:27"/>
    <n v="2"/>
    <n v="1"/>
    <s v="Within SLA"/>
    <s v="Within SLA"/>
    <x v="21"/>
    <s v=""/>
    <s v=""/>
    <s v="No Product"/>
    <s v=""/>
    <s v="PC2 Grader530"/>
    <s v="pc2.grader530@stonegate.co.uk"/>
    <s v=""/>
  </r>
  <r>
    <n v="17995"/>
    <s v="MBC Grader Factory not loading - URGENT"/>
    <x v="0"/>
    <x v="2"/>
    <s v="Email"/>
    <s v="Incident"/>
    <s v="MUHAMMAD ZAIN"/>
    <x v="0"/>
    <d v="2024-12-13T00:00:00"/>
    <d v="1899-12-30T18:44:34"/>
    <s v="2024-12-17 11:41:42"/>
    <s v="2024-12-16 11:41:42"/>
    <s v=""/>
    <s v="2024-12-16 13:26:17"/>
    <s v="2024-12-14 15:47:44"/>
    <s v="00:00"/>
    <s v="00:00:00"/>
    <s v="01:41:42"/>
    <n v="2"/>
    <n v="1"/>
    <s v="Within SLA"/>
    <s v="Within SLA"/>
    <x v="11"/>
    <s v=""/>
    <s v=""/>
    <s v="No Product"/>
    <s v=""/>
    <s v="John Timlin"/>
    <s v="jtimlin@thingtrax.com"/>
    <s v=""/>
  </r>
  <r>
    <n v="17997"/>
    <s v="YPM Access - LOW"/>
    <x v="0"/>
    <x v="0"/>
    <s v="Email"/>
    <s v="User Request"/>
    <s v="MUHAMMAD ZAIN"/>
    <x v="0"/>
    <d v="2024-12-13T00:00:00"/>
    <d v="1899-12-30T18:55:40"/>
    <s v="2025-02-12 11:39:26"/>
    <s v="2024-12-16 11:39:26"/>
    <s v=""/>
    <s v="2024-12-16 11:39:26"/>
    <s v="2024-12-16 09:03:20"/>
    <s v="00:00"/>
    <s v="00:00:00"/>
    <s v="01:39:26"/>
    <n v="1"/>
    <n v="1"/>
    <s v="Within SLA"/>
    <s v="Within SLA"/>
    <x v="22"/>
    <s v=""/>
    <s v=""/>
    <s v="No Product"/>
    <s v=""/>
    <s v="John Timlin"/>
    <s v="jtimlin@thingtrax.com"/>
    <s v=""/>
  </r>
  <r>
    <n v="18000"/>
    <s v="portal is taking time to load"/>
    <x v="0"/>
    <x v="0"/>
    <s v="Feedback Widget"/>
    <s v="Problem"/>
    <s v="Dure Mahwish"/>
    <x v="0"/>
    <d v="2024-12-13T00:00:00"/>
    <d v="1899-12-30T19:06:31"/>
    <s v="2025-02-21 13:53:32"/>
    <s v="2024-12-27 13:53:32"/>
    <s v=""/>
    <s v="2024-12-27 13:53:34"/>
    <s v="2024-12-14 15:36:03"/>
    <s v="00:00"/>
    <s v="00:00:00"/>
    <s v="75:53:32"/>
    <n v="3"/>
    <n v="3"/>
    <s v="Within SLA"/>
    <s v="Within SLA"/>
    <x v="21"/>
    <s v=""/>
    <s v=""/>
    <s v="No Product"/>
    <s v=""/>
    <s v="Harsh Patel"/>
    <s v="harsh@thingtrax.com"/>
    <s v="ThingTrax"/>
  </r>
  <r>
    <n v="18070"/>
    <s v="missing mcs"/>
    <x v="0"/>
    <x v="1"/>
    <s v="Feedback Widget"/>
    <s v="Incident"/>
    <s v="MUHAMMAD ZAIN"/>
    <x v="0"/>
    <d v="2024-12-16T00:00:00"/>
    <d v="1899-12-30T15:10:17"/>
    <s v="2024-12-19 15:11:04"/>
    <s v="2024-12-17 14:51:35"/>
    <s v=""/>
    <s v="2024-12-17 14:52:08"/>
    <s v="2024-12-17 14:51:30"/>
    <s v="00:00"/>
    <s v="07:41:13"/>
    <s v="07:41:18"/>
    <n v="1"/>
    <n v="1"/>
    <s v="Within SLA"/>
    <s v="Within SLA"/>
    <x v="3"/>
    <s v=""/>
    <s v=""/>
    <s v="No Product"/>
    <s v=""/>
    <s v="Andy Fay"/>
    <s v="faya@carclo-plc.com"/>
    <s v="Carclo Mitcham"/>
  </r>
  <r>
    <n v="18087"/>
    <s v="Training on Quality"/>
    <x v="0"/>
    <x v="3"/>
    <s v="Email"/>
    <s v="Training"/>
    <s v="Hiba Johnson"/>
    <x v="6"/>
    <d v="2024-12-17T00:00:00"/>
    <d v="1899-12-30T11:04:19"/>
    <s v="2025-01-29 11:04:50"/>
    <s v="2024-12-17 14:32:26"/>
    <s v=""/>
    <s v="2024-12-17 14:32:27"/>
    <s v="2024-12-17 14:32:26"/>
    <s v="00:00"/>
    <s v="03:28:07"/>
    <s v="03:28:07"/>
    <n v="1"/>
    <n v="1"/>
    <s v="Within SLA"/>
    <s v="Within SLA"/>
    <x v="0"/>
    <s v=""/>
    <s v=""/>
    <s v="No Product"/>
    <s v=""/>
    <s v="MohanKumar"/>
    <s v="mohankumar.s@carclo-plc.com"/>
    <s v="Carclo India"/>
  </r>
  <r>
    <n v="18093"/>
    <s v="Manage - Cannot update meeting occurrence - MED"/>
    <x v="1"/>
    <x v="0"/>
    <s v="Email"/>
    <s v="Incident"/>
    <s v="MUHAMMAD ZAIN"/>
    <x v="0"/>
    <d v="2024-12-17T00:00:00"/>
    <d v="1899-12-30T14:58:35"/>
    <s v="2025-02-13 14:59:36"/>
    <s v="2024-12-17 15:22:24"/>
    <s v="2024-12-17 15:22:24"/>
    <s v="2024-12-17 15:22:25"/>
    <s v="2024-12-17 15:21:06"/>
    <s v="00:00"/>
    <s v="00:22:31"/>
    <s v="00:23:49"/>
    <n v="1"/>
    <n v="1"/>
    <s v="Within SLA"/>
    <s v="Within SLA"/>
    <x v="23"/>
    <s v=""/>
    <s v=""/>
    <s v="No Product"/>
    <s v=""/>
    <s v="John Timlin"/>
    <s v="jtimlin@thingtrax.com"/>
    <s v=""/>
  </r>
  <r>
    <n v="18105"/>
    <s v="Out of specification rejection reason type is not working correctly - HIGH"/>
    <x v="3"/>
    <x v="3"/>
    <s v="Email"/>
    <s v="Bug"/>
    <s v="MUHAMMAD ZAIN"/>
    <x v="0"/>
    <d v="2024-12-17T00:00:00"/>
    <d v="1899-12-30T22:32:59"/>
    <s v="2025-01-30 10:02:32"/>
    <s v=""/>
    <s v=""/>
    <s v="2024-12-23 14:46:12"/>
    <s v="2024-12-19 16:16:22"/>
    <s v="00:00"/>
    <s v="14:16:22"/>
    <s v="00:00:00"/>
    <n v="2"/>
    <n v="6"/>
    <s v=""/>
    <s v="Within SLA"/>
    <x v="13"/>
    <s v=""/>
    <s v=""/>
    <s v="No Product"/>
    <s v=""/>
    <s v="Gautham Venkatasubramanyan"/>
    <s v="gautham@thingtrax.com"/>
    <s v="ThingTrax"/>
  </r>
  <r>
    <n v="18121"/>
    <s v="P1 ticket : Quin Unable to add downtime"/>
    <x v="0"/>
    <x v="2"/>
    <s v="Email"/>
    <s v="Incident"/>
    <s v="MUHAMMAD ZAIN"/>
    <x v="0"/>
    <d v="2024-12-18T00:00:00"/>
    <d v="1899-12-30T14:46:21"/>
    <s v="2024-12-19 14:47:01"/>
    <s v="2024-12-19 16:07:20"/>
    <s v=""/>
    <s v="2024-12-19 16:07:20"/>
    <s v="2024-12-18 15:30:38"/>
    <s v="00:00"/>
    <s v="00:44:17"/>
    <s v="09:20:59"/>
    <n v="2"/>
    <n v="2"/>
    <s v="SLA Violated"/>
    <s v="Within SLA"/>
    <x v="12"/>
    <s v=""/>
    <s v=""/>
    <s v="No Product"/>
    <s v=""/>
    <s v="Harsh Patel"/>
    <s v="harsh@thingtrax.com"/>
    <s v="ThingTrax"/>
  </r>
  <r>
    <n v="18123"/>
    <s v="Adding a member"/>
    <x v="0"/>
    <x v="0"/>
    <s v="Feedback Widget"/>
    <s v="User Request"/>
    <s v="MUHAMMAD ZAIN"/>
    <x v="2"/>
    <d v="2024-12-18T00:00:00"/>
    <d v="1899-12-30T15:38:07"/>
    <s v="2025-02-19 13:44:32"/>
    <s v="2024-12-23 13:53:32"/>
    <s v=""/>
    <s v="2024-12-23 13:53:32"/>
    <s v="2024-12-18 15:47:24"/>
    <s v="00:00"/>
    <s v="00:09:17"/>
    <s v="22:15:25"/>
    <n v="1"/>
    <n v="1"/>
    <s v="Within SLA"/>
    <s v="Within SLA"/>
    <x v="8"/>
    <s v=""/>
    <s v=""/>
    <s v="No Product"/>
    <s v=""/>
    <s v="Oluwatoyin Tijani"/>
    <s v="oluwatoyin.tijani@whs-plastics.com"/>
    <s v="WHS"/>
  </r>
  <r>
    <n v="18129"/>
    <s v="FW: MBC - Thingtrax Weekly factory performance report"/>
    <x v="0"/>
    <x v="0"/>
    <s v="Email"/>
    <s v="Daily Report"/>
    <s v="MUHAMMAD ZAIN"/>
    <x v="5"/>
    <d v="2024-12-18T00:00:00"/>
    <d v="1899-12-30T18:16:00"/>
    <s v="2025-02-14 18:00:00"/>
    <s v="2024-12-19 10:36:32"/>
    <s v=""/>
    <s v="2024-12-19 10:36:32"/>
    <s v="2024-12-19 10:36:23"/>
    <s v="00:00"/>
    <s v="00:36:23"/>
    <s v="00:36:32"/>
    <n v="1"/>
    <n v="2"/>
    <s v="Within SLA"/>
    <s v="Within SLA"/>
    <x v="11"/>
    <s v=""/>
    <s v=""/>
    <s v="No Product"/>
    <s v=""/>
    <s v="Reports"/>
    <s v="thingtrax.reports@thingtrax.com"/>
    <s v="ThingTrax"/>
  </r>
  <r>
    <n v="18132"/>
    <s v="Unable to update downtime for a equipment in line from bulk downtime list"/>
    <x v="0"/>
    <x v="0"/>
    <s v="Email"/>
    <s v="Incident"/>
    <s v="MUHAMMAD ZAIN"/>
    <x v="0"/>
    <d v="2024-12-18T00:00:00"/>
    <d v="1899-12-30T20:34:29"/>
    <s v="2025-02-17 11:53:11"/>
    <s v="2024-12-19 16:07:30"/>
    <s v=""/>
    <s v="2024-12-19 16:07:30"/>
    <s v=""/>
    <s v="00:00"/>
    <s v="00:00:00"/>
    <s v="06:07:30"/>
    <n v="0"/>
    <n v="2"/>
    <s v="Within SLA"/>
    <s v=""/>
    <x v="12"/>
    <s v=""/>
    <s v=""/>
    <s v="No Product"/>
    <s v=""/>
    <s v="Gautham Venkatasubramanyan"/>
    <s v="gautham@thingtrax.com"/>
    <s v="ThingTrax"/>
  </r>
  <r>
    <n v="18155"/>
    <s v="Admin access getting revoked on sales demo portal after editing meeting end time - HIGH"/>
    <x v="0"/>
    <x v="0"/>
    <s v="Email"/>
    <s v="Problem"/>
    <s v="MUHAMMAD ZAIN"/>
    <x v="2"/>
    <d v="2024-12-19T00:00:00"/>
    <d v="1899-12-30T16:57:38"/>
    <s v="2025-02-18 11:53:39"/>
    <s v="2024-12-23 17:23:39"/>
    <s v=""/>
    <s v="2024-12-23 17:23:39"/>
    <s v="2024-12-23 14:26:57"/>
    <s v="00:00"/>
    <s v="13:29:19"/>
    <s v="16:26:01"/>
    <n v="1"/>
    <n v="2"/>
    <s v="Within SLA"/>
    <s v="Within SLA"/>
    <x v="6"/>
    <s v=""/>
    <s v=""/>
    <s v="No Product"/>
    <s v=""/>
    <s v="Gautham Venkatasubramanyan"/>
    <s v="gautham@thingtrax.com"/>
    <s v="ThingTrax"/>
  </r>
  <r>
    <n v="18161"/>
    <s v="One app Southern Champion issue - HIGH"/>
    <x v="5"/>
    <x v="3"/>
    <s v="Email"/>
    <s v="Problem"/>
    <s v="MUHAMMAD ZAIN"/>
    <x v="0"/>
    <d v="2024-12-19T00:00:00"/>
    <d v="1899-12-30T21:19:11"/>
    <s v="2025-02-03 10:00:19"/>
    <s v=""/>
    <s v=""/>
    <s v="2024-12-24 16:13:10"/>
    <s v="2024-12-24 16:13:02"/>
    <s v="00:00"/>
    <s v="22:13:02"/>
    <s v="00:00:00"/>
    <n v="2"/>
    <n v="2"/>
    <s v=""/>
    <s v="Within SLA"/>
    <x v="18"/>
    <s v=""/>
    <s v=""/>
    <s v="No Product"/>
    <s v=""/>
    <s v="Gautham Venkatasubramanyan"/>
    <s v="gautham@thingtrax.com"/>
    <s v="ThingTrax"/>
  </r>
  <r>
    <n v="18162"/>
    <s v="Southern Champion - Powered off Alerts - HIGH"/>
    <x v="4"/>
    <x v="3"/>
    <s v="Email"/>
    <s v="Feature Request"/>
    <s v="Hiba Johnson"/>
    <x v="7"/>
    <d v="2024-12-19T00:00:00"/>
    <d v="1899-12-30T21:33:59"/>
    <s v="2025-02-03 10:00:15"/>
    <s v=""/>
    <s v=""/>
    <s v="2025-01-02 11:13:15"/>
    <s v=""/>
    <s v="00:00"/>
    <s v="00:00:00"/>
    <s v="00:00:00"/>
    <n v="0"/>
    <n v="1"/>
    <s v=""/>
    <s v=""/>
    <x v="18"/>
    <s v=""/>
    <s v=""/>
    <s v="No Product"/>
    <s v=""/>
    <s v="John Timlin"/>
    <s v="jtimlin@thingtrax.com"/>
    <s v=""/>
  </r>
  <r>
    <n v="18176"/>
    <s v="FREQUENT ERROR"/>
    <x v="0"/>
    <x v="0"/>
    <s v="Feedback Widget"/>
    <s v="Incident"/>
    <s v="Hiba Johnson"/>
    <x v="0"/>
    <d v="2024-12-20T00:00:00"/>
    <d v="1899-12-30T09:17:36"/>
    <s v="2025-02-18 10:00:30"/>
    <s v="2024-12-20 13:29:33"/>
    <s v=""/>
    <s v="2024-12-20 13:29:34"/>
    <s v="2024-12-20 13:29:33"/>
    <s v="00:00"/>
    <s v="03:29:33"/>
    <s v="03:29:33"/>
    <n v="1"/>
    <n v="1"/>
    <s v="Within SLA"/>
    <s v="Within SLA"/>
    <x v="0"/>
    <s v=""/>
    <s v=""/>
    <s v="No Product"/>
    <s v=""/>
    <s v="Sakthi Ganesh"/>
    <s v="sakthi.ganesh@carclo-plc.com"/>
    <s v="Carclo India"/>
  </r>
  <r>
    <n v="18179"/>
    <s v="FCS600"/>
    <x v="0"/>
    <x v="3"/>
    <s v="Feedback Widget"/>
    <s v="Incident"/>
    <s v="Hiba Johnson"/>
    <x v="1"/>
    <d v="2024-12-20T00:00:00"/>
    <d v="1899-12-30T11:54:11"/>
    <s v="2025-02-03 11:54:26"/>
    <s v="2024-12-20 16:15:14"/>
    <s v=""/>
    <s v="2024-12-20 16:15:15"/>
    <s v="2024-12-20 16:15:14"/>
    <s v="00:00"/>
    <s v="04:21:03"/>
    <s v="04:21:03"/>
    <n v="1"/>
    <n v="1"/>
    <s v="Within SLA"/>
    <s v="Within SLA"/>
    <x v="5"/>
    <s v=""/>
    <s v=""/>
    <s v="No Product"/>
    <s v=""/>
    <s v="rhoda zipporah"/>
    <s v="rhoda.zipporah@silafrica.com"/>
    <s v="Silafrica"/>
  </r>
  <r>
    <n v="18333"/>
    <s v="RE: [EXTERNAL] Re: Carclo Latrobe User list update - HIGH"/>
    <x v="2"/>
    <x v="3"/>
    <s v="Email"/>
    <s v="User Request"/>
    <s v="Hiba Johnson"/>
    <x v="2"/>
    <d v="2024-12-23T00:00:00"/>
    <d v="1899-12-30T16:21:23"/>
    <s v="2025-02-04 16:22:20"/>
    <s v=""/>
    <s v=""/>
    <s v="2024-12-23 16:25:58"/>
    <s v="2024-12-18 11:31:37"/>
    <s v="00:00"/>
    <s v="-28:49:46"/>
    <s v="00:00:00"/>
    <n v="3"/>
    <n v="1"/>
    <s v=""/>
    <s v="Within SLA"/>
    <x v="20"/>
    <s v=""/>
    <s v=""/>
    <s v="No Product"/>
    <s v=""/>
    <s v="Arti Mittagunta"/>
    <s v="arti.mittagunta@carclo-plc.com"/>
    <s v=""/>
  </r>
  <r>
    <n v="18876"/>
    <s v="SilAfrica-UNILOY 1-High"/>
    <x v="4"/>
    <x v="1"/>
    <s v="Feedback Widget"/>
    <s v="Problem"/>
    <s v="Dure Mahwish"/>
    <x v="5"/>
    <d v="2024-12-30T00:00:00"/>
    <d v="1899-12-30T11:24:34"/>
    <s v="2025-01-03 11:25:23"/>
    <s v=""/>
    <s v=""/>
    <s v="2025-01-02 00:23:21"/>
    <s v="2025-01-02 00:23:21"/>
    <s v="00:00"/>
    <s v="14:35:26"/>
    <s v="00:00:00"/>
    <n v="1"/>
    <n v="1"/>
    <s v=""/>
    <s v="Within SLA"/>
    <x v="5"/>
    <s v=""/>
    <s v=""/>
    <s v="No Product"/>
    <s v=""/>
    <s v="rhoda zipporah"/>
    <s v="rhoda.zipporah@silafrica.com"/>
    <s v="Silafrica"/>
  </r>
  <r>
    <n v="18962"/>
    <s v="SilAfrica-Bole Machine-High"/>
    <x v="2"/>
    <x v="1"/>
    <s v="Feedback Widget"/>
    <s v="Problem"/>
    <s v="Dure Mahwish"/>
    <x v="1"/>
    <d v="2024-12-31T00:00:00"/>
    <d v="1899-12-30T12:04:40"/>
    <s v="2025-01-06 12:05:18"/>
    <s v=""/>
    <s v=""/>
    <s v="2025-01-01 14:02:13"/>
    <s v="2025-01-01 10:59:47"/>
    <s v="00:00"/>
    <s v="05:55:20"/>
    <s v="00:00:00"/>
    <n v="2"/>
    <n v="1"/>
    <s v=""/>
    <s v="Within SLA"/>
    <x v="9"/>
    <s v=""/>
    <s v=""/>
    <s v="No Product"/>
    <s v=""/>
    <s v="rhoda zipporah"/>
    <s v="rhoda.zipporah@silafrica.com"/>
    <s v="Silafrica"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  <r>
    <m/>
    <m/>
    <x v="6"/>
    <x v="4"/>
    <m/>
    <m/>
    <m/>
    <x v="8"/>
    <m/>
    <m/>
    <m/>
    <m/>
    <m/>
    <m/>
    <m/>
    <m/>
    <m/>
    <m/>
    <m/>
    <m/>
    <m/>
    <m/>
    <x v="2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7508"/>
    <s v="Job card unable to move"/>
    <x v="0"/>
    <s v="Low"/>
    <s v="Feedback Widget"/>
    <s v="Incident"/>
    <s v="Hiba Johnson"/>
    <s v="Platform"/>
    <d v="2024-12-02T00:00:00"/>
    <d v="1899-12-30T09:14:43"/>
    <s v="2025-01-29 13:07:53"/>
    <s v="2024-12-04 11:55:51"/>
    <s v=""/>
    <s v="2024-12-04 11:55:51"/>
    <s v="2024-12-02 10:39:33"/>
    <s v="00:00"/>
    <s v="00:39:33"/>
    <s v="17:55:51"/>
    <n v="3"/>
    <n v="1"/>
    <s v="Within SLA"/>
    <s v="Within SLA"/>
    <x v="0"/>
    <s v=""/>
    <s v=""/>
    <s v="No Product"/>
    <s v=""/>
    <s v="Sakthi Ganesh"/>
    <s v="sakthi.ganesh@carclo-plc.com"/>
    <s v="Carclo India"/>
  </r>
  <r>
    <n v="17514"/>
    <s v="40.3 Tooltip showing empty value - WHS"/>
    <x v="1"/>
    <s v="High"/>
    <s v="Email"/>
    <s v="Problem"/>
    <s v="Dure Mahwish"/>
    <s v="Platform"/>
    <d v="2024-12-02T00:00:00"/>
    <d v="1899-12-30T14:31:18"/>
    <s v="2024-12-05 14:32:15"/>
    <s v="2024-12-02 14:38:26"/>
    <s v="2024-12-02 14:38:26"/>
    <s v="2024-12-02 14:38:33"/>
    <s v="2024-12-02 14:38:32"/>
    <s v="00:00"/>
    <s v="00:07:14"/>
    <s v="00:07:08"/>
    <n v="1"/>
    <n v="4"/>
    <s v="Within SLA"/>
    <s v="Within SLA"/>
    <x v="1"/>
    <s v=""/>
    <s v=""/>
    <s v="No Product"/>
    <s v=""/>
    <s v="Gautham Venkatasubramanyan"/>
    <s v="gautham@thingtrax.com"/>
    <s v="ThingTrax"/>
  </r>
  <r>
    <n v="17515"/>
    <s v="Silo N"/>
    <x v="2"/>
    <s v="High"/>
    <s v="Feedback Widget"/>
    <s v="Problem"/>
    <s v="MUHAMMAD ZAIN"/>
    <s v="IoT Devices"/>
    <d v="2024-12-02T00:00:00"/>
    <d v="1899-12-30T14:44:23"/>
    <s v="2024-12-05 15:51:29"/>
    <s v=""/>
    <s v=""/>
    <s v="2024-12-23 17:09:26"/>
    <s v="2024-12-03 13:02:02"/>
    <s v="00:00"/>
    <s v="06:17:39"/>
    <s v="00:00:00"/>
    <n v="3"/>
    <n v="3"/>
    <s v=""/>
    <s v="Within SLA"/>
    <x v="2"/>
    <s v=""/>
    <s v=""/>
    <s v="No Product"/>
    <s v=""/>
    <s v="David Scott"/>
    <s v="davidscott@berryglobal.com"/>
    <s v="BPIA"/>
  </r>
  <r>
    <n v="17517"/>
    <s v="Carclo Mitcham-removal of automation-Low"/>
    <x v="0"/>
    <s v="Low"/>
    <s v="Feedback Widget"/>
    <s v="User Request"/>
    <s v="MUHAMMAD ZAIN"/>
    <s v="User Request"/>
    <d v="2024-12-02T00:00:00"/>
    <d v="1899-12-30T15:39:33"/>
    <s v="2025-01-28 16:03:45"/>
    <s v="2024-12-17 14:26:35"/>
    <s v=""/>
    <s v="2024-12-17 14:26:35"/>
    <s v="2024-12-16 14:36:42"/>
    <s v="00:00"/>
    <s v="78:57:09"/>
    <s v="86:47:02"/>
    <n v="2"/>
    <n v="2"/>
    <s v="Within SLA"/>
    <s v="Within SLA"/>
    <x v="3"/>
    <s v=""/>
    <s v=""/>
    <s v="No Product"/>
    <s v=""/>
    <s v="Andy Fay"/>
    <s v="faya@carclo-plc.com"/>
    <s v="Carclo Mitcham"/>
  </r>
  <r>
    <n v="17518"/>
    <s v="R40.3: Update downtime not working for Mitcham-High"/>
    <x v="0"/>
    <s v="High"/>
    <s v="Email"/>
    <s v="OneApp"/>
    <s v="Dure Mahwish"/>
    <s v="Mobile App"/>
    <d v="2024-12-02T00:00:00"/>
    <d v="1899-12-30T15:58:48"/>
    <s v="2024-12-05 15:58:51"/>
    <s v="2024-12-03 15:32:13"/>
    <s v=""/>
    <s v="2024-12-03 15:32:13"/>
    <s v="2024-12-03 15:30:21"/>
    <s v="00:00"/>
    <s v="07:31:33"/>
    <s v="07:33:25"/>
    <n v="1"/>
    <n v="2"/>
    <s v="Within SLA"/>
    <s v="Within SLA"/>
    <x v="4"/>
    <s v=""/>
    <s v=""/>
    <s v="No Product"/>
    <s v=""/>
    <s v="Gautham Venkatasubramanyan"/>
    <s v="gautham@thingtrax.com"/>
    <s v="ThingTrax"/>
  </r>
  <r>
    <n v="17520"/>
    <s v="SilAfrica-OMEGA3 Configuration-High"/>
    <x v="0"/>
    <s v="High"/>
    <s v="Feedback Widget"/>
    <s v="User Request"/>
    <s v="Dure Mahwish"/>
    <s v="IoT Devices"/>
    <d v="2024-12-02T00:00:00"/>
    <d v="1899-12-30T16:27:13"/>
    <s v="2024-12-13 12:03:00"/>
    <s v="2024-12-12 21:31:04"/>
    <s v=""/>
    <s v="2024-12-12 21:31:04"/>
    <s v="2024-12-03 12:15:58"/>
    <s v="00:00"/>
    <s v="03:48:45"/>
    <s v="65:32:47"/>
    <n v="9"/>
    <n v="6"/>
    <s v="Within SLA"/>
    <s v="Within SLA"/>
    <x v="5"/>
    <s v=""/>
    <s v=""/>
    <s v="No Product"/>
    <s v=""/>
    <s v="rhoda zipporah"/>
    <s v="rhoda.zipporah@silafrica.com"/>
    <s v="Silafrica"/>
  </r>
  <r>
    <n v="17522"/>
    <s v="R40.3 OEE Figures are missing under select actions button"/>
    <x v="0"/>
    <s v="High"/>
    <s v="Email"/>
    <s v="Incident"/>
    <s v="Hiba Johnson"/>
    <s v="Platform"/>
    <d v="2024-12-02T00:00:00"/>
    <d v="1899-12-30T17:18:09"/>
    <s v="2024-12-05 17:18:47"/>
    <s v="2024-12-13 11:36:52"/>
    <s v=""/>
    <s v="2024-12-13 11:37:05"/>
    <s v="2024-12-04 17:38:19"/>
    <s v="00:00"/>
    <s v="16:20:10"/>
    <s v="66:18:43"/>
    <n v="2"/>
    <n v="2"/>
    <s v="SLA Violated"/>
    <s v="SLA Violated"/>
    <x v="6"/>
    <s v=""/>
    <s v=""/>
    <s v="No Product"/>
    <s v=""/>
    <s v="Gautham Venkatasubramanyan"/>
    <s v="gautham@thingtrax.com"/>
    <s v="ThingTrax"/>
  </r>
  <r>
    <n v="17526"/>
    <s v="RG -New Users- High"/>
    <x v="0"/>
    <s v="High"/>
    <s v="Email"/>
    <s v="User Request"/>
    <s v="Dure Mahwish"/>
    <s v="User Request"/>
    <d v="2024-12-02T00:00:00"/>
    <d v="1899-12-30T19:15:24"/>
    <s v="2024-12-05 18:00:00"/>
    <s v="2024-12-06 10:41:37"/>
    <s v=""/>
    <s v="2024-12-09 13:04:42"/>
    <s v="2024-12-04 18:07:21"/>
    <s v="00:00"/>
    <s v="16:00:00"/>
    <s v="24:41:37"/>
    <n v="2"/>
    <n v="3"/>
    <s v="SLA Violated"/>
    <s v="SLA Violated"/>
    <x v="7"/>
    <s v=""/>
    <s v=""/>
    <s v="No Product"/>
    <s v=""/>
    <s v="Allan Carney"/>
    <s v="allan@thingtrax.com"/>
    <s v="ThingTrax"/>
  </r>
  <r>
    <n v="17545"/>
    <s v="Machines offline"/>
    <x v="0"/>
    <s v="High"/>
    <s v="Email"/>
    <s v="Incident"/>
    <s v="Hiba Johnson"/>
    <s v="IoT Devices"/>
    <d v="2024-12-03T00:00:00"/>
    <d v="1899-12-30T11:37:06"/>
    <s v="2024-12-06 16:53:00"/>
    <s v="2024-12-04 14:01:17"/>
    <s v=""/>
    <s v="2024-12-04 15:37:40"/>
    <s v="2024-12-03 12:44:27"/>
    <s v="00:00"/>
    <s v="01:07:21"/>
    <s v="10:24:11"/>
    <n v="2"/>
    <n v="2"/>
    <s v="Within SLA"/>
    <s v="Within SLA"/>
    <x v="8"/>
    <s v="Extremely satisfied"/>
    <s v=""/>
    <s v="No Product"/>
    <s v=""/>
    <s v="adrian. bain"/>
    <s v="adrian.bain@xandor.com"/>
    <s v="WHS Pickering"/>
  </r>
  <r>
    <n v="17581"/>
    <s v="SIlAfrica-System inaccessibility-Urgent"/>
    <x v="0"/>
    <s v="Urgent"/>
    <s v="Email"/>
    <s v="Problem"/>
    <s v="Dure Mahwish"/>
    <s v="Platform"/>
    <d v="2024-12-04T00:00:00"/>
    <d v="1899-12-30T12:42:39"/>
    <s v="2024-12-13 12:39:18"/>
    <s v="2024-12-12 16:20:18"/>
    <s v=""/>
    <s v="2024-12-12 16:20:55"/>
    <s v="2024-12-04 13:21:35"/>
    <s v="00:00"/>
    <s v="00:38:56"/>
    <s v="51:37:39"/>
    <n v="5"/>
    <n v="4"/>
    <s v="Within SLA"/>
    <s v="Within SLA"/>
    <x v="9"/>
    <s v=""/>
    <s v=""/>
    <s v="No Product"/>
    <s v=""/>
    <s v="rhoda zipporah"/>
    <s v="rhoda.zipporah@silafrica.com"/>
    <s v="Silafrica"/>
  </r>
  <r>
    <n v="17585"/>
    <s v="Request to Change Planned Non-Run to No Work"/>
    <x v="0"/>
    <s v="Low"/>
    <s v="Email"/>
    <s v="Master Data"/>
    <s v="Hiba Johnson"/>
    <s v="Master Data Request"/>
    <d v="2024-12-04T00:00:00"/>
    <d v="1899-12-30T16:24:21"/>
    <s v="2025-01-30 16:24:58"/>
    <s v="2024-12-10 22:20:38"/>
    <s v=""/>
    <s v="2024-12-10 22:20:54"/>
    <s v="2024-12-10 22:20:38"/>
    <s v="00:00"/>
    <s v="33:35:39"/>
    <s v="33:35:39"/>
    <n v="1"/>
    <n v="3"/>
    <s v="Within SLA"/>
    <s v="Within SLA"/>
    <x v="3"/>
    <s v=""/>
    <s v=""/>
    <s v="No Product"/>
    <s v=""/>
    <s v="Dershna Shah"/>
    <s v="dershna.shah@carclo-plc.com"/>
    <s v="Carclo Mitcham"/>
  </r>
  <r>
    <n v="17587"/>
    <s v="Tool Activity Report"/>
    <x v="0"/>
    <s v="Medium"/>
    <s v="Email"/>
    <s v="User Request"/>
    <s v="MUHAMMAD ZAIN"/>
    <s v="User Request"/>
    <d v="2024-12-04T00:00:00"/>
    <d v="1899-12-30T16:56:27"/>
    <s v="2025-01-16 16:56:30"/>
    <s v="2024-12-05 17:15:47"/>
    <s v=""/>
    <s v="2024-12-05 19:20:34"/>
    <s v="2024-12-05 17:15:37"/>
    <s v="00:00"/>
    <s v="08:19:10"/>
    <s v="08:19:20"/>
    <n v="1"/>
    <n v="2"/>
    <s v="Within SLA"/>
    <s v="Within SLA"/>
    <x v="10"/>
    <s v=""/>
    <s v=""/>
    <s v="No Product"/>
    <s v=""/>
    <s v="Ellis Lambert"/>
    <s v="ellis.lambert@rgegroup.com"/>
    <s v="RGE Whittlesey"/>
  </r>
  <r>
    <n v="17589"/>
    <s v="WHS Pickering-User accounts-High"/>
    <x v="1"/>
    <s v="High"/>
    <s v="Feedback Widget"/>
    <s v="User Request"/>
    <s v="MUHAMMAD ZAIN"/>
    <s v="User Request"/>
    <d v="2024-12-04T00:00:00"/>
    <d v="1899-12-30T17:01:33"/>
    <s v="2024-12-13 12:29:06"/>
    <s v="2024-12-10 12:55:06"/>
    <s v="2024-12-10 12:55:06"/>
    <s v="2024-12-10 12:55:06"/>
    <s v="2024-12-05 11:55:26"/>
    <s v="00:00"/>
    <s v="02:53:53"/>
    <s v="27:53:33"/>
    <n v="4"/>
    <n v="2"/>
    <s v="Within SLA"/>
    <s v="Within SLA"/>
    <x v="8"/>
    <s v=""/>
    <s v=""/>
    <s v="No Product"/>
    <s v=""/>
    <s v="Adrian Bain"/>
    <s v="adrian.bain@whs-plastics.com"/>
    <s v="WHS"/>
  </r>
  <r>
    <n v="17590"/>
    <s v="MBC- Onion grader factory efficiency is not loading-Critical"/>
    <x v="0"/>
    <s v="Urgent"/>
    <s v="Email"/>
    <s v="Problem"/>
    <s v="MUHAMMAD ZAIN"/>
    <s v="Platform"/>
    <d v="2024-12-04T00:00:00"/>
    <d v="1899-12-30T17:56:45"/>
    <s v="2024-12-09 17:57:00"/>
    <s v="2024-12-23 14:13:41"/>
    <s v=""/>
    <s v="2024-12-23 14:13:41"/>
    <s v="2024-12-04 18:21:07"/>
    <s v="00:00"/>
    <s v="00:03:15"/>
    <s v="100:16:56"/>
    <n v="2"/>
    <n v="2"/>
    <s v="SLA Violated"/>
    <s v="Within SLA"/>
    <x v="11"/>
    <s v=""/>
    <s v=""/>
    <s v="No Product"/>
    <s v=""/>
    <s v="Gautham Venkatasubramanyan"/>
    <s v="gautham@thingtrax.com"/>
    <s v="ThingTrax"/>
  </r>
  <r>
    <n v="17595"/>
    <s v="@Rich Clayton"/>
    <x v="3"/>
    <s v="Low"/>
    <s v="Email"/>
    <s v="Feature Request"/>
    <s v="Hiba Johnson"/>
    <s v="Platform"/>
    <d v="2024-12-04T00:00:00"/>
    <d v="1899-12-30T23:40:53"/>
    <s v="2025-01-31 10:00:00"/>
    <s v=""/>
    <s v=""/>
    <s v="2024-12-23 14:14:03"/>
    <s v="2024-12-18 12:03:00"/>
    <s v="00:00"/>
    <s v="74:03:00"/>
    <s v="00:00:00"/>
    <n v="1"/>
    <n v="6"/>
    <s v=""/>
    <s v="Within SLA"/>
    <x v="12"/>
    <s v=""/>
    <s v=""/>
    <s v="No Product"/>
    <s v=""/>
    <s v="Allan Carney"/>
    <s v="allan@thingtrax.com"/>
    <s v="ThingTrax"/>
  </r>
  <r>
    <n v="17602"/>
    <s v="RE: WHS Pickering-User accounts-High"/>
    <x v="1"/>
    <s v="Low"/>
    <s v="Email"/>
    <s v=""/>
    <s v="Dure Mahwish"/>
    <s v="Master Data Request"/>
    <d v="2024-12-05T00:00:00"/>
    <d v="1899-12-30T12:54:18"/>
    <s v="2025-01-31 12:55:23"/>
    <s v="2024-12-05 13:32:23"/>
    <s v="2024-12-05 13:32:23"/>
    <s v="2024-12-05 13:32:23"/>
    <s v="2024-12-05 13:31:47"/>
    <s v="00:00"/>
    <s v="00:37:29"/>
    <s v="00:38:05"/>
    <n v="1"/>
    <n v="1"/>
    <s v="Within SLA"/>
    <s v="Within SLA"/>
    <x v="8"/>
    <s v=""/>
    <s v=""/>
    <s v="No Product"/>
    <s v=""/>
    <s v="Adrian Bain"/>
    <s v="adrian.bain@whs-plastics.com"/>
    <s v="WHS"/>
  </r>
  <r>
    <n v="17608"/>
    <s v="System inaccessibility"/>
    <x v="0"/>
    <s v="Medium"/>
    <s v="Email"/>
    <s v="Incident"/>
    <s v="MUHAMMAD ZAIN"/>
    <s v="Platform"/>
    <d v="2024-12-05T00:00:00"/>
    <d v="1899-12-30T14:48:22"/>
    <s v="2025-01-17 14:49:22"/>
    <s v="2024-12-05 16:21:22"/>
    <s v=""/>
    <s v="2024-12-05 16:27:56"/>
    <s v="2024-12-05 16:27:55"/>
    <s v="00:00"/>
    <s v="01:39:33"/>
    <s v="01:33:00"/>
    <n v="1"/>
    <n v="2"/>
    <s v="Within SLA"/>
    <s v="Within SLA"/>
    <x v="9"/>
    <s v=""/>
    <s v=""/>
    <s v="No Product"/>
    <s v=""/>
    <s v="rhoda zipporah"/>
    <s v="rhoda.zipporah@silafrica.com"/>
    <s v="Silafrica"/>
  </r>
  <r>
    <n v="17612"/>
    <s v="ACCUPACK3"/>
    <x v="0"/>
    <s v="High"/>
    <s v="Feedback Widget"/>
    <s v="Device issue"/>
    <s v="Dure Mahwish"/>
    <s v="IoT Devices"/>
    <d v="2024-12-05T00:00:00"/>
    <d v="1899-12-30T17:35:49"/>
    <s v="2024-12-10 17:36:21"/>
    <s v="2024-12-06 11:05:24"/>
    <s v=""/>
    <s v="2024-12-06 11:05:37"/>
    <s v="2024-12-06 11:05:37"/>
    <s v="00:00"/>
    <s v="01:29:48"/>
    <s v="01:29:35"/>
    <n v="1"/>
    <n v="2"/>
    <s v="Within SLA"/>
    <s v="Within SLA"/>
    <x v="9"/>
    <s v=""/>
    <s v=""/>
    <s v="No Product"/>
    <s v=""/>
    <s v="rhoda zipporah"/>
    <s v="rhoda.zipporah@silafrica.com"/>
    <s v="Silafrica"/>
  </r>
  <r>
    <n v="17615"/>
    <s v="Account rights"/>
    <x v="0"/>
    <s v="Low"/>
    <s v="Feedback Widget"/>
    <s v="User Request"/>
    <s v="Hiba Johnson"/>
    <s v="User Request"/>
    <d v="2024-12-05T00:00:00"/>
    <d v="1899-12-30T19:10:46"/>
    <s v="2025-01-31 18:00:00"/>
    <s v="2024-12-05 19:23:50"/>
    <s v=""/>
    <s v="2024-12-05 19:24:12"/>
    <s v="2024-12-05 19:24:09"/>
    <s v="00:00"/>
    <s v="00:00:00"/>
    <s v="00:00:00"/>
    <n v="1"/>
    <n v="1"/>
    <s v="Within SLA"/>
    <s v="Within SLA"/>
    <x v="8"/>
    <s v=""/>
    <s v=""/>
    <s v="No Product"/>
    <s v=""/>
    <s v="Adrian Bain"/>
    <s v="adrian.bain@whs-plastics.com"/>
    <s v="WHS"/>
  </r>
  <r>
    <n v="17640"/>
    <s v="RE: SKL - Thingtrax factory performance report"/>
    <x v="0"/>
    <s v="Low"/>
    <s v="Email"/>
    <s v="Incident"/>
    <s v="MUHAMMAD ZAIN"/>
    <s v="PBi Reports"/>
    <d v="2024-12-06T00:00:00"/>
    <d v="1899-12-30T10:13:19"/>
    <s v="2025-02-03 10:14:05"/>
    <s v="2024-12-11 13:03:31"/>
    <s v=""/>
    <s v="2024-12-11 13:03:32"/>
    <s v="2024-12-11 13:03:25"/>
    <s v="00:00"/>
    <s v="26:50:06"/>
    <s v="26:50:12"/>
    <n v="1"/>
    <n v="1"/>
    <s v="Within SLA"/>
    <s v="Within SLA"/>
    <x v="5"/>
    <s v=""/>
    <s v=""/>
    <s v="No Product"/>
    <s v=""/>
    <s v="Takunda Chigumbu"/>
    <s v="takunda.chigumbu@silafrica.com"/>
    <s v="Silafrica"/>
  </r>
  <r>
    <n v="17646"/>
    <s v="User deletion request"/>
    <x v="0"/>
    <s v="High"/>
    <s v="Feedback Widget"/>
    <s v="User Request"/>
    <s v="Dure Mahwish"/>
    <s v="User Request"/>
    <d v="2024-12-06T00:00:00"/>
    <d v="1899-12-30T12:21:14"/>
    <s v="2024-12-11 12:21:53"/>
    <s v="2024-12-06 12:25:07"/>
    <s v=""/>
    <s v="2024-12-06 12:25:08"/>
    <s v="2024-12-06 12:25:07"/>
    <s v="00:00"/>
    <s v="00:03:53"/>
    <s v="00:03:53"/>
    <n v="1"/>
    <n v="1"/>
    <s v="Within SLA"/>
    <s v="Within SLA"/>
    <x v="9"/>
    <s v=""/>
    <s v=""/>
    <s v="No Product"/>
    <s v=""/>
    <s v="Gacheru Gikonyo"/>
    <s v="emmanuel.gacheru@silafrica.com"/>
    <s v="Silafrica"/>
  </r>
  <r>
    <n v="17654"/>
    <s v="Internal Manage cannot edit meetings MED"/>
    <x v="4"/>
    <s v="Low"/>
    <s v="Email"/>
    <s v="Incident"/>
    <s v="Hiba Johnson"/>
    <s v="Mobile App"/>
    <d v="2024-12-06T00:00:00"/>
    <d v="1899-12-30T15:07:42"/>
    <s v="2025-02-03 15:08:06"/>
    <s v=""/>
    <s v=""/>
    <s v="2024-12-23 14:15:19"/>
    <s v="2024-12-17 15:21:06"/>
    <s v="00:00"/>
    <s v="56:13:24"/>
    <s v="00:00:00"/>
    <n v="2"/>
    <n v="2"/>
    <s v=""/>
    <s v="Within SLA"/>
    <x v="13"/>
    <s v=""/>
    <s v=""/>
    <s v="No Product"/>
    <s v=""/>
    <s v="John Timlin"/>
    <s v="jtimlin@thingtrax.com"/>
    <s v=""/>
  </r>
  <r>
    <n v="17679"/>
    <s v="Radnor - Waterfall shows 36 hours after end of day shift - HIGH"/>
    <x v="5"/>
    <s v="Medium"/>
    <s v="Email"/>
    <s v="Problem"/>
    <s v="MUHAMMAD ZAIN"/>
    <s v="Platform"/>
    <d v="2024-12-07T00:00:00"/>
    <d v="1899-12-30T01:26:40"/>
    <s v="2025-01-20 18:00:00"/>
    <s v=""/>
    <s v=""/>
    <s v="2024-12-31 11:09:52"/>
    <s v="2024-12-27 19:00:20"/>
    <s v="00:00"/>
    <s v="120:00:00"/>
    <s v="00:00:00"/>
    <n v="2"/>
    <n v="1"/>
    <s v=""/>
    <s v="SLA Violated"/>
    <x v="14"/>
    <s v=""/>
    <s v=""/>
    <s v="No Product"/>
    <s v=""/>
    <s v="John Timlin"/>
    <s v="jtimlin@thingtrax.com"/>
    <s v=""/>
  </r>
  <r>
    <n v="17708"/>
    <s v="Fw: Machine A3"/>
    <x v="0"/>
    <s v="Medium"/>
    <s v="Email"/>
    <s v="User Request"/>
    <s v="Ali Hassan"/>
    <s v="IoT Devices"/>
    <d v="2024-12-07T00:00:00"/>
    <d v="1899-12-30T14:36:31"/>
    <s v="2025-01-20 18:00:00"/>
    <s v="2024-12-11 15:49:46"/>
    <s v=""/>
    <s v="2024-12-11 15:49:46"/>
    <s v="2024-12-08 17:26:58"/>
    <s v="00:00"/>
    <s v="00:00:00"/>
    <s v="21:49:46"/>
    <n v="2"/>
    <n v="1"/>
    <s v="Within SLA"/>
    <s v="Within SLA"/>
    <x v="15"/>
    <s v=""/>
    <s v=""/>
    <s v="No Product"/>
    <s v=""/>
    <s v="Renata. Tkocova"/>
    <s v="renata.tkocova@carclo-plc.com"/>
    <s v="Carclo Czech"/>
  </r>
  <r>
    <n v="17808"/>
    <s v="Accounts and rights"/>
    <x v="0"/>
    <s v="Low"/>
    <s v="Feedback Widget"/>
    <s v="User Request"/>
    <s v="Hiba Johnson"/>
    <s v="User Request"/>
    <d v="2024-12-09T00:00:00"/>
    <d v="1899-12-30T13:02:50"/>
    <s v="2025-02-06 11:06:16"/>
    <s v="2024-12-10 15:21:54"/>
    <s v=""/>
    <s v="2024-12-10 15:21:55"/>
    <s v="2024-12-05 11:55:26"/>
    <s v="00:00"/>
    <s v="-17:07:24"/>
    <s v="10:19:04"/>
    <n v="10"/>
    <n v="7"/>
    <s v="Within SLA"/>
    <s v="Within SLA"/>
    <x v="8"/>
    <s v=""/>
    <s v=""/>
    <s v="No Product"/>
    <s v=""/>
    <s v="Adrian Bain"/>
    <s v="adrian.bain@whs-plastics.com"/>
    <s v="WHS"/>
  </r>
  <r>
    <n v="17809"/>
    <s v="Re: RG -New Users- High"/>
    <x v="0"/>
    <s v="Low"/>
    <s v="Email"/>
    <s v="User Request"/>
    <s v="Hiba Johnson"/>
    <s v="User Request"/>
    <d v="2024-12-09T00:00:00"/>
    <d v="1899-12-30T13:04:38"/>
    <s v="2025-02-04 13:04:38"/>
    <s v="2024-12-09 13:26:13"/>
    <s v=""/>
    <s v="2024-12-09 13:26:13"/>
    <s v="2024-12-09 13:26:13"/>
    <s v="00:00"/>
    <s v="00:21:35"/>
    <s v="00:21:35"/>
    <n v="1"/>
    <n v="1"/>
    <s v="Within SLA"/>
    <s v="Within SLA"/>
    <x v="7"/>
    <s v=""/>
    <s v=""/>
    <s v="No Product"/>
    <s v=""/>
    <s v="James Banfield"/>
    <s v="james.banfield@rgfresh.co.uk"/>
    <s v=""/>
  </r>
  <r>
    <n v="17811"/>
    <s v="Errors"/>
    <x v="0"/>
    <s v="Low"/>
    <s v="Email"/>
    <s v="Incident"/>
    <s v="Hiba Johnson"/>
    <s v="Platform"/>
    <d v="2024-12-09T00:00:00"/>
    <d v="1899-12-30T13:32:15"/>
    <s v="2025-02-06 13:30:51"/>
    <s v="2024-12-10 13:33:51"/>
    <s v=""/>
    <s v="2024-12-10 13:33:52"/>
    <s v="2024-12-09 13:35:29"/>
    <s v="00:00"/>
    <s v="00:03:14"/>
    <s v="08:01:36"/>
    <n v="2"/>
    <n v="1"/>
    <s v="Within SLA"/>
    <s v="Within SLA"/>
    <x v="8"/>
    <s v=""/>
    <s v=""/>
    <s v="No Product"/>
    <s v=""/>
    <s v="Adrian Bain"/>
    <s v="adrian.bain@whs-plastics.com"/>
    <s v="WHS"/>
  </r>
  <r>
    <n v="17820"/>
    <s v="Reports"/>
    <x v="0"/>
    <s v="Low"/>
    <s v="Portal"/>
    <s v="Incident"/>
    <s v="Hiba Johnson"/>
    <s v="PBi Reports"/>
    <d v="2024-12-09T00:00:00"/>
    <d v="1899-12-30T16:33:50"/>
    <s v="2025-02-04 17:04:22"/>
    <s v="2024-12-09 18:01:08"/>
    <s v=""/>
    <s v="2024-12-09 18:01:09"/>
    <s v="2024-12-09 16:40:58"/>
    <s v="00:00"/>
    <s v="00:07:08"/>
    <s v="01:26:10"/>
    <n v="2"/>
    <n v="2"/>
    <s v="Within SLA"/>
    <s v="Within SLA"/>
    <x v="16"/>
    <s v=""/>
    <s v=""/>
    <s v="No Product"/>
    <s v=""/>
    <s v="Gerry Martin"/>
    <s v="g.martin@desch-plantpak.co.uk"/>
    <s v="Desch UK"/>
  </r>
  <r>
    <n v="17826"/>
    <s v="Weekly report"/>
    <x v="0"/>
    <s v="Low"/>
    <s v="Email"/>
    <s v="Daily Report"/>
    <s v="MUHAMMAD ZAIN"/>
    <s v="PBi Reports"/>
    <d v="2024-12-09T00:00:00"/>
    <d v="1899-12-30T18:58:23"/>
    <s v="2025-02-07 12:41:00"/>
    <s v="2024-12-11 18:29:27"/>
    <s v=""/>
    <s v="2024-12-11 18:29:50"/>
    <s v="2024-12-10 15:01:02"/>
    <s v="00:00"/>
    <s v="05:01:02"/>
    <s v="16:00:00"/>
    <n v="3"/>
    <n v="2"/>
    <s v="Within SLA"/>
    <s v="Within SLA"/>
    <x v="17"/>
    <s v=""/>
    <s v=""/>
    <s v="No Product"/>
    <s v=""/>
    <s v="David Payne"/>
    <s v="david.payne@mccolgans.ie"/>
    <s v=""/>
  </r>
  <r>
    <n v="17836"/>
    <s v="McColgans OneApp logins - HIGH"/>
    <x v="1"/>
    <s v="Low"/>
    <s v="Email"/>
    <s v="User Request"/>
    <s v="MUHAMMAD ZAIN"/>
    <s v="User Request"/>
    <d v="2024-12-09T00:00:00"/>
    <d v="1899-12-30T21:48:39"/>
    <s v="2025-02-06 16:27:34"/>
    <s v="2024-12-17 14:10:32"/>
    <s v="2024-12-17 14:10:32"/>
    <s v="2024-12-17 14:10:32"/>
    <s v="2024-12-10 22:35:43"/>
    <s v="00:00"/>
    <s v="08:00:00"/>
    <s v="44:10:32"/>
    <n v="2"/>
    <n v="2"/>
    <s v="Within SLA"/>
    <s v="Within SLA"/>
    <x v="17"/>
    <s v=""/>
    <s v=""/>
    <s v="No Product"/>
    <s v=""/>
    <s v="John Timlin"/>
    <s v="jtimlin@thingtrax.com"/>
    <s v=""/>
  </r>
  <r>
    <n v="17848"/>
    <s v="Southern Champion - Line 4 Rejects not counting - HIGH"/>
    <x v="2"/>
    <s v="High"/>
    <s v="Email"/>
    <s v="Problem"/>
    <s v="MUHAMMAD ZAIN"/>
    <s v="Platform"/>
    <d v="2024-12-10T00:00:00"/>
    <d v="1899-12-30T21:13:41"/>
    <s v="2024-12-16 10:00:27"/>
    <s v=""/>
    <s v=""/>
    <s v="2024-12-19 11:30:08"/>
    <s v="2024-12-14 15:58:09"/>
    <s v="00:00"/>
    <s v="24:00:00"/>
    <s v="00:00:00"/>
    <n v="2"/>
    <n v="1"/>
    <s v=""/>
    <s v="SLA Violated"/>
    <x v="18"/>
    <s v=""/>
    <s v=""/>
    <s v="No Product"/>
    <s v=""/>
    <s v="John Timlin"/>
    <s v="jtimlin@thingtrax.com"/>
    <s v=""/>
  </r>
  <r>
    <n v="17896"/>
    <s v="STL-Energy device installation and validation-Low"/>
    <x v="0"/>
    <s v="Low"/>
    <s v="Email"/>
    <s v="Device issue"/>
    <s v="Dure Mahwish"/>
    <s v="Question/Query"/>
    <d v="2024-12-11T00:00:00"/>
    <d v="1899-12-30T17:34:03"/>
    <s v="2025-02-10 12:27:53"/>
    <s v="2024-12-12 14:19:53"/>
    <s v=""/>
    <s v="2024-12-12 14:20:07"/>
    <s v="2024-12-12 11:26:49"/>
    <s v="00:00"/>
    <s v="01:52:46"/>
    <s v="04:45:50"/>
    <n v="2"/>
    <n v="2"/>
    <s v="Within SLA"/>
    <s v="Within SLA"/>
    <x v="19"/>
    <s v=""/>
    <s v=""/>
    <s v="No Product"/>
    <s v=""/>
    <s v="Olajide Ayodele"/>
    <s v="jide@thingtrax.com"/>
    <s v="ThingTrax"/>
  </r>
  <r>
    <n v="17899"/>
    <s v="MBC Weekly Report MED"/>
    <x v="0"/>
    <s v="Low"/>
    <s v="Email"/>
    <s v="Daily Report"/>
    <s v="MUHAMMAD ZAIN"/>
    <s v="PBi Reports"/>
    <d v="2024-12-11T00:00:00"/>
    <d v="1899-12-30T19:36:47"/>
    <s v="2025-02-07 18:00:00"/>
    <s v="2024-12-12 17:38:36"/>
    <s v=""/>
    <s v="2024-12-12 17:38:36"/>
    <s v="2024-12-12 13:01:57"/>
    <s v="00:00"/>
    <s v="03:01:57"/>
    <s v="07:38:36"/>
    <n v="2"/>
    <n v="1"/>
    <s v="Within SLA"/>
    <s v="Within SLA"/>
    <x v="11"/>
    <s v=""/>
    <s v=""/>
    <s v="No Product"/>
    <s v=""/>
    <s v="John Timlin"/>
    <s v="jtimlin@thingtrax.com"/>
    <s v=""/>
  </r>
  <r>
    <n v="17905"/>
    <s v="Carlco Latrobe IOT configuration - HIGH"/>
    <x v="0"/>
    <s v="High"/>
    <s v="Email"/>
    <s v="Device issue"/>
    <s v="Dure Mahwish"/>
    <s v="IoT Devices"/>
    <d v="2024-12-11T00:00:00"/>
    <d v="1899-12-30T21:31:42"/>
    <s v="2024-12-16 18:00:00"/>
    <s v="2024-12-12 12:30:39"/>
    <s v=""/>
    <s v="2024-12-12 12:31:12"/>
    <s v="2024-12-12 12:31:12"/>
    <s v="00:00"/>
    <s v="02:31:12"/>
    <s v="02:30:39"/>
    <n v="1"/>
    <n v="1"/>
    <s v="Within SLA"/>
    <s v="Within SLA"/>
    <x v="20"/>
    <s v=""/>
    <s v=""/>
    <s v="No Product"/>
    <s v=""/>
    <s v="Julie Huppman"/>
    <s v="julie.huppman@carclo-plc.com"/>
    <s v=""/>
  </r>
  <r>
    <n v="17956"/>
    <s v="Carclo Latrobe User list update - HIGH"/>
    <x v="1"/>
    <s v="Low"/>
    <s v="Email"/>
    <s v="User Request"/>
    <s v="Hiba Johnson"/>
    <s v="User Request"/>
    <d v="2024-12-12T00:00:00"/>
    <d v="1899-12-30T18:28:04"/>
    <s v="2025-02-18 17:51:25"/>
    <s v="2024-12-23 16:25:56"/>
    <s v="2024-12-23 16:25:56"/>
    <s v="2024-12-23 16:25:56"/>
    <s v="2024-12-18 11:31:37"/>
    <s v="00:00"/>
    <s v="25:31:37"/>
    <s v="54:25:56"/>
    <n v="3"/>
    <n v="1"/>
    <s v="Within SLA"/>
    <s v="Within SLA"/>
    <x v="20"/>
    <s v=""/>
    <s v=""/>
    <s v="No Product"/>
    <s v=""/>
    <s v="David Schmitt"/>
    <s v="david.schmitt@carclo-plc.com"/>
    <s v=""/>
  </r>
  <r>
    <n v="17965"/>
    <s v="McColgans BI connection string - MED"/>
    <x v="0"/>
    <s v="Low"/>
    <s v="Email"/>
    <s v="User Request"/>
    <s v="MUHAMMAD ZAIN"/>
    <s v="User Request"/>
    <d v="2024-12-12T00:00:00"/>
    <d v="1899-12-30T22:29:09"/>
    <s v="2025-02-12 14:16:13"/>
    <s v="2024-12-19 13:37:13"/>
    <s v=""/>
    <s v="2024-12-19 13:37:13"/>
    <s v="2024-12-13 11:36:21"/>
    <s v="00:00"/>
    <s v="01:36:21"/>
    <s v="35:37:13"/>
    <n v="3"/>
    <n v="6"/>
    <s v="Within SLA"/>
    <s v="Within SLA"/>
    <x v="17"/>
    <s v=""/>
    <s v=""/>
    <s v="No Product"/>
    <s v=""/>
    <s v="John Timlin"/>
    <s v="jtimlin@thingtrax.com"/>
    <s v=""/>
  </r>
  <r>
    <n v="17983"/>
    <s v="Maintenance ticket OneApp"/>
    <x v="0"/>
    <s v="Low"/>
    <s v="Feedback Widget"/>
    <s v="Feature Request"/>
    <s v="MUHAMMAD ZAIN"/>
    <s v="Feature request"/>
    <d v="2024-12-13T00:00:00"/>
    <d v="1899-12-30T13:32:12"/>
    <s v="2025-02-11 13:33:25"/>
    <s v="2024-12-16 14:42:19"/>
    <s v=""/>
    <s v="2024-12-16 14:42:19"/>
    <s v="2024-12-16 12:38:22"/>
    <s v="00:00"/>
    <s v="07:06:10"/>
    <s v="09:10:07"/>
    <n v="1"/>
    <n v="1"/>
    <s v="Within SLA"/>
    <s v="Within SLA"/>
    <x v="1"/>
    <s v=""/>
    <s v=""/>
    <s v="No Product"/>
    <s v=""/>
    <s v="Paul Lander"/>
    <s v="paul.lander@whs-plastics.com"/>
    <s v="WHS"/>
  </r>
  <r>
    <n v="17985"/>
    <s v="ACCOUNT CREATION"/>
    <x v="0"/>
    <s v="Low"/>
    <s v="Feedback Widget"/>
    <s v="User Request"/>
    <s v="Hiba Johnson"/>
    <s v="User Request"/>
    <d v="2024-12-13T00:00:00"/>
    <d v="1899-12-30T14:09:19"/>
    <s v="2025-02-11 14:09:37"/>
    <s v="2024-12-16 11:55:04"/>
    <s v=""/>
    <s v="2024-12-16 11:55:04"/>
    <s v="2024-12-16 11:55:04"/>
    <s v="00:00"/>
    <s v="05:45:45"/>
    <s v="05:45:45"/>
    <n v="1"/>
    <n v="1"/>
    <s v="Within SLA"/>
    <s v="Within SLA"/>
    <x v="9"/>
    <s v=""/>
    <s v=""/>
    <s v="No Product"/>
    <s v=""/>
    <s v="rhoda zipporah"/>
    <s v="rhoda.zipporah@silafrica.com"/>
    <s v="Silafrica"/>
  </r>
  <r>
    <n v="17987"/>
    <s v="Carlco Mitcham cannot update Downtime - HIGH"/>
    <x v="0"/>
    <s v="High"/>
    <s v="Email"/>
    <s v="Incident"/>
    <s v="MUHAMMAD ZAIN"/>
    <s v="Platform"/>
    <d v="2024-12-13T00:00:00"/>
    <d v="1899-12-30T15:35:41"/>
    <s v="2024-12-19 10:06:25"/>
    <s v="2024-12-18 11:28:25"/>
    <s v=""/>
    <s v="2024-12-18 11:28:25"/>
    <s v="2024-12-17 16:58:12"/>
    <s v="00:00"/>
    <s v="17:22:31"/>
    <s v="19:52:44"/>
    <n v="1"/>
    <n v="1"/>
    <s v="Within SLA"/>
    <s v="SLA Violated"/>
    <x v="3"/>
    <s v=""/>
    <s v=""/>
    <s v="No Product"/>
    <s v=""/>
    <s v="John Timlin"/>
    <s v="jtimlin@thingtrax.com"/>
    <s v=""/>
  </r>
  <r>
    <n v="17994"/>
    <s v="lane 6"/>
    <x v="0"/>
    <s v="High"/>
    <s v="Feedback Widget"/>
    <s v="Incident"/>
    <s v="Hiba Johnson"/>
    <s v="IoT Devices"/>
    <d v="2024-12-13T00:00:00"/>
    <d v="1899-12-30T18:34:01"/>
    <s v="2024-12-20 15:41:27"/>
    <s v="2024-12-18 11:56:27"/>
    <s v=""/>
    <s v="2024-12-18 11:57:10"/>
    <s v="2024-12-16 14:15:31"/>
    <s v="00:00"/>
    <s v="04:15:31"/>
    <s v="17:56:27"/>
    <n v="2"/>
    <n v="1"/>
    <s v="Within SLA"/>
    <s v="Within SLA"/>
    <x v="21"/>
    <s v=""/>
    <s v=""/>
    <s v="No Product"/>
    <s v=""/>
    <s v="PC2 Grader530"/>
    <s v="pc2.grader530@stonegate.co.uk"/>
    <s v=""/>
  </r>
  <r>
    <n v="17995"/>
    <s v="MBC Grader Factory not loading - URGENT"/>
    <x v="0"/>
    <s v="Urgent"/>
    <s v="Email"/>
    <s v="Incident"/>
    <s v="MUHAMMAD ZAIN"/>
    <s v="Platform"/>
    <d v="2024-12-13T00:00:00"/>
    <d v="1899-12-30T18:44:34"/>
    <s v="2024-12-17 11:41:42"/>
    <s v="2024-12-16 11:41:42"/>
    <s v=""/>
    <s v="2024-12-16 13:26:17"/>
    <s v="2024-12-14 15:47:44"/>
    <s v="00:00"/>
    <s v="00:00:00"/>
    <s v="01:41:42"/>
    <n v="2"/>
    <n v="1"/>
    <s v="Within SLA"/>
    <s v="Within SLA"/>
    <x v="11"/>
    <s v=""/>
    <s v=""/>
    <s v="No Product"/>
    <s v=""/>
    <s v="John Timlin"/>
    <s v="jtimlin@thingtrax.com"/>
    <s v=""/>
  </r>
  <r>
    <n v="17997"/>
    <s v="YPM Access - LOW"/>
    <x v="0"/>
    <s v="Low"/>
    <s v="Email"/>
    <s v="User Request"/>
    <s v="MUHAMMAD ZAIN"/>
    <s v="Platform"/>
    <d v="2024-12-13T00:00:00"/>
    <d v="1899-12-30T18:55:40"/>
    <s v="2025-02-12 11:39:26"/>
    <s v="2024-12-16 11:39:26"/>
    <s v=""/>
    <s v="2024-12-16 11:39:26"/>
    <s v="2024-12-16 09:03:20"/>
    <s v="00:00"/>
    <s v="00:00:00"/>
    <s v="01:39:26"/>
    <n v="1"/>
    <n v="1"/>
    <s v="Within SLA"/>
    <s v="Within SLA"/>
    <x v="22"/>
    <s v=""/>
    <s v=""/>
    <s v="No Product"/>
    <s v=""/>
    <s v="John Timlin"/>
    <s v="jtimlin@thingtrax.com"/>
    <s v=""/>
  </r>
  <r>
    <n v="18000"/>
    <s v="portal is taking time to load"/>
    <x v="0"/>
    <s v="Low"/>
    <s v="Feedback Widget"/>
    <s v="Problem"/>
    <s v="Dure Mahwish"/>
    <s v="Platform"/>
    <d v="2024-12-13T00:00:00"/>
    <d v="1899-12-30T19:06:31"/>
    <s v="2025-02-21 13:53:32"/>
    <s v="2024-12-27 13:53:32"/>
    <s v=""/>
    <s v="2024-12-27 13:53:34"/>
    <s v="2024-12-14 15:36:03"/>
    <s v="00:00"/>
    <s v="00:00:00"/>
    <s v="75:53:32"/>
    <n v="3"/>
    <n v="3"/>
    <s v="Within SLA"/>
    <s v="Within SLA"/>
    <x v="21"/>
    <s v=""/>
    <s v=""/>
    <s v="No Product"/>
    <s v=""/>
    <s v="Harsh Patel"/>
    <s v="harsh@thingtrax.com"/>
    <s v="ThingTrax"/>
  </r>
  <r>
    <n v="18070"/>
    <s v="missing mcs"/>
    <x v="0"/>
    <s v="High"/>
    <s v="Feedback Widget"/>
    <s v="Incident"/>
    <s v="MUHAMMAD ZAIN"/>
    <s v="Platform"/>
    <d v="2024-12-16T00:00:00"/>
    <d v="1899-12-30T15:10:17"/>
    <s v="2024-12-19 15:11:04"/>
    <s v="2024-12-17 14:51:35"/>
    <s v=""/>
    <s v="2024-12-17 14:52:08"/>
    <s v="2024-12-17 14:51:30"/>
    <s v="00:00"/>
    <s v="07:41:13"/>
    <s v="07:41:18"/>
    <n v="1"/>
    <n v="1"/>
    <s v="Within SLA"/>
    <s v="Within SLA"/>
    <x v="3"/>
    <s v=""/>
    <s v=""/>
    <s v="No Product"/>
    <s v=""/>
    <s v="Andy Fay"/>
    <s v="faya@carclo-plc.com"/>
    <s v="Carclo Mitcham"/>
  </r>
  <r>
    <n v="18087"/>
    <s v="Training on Quality"/>
    <x v="0"/>
    <s v="Medium"/>
    <s v="Email"/>
    <s v="Training"/>
    <s v="Hiba Johnson"/>
    <s v="Question/Query"/>
    <d v="2024-12-17T00:00:00"/>
    <d v="1899-12-30T11:04:19"/>
    <s v="2025-01-29 11:04:50"/>
    <s v="2024-12-17 14:32:26"/>
    <s v=""/>
    <s v="2024-12-17 14:32:27"/>
    <s v="2024-12-17 14:32:26"/>
    <s v="00:00"/>
    <s v="03:28:07"/>
    <s v="03:28:07"/>
    <n v="1"/>
    <n v="1"/>
    <s v="Within SLA"/>
    <s v="Within SLA"/>
    <x v="0"/>
    <s v=""/>
    <s v=""/>
    <s v="No Product"/>
    <s v=""/>
    <s v="MohanKumar"/>
    <s v="mohankumar.s@carclo-plc.com"/>
    <s v="Carclo India"/>
  </r>
  <r>
    <n v="18093"/>
    <s v="Manage - Cannot update meeting occurrence - MED"/>
    <x v="1"/>
    <s v="Low"/>
    <s v="Email"/>
    <s v="Incident"/>
    <s v="MUHAMMAD ZAIN"/>
    <s v="Platform"/>
    <d v="2024-12-17T00:00:00"/>
    <d v="1899-12-30T14:58:35"/>
    <s v="2025-02-13 14:59:36"/>
    <s v="2024-12-17 15:22:24"/>
    <s v="2024-12-17 15:22:24"/>
    <s v="2024-12-17 15:22:25"/>
    <s v="2024-12-17 15:21:06"/>
    <s v="00:00"/>
    <s v="00:22:31"/>
    <s v="00:23:49"/>
    <n v="1"/>
    <n v="1"/>
    <s v="Within SLA"/>
    <s v="Within SLA"/>
    <x v="23"/>
    <s v=""/>
    <s v=""/>
    <s v="No Product"/>
    <s v=""/>
    <s v="John Timlin"/>
    <s v="jtimlin@thingtrax.com"/>
    <s v=""/>
  </r>
  <r>
    <n v="18105"/>
    <s v="Out of specification rejection reason type is not working correctly - HIGH"/>
    <x v="3"/>
    <s v="Medium"/>
    <s v="Email"/>
    <s v="Bug"/>
    <s v="MUHAMMAD ZAIN"/>
    <s v="Platform"/>
    <d v="2024-12-17T00:00:00"/>
    <d v="1899-12-30T22:32:59"/>
    <s v="2025-01-30 10:02:32"/>
    <s v=""/>
    <s v=""/>
    <s v="2024-12-23 14:46:12"/>
    <s v="2024-12-19 16:16:22"/>
    <s v="00:00"/>
    <s v="14:16:22"/>
    <s v="00:00:00"/>
    <n v="2"/>
    <n v="6"/>
    <s v=""/>
    <s v="Within SLA"/>
    <x v="13"/>
    <s v=""/>
    <s v=""/>
    <s v="No Product"/>
    <s v=""/>
    <s v="Gautham Venkatasubramanyan"/>
    <s v="gautham@thingtrax.com"/>
    <s v="ThingTrax"/>
  </r>
  <r>
    <n v="18121"/>
    <s v="P1 ticket : Quin Unable to add downtime"/>
    <x v="0"/>
    <s v="Urgent"/>
    <s v="Email"/>
    <s v="Incident"/>
    <s v="MUHAMMAD ZAIN"/>
    <s v="Platform"/>
    <d v="2024-12-18T00:00:00"/>
    <d v="1899-12-30T14:46:21"/>
    <s v="2024-12-19 14:47:01"/>
    <s v="2024-12-19 16:07:20"/>
    <s v=""/>
    <s v="2024-12-19 16:07:20"/>
    <s v="2024-12-18 15:30:38"/>
    <s v="00:00"/>
    <s v="00:44:17"/>
    <s v="09:20:59"/>
    <n v="2"/>
    <n v="2"/>
    <s v="SLA Violated"/>
    <s v="Within SLA"/>
    <x v="12"/>
    <s v=""/>
    <s v=""/>
    <s v="No Product"/>
    <s v=""/>
    <s v="Harsh Patel"/>
    <s v="harsh@thingtrax.com"/>
    <s v="ThingTrax"/>
  </r>
  <r>
    <n v="18123"/>
    <s v="Adding a member"/>
    <x v="0"/>
    <s v="Low"/>
    <s v="Feedback Widget"/>
    <s v="User Request"/>
    <s v="MUHAMMAD ZAIN"/>
    <s v="User Request"/>
    <d v="2024-12-18T00:00:00"/>
    <d v="1899-12-30T15:38:07"/>
    <s v="2025-02-19 13:44:32"/>
    <s v="2024-12-23 13:53:32"/>
    <s v=""/>
    <s v="2024-12-23 13:53:32"/>
    <s v="2024-12-18 15:47:24"/>
    <s v="00:00"/>
    <s v="00:09:17"/>
    <s v="22:15:25"/>
    <n v="1"/>
    <n v="1"/>
    <s v="Within SLA"/>
    <s v="Within SLA"/>
    <x v="8"/>
    <s v=""/>
    <s v=""/>
    <s v="No Product"/>
    <s v=""/>
    <s v="Oluwatoyin Tijani"/>
    <s v="oluwatoyin.tijani@whs-plastics.com"/>
    <s v="WHS"/>
  </r>
  <r>
    <n v="18129"/>
    <s v="FW: MBC - Thingtrax Weekly factory performance report"/>
    <x v="0"/>
    <s v="Low"/>
    <s v="Email"/>
    <s v="Daily Report"/>
    <s v="MUHAMMAD ZAIN"/>
    <s v="PBi Reports"/>
    <d v="2024-12-18T00:00:00"/>
    <d v="1899-12-30T18:16:00"/>
    <s v="2025-02-14 18:00:00"/>
    <s v="2024-12-19 10:36:32"/>
    <s v=""/>
    <s v="2024-12-19 10:36:32"/>
    <s v="2024-12-19 10:36:23"/>
    <s v="00:00"/>
    <s v="00:36:23"/>
    <s v="00:36:32"/>
    <n v="1"/>
    <n v="2"/>
    <s v="Within SLA"/>
    <s v="Within SLA"/>
    <x v="11"/>
    <s v=""/>
    <s v=""/>
    <s v="No Product"/>
    <s v=""/>
    <s v="Reports"/>
    <s v="thingtrax.reports@thingtrax.com"/>
    <s v="ThingTrax"/>
  </r>
  <r>
    <n v="18132"/>
    <s v="Unable to update downtime for a equipment in line from bulk downtime list"/>
    <x v="0"/>
    <s v="Low"/>
    <s v="Email"/>
    <s v="Incident"/>
    <s v="MUHAMMAD ZAIN"/>
    <s v="Platform"/>
    <d v="2024-12-18T00:00:00"/>
    <d v="1899-12-30T20:34:29"/>
    <s v="2025-02-17 11:53:11"/>
    <s v="2024-12-19 16:07:30"/>
    <s v=""/>
    <s v="2024-12-19 16:07:30"/>
    <s v=""/>
    <s v="00:00"/>
    <s v="00:00:00"/>
    <s v="06:07:30"/>
    <n v="0"/>
    <n v="2"/>
    <s v="Within SLA"/>
    <s v=""/>
    <x v="12"/>
    <s v=""/>
    <s v=""/>
    <s v="No Product"/>
    <s v=""/>
    <s v="Gautham Venkatasubramanyan"/>
    <s v="gautham@thingtrax.com"/>
    <s v="ThingTrax"/>
  </r>
  <r>
    <n v="18155"/>
    <s v="Admin access getting revoked on sales demo portal after editing meeting end time - HIGH"/>
    <x v="0"/>
    <s v="Low"/>
    <s v="Email"/>
    <s v="Problem"/>
    <s v="MUHAMMAD ZAIN"/>
    <s v="User Request"/>
    <d v="2024-12-19T00:00:00"/>
    <d v="1899-12-30T16:57:38"/>
    <s v="2025-02-18 11:53:39"/>
    <s v="2024-12-23 17:23:39"/>
    <s v=""/>
    <s v="2024-12-23 17:23:39"/>
    <s v="2024-12-23 14:26:57"/>
    <s v="00:00"/>
    <s v="13:29:19"/>
    <s v="16:26:01"/>
    <n v="1"/>
    <n v="2"/>
    <s v="Within SLA"/>
    <s v="Within SLA"/>
    <x v="6"/>
    <s v=""/>
    <s v=""/>
    <s v="No Product"/>
    <s v=""/>
    <s v="Gautham Venkatasubramanyan"/>
    <s v="gautham@thingtrax.com"/>
    <s v="ThingTrax"/>
  </r>
  <r>
    <n v="18161"/>
    <s v="One app Southern Champion issue - HIGH"/>
    <x v="5"/>
    <s v="Medium"/>
    <s v="Email"/>
    <s v="Problem"/>
    <s v="MUHAMMAD ZAIN"/>
    <s v="Platform"/>
    <d v="2024-12-19T00:00:00"/>
    <d v="1899-12-30T21:19:11"/>
    <s v="2025-02-03 10:00:19"/>
    <s v=""/>
    <s v=""/>
    <s v="2024-12-24 16:13:10"/>
    <s v="2024-12-24 16:13:02"/>
    <s v="00:00"/>
    <s v="22:13:02"/>
    <s v="00:00:00"/>
    <n v="2"/>
    <n v="2"/>
    <s v=""/>
    <s v="Within SLA"/>
    <x v="18"/>
    <s v=""/>
    <s v=""/>
    <s v="No Product"/>
    <s v=""/>
    <s v="Gautham Venkatasubramanyan"/>
    <s v="gautham@thingtrax.com"/>
    <s v="ThingTrax"/>
  </r>
  <r>
    <n v="18162"/>
    <s v="Southern Champion - Powered off Alerts - HIGH"/>
    <x v="4"/>
    <s v="Medium"/>
    <s v="Email"/>
    <s v="Feature Request"/>
    <s v="Hiba Johnson"/>
    <s v="Feature request"/>
    <d v="2024-12-19T00:00:00"/>
    <d v="1899-12-30T21:33:59"/>
    <s v="2025-02-03 10:00:15"/>
    <s v=""/>
    <s v=""/>
    <s v="2025-01-02 11:13:15"/>
    <s v=""/>
    <s v="00:00"/>
    <s v="00:00:00"/>
    <s v="00:00:00"/>
    <n v="0"/>
    <n v="1"/>
    <s v=""/>
    <s v=""/>
    <x v="18"/>
    <s v=""/>
    <s v=""/>
    <s v="No Product"/>
    <s v=""/>
    <s v="John Timlin"/>
    <s v="jtimlin@thingtrax.com"/>
    <s v=""/>
  </r>
  <r>
    <n v="18176"/>
    <s v="FREQUENT ERROR"/>
    <x v="0"/>
    <s v="Low"/>
    <s v="Feedback Widget"/>
    <s v="Incident"/>
    <s v="Hiba Johnson"/>
    <s v="Platform"/>
    <d v="2024-12-20T00:00:00"/>
    <d v="1899-12-30T09:17:36"/>
    <s v="2025-02-18 10:00:30"/>
    <s v="2024-12-20 13:29:33"/>
    <s v=""/>
    <s v="2024-12-20 13:29:34"/>
    <s v="2024-12-20 13:29:33"/>
    <s v="00:00"/>
    <s v="03:29:33"/>
    <s v="03:29:33"/>
    <n v="1"/>
    <n v="1"/>
    <s v="Within SLA"/>
    <s v="Within SLA"/>
    <x v="0"/>
    <s v=""/>
    <s v=""/>
    <s v="No Product"/>
    <s v=""/>
    <s v="Sakthi Ganesh"/>
    <s v="sakthi.ganesh@carclo-plc.com"/>
    <s v="Carclo India"/>
  </r>
  <r>
    <n v="18179"/>
    <s v="FCS600"/>
    <x v="0"/>
    <s v="Medium"/>
    <s v="Feedback Widget"/>
    <s v="Incident"/>
    <s v="Hiba Johnson"/>
    <s v="IoT Devices"/>
    <d v="2024-12-20T00:00:00"/>
    <d v="1899-12-30T11:54:11"/>
    <s v="2025-02-03 11:54:26"/>
    <s v="2024-12-20 16:15:14"/>
    <s v=""/>
    <s v="2024-12-20 16:15:15"/>
    <s v="2024-12-20 16:15:14"/>
    <s v="00:00"/>
    <s v="04:21:03"/>
    <s v="04:21:03"/>
    <n v="1"/>
    <n v="1"/>
    <s v="Within SLA"/>
    <s v="Within SLA"/>
    <x v="5"/>
    <s v=""/>
    <s v=""/>
    <s v="No Product"/>
    <s v=""/>
    <s v="rhoda zipporah"/>
    <s v="rhoda.zipporah@silafrica.com"/>
    <s v="Silafrica"/>
  </r>
  <r>
    <n v="18333"/>
    <s v="RE: [EXTERNAL] Re: Carclo Latrobe User list update - HIGH"/>
    <x v="2"/>
    <s v="Medium"/>
    <s v="Email"/>
    <s v="User Request"/>
    <s v="Hiba Johnson"/>
    <s v="User Request"/>
    <d v="2024-12-23T00:00:00"/>
    <d v="1899-12-30T16:21:23"/>
    <s v="2025-02-04 16:22:20"/>
    <s v=""/>
    <s v=""/>
    <s v="2024-12-23 16:25:58"/>
    <s v="2024-12-18 11:31:37"/>
    <s v="00:00"/>
    <s v="-28:49:46"/>
    <s v="00:00:00"/>
    <n v="3"/>
    <n v="1"/>
    <s v=""/>
    <s v="Within SLA"/>
    <x v="20"/>
    <s v=""/>
    <s v=""/>
    <s v="No Product"/>
    <s v=""/>
    <s v="Arti Mittagunta"/>
    <s v="arti.mittagunta@carclo-plc.com"/>
    <s v=""/>
  </r>
  <r>
    <n v="18876"/>
    <s v="SilAfrica-UNILOY 1-High"/>
    <x v="4"/>
    <s v="High"/>
    <s v="Feedback Widget"/>
    <s v="Problem"/>
    <s v="Dure Mahwish"/>
    <s v="PBi Reports"/>
    <d v="2024-12-30T00:00:00"/>
    <d v="1899-12-30T11:24:34"/>
    <s v="2025-01-03 11:25:23"/>
    <s v=""/>
    <s v=""/>
    <s v="2025-01-02 00:23:21"/>
    <s v="2025-01-02 00:23:21"/>
    <s v="00:00"/>
    <s v="14:35:26"/>
    <s v="00:00:00"/>
    <n v="1"/>
    <n v="1"/>
    <s v=""/>
    <s v="Within SLA"/>
    <x v="5"/>
    <s v=""/>
    <s v=""/>
    <s v="No Product"/>
    <s v=""/>
    <s v="rhoda zipporah"/>
    <s v="rhoda.zipporah@silafrica.com"/>
    <s v="Silafrica"/>
  </r>
  <r>
    <n v="18962"/>
    <s v="SilAfrica-Bole Machine-High"/>
    <x v="2"/>
    <s v="High"/>
    <s v="Feedback Widget"/>
    <s v="Problem"/>
    <s v="Dure Mahwish"/>
    <s v="IoT Devices"/>
    <d v="2024-12-31T00:00:00"/>
    <d v="1899-12-30T12:04:40"/>
    <s v="2025-01-06 12:05:18"/>
    <s v=""/>
    <s v=""/>
    <s v="2025-01-01 14:02:13"/>
    <s v="2025-01-01 10:59:47"/>
    <s v="00:00"/>
    <s v="05:55:20"/>
    <s v="00:00:00"/>
    <n v="2"/>
    <n v="1"/>
    <s v=""/>
    <s v="Within SLA"/>
    <x v="9"/>
    <s v=""/>
    <s v=""/>
    <s v="No Product"/>
    <s v=""/>
    <s v="rhoda zipporah"/>
    <s v="rhoda.zipporah@silafrica.com"/>
    <s v="Silafrica"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x v="2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0EE50-0515-2A45-8758-89E3A5E4753E}" name="PivotTable11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0">
    <pivotField showAll="0"/>
    <pivotField showAll="0"/>
    <pivotField axis="axisRow" dataField="1" showAll="0">
      <items count="11">
        <item x="0"/>
        <item x="1"/>
        <item m="1" x="8"/>
        <item x="3"/>
        <item m="1" x="9"/>
        <item m="1" x="7"/>
        <item x="5"/>
        <item x="2"/>
        <item x="4"/>
        <item x="6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AC516-6B24-4B46-AFB9-4758913F2F4C}" name="PivotTable12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5" firstHeaderRow="1" firstDataRow="2" firstDataCol="1" rowPageCount="1" colPageCount="1"/>
  <pivotFields count="30">
    <pivotField showAll="0"/>
    <pivotField showAll="0"/>
    <pivotField axis="axisPage" multipleItemSelectionAllowed="1" showAll="0">
      <items count="11">
        <item h="1" m="1" x="8"/>
        <item x="1"/>
        <item h="1" x="3"/>
        <item h="1" m="1" x="9"/>
        <item h="1" m="1" x="7"/>
        <item x="0"/>
        <item h="1" x="5"/>
        <item h="1" x="2"/>
        <item h="1" x="4"/>
        <item h="1" x="6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7">
        <item m="1" x="26"/>
        <item m="1" x="29"/>
        <item x="2"/>
        <item m="1" x="32"/>
        <item m="1" x="31"/>
        <item x="15"/>
        <item x="0"/>
        <item x="20"/>
        <item x="3"/>
        <item m="1" x="30"/>
        <item x="16"/>
        <item x="6"/>
        <item m="1" x="28"/>
        <item m="1" x="34"/>
        <item x="11"/>
        <item x="17"/>
        <item x="4"/>
        <item x="7"/>
        <item x="14"/>
        <item m="1" x="33"/>
        <item m="1" x="27"/>
        <item x="13"/>
        <item x="5"/>
        <item x="9"/>
        <item x="18"/>
        <item x="19"/>
        <item x="21"/>
        <item m="1" x="35"/>
        <item x="1"/>
        <item x="8"/>
        <item x="10"/>
        <item x="12"/>
        <item x="22"/>
        <item x="23"/>
        <item x="24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21">
    <i>
      <x v="29"/>
    </i>
    <i>
      <x v="23"/>
    </i>
    <i>
      <x v="8"/>
    </i>
    <i>
      <x v="14"/>
    </i>
    <i>
      <x v="15"/>
    </i>
    <i>
      <x v="6"/>
    </i>
    <i>
      <x v="22"/>
    </i>
    <i>
      <x v="28"/>
    </i>
    <i>
      <x v="11"/>
    </i>
    <i>
      <x v="31"/>
    </i>
    <i>
      <x v="7"/>
    </i>
    <i>
      <x v="26"/>
    </i>
    <i>
      <x v="17"/>
    </i>
    <i>
      <x v="5"/>
    </i>
    <i>
      <x v="32"/>
    </i>
    <i>
      <x v="25"/>
    </i>
    <i>
      <x v="10"/>
    </i>
    <i>
      <x v="33"/>
    </i>
    <i>
      <x v="16"/>
    </i>
    <i>
      <x v="3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Tag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13F08-233B-324B-84BE-09C9D49B5194}" name="PivotTable13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30">
    <pivotField showAll="0"/>
    <pivotField showAll="0"/>
    <pivotField axis="axisPage" multipleItemSelectionAllowed="1" showAll="0">
      <items count="11">
        <item m="1" x="8"/>
        <item h="1" x="1"/>
        <item x="3"/>
        <item m="1" x="9"/>
        <item m="1" x="7"/>
        <item h="1" x="0"/>
        <item x="5"/>
        <item x="2"/>
        <item x="4"/>
        <item h="1" x="6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10">
        <item x="7"/>
        <item x="1"/>
        <item x="4"/>
        <item x="3"/>
        <item x="5"/>
        <item x="0"/>
        <item x="6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 v="5"/>
    </i>
    <i>
      <x v="1"/>
    </i>
    <i>
      <x v="4"/>
    </i>
    <i>
      <x v="7"/>
    </i>
    <i>
      <x/>
    </i>
    <i>
      <x v="3"/>
    </i>
    <i t="grand">
      <x/>
    </i>
  </rowItems>
  <colItems count="1">
    <i/>
  </colItems>
  <pageFields count="1">
    <pageField fld="2" hier="-1"/>
  </pageFields>
  <dataFields count="1">
    <dataField name="Count of Group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EE59D-42D5-BB48-9AE3-C7FCB245BD5F}" name="PivotTable1" cacheId="1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30">
    <pivotField showAll="0"/>
    <pivotField showAll="0"/>
    <pivotField axis="axisPage" multipleItemSelectionAllowed="1" showAll="0">
      <items count="8">
        <item h="1" x="1"/>
        <item x="3"/>
        <item h="1" x="0"/>
        <item x="5"/>
        <item x="2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6">
        <item x="2"/>
        <item x="15"/>
        <item x="0"/>
        <item x="20"/>
        <item x="3"/>
        <item x="16"/>
        <item x="23"/>
        <item x="6"/>
        <item x="11"/>
        <item x="17"/>
        <item x="4"/>
        <item x="12"/>
        <item x="7"/>
        <item x="14"/>
        <item x="10"/>
        <item x="13"/>
        <item x="5"/>
        <item x="9"/>
        <item x="18"/>
        <item x="19"/>
        <item x="21"/>
        <item x="1"/>
        <item x="8"/>
        <item x="22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9">
    <i>
      <x v="18"/>
    </i>
    <i>
      <x v="15"/>
    </i>
    <i>
      <x v="16"/>
    </i>
    <i>
      <x v="3"/>
    </i>
    <i>
      <x v="17"/>
    </i>
    <i>
      <x v="11"/>
    </i>
    <i>
      <x/>
    </i>
    <i>
      <x v="13"/>
    </i>
    <i t="grand">
      <x/>
    </i>
  </rowItems>
  <colItems count="1">
    <i/>
  </colItems>
  <pageFields count="1">
    <pageField fld="2" hier="-1"/>
  </pageFields>
  <dataFields count="1">
    <dataField name="Count of Tag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5E6A9-F578-134F-A739-3997B728F096}" name="PivotTable15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30">
    <pivotField showAll="0"/>
    <pivotField showAll="0"/>
    <pivotField axis="axisPage" multipleItemSelectionAllowed="1" showAll="0">
      <items count="11">
        <item h="1" m="1" x="8"/>
        <item x="1"/>
        <item h="1" x="3"/>
        <item h="1" m="1" x="9"/>
        <item h="1" m="1" x="7"/>
        <item x="0"/>
        <item h="1" x="5"/>
        <item h="1" x="2"/>
        <item h="1" x="4"/>
        <item h="1" x="6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7">
        <item m="1" x="26"/>
        <item m="1" x="29"/>
        <item x="2"/>
        <item m="1" x="32"/>
        <item m="1" x="31"/>
        <item x="15"/>
        <item x="0"/>
        <item x="20"/>
        <item x="3"/>
        <item m="1" x="30"/>
        <item x="16"/>
        <item x="6"/>
        <item m="1" x="28"/>
        <item m="1" x="34"/>
        <item x="11"/>
        <item x="17"/>
        <item x="4"/>
        <item x="7"/>
        <item x="14"/>
        <item m="1" x="33"/>
        <item m="1" x="27"/>
        <item x="13"/>
        <item x="5"/>
        <item x="9"/>
        <item x="18"/>
        <item x="19"/>
        <item x="21"/>
        <item m="1" x="35"/>
        <item x="1"/>
        <item x="8"/>
        <item x="10"/>
        <item x="12"/>
        <item x="22"/>
        <item x="23"/>
        <item x="24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21">
    <i>
      <x v="29"/>
    </i>
    <i>
      <x v="23"/>
    </i>
    <i>
      <x v="8"/>
    </i>
    <i>
      <x v="14"/>
    </i>
    <i>
      <x v="15"/>
    </i>
    <i>
      <x v="6"/>
    </i>
    <i>
      <x v="22"/>
    </i>
    <i>
      <x v="28"/>
    </i>
    <i>
      <x v="11"/>
    </i>
    <i>
      <x v="31"/>
    </i>
    <i>
      <x v="7"/>
    </i>
    <i>
      <x v="26"/>
    </i>
    <i>
      <x v="17"/>
    </i>
    <i>
      <x v="5"/>
    </i>
    <i>
      <x v="32"/>
    </i>
    <i>
      <x v="25"/>
    </i>
    <i>
      <x v="10"/>
    </i>
    <i>
      <x v="33"/>
    </i>
    <i>
      <x v="16"/>
    </i>
    <i>
      <x v="30"/>
    </i>
    <i t="grand">
      <x/>
    </i>
  </rowItems>
  <colItems count="1">
    <i/>
  </colItems>
  <pageFields count="1">
    <pageField fld="2" hier="-1"/>
  </pageFields>
  <dataFields count="1">
    <dataField name="Count of Tag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35411-B02B-E648-A588-D8B08ED5DFD7}" name="PivotTable14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3" firstHeaderRow="1" firstDataRow="2" firstDataCol="1" rowPageCount="1" colPageCount="1"/>
  <pivotFields count="30">
    <pivotField showAll="0"/>
    <pivotField showAll="0"/>
    <pivotField axis="axisPage" multipleItemSelectionAllowed="1" showAll="0">
      <items count="11">
        <item m="1" x="8"/>
        <item h="1" x="1"/>
        <item x="3"/>
        <item m="1" x="9"/>
        <item m="1" x="7"/>
        <item h="1" x="0"/>
        <item x="5"/>
        <item x="2"/>
        <item x="4"/>
        <item h="1" x="6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7">
        <item m="1" x="26"/>
        <item m="1" x="29"/>
        <item x="2"/>
        <item m="1" x="32"/>
        <item m="1" x="31"/>
        <item x="15"/>
        <item x="0"/>
        <item x="20"/>
        <item x="3"/>
        <item m="1" x="30"/>
        <item x="16"/>
        <item x="6"/>
        <item m="1" x="28"/>
        <item m="1" x="34"/>
        <item x="11"/>
        <item x="17"/>
        <item x="4"/>
        <item x="7"/>
        <item x="14"/>
        <item m="1" x="33"/>
        <item m="1" x="27"/>
        <item x="13"/>
        <item x="5"/>
        <item x="9"/>
        <item x="18"/>
        <item x="19"/>
        <item x="21"/>
        <item m="1" x="35"/>
        <item x="1"/>
        <item x="8"/>
        <item x="10"/>
        <item x="12"/>
        <item x="22"/>
        <item x="23"/>
        <item x="24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9">
    <i>
      <x v="24"/>
    </i>
    <i>
      <x v="21"/>
    </i>
    <i>
      <x v="23"/>
    </i>
    <i>
      <x v="31"/>
    </i>
    <i>
      <x v="7"/>
    </i>
    <i>
      <x v="2"/>
    </i>
    <i>
      <x v="18"/>
    </i>
    <i>
      <x v="2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Tag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92D52-32CB-A94E-864B-CDE171F6B59A}" name="PivotTable18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 rowPageCount="1" colPageCount="1"/>
  <pivotFields count="30">
    <pivotField showAll="0"/>
    <pivotField showAll="0"/>
    <pivotField axis="axisPage" multipleItemSelectionAllowed="1" showAll="0">
      <items count="11">
        <item m="1" x="8"/>
        <item h="1" x="1"/>
        <item x="3"/>
        <item m="1" x="9"/>
        <item m="1" x="7"/>
        <item h="1" x="0"/>
        <item x="5"/>
        <item x="2"/>
        <item x="4"/>
        <item h="1" x="6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axis="axisRow" dataField="1" showAll="0">
      <items count="10">
        <item x="7"/>
        <item x="1"/>
        <item x="4"/>
        <item x="3"/>
        <item x="5"/>
        <item x="0"/>
        <item x="6"/>
        <item x="2"/>
        <item x="8"/>
        <item t="default"/>
      </items>
    </pivotField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3"/>
    </i>
    <i>
      <x v="4"/>
    </i>
    <i>
      <x v="5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Group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BE97C-E7C2-6845-9C93-22DE416C84F6}" name="PivotTable16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30">
    <pivotField showAll="0"/>
    <pivotField showAll="0"/>
    <pivotField axis="axisPage" multipleItemSelectionAllowed="1" showAll="0">
      <items count="11">
        <item m="1" x="8"/>
        <item h="1" x="1"/>
        <item x="3"/>
        <item m="1" x="9"/>
        <item m="1" x="7"/>
        <item h="1" x="0"/>
        <item h="1" x="5"/>
        <item x="2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7">
        <item m="1" x="26"/>
        <item m="1" x="29"/>
        <item x="2"/>
        <item m="1" x="32"/>
        <item m="1" x="31"/>
        <item x="15"/>
        <item x="0"/>
        <item x="20"/>
        <item x="3"/>
        <item m="1" x="30"/>
        <item x="16"/>
        <item x="6"/>
        <item m="1" x="28"/>
        <item m="1" x="34"/>
        <item x="11"/>
        <item x="17"/>
        <item x="4"/>
        <item x="7"/>
        <item x="14"/>
        <item m="1" x="33"/>
        <item m="1" x="27"/>
        <item x="13"/>
        <item x="5"/>
        <item x="9"/>
        <item x="18"/>
        <item x="19"/>
        <item x="21"/>
        <item m="1" x="35"/>
        <item x="1"/>
        <item x="8"/>
        <item x="10"/>
        <item x="12"/>
        <item x="22"/>
        <item x="23"/>
        <item x="24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8">
    <i>
      <x v="24"/>
    </i>
    <i>
      <x v="21"/>
    </i>
    <i>
      <x v="7"/>
    </i>
    <i>
      <x v="23"/>
    </i>
    <i>
      <x v="31"/>
    </i>
    <i>
      <x v="2"/>
    </i>
    <i>
      <x v="22"/>
    </i>
    <i t="grand">
      <x/>
    </i>
  </rowItems>
  <colItems count="1">
    <i/>
  </colItems>
  <pageFields count="1">
    <pageField fld="2" hier="-1"/>
  </pageFields>
  <dataFields count="1">
    <dataField name="Count of Tag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EFA65-0212-5C41-B4DE-887E11D0183A}" name="PivotTable19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30">
    <pivotField showAll="0"/>
    <pivotField showAll="0"/>
    <pivotField axis="axisPage" multipleItemSelectionAllowed="1" showAll="0">
      <items count="11">
        <item m="1" x="8"/>
        <item h="1" x="1"/>
        <item x="3"/>
        <item m="1" x="9"/>
        <item m="1" x="7"/>
        <item h="1" x="0"/>
        <item x="5"/>
        <item x="2"/>
        <item x="4"/>
        <item h="1" x="6"/>
        <item t="default"/>
      </items>
    </pivotField>
    <pivotField axis="axisRow" dataField="1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Count of Prior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3E5C-2FF6-7546-8674-34A13DF3BB65}">
  <dimension ref="A3:K222"/>
  <sheetViews>
    <sheetView showGridLines="0" topLeftCell="A5" zoomScale="133" workbookViewId="0">
      <selection activeCell="A20" sqref="A20"/>
    </sheetView>
  </sheetViews>
  <sheetFormatPr baseColWidth="10" defaultRowHeight="16" x14ac:dyDescent="0.2"/>
  <cols>
    <col min="1" max="1" width="22" bestFit="1" customWidth="1"/>
    <col min="2" max="2" width="17.1640625" customWidth="1"/>
    <col min="4" max="4" width="14.5" customWidth="1"/>
    <col min="8" max="8" width="16.6640625" customWidth="1"/>
  </cols>
  <sheetData>
    <row r="3" spans="1:4" x14ac:dyDescent="0.2">
      <c r="A3" s="4" t="s">
        <v>749</v>
      </c>
      <c r="B3" s="4" t="s">
        <v>751</v>
      </c>
    </row>
    <row r="4" spans="1:4" x14ac:dyDescent="0.2">
      <c r="A4" s="5" t="s">
        <v>29</v>
      </c>
      <c r="B4" s="6">
        <v>42</v>
      </c>
    </row>
    <row r="5" spans="1:4" x14ac:dyDescent="0.2">
      <c r="A5" s="5" t="s">
        <v>61</v>
      </c>
      <c r="B5" s="6">
        <v>6</v>
      </c>
      <c r="D5" s="21">
        <f>(B4+B5)/(SUM(B4:B9))</f>
        <v>0.81355932203389836</v>
      </c>
    </row>
    <row r="6" spans="1:4" x14ac:dyDescent="0.2">
      <c r="A6" s="5" t="s">
        <v>87</v>
      </c>
      <c r="B6" s="6">
        <v>2</v>
      </c>
    </row>
    <row r="7" spans="1:4" x14ac:dyDescent="0.2">
      <c r="A7" s="5" t="s">
        <v>5367</v>
      </c>
      <c r="B7" s="6">
        <v>2</v>
      </c>
    </row>
    <row r="8" spans="1:4" x14ac:dyDescent="0.2">
      <c r="A8" s="5" t="s">
        <v>730</v>
      </c>
      <c r="B8" s="6">
        <v>4</v>
      </c>
    </row>
    <row r="9" spans="1:4" x14ac:dyDescent="0.2">
      <c r="A9" t="s">
        <v>135</v>
      </c>
      <c r="B9">
        <v>3</v>
      </c>
    </row>
    <row r="11" spans="1:4" x14ac:dyDescent="0.2">
      <c r="A11" s="2"/>
    </row>
    <row r="12" spans="1:4" x14ac:dyDescent="0.2">
      <c r="A12" s="2"/>
    </row>
    <row r="17" spans="1:6" x14ac:dyDescent="0.2">
      <c r="A17" s="3" t="s">
        <v>754</v>
      </c>
      <c r="B17" s="3" t="s">
        <v>179</v>
      </c>
      <c r="C17" s="3" t="s">
        <v>30</v>
      </c>
      <c r="D17" s="3" t="s">
        <v>70</v>
      </c>
      <c r="E17" s="3" t="s">
        <v>49</v>
      </c>
      <c r="F17" s="3" t="s">
        <v>750</v>
      </c>
    </row>
    <row r="18" spans="1:6" x14ac:dyDescent="0.2">
      <c r="A18" s="2" t="s">
        <v>156</v>
      </c>
      <c r="C18">
        <v>2</v>
      </c>
      <c r="E18">
        <v>5</v>
      </c>
      <c r="F18">
        <v>7</v>
      </c>
    </row>
    <row r="19" spans="1:6" x14ac:dyDescent="0.2">
      <c r="A19" s="2" t="s">
        <v>213</v>
      </c>
      <c r="B19">
        <v>1</v>
      </c>
      <c r="C19">
        <v>2</v>
      </c>
      <c r="D19">
        <v>1</v>
      </c>
      <c r="E19">
        <v>1</v>
      </c>
      <c r="F19">
        <v>5</v>
      </c>
    </row>
    <row r="20" spans="1:6" x14ac:dyDescent="0.2">
      <c r="A20" s="2" t="s">
        <v>202</v>
      </c>
      <c r="C20">
        <v>2</v>
      </c>
      <c r="E20">
        <v>2</v>
      </c>
      <c r="F20">
        <v>4</v>
      </c>
    </row>
    <row r="21" spans="1:6" x14ac:dyDescent="0.2">
      <c r="A21" s="2" t="s">
        <v>462</v>
      </c>
      <c r="B21">
        <v>2</v>
      </c>
      <c r="E21">
        <v>2</v>
      </c>
      <c r="F21">
        <v>4</v>
      </c>
    </row>
    <row r="22" spans="1:6" x14ac:dyDescent="0.2">
      <c r="A22" s="2" t="s">
        <v>44</v>
      </c>
      <c r="E22">
        <v>3</v>
      </c>
      <c r="F22">
        <v>3</v>
      </c>
    </row>
    <row r="23" spans="1:6" x14ac:dyDescent="0.2">
      <c r="A23" s="2" t="s">
        <v>475</v>
      </c>
      <c r="D23">
        <v>1</v>
      </c>
      <c r="E23">
        <v>2</v>
      </c>
      <c r="F23">
        <v>3</v>
      </c>
    </row>
    <row r="24" spans="1:6" x14ac:dyDescent="0.2">
      <c r="A24" s="2" t="s">
        <v>91</v>
      </c>
      <c r="C24">
        <v>1</v>
      </c>
      <c r="D24">
        <v>1</v>
      </c>
      <c r="E24">
        <v>1</v>
      </c>
      <c r="F24">
        <v>3</v>
      </c>
    </row>
    <row r="25" spans="1:6" x14ac:dyDescent="0.2">
      <c r="A25" s="2" t="s">
        <v>109</v>
      </c>
      <c r="C25">
        <v>1</v>
      </c>
      <c r="E25">
        <v>1</v>
      </c>
      <c r="F25">
        <v>2</v>
      </c>
    </row>
    <row r="26" spans="1:6" x14ac:dyDescent="0.2">
      <c r="A26" s="2" t="s">
        <v>963</v>
      </c>
      <c r="C26">
        <v>1</v>
      </c>
      <c r="E26">
        <v>1</v>
      </c>
      <c r="F26">
        <v>2</v>
      </c>
    </row>
    <row r="27" spans="1:6" x14ac:dyDescent="0.2">
      <c r="A27" s="2" t="s">
        <v>121</v>
      </c>
      <c r="B27">
        <v>1</v>
      </c>
      <c r="E27">
        <v>1</v>
      </c>
      <c r="F27">
        <v>2</v>
      </c>
    </row>
    <row r="28" spans="1:6" x14ac:dyDescent="0.2">
      <c r="A28" s="2" t="s">
        <v>447</v>
      </c>
      <c r="C28">
        <v>1</v>
      </c>
      <c r="E28">
        <v>1</v>
      </c>
      <c r="F28">
        <v>2</v>
      </c>
    </row>
    <row r="29" spans="1:6" x14ac:dyDescent="0.2">
      <c r="A29" s="2" t="s">
        <v>6255</v>
      </c>
      <c r="C29">
        <v>1</v>
      </c>
      <c r="E29">
        <v>1</v>
      </c>
      <c r="F29">
        <v>2</v>
      </c>
    </row>
    <row r="30" spans="1:6" x14ac:dyDescent="0.2">
      <c r="A30" s="2" t="s">
        <v>6918</v>
      </c>
      <c r="C30">
        <v>1</v>
      </c>
      <c r="E30">
        <v>1</v>
      </c>
      <c r="F30">
        <v>2</v>
      </c>
    </row>
    <row r="31" spans="1:6" x14ac:dyDescent="0.2">
      <c r="A31" s="2" t="s">
        <v>834</v>
      </c>
      <c r="D31">
        <v>1</v>
      </c>
      <c r="F31">
        <v>1</v>
      </c>
    </row>
    <row r="32" spans="1:6" x14ac:dyDescent="0.2">
      <c r="A32" s="2" t="s">
        <v>194</v>
      </c>
      <c r="E32">
        <v>1</v>
      </c>
      <c r="F32">
        <v>1</v>
      </c>
    </row>
    <row r="33" spans="1:6" x14ac:dyDescent="0.2">
      <c r="A33" s="2" t="s">
        <v>190</v>
      </c>
      <c r="E33">
        <v>1</v>
      </c>
      <c r="F33">
        <v>1</v>
      </c>
    </row>
    <row r="34" spans="1:6" x14ac:dyDescent="0.2">
      <c r="A34" s="2" t="s">
        <v>238</v>
      </c>
      <c r="E34">
        <v>1</v>
      </c>
      <c r="F34">
        <v>1</v>
      </c>
    </row>
    <row r="35" spans="1:6" x14ac:dyDescent="0.2">
      <c r="A35" s="2" t="s">
        <v>299</v>
      </c>
      <c r="E35">
        <v>1</v>
      </c>
      <c r="F35">
        <v>1</v>
      </c>
    </row>
    <row r="36" spans="1:6" x14ac:dyDescent="0.2">
      <c r="A36" s="2" t="s">
        <v>5837</v>
      </c>
      <c r="C36">
        <v>1</v>
      </c>
      <c r="F36">
        <v>1</v>
      </c>
    </row>
    <row r="37" spans="1:6" x14ac:dyDescent="0.2">
      <c r="A37" s="2" t="s">
        <v>3616</v>
      </c>
      <c r="D37">
        <v>1</v>
      </c>
      <c r="F37">
        <v>1</v>
      </c>
    </row>
    <row r="38" spans="1:6" x14ac:dyDescent="0.2">
      <c r="A38" s="2"/>
    </row>
    <row r="39" spans="1:6" x14ac:dyDescent="0.2">
      <c r="A39" s="2"/>
    </row>
    <row r="40" spans="1:6" x14ac:dyDescent="0.2">
      <c r="A40" s="2"/>
    </row>
    <row r="41" spans="1:6" x14ac:dyDescent="0.2">
      <c r="A41" s="2"/>
    </row>
    <row r="42" spans="1:6" x14ac:dyDescent="0.2">
      <c r="A42" s="2"/>
    </row>
    <row r="43" spans="1:6" x14ac:dyDescent="0.2">
      <c r="A43" s="2"/>
    </row>
    <row r="44" spans="1:6" x14ac:dyDescent="0.2">
      <c r="A44" s="2"/>
    </row>
    <row r="45" spans="1:6" x14ac:dyDescent="0.2">
      <c r="A45" s="2"/>
    </row>
    <row r="46" spans="1:6" x14ac:dyDescent="0.2">
      <c r="A46" s="2"/>
    </row>
    <row r="55" spans="1:2" x14ac:dyDescent="0.2">
      <c r="A55" s="3" t="s">
        <v>756</v>
      </c>
      <c r="B55" s="3" t="s">
        <v>757</v>
      </c>
    </row>
    <row r="56" spans="1:2" x14ac:dyDescent="0.2">
      <c r="A56" s="2" t="s">
        <v>63</v>
      </c>
      <c r="B56">
        <v>3</v>
      </c>
    </row>
    <row r="57" spans="1:2" x14ac:dyDescent="0.2">
      <c r="A57" s="2" t="s">
        <v>73</v>
      </c>
      <c r="B57">
        <v>2</v>
      </c>
    </row>
    <row r="58" spans="1:2" x14ac:dyDescent="0.2">
      <c r="A58" s="2" t="s">
        <v>173</v>
      </c>
      <c r="B58">
        <v>1</v>
      </c>
    </row>
    <row r="59" spans="1:2" x14ac:dyDescent="0.2">
      <c r="A59" s="2" t="s">
        <v>34</v>
      </c>
      <c r="B59">
        <v>1</v>
      </c>
    </row>
    <row r="60" spans="1:2" x14ac:dyDescent="0.2">
      <c r="A60" s="2" t="s">
        <v>346</v>
      </c>
      <c r="B60">
        <v>1</v>
      </c>
    </row>
    <row r="61" spans="1:2" x14ac:dyDescent="0.2">
      <c r="A61" s="2" t="s">
        <v>356</v>
      </c>
      <c r="B61">
        <v>1</v>
      </c>
    </row>
    <row r="62" spans="1:2" x14ac:dyDescent="0.2">
      <c r="A62" s="2"/>
    </row>
    <row r="69" spans="1:2" x14ac:dyDescent="0.2">
      <c r="A69" s="3" t="s">
        <v>754</v>
      </c>
      <c r="B69" s="3" t="s">
        <v>759</v>
      </c>
    </row>
    <row r="70" spans="1:2" x14ac:dyDescent="0.2">
      <c r="A70" s="2" t="s">
        <v>374</v>
      </c>
      <c r="B70">
        <v>2</v>
      </c>
    </row>
    <row r="71" spans="1:2" x14ac:dyDescent="0.2">
      <c r="A71" s="2" t="s">
        <v>447</v>
      </c>
      <c r="B71">
        <v>1</v>
      </c>
    </row>
    <row r="72" spans="1:2" x14ac:dyDescent="0.2">
      <c r="A72" s="2" t="s">
        <v>213</v>
      </c>
      <c r="B72">
        <v>1</v>
      </c>
    </row>
    <row r="73" spans="1:2" x14ac:dyDescent="0.2">
      <c r="A73" s="2" t="s">
        <v>121</v>
      </c>
      <c r="B73">
        <v>1</v>
      </c>
    </row>
    <row r="74" spans="1:2" x14ac:dyDescent="0.2">
      <c r="A74" s="2" t="s">
        <v>742</v>
      </c>
      <c r="B74">
        <v>1</v>
      </c>
    </row>
    <row r="75" spans="1:2" x14ac:dyDescent="0.2">
      <c r="A75" s="2" t="s">
        <v>91</v>
      </c>
      <c r="B75">
        <v>1</v>
      </c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2" x14ac:dyDescent="0.2">
      <c r="A81" s="2"/>
    </row>
    <row r="82" spans="1:2" x14ac:dyDescent="0.2">
      <c r="A82" s="2"/>
    </row>
    <row r="83" spans="1:2" x14ac:dyDescent="0.2">
      <c r="A83" s="2"/>
    </row>
    <row r="90" spans="1:2" x14ac:dyDescent="0.2">
      <c r="A90" s="3" t="s">
        <v>749</v>
      </c>
      <c r="B90" s="3" t="s">
        <v>760</v>
      </c>
    </row>
    <row r="91" spans="1:2" x14ac:dyDescent="0.2">
      <c r="A91" s="2" t="s">
        <v>156</v>
      </c>
      <c r="B91">
        <v>7</v>
      </c>
    </row>
    <row r="92" spans="1:2" x14ac:dyDescent="0.2">
      <c r="A92" s="2" t="s">
        <v>213</v>
      </c>
      <c r="B92">
        <v>5</v>
      </c>
    </row>
    <row r="93" spans="1:2" x14ac:dyDescent="0.2">
      <c r="A93" s="2" t="s">
        <v>202</v>
      </c>
      <c r="B93">
        <v>4</v>
      </c>
    </row>
    <row r="94" spans="1:2" x14ac:dyDescent="0.2">
      <c r="A94" s="2" t="s">
        <v>462</v>
      </c>
      <c r="B94">
        <v>4</v>
      </c>
    </row>
    <row r="95" spans="1:2" x14ac:dyDescent="0.2">
      <c r="A95" s="2" t="s">
        <v>44</v>
      </c>
      <c r="B95">
        <v>3</v>
      </c>
    </row>
    <row r="96" spans="1:2" x14ac:dyDescent="0.2">
      <c r="A96" s="2" t="s">
        <v>475</v>
      </c>
      <c r="B96">
        <v>3</v>
      </c>
    </row>
    <row r="97" spans="1:2" x14ac:dyDescent="0.2">
      <c r="A97" s="2" t="s">
        <v>91</v>
      </c>
      <c r="B97">
        <v>3</v>
      </c>
    </row>
    <row r="98" spans="1:2" x14ac:dyDescent="0.2">
      <c r="A98" s="2" t="s">
        <v>109</v>
      </c>
      <c r="B98">
        <v>2</v>
      </c>
    </row>
    <row r="99" spans="1:2" x14ac:dyDescent="0.2">
      <c r="A99" s="2" t="s">
        <v>963</v>
      </c>
      <c r="B99">
        <v>2</v>
      </c>
    </row>
    <row r="100" spans="1:2" x14ac:dyDescent="0.2">
      <c r="A100" s="2" t="s">
        <v>121</v>
      </c>
      <c r="B100">
        <v>2</v>
      </c>
    </row>
    <row r="101" spans="1:2" x14ac:dyDescent="0.2">
      <c r="A101" s="2" t="s">
        <v>447</v>
      </c>
      <c r="B101">
        <v>2</v>
      </c>
    </row>
    <row r="102" spans="1:2" x14ac:dyDescent="0.2">
      <c r="A102" s="2" t="s">
        <v>6255</v>
      </c>
      <c r="B102">
        <v>2</v>
      </c>
    </row>
    <row r="103" spans="1:2" x14ac:dyDescent="0.2">
      <c r="A103" s="2" t="s">
        <v>6918</v>
      </c>
      <c r="B103">
        <v>2</v>
      </c>
    </row>
    <row r="104" spans="1:2" x14ac:dyDescent="0.2">
      <c r="A104" s="2" t="s">
        <v>834</v>
      </c>
      <c r="B104">
        <v>1</v>
      </c>
    </row>
    <row r="105" spans="1:2" x14ac:dyDescent="0.2">
      <c r="A105" s="2" t="s">
        <v>194</v>
      </c>
      <c r="B105">
        <v>1</v>
      </c>
    </row>
    <row r="106" spans="1:2" x14ac:dyDescent="0.2">
      <c r="A106" s="2" t="s">
        <v>190</v>
      </c>
      <c r="B106">
        <v>1</v>
      </c>
    </row>
    <row r="107" spans="1:2" x14ac:dyDescent="0.2">
      <c r="A107" s="2" t="s">
        <v>238</v>
      </c>
      <c r="B107">
        <v>1</v>
      </c>
    </row>
    <row r="108" spans="1:2" x14ac:dyDescent="0.2">
      <c r="A108" s="2" t="s">
        <v>299</v>
      </c>
      <c r="B108">
        <v>1</v>
      </c>
    </row>
    <row r="109" spans="1:2" x14ac:dyDescent="0.2">
      <c r="A109" s="2" t="s">
        <v>5837</v>
      </c>
      <c r="B109">
        <v>1</v>
      </c>
    </row>
    <row r="110" spans="1:2" x14ac:dyDescent="0.2">
      <c r="A110" s="2" t="s">
        <v>3616</v>
      </c>
      <c r="B110">
        <v>1</v>
      </c>
    </row>
    <row r="111" spans="1:2" x14ac:dyDescent="0.2">
      <c r="A111" s="2"/>
    </row>
    <row r="112" spans="1:2" x14ac:dyDescent="0.2">
      <c r="A112" s="2"/>
    </row>
    <row r="113" spans="1:5" x14ac:dyDescent="0.2">
      <c r="A113" s="2"/>
    </row>
    <row r="114" spans="1:5" x14ac:dyDescent="0.2">
      <c r="A114" s="2"/>
    </row>
    <row r="115" spans="1:5" x14ac:dyDescent="0.2">
      <c r="A115" s="2"/>
    </row>
    <row r="122" spans="1:5" x14ac:dyDescent="0.2">
      <c r="A122" t="s">
        <v>7265</v>
      </c>
    </row>
    <row r="123" spans="1:5" x14ac:dyDescent="0.2">
      <c r="A123" s="3" t="s">
        <v>6863</v>
      </c>
      <c r="B123" s="3" t="s">
        <v>30</v>
      </c>
      <c r="C123" s="3" t="s">
        <v>70</v>
      </c>
      <c r="D123" s="3" t="s">
        <v>49</v>
      </c>
      <c r="E123" s="3" t="s">
        <v>750</v>
      </c>
    </row>
    <row r="124" spans="1:5" x14ac:dyDescent="0.2">
      <c r="A124" s="2" t="s">
        <v>374</v>
      </c>
      <c r="B124">
        <v>1</v>
      </c>
      <c r="C124">
        <v>2</v>
      </c>
      <c r="E124">
        <v>3</v>
      </c>
    </row>
    <row r="125" spans="1:5" x14ac:dyDescent="0.2">
      <c r="A125" s="2" t="s">
        <v>641</v>
      </c>
      <c r="C125">
        <v>1</v>
      </c>
      <c r="D125">
        <v>1</v>
      </c>
      <c r="E125">
        <v>2</v>
      </c>
    </row>
    <row r="126" spans="1:5" x14ac:dyDescent="0.2">
      <c r="A126" s="2" t="s">
        <v>213</v>
      </c>
      <c r="B126">
        <v>1</v>
      </c>
      <c r="E126">
        <v>1</v>
      </c>
    </row>
    <row r="127" spans="1:5" x14ac:dyDescent="0.2">
      <c r="A127" s="2" t="s">
        <v>121</v>
      </c>
      <c r="D127">
        <v>1</v>
      </c>
      <c r="E127">
        <v>1</v>
      </c>
    </row>
    <row r="128" spans="1:5" x14ac:dyDescent="0.2">
      <c r="A128" s="2" t="s">
        <v>447</v>
      </c>
      <c r="C128">
        <v>1</v>
      </c>
      <c r="E128">
        <v>1</v>
      </c>
    </row>
    <row r="129" spans="1:5" x14ac:dyDescent="0.2">
      <c r="A129" s="2" t="s">
        <v>742</v>
      </c>
      <c r="B129">
        <v>1</v>
      </c>
      <c r="E129">
        <v>1</v>
      </c>
    </row>
    <row r="130" spans="1:5" x14ac:dyDescent="0.2">
      <c r="A130" s="2" t="s">
        <v>221</v>
      </c>
      <c r="C130">
        <v>1</v>
      </c>
      <c r="E130">
        <v>1</v>
      </c>
    </row>
    <row r="131" spans="1:5" x14ac:dyDescent="0.2">
      <c r="A131" s="2" t="s">
        <v>91</v>
      </c>
      <c r="B131">
        <v>1</v>
      </c>
      <c r="E131">
        <v>1</v>
      </c>
    </row>
    <row r="132" spans="1:5" x14ac:dyDescent="0.2">
      <c r="A132" s="2"/>
    </row>
    <row r="133" spans="1:5" x14ac:dyDescent="0.2">
      <c r="A133" s="2"/>
    </row>
    <row r="134" spans="1:5" x14ac:dyDescent="0.2">
      <c r="A134" s="2"/>
    </row>
    <row r="135" spans="1:5" x14ac:dyDescent="0.2">
      <c r="A135" s="2"/>
    </row>
    <row r="136" spans="1:5" x14ac:dyDescent="0.2">
      <c r="A136" s="2"/>
    </row>
    <row r="144" spans="1:5" x14ac:dyDescent="0.2">
      <c r="A144" s="4" t="s">
        <v>749</v>
      </c>
      <c r="B144" s="4" t="s">
        <v>760</v>
      </c>
      <c r="C144" t="s">
        <v>6862</v>
      </c>
    </row>
    <row r="145" spans="1:3" x14ac:dyDescent="0.2">
      <c r="A145" t="s">
        <v>761</v>
      </c>
      <c r="B145">
        <v>0</v>
      </c>
      <c r="C145">
        <v>0</v>
      </c>
    </row>
    <row r="146" spans="1:3" x14ac:dyDescent="0.2">
      <c r="A146" s="7" t="s">
        <v>762</v>
      </c>
      <c r="B146">
        <v>2</v>
      </c>
      <c r="C146">
        <v>2</v>
      </c>
    </row>
    <row r="147" spans="1:3" x14ac:dyDescent="0.2">
      <c r="A147" s="7" t="s">
        <v>763</v>
      </c>
      <c r="B147" s="8">
        <v>4</v>
      </c>
      <c r="C147">
        <v>6</v>
      </c>
    </row>
    <row r="148" spans="1:3" x14ac:dyDescent="0.2">
      <c r="A148" s="7" t="s">
        <v>764</v>
      </c>
      <c r="B148" s="8">
        <v>1</v>
      </c>
      <c r="C148">
        <v>7</v>
      </c>
    </row>
    <row r="149" spans="1:3" x14ac:dyDescent="0.2">
      <c r="A149" s="7" t="s">
        <v>765</v>
      </c>
      <c r="B149" s="8">
        <v>1</v>
      </c>
      <c r="C149">
        <v>8</v>
      </c>
    </row>
    <row r="150" spans="1:3" x14ac:dyDescent="0.2">
      <c r="A150" s="7" t="s">
        <v>766</v>
      </c>
      <c r="B150" s="8">
        <v>2</v>
      </c>
      <c r="C150">
        <v>10</v>
      </c>
    </row>
    <row r="151" spans="1:3" x14ac:dyDescent="0.2">
      <c r="A151" s="7" t="s">
        <v>767</v>
      </c>
      <c r="B151" s="8">
        <v>3</v>
      </c>
      <c r="C151">
        <v>13</v>
      </c>
    </row>
    <row r="152" spans="1:3" x14ac:dyDescent="0.2">
      <c r="A152" s="7" t="s">
        <v>768</v>
      </c>
      <c r="B152" s="8">
        <v>8</v>
      </c>
      <c r="C152">
        <v>21</v>
      </c>
    </row>
    <row r="153" spans="1:3" x14ac:dyDescent="0.2">
      <c r="A153" s="7" t="s">
        <v>769</v>
      </c>
      <c r="B153" s="8">
        <v>24</v>
      </c>
      <c r="C153">
        <v>45</v>
      </c>
    </row>
    <row r="154" spans="1:3" x14ac:dyDescent="0.2">
      <c r="A154" s="36" t="s">
        <v>6920</v>
      </c>
      <c r="B154" s="37">
        <v>21</v>
      </c>
      <c r="C154">
        <f>9+21</f>
        <v>30</v>
      </c>
    </row>
    <row r="155" spans="1:3" x14ac:dyDescent="0.2">
      <c r="A155" s="36" t="s">
        <v>7266</v>
      </c>
      <c r="B155" s="37">
        <v>11</v>
      </c>
      <c r="C155">
        <v>22</v>
      </c>
    </row>
    <row r="163" spans="1:5" x14ac:dyDescent="0.2">
      <c r="A163" s="3" t="s">
        <v>3</v>
      </c>
      <c r="B163" s="3" t="s">
        <v>753</v>
      </c>
    </row>
    <row r="164" spans="1:5" x14ac:dyDescent="0.2">
      <c r="A164" s="2" t="s">
        <v>30</v>
      </c>
      <c r="B164">
        <v>4</v>
      </c>
    </row>
    <row r="165" spans="1:5" x14ac:dyDescent="0.2">
      <c r="A165" s="2" t="s">
        <v>70</v>
      </c>
      <c r="B165">
        <v>5</v>
      </c>
    </row>
    <row r="166" spans="1:5" x14ac:dyDescent="0.2">
      <c r="A166" s="2" t="s">
        <v>49</v>
      </c>
      <c r="B166">
        <v>2</v>
      </c>
    </row>
    <row r="167" spans="1:5" x14ac:dyDescent="0.2">
      <c r="A167" s="2"/>
    </row>
    <row r="176" spans="1:5" x14ac:dyDescent="0.2">
      <c r="A176" s="3" t="s">
        <v>749</v>
      </c>
      <c r="B176" s="3" t="s">
        <v>179</v>
      </c>
      <c r="C176" s="3" t="s">
        <v>30</v>
      </c>
      <c r="D176" s="3" t="s">
        <v>70</v>
      </c>
      <c r="E176" s="3" t="s">
        <v>49</v>
      </c>
    </row>
    <row r="177" spans="1:5" x14ac:dyDescent="0.2">
      <c r="A177" s="2" t="s">
        <v>346</v>
      </c>
      <c r="D177">
        <v>1</v>
      </c>
    </row>
    <row r="178" spans="1:5" x14ac:dyDescent="0.2">
      <c r="A178" s="2" t="s">
        <v>73</v>
      </c>
      <c r="B178">
        <v>2</v>
      </c>
      <c r="C178">
        <v>2</v>
      </c>
    </row>
    <row r="179" spans="1:5" x14ac:dyDescent="0.2">
      <c r="A179" s="2" t="s">
        <v>356</v>
      </c>
      <c r="E179">
        <v>1</v>
      </c>
    </row>
    <row r="180" spans="1:5" x14ac:dyDescent="0.2">
      <c r="A180" s="2" t="s">
        <v>173</v>
      </c>
      <c r="B180">
        <v>1</v>
      </c>
      <c r="C180">
        <v>1</v>
      </c>
    </row>
    <row r="181" spans="1:5" x14ac:dyDescent="0.2">
      <c r="A181" s="2" t="s">
        <v>63</v>
      </c>
      <c r="B181">
        <v>1</v>
      </c>
      <c r="C181">
        <v>1</v>
      </c>
      <c r="D181">
        <v>3</v>
      </c>
      <c r="E181">
        <v>1</v>
      </c>
    </row>
    <row r="182" spans="1:5" x14ac:dyDescent="0.2">
      <c r="A182" s="2" t="s">
        <v>34</v>
      </c>
      <c r="D182">
        <v>1</v>
      </c>
    </row>
    <row r="197" spans="1:7" x14ac:dyDescent="0.2">
      <c r="A197" s="3" t="s">
        <v>749</v>
      </c>
      <c r="B197" s="3" t="s">
        <v>29</v>
      </c>
      <c r="C197" s="3" t="s">
        <v>61</v>
      </c>
      <c r="D197" s="3" t="s">
        <v>6861</v>
      </c>
      <c r="E197" s="3" t="s">
        <v>750</v>
      </c>
    </row>
    <row r="198" spans="1:7" x14ac:dyDescent="0.2">
      <c r="A198" s="7" t="s">
        <v>761</v>
      </c>
      <c r="B198" s="8">
        <v>94</v>
      </c>
      <c r="C198" s="8">
        <v>28</v>
      </c>
      <c r="D198" s="8">
        <v>0</v>
      </c>
      <c r="E198" s="8">
        <f>SUM(B198:D198)</f>
        <v>122</v>
      </c>
      <c r="G198" s="37"/>
    </row>
    <row r="199" spans="1:7" x14ac:dyDescent="0.2">
      <c r="A199" s="7" t="s">
        <v>762</v>
      </c>
      <c r="B199" s="8">
        <v>68</v>
      </c>
      <c r="C199" s="8">
        <v>27</v>
      </c>
      <c r="D199" s="8">
        <v>0</v>
      </c>
      <c r="E199" s="8">
        <f t="shared" ref="E199:E207" si="0">SUM(B199:D199)</f>
        <v>95</v>
      </c>
      <c r="G199" s="37"/>
    </row>
    <row r="200" spans="1:7" x14ac:dyDescent="0.2">
      <c r="A200" s="7" t="s">
        <v>763</v>
      </c>
      <c r="B200" s="8">
        <v>162</v>
      </c>
      <c r="C200" s="8">
        <v>45</v>
      </c>
      <c r="D200" s="8">
        <v>1</v>
      </c>
      <c r="E200" s="8">
        <f t="shared" si="0"/>
        <v>208</v>
      </c>
      <c r="G200" s="37"/>
    </row>
    <row r="201" spans="1:7" x14ac:dyDescent="0.2">
      <c r="A201" s="7" t="s">
        <v>6860</v>
      </c>
      <c r="B201" s="8">
        <v>94</v>
      </c>
      <c r="C201" s="8">
        <v>23</v>
      </c>
      <c r="D201" s="8">
        <v>0</v>
      </c>
      <c r="E201" s="8">
        <f t="shared" si="0"/>
        <v>117</v>
      </c>
      <c r="G201" s="37"/>
    </row>
    <row r="202" spans="1:7" x14ac:dyDescent="0.2">
      <c r="A202" s="7" t="s">
        <v>764</v>
      </c>
      <c r="B202" s="8">
        <v>98</v>
      </c>
      <c r="C202" s="8">
        <v>28</v>
      </c>
      <c r="D202" s="8">
        <v>1</v>
      </c>
      <c r="E202" s="8">
        <f t="shared" si="0"/>
        <v>127</v>
      </c>
      <c r="G202" s="37"/>
    </row>
    <row r="203" spans="1:7" x14ac:dyDescent="0.2">
      <c r="A203" s="7" t="s">
        <v>765</v>
      </c>
      <c r="B203" s="8">
        <v>67</v>
      </c>
      <c r="C203" s="8">
        <v>16</v>
      </c>
      <c r="D203" s="8">
        <v>0</v>
      </c>
      <c r="E203" s="8">
        <f t="shared" si="0"/>
        <v>83</v>
      </c>
      <c r="G203" s="37"/>
    </row>
    <row r="204" spans="1:7" x14ac:dyDescent="0.2">
      <c r="A204" s="7" t="s">
        <v>766</v>
      </c>
      <c r="B204" s="8">
        <v>100</v>
      </c>
      <c r="C204" s="8">
        <v>19</v>
      </c>
      <c r="D204" s="8">
        <v>0</v>
      </c>
      <c r="E204" s="8">
        <f t="shared" si="0"/>
        <v>119</v>
      </c>
      <c r="G204" s="37"/>
    </row>
    <row r="205" spans="1:7" x14ac:dyDescent="0.2">
      <c r="A205" s="7" t="s">
        <v>767</v>
      </c>
      <c r="B205" s="8">
        <v>52</v>
      </c>
      <c r="C205" s="8">
        <v>15</v>
      </c>
      <c r="D205" s="8">
        <v>1</v>
      </c>
      <c r="E205" s="8">
        <f t="shared" si="0"/>
        <v>68</v>
      </c>
      <c r="G205" s="37"/>
    </row>
    <row r="206" spans="1:7" x14ac:dyDescent="0.2">
      <c r="A206" s="7" t="s">
        <v>768</v>
      </c>
      <c r="B206" s="8">
        <v>67</v>
      </c>
      <c r="C206" s="8">
        <v>22</v>
      </c>
      <c r="D206" s="8">
        <v>2</v>
      </c>
      <c r="E206" s="8">
        <f t="shared" si="0"/>
        <v>91</v>
      </c>
      <c r="G206" s="37"/>
    </row>
    <row r="207" spans="1:7" x14ac:dyDescent="0.2">
      <c r="A207" s="7" t="s">
        <v>769</v>
      </c>
      <c r="B207" s="8">
        <v>71</v>
      </c>
      <c r="C207" s="8">
        <v>40</v>
      </c>
      <c r="D207" s="8">
        <v>1</v>
      </c>
      <c r="E207" s="8">
        <f t="shared" si="0"/>
        <v>112</v>
      </c>
      <c r="G207" s="37"/>
    </row>
    <row r="208" spans="1:7" x14ac:dyDescent="0.2">
      <c r="A208" s="7" t="s">
        <v>6920</v>
      </c>
      <c r="B208" s="8">
        <v>58</v>
      </c>
      <c r="C208" s="8">
        <v>12</v>
      </c>
      <c r="D208" s="8">
        <v>5</v>
      </c>
      <c r="E208" s="8">
        <f>SUM(B208:D208)</f>
        <v>75</v>
      </c>
    </row>
    <row r="209" spans="1:11" x14ac:dyDescent="0.2">
      <c r="A209" s="7" t="s">
        <v>7266</v>
      </c>
      <c r="B209" s="8">
        <v>42</v>
      </c>
      <c r="C209" s="8">
        <v>6</v>
      </c>
      <c r="D209" s="8">
        <v>11</v>
      </c>
      <c r="E209" s="8">
        <f>SUM(B209:D209)</f>
        <v>59</v>
      </c>
    </row>
    <row r="212" spans="1:11" x14ac:dyDescent="0.2">
      <c r="A212" s="3" t="s">
        <v>749</v>
      </c>
      <c r="B212" s="3" t="s">
        <v>6344</v>
      </c>
      <c r="C212" s="3" t="s">
        <v>61</v>
      </c>
      <c r="D212" s="3" t="s">
        <v>87</v>
      </c>
      <c r="E212" s="3" t="s">
        <v>425</v>
      </c>
      <c r="F212" s="3" t="s">
        <v>29</v>
      </c>
      <c r="G212" s="3" t="s">
        <v>5367</v>
      </c>
      <c r="H212" s="3" t="s">
        <v>730</v>
      </c>
      <c r="I212" s="3" t="s">
        <v>135</v>
      </c>
      <c r="J212" s="11" t="s">
        <v>6861</v>
      </c>
      <c r="K212" s="3" t="s">
        <v>750</v>
      </c>
    </row>
    <row r="213" spans="1:11" x14ac:dyDescent="0.2">
      <c r="A213" s="7" t="s">
        <v>761</v>
      </c>
      <c r="B213" s="8"/>
      <c r="C213" s="8">
        <v>28</v>
      </c>
      <c r="D213" s="8"/>
      <c r="E213" s="8"/>
      <c r="F213" s="8">
        <v>94</v>
      </c>
      <c r="G213" s="8"/>
      <c r="H213" s="8"/>
      <c r="I213" s="8"/>
      <c r="J213" s="8">
        <f t="shared" ref="J213:J222" si="1">SUM(B213,D213,E213,G213,H213,I213)</f>
        <v>0</v>
      </c>
      <c r="K213" s="8">
        <v>122</v>
      </c>
    </row>
    <row r="214" spans="1:11" x14ac:dyDescent="0.2">
      <c r="A214" s="7" t="s">
        <v>762</v>
      </c>
      <c r="B214" s="8"/>
      <c r="C214" s="8">
        <v>27</v>
      </c>
      <c r="D214" s="8"/>
      <c r="E214" s="8"/>
      <c r="F214" s="8">
        <v>68</v>
      </c>
      <c r="G214" s="8"/>
      <c r="H214" s="8"/>
      <c r="I214" s="8">
        <v>2</v>
      </c>
      <c r="J214" s="8">
        <f t="shared" si="1"/>
        <v>2</v>
      </c>
      <c r="K214" s="8">
        <v>97</v>
      </c>
    </row>
    <row r="215" spans="1:11" x14ac:dyDescent="0.2">
      <c r="A215" s="7" t="s">
        <v>763</v>
      </c>
      <c r="B215" s="8"/>
      <c r="C215" s="8">
        <v>45</v>
      </c>
      <c r="D215" s="8"/>
      <c r="E215" s="8"/>
      <c r="F215" s="8">
        <v>162</v>
      </c>
      <c r="G215" s="8"/>
      <c r="H215" s="8"/>
      <c r="I215" s="8">
        <v>4</v>
      </c>
      <c r="J215" s="8">
        <f t="shared" si="1"/>
        <v>4</v>
      </c>
      <c r="K215" s="8">
        <v>211</v>
      </c>
    </row>
    <row r="216" spans="1:11" x14ac:dyDescent="0.2">
      <c r="A216" s="7" t="s">
        <v>6860</v>
      </c>
      <c r="B216" s="8"/>
      <c r="C216" s="8">
        <v>23</v>
      </c>
      <c r="D216" s="8"/>
      <c r="E216" s="8"/>
      <c r="F216" s="8">
        <v>94</v>
      </c>
      <c r="G216" s="8"/>
      <c r="H216" s="8"/>
      <c r="I216" s="8"/>
      <c r="J216" s="8">
        <f t="shared" si="1"/>
        <v>0</v>
      </c>
      <c r="K216" s="8">
        <v>117</v>
      </c>
    </row>
    <row r="217" spans="1:11" x14ac:dyDescent="0.2">
      <c r="A217" s="7" t="s">
        <v>764</v>
      </c>
      <c r="B217" s="8"/>
      <c r="C217" s="8">
        <v>28</v>
      </c>
      <c r="D217" s="8"/>
      <c r="E217" s="8"/>
      <c r="F217" s="8">
        <v>98</v>
      </c>
      <c r="G217" s="8"/>
      <c r="H217" s="8"/>
      <c r="I217" s="8">
        <v>1</v>
      </c>
      <c r="J217" s="8">
        <f t="shared" si="1"/>
        <v>1</v>
      </c>
      <c r="K217" s="8">
        <v>127</v>
      </c>
    </row>
    <row r="218" spans="1:11" x14ac:dyDescent="0.2">
      <c r="A218" s="7" t="s">
        <v>765</v>
      </c>
      <c r="B218" s="8"/>
      <c r="C218" s="8">
        <v>16</v>
      </c>
      <c r="D218" s="8"/>
      <c r="E218" s="8"/>
      <c r="F218" s="8">
        <v>67</v>
      </c>
      <c r="G218" s="8"/>
      <c r="H218" s="8"/>
      <c r="I218" s="8">
        <v>1</v>
      </c>
      <c r="J218" s="8">
        <f t="shared" si="1"/>
        <v>1</v>
      </c>
      <c r="K218" s="8">
        <v>84</v>
      </c>
    </row>
    <row r="219" spans="1:11" x14ac:dyDescent="0.2">
      <c r="A219" s="7" t="s">
        <v>766</v>
      </c>
      <c r="B219" s="8"/>
      <c r="C219" s="8">
        <v>19</v>
      </c>
      <c r="D219" s="8"/>
      <c r="E219" s="8"/>
      <c r="F219" s="8">
        <v>100</v>
      </c>
      <c r="G219" s="8">
        <v>1</v>
      </c>
      <c r="H219" s="8"/>
      <c r="I219" s="8">
        <v>1</v>
      </c>
      <c r="J219" s="8">
        <f t="shared" si="1"/>
        <v>2</v>
      </c>
      <c r="K219" s="8">
        <v>121</v>
      </c>
    </row>
    <row r="220" spans="1:11" x14ac:dyDescent="0.2">
      <c r="A220" s="7" t="s">
        <v>767</v>
      </c>
      <c r="B220" s="8"/>
      <c r="C220" s="8">
        <v>15</v>
      </c>
      <c r="D220" s="8">
        <v>2</v>
      </c>
      <c r="E220" s="8"/>
      <c r="F220" s="8">
        <v>52</v>
      </c>
      <c r="G220" s="8">
        <v>1</v>
      </c>
      <c r="H220" s="8"/>
      <c r="I220" s="8"/>
      <c r="J220" s="8">
        <f t="shared" si="1"/>
        <v>3</v>
      </c>
      <c r="K220" s="8">
        <v>70</v>
      </c>
    </row>
    <row r="221" spans="1:11" x14ac:dyDescent="0.2">
      <c r="A221" s="7" t="s">
        <v>768</v>
      </c>
      <c r="B221" s="8">
        <v>1</v>
      </c>
      <c r="C221" s="8">
        <v>22</v>
      </c>
      <c r="D221" s="8">
        <v>3</v>
      </c>
      <c r="E221" s="8"/>
      <c r="F221" s="8">
        <v>67</v>
      </c>
      <c r="G221" s="8"/>
      <c r="H221" s="8"/>
      <c r="I221" s="8">
        <v>4</v>
      </c>
      <c r="J221" s="8">
        <f t="shared" si="1"/>
        <v>8</v>
      </c>
      <c r="K221" s="8">
        <v>97</v>
      </c>
    </row>
    <row r="222" spans="1:11" x14ac:dyDescent="0.2">
      <c r="A222" s="7" t="s">
        <v>769</v>
      </c>
      <c r="B222" s="8"/>
      <c r="C222" s="8">
        <v>40</v>
      </c>
      <c r="D222" s="8">
        <v>5</v>
      </c>
      <c r="E222" s="8">
        <v>2</v>
      </c>
      <c r="F222" s="8">
        <v>71</v>
      </c>
      <c r="G222" s="8"/>
      <c r="H222" s="8">
        <v>2</v>
      </c>
      <c r="I222" s="8">
        <v>17</v>
      </c>
      <c r="J222" s="8">
        <f t="shared" si="1"/>
        <v>26</v>
      </c>
      <c r="K222" s="8">
        <v>137</v>
      </c>
    </row>
  </sheetData>
  <sortState xmlns:xlrd2="http://schemas.microsoft.com/office/spreadsheetml/2017/richdata2" ref="A124:B137">
    <sortCondition descending="1" ref="B123:B13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41B0-50EE-9E49-A6E3-4783E7449313}">
  <dimension ref="A1:B7"/>
  <sheetViews>
    <sheetView workbookViewId="0">
      <selection activeCell="A4" sqref="A4:B6"/>
    </sheetView>
  </sheetViews>
  <sheetFormatPr baseColWidth="10" defaultRowHeight="16" x14ac:dyDescent="0.2"/>
  <cols>
    <col min="1" max="1" width="13" bestFit="1" customWidth="1"/>
    <col min="2" max="2" width="16.5" bestFit="1" customWidth="1"/>
  </cols>
  <sheetData>
    <row r="1" spans="1:2" x14ac:dyDescent="0.2">
      <c r="A1" s="1" t="s">
        <v>2</v>
      </c>
      <c r="B1" t="s">
        <v>755</v>
      </c>
    </row>
    <row r="3" spans="1:2" x14ac:dyDescent="0.2">
      <c r="A3" s="1" t="s">
        <v>749</v>
      </c>
      <c r="B3" t="s">
        <v>753</v>
      </c>
    </row>
    <row r="4" spans="1:2" x14ac:dyDescent="0.2">
      <c r="A4" s="2" t="s">
        <v>30</v>
      </c>
      <c r="B4" s="41">
        <v>4</v>
      </c>
    </row>
    <row r="5" spans="1:2" x14ac:dyDescent="0.2">
      <c r="A5" s="2" t="s">
        <v>70</v>
      </c>
      <c r="B5" s="41">
        <v>5</v>
      </c>
    </row>
    <row r="6" spans="1:2" x14ac:dyDescent="0.2">
      <c r="A6" s="2" t="s">
        <v>49</v>
      </c>
      <c r="B6" s="41">
        <v>2</v>
      </c>
    </row>
    <row r="7" spans="1:2" x14ac:dyDescent="0.2">
      <c r="A7" s="2" t="s">
        <v>750</v>
      </c>
      <c r="B7" s="41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2578-C155-C84E-93F2-297CC7FC718B}">
  <sheetPr filterMode="1"/>
  <dimension ref="A1:AD91"/>
  <sheetViews>
    <sheetView zoomScale="104" workbookViewId="0">
      <selection activeCell="C3" sqref="C3:C47"/>
    </sheetView>
  </sheetViews>
  <sheetFormatPr baseColWidth="10" defaultRowHeight="16" x14ac:dyDescent="0.2"/>
  <cols>
    <col min="2" max="2" width="43.83203125" customWidth="1"/>
    <col min="3" max="3" width="24.83203125" customWidth="1"/>
    <col min="6" max="6" width="13.1640625" customWidth="1"/>
    <col min="7" max="7" width="15.5" customWidth="1"/>
    <col min="8" max="8" width="14.33203125" customWidth="1"/>
    <col min="9" max="9" width="18" bestFit="1" customWidth="1"/>
    <col min="10" max="10" width="18" customWidth="1"/>
    <col min="11" max="13" width="18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770</v>
      </c>
      <c r="J1" t="s">
        <v>771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hidden="1" x14ac:dyDescent="0.2">
      <c r="A2">
        <v>17508</v>
      </c>
      <c r="B2" t="s">
        <v>6922</v>
      </c>
      <c r="C2" t="s">
        <v>29</v>
      </c>
      <c r="D2" t="s">
        <v>49</v>
      </c>
      <c r="E2" t="s">
        <v>31</v>
      </c>
      <c r="F2" t="s">
        <v>32</v>
      </c>
      <c r="G2" t="s">
        <v>51</v>
      </c>
      <c r="H2" t="s">
        <v>63</v>
      </c>
      <c r="I2" s="9">
        <v>45628</v>
      </c>
      <c r="J2" s="10">
        <v>0.38521990740740741</v>
      </c>
      <c r="K2" t="s">
        <v>6923</v>
      </c>
      <c r="L2" t="s">
        <v>6924</v>
      </c>
      <c r="M2" t="s">
        <v>37</v>
      </c>
      <c r="N2" t="s">
        <v>6924</v>
      </c>
      <c r="O2" t="s">
        <v>6925</v>
      </c>
      <c r="P2" t="s">
        <v>40</v>
      </c>
      <c r="Q2" t="s">
        <v>6926</v>
      </c>
      <c r="R2" t="s">
        <v>6927</v>
      </c>
      <c r="S2">
        <v>3</v>
      </c>
      <c r="T2">
        <v>1</v>
      </c>
      <c r="U2" t="s">
        <v>57</v>
      </c>
      <c r="V2" t="s">
        <v>57</v>
      </c>
      <c r="W2" t="s">
        <v>475</v>
      </c>
      <c r="X2" t="s">
        <v>37</v>
      </c>
      <c r="Y2" t="s">
        <v>37</v>
      </c>
      <c r="Z2" t="s">
        <v>45</v>
      </c>
      <c r="AA2" t="s">
        <v>37</v>
      </c>
      <c r="AB2" t="s">
        <v>2182</v>
      </c>
      <c r="AC2" t="s">
        <v>6913</v>
      </c>
      <c r="AD2" t="s">
        <v>475</v>
      </c>
    </row>
    <row r="3" spans="1:30" x14ac:dyDescent="0.2">
      <c r="A3">
        <v>17514</v>
      </c>
      <c r="B3" t="s">
        <v>6928</v>
      </c>
      <c r="C3" t="s">
        <v>61</v>
      </c>
      <c r="D3" t="s">
        <v>30</v>
      </c>
      <c r="E3" t="s">
        <v>62</v>
      </c>
      <c r="F3" t="s">
        <v>267</v>
      </c>
      <c r="G3" t="s">
        <v>33</v>
      </c>
      <c r="H3" t="s">
        <v>63</v>
      </c>
      <c r="I3" s="9">
        <v>45628</v>
      </c>
      <c r="J3" s="10">
        <v>0.60506944444444444</v>
      </c>
      <c r="K3" t="s">
        <v>6929</v>
      </c>
      <c r="L3" t="s">
        <v>6930</v>
      </c>
      <c r="M3" t="s">
        <v>6930</v>
      </c>
      <c r="N3" t="s">
        <v>6931</v>
      </c>
      <c r="O3" t="s">
        <v>6932</v>
      </c>
      <c r="P3" t="s">
        <v>40</v>
      </c>
      <c r="Q3" t="s">
        <v>6013</v>
      </c>
      <c r="R3" t="s">
        <v>6933</v>
      </c>
      <c r="S3">
        <v>1</v>
      </c>
      <c r="T3">
        <v>4</v>
      </c>
      <c r="U3" t="s">
        <v>57</v>
      </c>
      <c r="V3" t="s">
        <v>57</v>
      </c>
      <c r="W3" t="s">
        <v>109</v>
      </c>
      <c r="X3" t="s">
        <v>37</v>
      </c>
      <c r="Y3" t="s">
        <v>37</v>
      </c>
      <c r="Z3" t="s">
        <v>45</v>
      </c>
      <c r="AA3" t="s">
        <v>37</v>
      </c>
      <c r="AB3" t="s">
        <v>195</v>
      </c>
      <c r="AC3" t="s">
        <v>196</v>
      </c>
      <c r="AD3" t="s">
        <v>197</v>
      </c>
    </row>
    <row r="4" spans="1:30" hidden="1" x14ac:dyDescent="0.2">
      <c r="A4">
        <v>17515</v>
      </c>
      <c r="B4" t="s">
        <v>6934</v>
      </c>
      <c r="C4" t="s">
        <v>730</v>
      </c>
      <c r="D4" t="s">
        <v>30</v>
      </c>
      <c r="E4" t="s">
        <v>31</v>
      </c>
      <c r="F4" t="s">
        <v>267</v>
      </c>
      <c r="G4" t="s">
        <v>6919</v>
      </c>
      <c r="H4" t="s">
        <v>73</v>
      </c>
      <c r="I4" s="9">
        <v>45628</v>
      </c>
      <c r="J4" s="10">
        <v>0.6141550925925926</v>
      </c>
      <c r="K4" t="s">
        <v>6935</v>
      </c>
      <c r="L4" t="s">
        <v>37</v>
      </c>
      <c r="M4" t="s">
        <v>37</v>
      </c>
      <c r="N4" t="s">
        <v>6936</v>
      </c>
      <c r="O4" t="s">
        <v>6937</v>
      </c>
      <c r="P4" t="s">
        <v>40</v>
      </c>
      <c r="Q4" t="s">
        <v>6938</v>
      </c>
      <c r="R4" t="s">
        <v>66</v>
      </c>
      <c r="S4">
        <v>3</v>
      </c>
      <c r="T4">
        <v>3</v>
      </c>
      <c r="U4" t="s">
        <v>37</v>
      </c>
      <c r="V4" t="s">
        <v>57</v>
      </c>
      <c r="W4" t="s">
        <v>742</v>
      </c>
      <c r="X4" t="s">
        <v>37</v>
      </c>
      <c r="Y4" t="s">
        <v>37</v>
      </c>
      <c r="Z4" t="s">
        <v>45</v>
      </c>
      <c r="AA4" t="s">
        <v>37</v>
      </c>
      <c r="AB4" t="s">
        <v>2890</v>
      </c>
      <c r="AC4" t="s">
        <v>2891</v>
      </c>
      <c r="AD4" t="s">
        <v>742</v>
      </c>
    </row>
    <row r="5" spans="1:30" hidden="1" x14ac:dyDescent="0.2">
      <c r="A5">
        <v>17517</v>
      </c>
      <c r="B5" t="s">
        <v>6939</v>
      </c>
      <c r="C5" t="s">
        <v>29</v>
      </c>
      <c r="D5" t="s">
        <v>49</v>
      </c>
      <c r="E5" t="s">
        <v>31</v>
      </c>
      <c r="F5" t="s">
        <v>34</v>
      </c>
      <c r="G5" t="s">
        <v>6919</v>
      </c>
      <c r="H5" t="s">
        <v>34</v>
      </c>
      <c r="I5" s="9">
        <v>45628</v>
      </c>
      <c r="J5" s="10">
        <v>0.65246527777777774</v>
      </c>
      <c r="K5" t="s">
        <v>6940</v>
      </c>
      <c r="L5" t="s">
        <v>6941</v>
      </c>
      <c r="M5" t="s">
        <v>37</v>
      </c>
      <c r="N5" t="s">
        <v>6941</v>
      </c>
      <c r="O5" t="s">
        <v>6942</v>
      </c>
      <c r="P5" t="s">
        <v>40</v>
      </c>
      <c r="Q5" t="s">
        <v>6943</v>
      </c>
      <c r="R5" t="s">
        <v>6944</v>
      </c>
      <c r="S5">
        <v>2</v>
      </c>
      <c r="T5">
        <v>2</v>
      </c>
      <c r="U5" t="s">
        <v>57</v>
      </c>
      <c r="V5" t="s">
        <v>57</v>
      </c>
      <c r="W5" t="s">
        <v>202</v>
      </c>
      <c r="X5" t="s">
        <v>37</v>
      </c>
      <c r="Y5" t="s">
        <v>37</v>
      </c>
      <c r="Z5" t="s">
        <v>45</v>
      </c>
      <c r="AA5" t="s">
        <v>37</v>
      </c>
      <c r="AB5" t="s">
        <v>1418</v>
      </c>
      <c r="AC5" t="s">
        <v>1419</v>
      </c>
      <c r="AD5" t="s">
        <v>202</v>
      </c>
    </row>
    <row r="6" spans="1:30" hidden="1" x14ac:dyDescent="0.2">
      <c r="A6">
        <v>17518</v>
      </c>
      <c r="B6" t="s">
        <v>6945</v>
      </c>
      <c r="C6" t="s">
        <v>29</v>
      </c>
      <c r="D6" t="s">
        <v>30</v>
      </c>
      <c r="E6" t="s">
        <v>62</v>
      </c>
      <c r="F6" t="s">
        <v>355</v>
      </c>
      <c r="G6" t="s">
        <v>33</v>
      </c>
      <c r="H6" t="s">
        <v>356</v>
      </c>
      <c r="I6" s="9">
        <v>45628</v>
      </c>
      <c r="J6" s="10">
        <v>0.66583333333333339</v>
      </c>
      <c r="K6" t="s">
        <v>6946</v>
      </c>
      <c r="L6" t="s">
        <v>6947</v>
      </c>
      <c r="M6" t="s">
        <v>37</v>
      </c>
      <c r="N6" t="s">
        <v>6947</v>
      </c>
      <c r="O6" t="s">
        <v>6948</v>
      </c>
      <c r="P6" t="s">
        <v>40</v>
      </c>
      <c r="Q6" t="s">
        <v>6949</v>
      </c>
      <c r="R6" t="s">
        <v>6950</v>
      </c>
      <c r="S6">
        <v>1</v>
      </c>
      <c r="T6">
        <v>2</v>
      </c>
      <c r="U6" t="s">
        <v>57</v>
      </c>
      <c r="V6" t="s">
        <v>57</v>
      </c>
      <c r="W6" t="s">
        <v>5837</v>
      </c>
      <c r="X6" t="s">
        <v>37</v>
      </c>
      <c r="Y6" t="s">
        <v>37</v>
      </c>
      <c r="Z6" t="s">
        <v>45</v>
      </c>
      <c r="AA6" t="s">
        <v>37</v>
      </c>
      <c r="AB6" t="s">
        <v>195</v>
      </c>
      <c r="AC6" t="s">
        <v>196</v>
      </c>
      <c r="AD6" t="s">
        <v>197</v>
      </c>
    </row>
    <row r="7" spans="1:30" hidden="1" x14ac:dyDescent="0.2">
      <c r="A7">
        <v>17520</v>
      </c>
      <c r="B7" t="s">
        <v>6951</v>
      </c>
      <c r="C7" t="s">
        <v>29</v>
      </c>
      <c r="D7" t="s">
        <v>30</v>
      </c>
      <c r="E7" t="s">
        <v>31</v>
      </c>
      <c r="F7" t="s">
        <v>34</v>
      </c>
      <c r="G7" t="s">
        <v>33</v>
      </c>
      <c r="H7" t="s">
        <v>73</v>
      </c>
      <c r="I7" s="9">
        <v>45628</v>
      </c>
      <c r="J7" s="10">
        <v>0.68556712962962962</v>
      </c>
      <c r="K7" t="s">
        <v>6952</v>
      </c>
      <c r="L7" t="s">
        <v>6953</v>
      </c>
      <c r="M7" t="s">
        <v>37</v>
      </c>
      <c r="N7" t="s">
        <v>6953</v>
      </c>
      <c r="O7" t="s">
        <v>6954</v>
      </c>
      <c r="P7" t="s">
        <v>40</v>
      </c>
      <c r="Q7" t="s">
        <v>6955</v>
      </c>
      <c r="R7" t="s">
        <v>6956</v>
      </c>
      <c r="S7">
        <v>9</v>
      </c>
      <c r="T7">
        <v>6</v>
      </c>
      <c r="U7" t="s">
        <v>57</v>
      </c>
      <c r="V7" t="s">
        <v>57</v>
      </c>
      <c r="W7" t="s">
        <v>91</v>
      </c>
      <c r="X7" t="s">
        <v>37</v>
      </c>
      <c r="Y7" t="s">
        <v>37</v>
      </c>
      <c r="Z7" t="s">
        <v>45</v>
      </c>
      <c r="AA7" t="s">
        <v>37</v>
      </c>
      <c r="AB7" t="s">
        <v>92</v>
      </c>
      <c r="AC7" t="s">
        <v>93</v>
      </c>
      <c r="AD7" t="s">
        <v>94</v>
      </c>
    </row>
    <row r="8" spans="1:30" hidden="1" x14ac:dyDescent="0.2">
      <c r="A8">
        <v>17522</v>
      </c>
      <c r="B8" t="s">
        <v>6957</v>
      </c>
      <c r="C8" t="s">
        <v>29</v>
      </c>
      <c r="D8" t="s">
        <v>30</v>
      </c>
      <c r="E8" t="s">
        <v>62</v>
      </c>
      <c r="F8" t="s">
        <v>32</v>
      </c>
      <c r="G8" t="s">
        <v>51</v>
      </c>
      <c r="H8" t="s">
        <v>63</v>
      </c>
      <c r="I8" s="9">
        <v>45628</v>
      </c>
      <c r="J8" s="10">
        <v>0.72093750000000001</v>
      </c>
      <c r="K8" t="s">
        <v>6958</v>
      </c>
      <c r="L8" t="s">
        <v>6959</v>
      </c>
      <c r="M8" t="s">
        <v>37</v>
      </c>
      <c r="N8" t="s">
        <v>6960</v>
      </c>
      <c r="O8" t="s">
        <v>6961</v>
      </c>
      <c r="P8" t="s">
        <v>40</v>
      </c>
      <c r="Q8" t="s">
        <v>6962</v>
      </c>
      <c r="R8" t="s">
        <v>6963</v>
      </c>
      <c r="S8">
        <v>2</v>
      </c>
      <c r="T8">
        <v>2</v>
      </c>
      <c r="U8" t="s">
        <v>43</v>
      </c>
      <c r="V8" t="s">
        <v>43</v>
      </c>
      <c r="W8" t="s">
        <v>963</v>
      </c>
      <c r="X8" t="s">
        <v>37</v>
      </c>
      <c r="Y8" t="s">
        <v>37</v>
      </c>
      <c r="Z8" t="s">
        <v>45</v>
      </c>
      <c r="AA8" t="s">
        <v>37</v>
      </c>
      <c r="AB8" t="s">
        <v>195</v>
      </c>
      <c r="AC8" t="s">
        <v>196</v>
      </c>
      <c r="AD8" t="s">
        <v>197</v>
      </c>
    </row>
    <row r="9" spans="1:30" hidden="1" x14ac:dyDescent="0.2">
      <c r="A9">
        <v>17526</v>
      </c>
      <c r="B9" t="s">
        <v>6964</v>
      </c>
      <c r="C9" t="s">
        <v>29</v>
      </c>
      <c r="D9" t="s">
        <v>30</v>
      </c>
      <c r="E9" t="s">
        <v>62</v>
      </c>
      <c r="F9" t="s">
        <v>34</v>
      </c>
      <c r="G9" t="s">
        <v>33</v>
      </c>
      <c r="H9" t="s">
        <v>34</v>
      </c>
      <c r="I9" s="9">
        <v>45628</v>
      </c>
      <c r="J9" s="10">
        <v>0.80236111111111108</v>
      </c>
      <c r="K9" t="s">
        <v>6965</v>
      </c>
      <c r="L9" t="s">
        <v>6966</v>
      </c>
      <c r="M9" t="s">
        <v>37</v>
      </c>
      <c r="N9" t="s">
        <v>6967</v>
      </c>
      <c r="O9" t="s">
        <v>6968</v>
      </c>
      <c r="P9" t="s">
        <v>40</v>
      </c>
      <c r="Q9" t="s">
        <v>331</v>
      </c>
      <c r="R9" t="s">
        <v>6969</v>
      </c>
      <c r="S9">
        <v>2</v>
      </c>
      <c r="T9">
        <v>3</v>
      </c>
      <c r="U9" t="s">
        <v>43</v>
      </c>
      <c r="V9" t="s">
        <v>43</v>
      </c>
      <c r="W9" t="s">
        <v>6918</v>
      </c>
      <c r="X9" t="s">
        <v>37</v>
      </c>
      <c r="Y9" t="s">
        <v>37</v>
      </c>
      <c r="Z9" t="s">
        <v>45</v>
      </c>
      <c r="AA9" t="s">
        <v>37</v>
      </c>
      <c r="AB9" t="s">
        <v>122</v>
      </c>
      <c r="AC9" t="s">
        <v>123</v>
      </c>
      <c r="AD9" t="s">
        <v>197</v>
      </c>
    </row>
    <row r="10" spans="1:30" hidden="1" x14ac:dyDescent="0.2">
      <c r="A10">
        <v>17545</v>
      </c>
      <c r="B10" t="s">
        <v>6970</v>
      </c>
      <c r="C10" t="s">
        <v>29</v>
      </c>
      <c r="D10" t="s">
        <v>30</v>
      </c>
      <c r="E10" t="s">
        <v>62</v>
      </c>
      <c r="F10" t="s">
        <v>32</v>
      </c>
      <c r="G10" t="s">
        <v>51</v>
      </c>
      <c r="H10" t="s">
        <v>73</v>
      </c>
      <c r="I10" s="9">
        <v>45629</v>
      </c>
      <c r="J10" s="10">
        <v>0.48409722222222223</v>
      </c>
      <c r="K10" t="s">
        <v>6971</v>
      </c>
      <c r="L10" t="s">
        <v>6972</v>
      </c>
      <c r="M10" t="s">
        <v>37</v>
      </c>
      <c r="N10" t="s">
        <v>6973</v>
      </c>
      <c r="O10" t="s">
        <v>6974</v>
      </c>
      <c r="P10" t="s">
        <v>40</v>
      </c>
      <c r="Q10" t="s">
        <v>6975</v>
      </c>
      <c r="R10" t="s">
        <v>6976</v>
      </c>
      <c r="S10">
        <v>2</v>
      </c>
      <c r="T10">
        <v>2</v>
      </c>
      <c r="U10" t="s">
        <v>57</v>
      </c>
      <c r="V10" t="s">
        <v>57</v>
      </c>
      <c r="W10" t="s">
        <v>156</v>
      </c>
      <c r="X10" t="s">
        <v>457</v>
      </c>
      <c r="Y10" t="s">
        <v>37</v>
      </c>
      <c r="Z10" t="s">
        <v>45</v>
      </c>
      <c r="AA10" t="s">
        <v>37</v>
      </c>
      <c r="AB10" t="s">
        <v>1002</v>
      </c>
      <c r="AC10" t="s">
        <v>1003</v>
      </c>
      <c r="AD10" t="s">
        <v>156</v>
      </c>
    </row>
    <row r="11" spans="1:30" hidden="1" x14ac:dyDescent="0.2">
      <c r="A11">
        <v>17581</v>
      </c>
      <c r="B11" t="s">
        <v>6977</v>
      </c>
      <c r="C11" t="s">
        <v>29</v>
      </c>
      <c r="D11" t="s">
        <v>179</v>
      </c>
      <c r="E11" t="s">
        <v>62</v>
      </c>
      <c r="F11" t="s">
        <v>267</v>
      </c>
      <c r="G11" t="s">
        <v>33</v>
      </c>
      <c r="H11" t="s">
        <v>63</v>
      </c>
      <c r="I11" s="9">
        <v>45630</v>
      </c>
      <c r="J11" s="10">
        <v>0.52961805555555552</v>
      </c>
      <c r="K11" t="s">
        <v>6978</v>
      </c>
      <c r="L11" t="s">
        <v>6979</v>
      </c>
      <c r="M11" t="s">
        <v>37</v>
      </c>
      <c r="N11" t="s">
        <v>6980</v>
      </c>
      <c r="O11" t="s">
        <v>6981</v>
      </c>
      <c r="P11" t="s">
        <v>40</v>
      </c>
      <c r="Q11" t="s">
        <v>6982</v>
      </c>
      <c r="R11" t="s">
        <v>6983</v>
      </c>
      <c r="S11">
        <v>5</v>
      </c>
      <c r="T11">
        <v>4</v>
      </c>
      <c r="U11" t="s">
        <v>57</v>
      </c>
      <c r="V11" t="s">
        <v>57</v>
      </c>
      <c r="W11" t="s">
        <v>213</v>
      </c>
      <c r="X11" t="s">
        <v>37</v>
      </c>
      <c r="Y11" t="s">
        <v>37</v>
      </c>
      <c r="Z11" t="s">
        <v>45</v>
      </c>
      <c r="AA11" t="s">
        <v>37</v>
      </c>
      <c r="AB11" t="s">
        <v>92</v>
      </c>
      <c r="AC11" t="s">
        <v>93</v>
      </c>
      <c r="AD11" t="s">
        <v>94</v>
      </c>
    </row>
    <row r="12" spans="1:30" hidden="1" x14ac:dyDescent="0.2">
      <c r="A12">
        <v>17585</v>
      </c>
      <c r="B12" t="s">
        <v>6984</v>
      </c>
      <c r="C12" t="s">
        <v>29</v>
      </c>
      <c r="D12" t="s">
        <v>49</v>
      </c>
      <c r="E12" t="s">
        <v>62</v>
      </c>
      <c r="F12" t="s">
        <v>1184</v>
      </c>
      <c r="G12" t="s">
        <v>51</v>
      </c>
      <c r="H12" t="s">
        <v>232</v>
      </c>
      <c r="I12" s="9">
        <v>45630</v>
      </c>
      <c r="J12" s="10">
        <v>0.68357638888888894</v>
      </c>
      <c r="K12" t="s">
        <v>6985</v>
      </c>
      <c r="L12" t="s">
        <v>6986</v>
      </c>
      <c r="M12" t="s">
        <v>37</v>
      </c>
      <c r="N12" t="s">
        <v>6987</v>
      </c>
      <c r="O12" t="s">
        <v>6986</v>
      </c>
      <c r="P12" t="s">
        <v>40</v>
      </c>
      <c r="Q12" t="s">
        <v>6988</v>
      </c>
      <c r="R12" t="s">
        <v>6988</v>
      </c>
      <c r="S12">
        <v>1</v>
      </c>
      <c r="T12">
        <v>3</v>
      </c>
      <c r="U12" t="s">
        <v>57</v>
      </c>
      <c r="V12" t="s">
        <v>57</v>
      </c>
      <c r="W12" t="s">
        <v>202</v>
      </c>
      <c r="X12" t="s">
        <v>37</v>
      </c>
      <c r="Y12" t="s">
        <v>37</v>
      </c>
      <c r="Z12" t="s">
        <v>45</v>
      </c>
      <c r="AA12" t="s">
        <v>37</v>
      </c>
      <c r="AB12" t="s">
        <v>6914</v>
      </c>
      <c r="AC12" t="s">
        <v>6915</v>
      </c>
      <c r="AD12" t="s">
        <v>202</v>
      </c>
    </row>
    <row r="13" spans="1:30" hidden="1" x14ac:dyDescent="0.2">
      <c r="A13">
        <v>17587</v>
      </c>
      <c r="B13" t="s">
        <v>6989</v>
      </c>
      <c r="C13" t="s">
        <v>29</v>
      </c>
      <c r="D13" t="s">
        <v>70</v>
      </c>
      <c r="E13" t="s">
        <v>62</v>
      </c>
      <c r="F13" t="s">
        <v>34</v>
      </c>
      <c r="G13" t="s">
        <v>6919</v>
      </c>
      <c r="H13" t="s">
        <v>34</v>
      </c>
      <c r="I13" s="9">
        <v>45630</v>
      </c>
      <c r="J13" s="10">
        <v>0.70586805555555554</v>
      </c>
      <c r="K13" t="s">
        <v>6990</v>
      </c>
      <c r="L13" t="s">
        <v>6991</v>
      </c>
      <c r="M13" t="s">
        <v>37</v>
      </c>
      <c r="N13" t="s">
        <v>6992</v>
      </c>
      <c r="O13" t="s">
        <v>6993</v>
      </c>
      <c r="P13" t="s">
        <v>40</v>
      </c>
      <c r="Q13" t="s">
        <v>6994</v>
      </c>
      <c r="R13" t="s">
        <v>6995</v>
      </c>
      <c r="S13">
        <v>1</v>
      </c>
      <c r="T13">
        <v>2</v>
      </c>
      <c r="U13" t="s">
        <v>57</v>
      </c>
      <c r="V13" t="s">
        <v>57</v>
      </c>
      <c r="W13" t="s">
        <v>3616</v>
      </c>
      <c r="X13" t="s">
        <v>37</v>
      </c>
      <c r="Y13" t="s">
        <v>37</v>
      </c>
      <c r="Z13" t="s">
        <v>45</v>
      </c>
      <c r="AA13" t="s">
        <v>37</v>
      </c>
      <c r="AB13" t="s">
        <v>291</v>
      </c>
      <c r="AC13" t="s">
        <v>292</v>
      </c>
      <c r="AD13" t="s">
        <v>131</v>
      </c>
    </row>
    <row r="14" spans="1:30" x14ac:dyDescent="0.2">
      <c r="A14">
        <v>17589</v>
      </c>
      <c r="B14" t="s">
        <v>6996</v>
      </c>
      <c r="C14" t="s">
        <v>61</v>
      </c>
      <c r="D14" t="s">
        <v>30</v>
      </c>
      <c r="E14" t="s">
        <v>31</v>
      </c>
      <c r="F14" t="s">
        <v>34</v>
      </c>
      <c r="G14" t="s">
        <v>6919</v>
      </c>
      <c r="H14" t="s">
        <v>34</v>
      </c>
      <c r="I14" s="9">
        <v>45630</v>
      </c>
      <c r="J14" s="10">
        <v>0.70940972222222221</v>
      </c>
      <c r="K14" t="s">
        <v>6997</v>
      </c>
      <c r="L14" t="s">
        <v>6998</v>
      </c>
      <c r="M14" t="s">
        <v>6998</v>
      </c>
      <c r="N14" t="s">
        <v>6998</v>
      </c>
      <c r="O14" t="s">
        <v>6999</v>
      </c>
      <c r="P14" t="s">
        <v>40</v>
      </c>
      <c r="Q14" t="s">
        <v>7000</v>
      </c>
      <c r="R14" t="s">
        <v>7001</v>
      </c>
      <c r="S14">
        <v>4</v>
      </c>
      <c r="T14">
        <v>2</v>
      </c>
      <c r="U14" t="s">
        <v>57</v>
      </c>
      <c r="V14" t="s">
        <v>57</v>
      </c>
      <c r="W14" t="s">
        <v>156</v>
      </c>
      <c r="X14" t="s">
        <v>37</v>
      </c>
      <c r="Y14" t="s">
        <v>37</v>
      </c>
      <c r="Z14" t="s">
        <v>45</v>
      </c>
      <c r="AA14" t="s">
        <v>37</v>
      </c>
      <c r="AB14" t="s">
        <v>7002</v>
      </c>
      <c r="AC14" t="s">
        <v>7003</v>
      </c>
      <c r="AD14" t="s">
        <v>112</v>
      </c>
    </row>
    <row r="15" spans="1:30" hidden="1" x14ac:dyDescent="0.2">
      <c r="A15">
        <v>17590</v>
      </c>
      <c r="B15" t="s">
        <v>7004</v>
      </c>
      <c r="C15" t="s">
        <v>29</v>
      </c>
      <c r="D15" t="s">
        <v>179</v>
      </c>
      <c r="E15" t="s">
        <v>62</v>
      </c>
      <c r="F15" t="s">
        <v>267</v>
      </c>
      <c r="G15" t="s">
        <v>6919</v>
      </c>
      <c r="H15" t="s">
        <v>63</v>
      </c>
      <c r="I15" s="9">
        <v>45630</v>
      </c>
      <c r="J15" s="10">
        <v>0.74774305555555554</v>
      </c>
      <c r="K15" t="s">
        <v>7005</v>
      </c>
      <c r="L15" t="s">
        <v>7006</v>
      </c>
      <c r="M15" t="s">
        <v>37</v>
      </c>
      <c r="N15" t="s">
        <v>7006</v>
      </c>
      <c r="O15" t="s">
        <v>7007</v>
      </c>
      <c r="P15" t="s">
        <v>40</v>
      </c>
      <c r="Q15" t="s">
        <v>7008</v>
      </c>
      <c r="R15" t="s">
        <v>7009</v>
      </c>
      <c r="S15">
        <v>2</v>
      </c>
      <c r="T15">
        <v>2</v>
      </c>
      <c r="U15" t="s">
        <v>43</v>
      </c>
      <c r="V15" t="s">
        <v>57</v>
      </c>
      <c r="W15" t="s">
        <v>462</v>
      </c>
      <c r="X15" t="s">
        <v>37</v>
      </c>
      <c r="Y15" t="s">
        <v>37</v>
      </c>
      <c r="Z15" t="s">
        <v>45</v>
      </c>
      <c r="AA15" t="s">
        <v>37</v>
      </c>
      <c r="AB15" t="s">
        <v>195</v>
      </c>
      <c r="AC15" t="s">
        <v>196</v>
      </c>
      <c r="AD15" t="s">
        <v>197</v>
      </c>
    </row>
    <row r="16" spans="1:30" hidden="1" x14ac:dyDescent="0.2">
      <c r="A16">
        <v>17595</v>
      </c>
      <c r="B16" t="s">
        <v>7010</v>
      </c>
      <c r="C16" t="s">
        <v>87</v>
      </c>
      <c r="D16" t="s">
        <v>49</v>
      </c>
      <c r="E16" t="s">
        <v>62</v>
      </c>
      <c r="F16" t="s">
        <v>114</v>
      </c>
      <c r="G16" t="s">
        <v>51</v>
      </c>
      <c r="H16" t="s">
        <v>63</v>
      </c>
      <c r="I16" s="9">
        <v>45630</v>
      </c>
      <c r="J16" s="10">
        <v>0.986724537037037</v>
      </c>
      <c r="K16" t="s">
        <v>7011</v>
      </c>
      <c r="L16" t="s">
        <v>37</v>
      </c>
      <c r="M16" t="s">
        <v>37</v>
      </c>
      <c r="N16" t="s">
        <v>7012</v>
      </c>
      <c r="O16" t="s">
        <v>7013</v>
      </c>
      <c r="P16" t="s">
        <v>40</v>
      </c>
      <c r="Q16" t="s">
        <v>7014</v>
      </c>
      <c r="R16" t="s">
        <v>66</v>
      </c>
      <c r="S16">
        <v>1</v>
      </c>
      <c r="T16">
        <v>6</v>
      </c>
      <c r="U16" t="s">
        <v>37</v>
      </c>
      <c r="V16" t="s">
        <v>57</v>
      </c>
      <c r="W16" t="s">
        <v>121</v>
      </c>
      <c r="X16" t="s">
        <v>37</v>
      </c>
      <c r="Y16" t="s">
        <v>37</v>
      </c>
      <c r="Z16" t="s">
        <v>45</v>
      </c>
      <c r="AA16" t="s">
        <v>37</v>
      </c>
      <c r="AB16" t="s">
        <v>122</v>
      </c>
      <c r="AC16" t="s">
        <v>123</v>
      </c>
      <c r="AD16" t="s">
        <v>197</v>
      </c>
    </row>
    <row r="17" spans="1:30" x14ac:dyDescent="0.2">
      <c r="A17">
        <v>17602</v>
      </c>
      <c r="B17" t="s">
        <v>7015</v>
      </c>
      <c r="C17" t="s">
        <v>61</v>
      </c>
      <c r="D17" t="s">
        <v>49</v>
      </c>
      <c r="E17" t="s">
        <v>62</v>
      </c>
      <c r="F17" t="s">
        <v>37</v>
      </c>
      <c r="G17" t="s">
        <v>33</v>
      </c>
      <c r="H17" t="s">
        <v>232</v>
      </c>
      <c r="I17" s="9">
        <v>45631</v>
      </c>
      <c r="J17" s="10">
        <v>0.53770833333333334</v>
      </c>
      <c r="K17" t="s">
        <v>7016</v>
      </c>
      <c r="L17" t="s">
        <v>7017</v>
      </c>
      <c r="M17" t="s">
        <v>7017</v>
      </c>
      <c r="N17" t="s">
        <v>7017</v>
      </c>
      <c r="O17" t="s">
        <v>7018</v>
      </c>
      <c r="P17" t="s">
        <v>40</v>
      </c>
      <c r="Q17" t="s">
        <v>7019</v>
      </c>
      <c r="R17" t="s">
        <v>7020</v>
      </c>
      <c r="S17">
        <v>1</v>
      </c>
      <c r="T17">
        <v>1</v>
      </c>
      <c r="U17" t="s">
        <v>57</v>
      </c>
      <c r="V17" t="s">
        <v>57</v>
      </c>
      <c r="W17" t="s">
        <v>156</v>
      </c>
      <c r="X17" t="s">
        <v>37</v>
      </c>
      <c r="Y17" t="s">
        <v>37</v>
      </c>
      <c r="Z17" t="s">
        <v>45</v>
      </c>
      <c r="AA17" t="s">
        <v>37</v>
      </c>
      <c r="AB17" t="s">
        <v>7002</v>
      </c>
      <c r="AC17" t="s">
        <v>7003</v>
      </c>
      <c r="AD17" t="s">
        <v>112</v>
      </c>
    </row>
    <row r="18" spans="1:30" hidden="1" x14ac:dyDescent="0.2">
      <c r="A18">
        <v>17608</v>
      </c>
      <c r="B18" t="s">
        <v>7021</v>
      </c>
      <c r="C18" t="s">
        <v>29</v>
      </c>
      <c r="D18" t="s">
        <v>70</v>
      </c>
      <c r="E18" t="s">
        <v>62</v>
      </c>
      <c r="F18" t="s">
        <v>32</v>
      </c>
      <c r="G18" t="s">
        <v>6919</v>
      </c>
      <c r="H18" t="s">
        <v>63</v>
      </c>
      <c r="I18" s="9">
        <v>45631</v>
      </c>
      <c r="J18" s="10">
        <v>0.61692129629629633</v>
      </c>
      <c r="K18" t="s">
        <v>7022</v>
      </c>
      <c r="L18" t="s">
        <v>7023</v>
      </c>
      <c r="M18" t="s">
        <v>37</v>
      </c>
      <c r="N18" t="s">
        <v>7024</v>
      </c>
      <c r="O18" t="s">
        <v>7025</v>
      </c>
      <c r="P18" t="s">
        <v>40</v>
      </c>
      <c r="Q18" t="s">
        <v>7026</v>
      </c>
      <c r="R18" t="s">
        <v>7027</v>
      </c>
      <c r="S18">
        <v>1</v>
      </c>
      <c r="T18">
        <v>2</v>
      </c>
      <c r="U18" t="s">
        <v>57</v>
      </c>
      <c r="V18" t="s">
        <v>57</v>
      </c>
      <c r="W18" t="s">
        <v>213</v>
      </c>
      <c r="X18" t="s">
        <v>37</v>
      </c>
      <c r="Y18" t="s">
        <v>37</v>
      </c>
      <c r="Z18" t="s">
        <v>45</v>
      </c>
      <c r="AA18" t="s">
        <v>37</v>
      </c>
      <c r="AB18" t="s">
        <v>92</v>
      </c>
      <c r="AC18" t="s">
        <v>93</v>
      </c>
      <c r="AD18" t="s">
        <v>94</v>
      </c>
    </row>
    <row r="19" spans="1:30" hidden="1" x14ac:dyDescent="0.2">
      <c r="A19">
        <v>17612</v>
      </c>
      <c r="B19" t="s">
        <v>1518</v>
      </c>
      <c r="C19" t="s">
        <v>29</v>
      </c>
      <c r="D19" t="s">
        <v>30</v>
      </c>
      <c r="E19" t="s">
        <v>31</v>
      </c>
      <c r="F19" t="s">
        <v>72</v>
      </c>
      <c r="G19" t="s">
        <v>33</v>
      </c>
      <c r="H19" t="s">
        <v>73</v>
      </c>
      <c r="I19" s="9">
        <v>45631</v>
      </c>
      <c r="J19" s="10">
        <v>0.73320601851851852</v>
      </c>
      <c r="K19" t="s">
        <v>7028</v>
      </c>
      <c r="L19" t="s">
        <v>7029</v>
      </c>
      <c r="M19" t="s">
        <v>37</v>
      </c>
      <c r="N19" t="s">
        <v>7030</v>
      </c>
      <c r="O19" t="s">
        <v>7030</v>
      </c>
      <c r="P19" t="s">
        <v>40</v>
      </c>
      <c r="Q19" t="s">
        <v>7031</v>
      </c>
      <c r="R19" t="s">
        <v>7032</v>
      </c>
      <c r="S19">
        <v>1</v>
      </c>
      <c r="T19">
        <v>2</v>
      </c>
      <c r="U19" t="s">
        <v>57</v>
      </c>
      <c r="V19" t="s">
        <v>57</v>
      </c>
      <c r="W19" t="s">
        <v>213</v>
      </c>
      <c r="X19" t="s">
        <v>37</v>
      </c>
      <c r="Y19" t="s">
        <v>37</v>
      </c>
      <c r="Z19" t="s">
        <v>45</v>
      </c>
      <c r="AA19" t="s">
        <v>37</v>
      </c>
      <c r="AB19" t="s">
        <v>92</v>
      </c>
      <c r="AC19" t="s">
        <v>93</v>
      </c>
      <c r="AD19" t="s">
        <v>94</v>
      </c>
    </row>
    <row r="20" spans="1:30" hidden="1" x14ac:dyDescent="0.2">
      <c r="A20">
        <v>17615</v>
      </c>
      <c r="B20" t="s">
        <v>7033</v>
      </c>
      <c r="C20" t="s">
        <v>29</v>
      </c>
      <c r="D20" t="s">
        <v>49</v>
      </c>
      <c r="E20" t="s">
        <v>31</v>
      </c>
      <c r="F20" t="s">
        <v>34</v>
      </c>
      <c r="G20" t="s">
        <v>51</v>
      </c>
      <c r="H20" t="s">
        <v>34</v>
      </c>
      <c r="I20" s="9">
        <v>45631</v>
      </c>
      <c r="J20" s="10">
        <v>0.7991435185185185</v>
      </c>
      <c r="K20" t="s">
        <v>7034</v>
      </c>
      <c r="L20" t="s">
        <v>7035</v>
      </c>
      <c r="M20" t="s">
        <v>37</v>
      </c>
      <c r="N20" t="s">
        <v>7036</v>
      </c>
      <c r="O20" t="s">
        <v>7037</v>
      </c>
      <c r="P20" t="s">
        <v>40</v>
      </c>
      <c r="Q20" t="s">
        <v>66</v>
      </c>
      <c r="R20" t="s">
        <v>66</v>
      </c>
      <c r="S20">
        <v>1</v>
      </c>
      <c r="T20">
        <v>1</v>
      </c>
      <c r="U20" t="s">
        <v>57</v>
      </c>
      <c r="V20" t="s">
        <v>57</v>
      </c>
      <c r="W20" t="s">
        <v>156</v>
      </c>
      <c r="X20" t="s">
        <v>37</v>
      </c>
      <c r="Y20" t="s">
        <v>37</v>
      </c>
      <c r="Z20" t="s">
        <v>45</v>
      </c>
      <c r="AA20" t="s">
        <v>37</v>
      </c>
      <c r="AB20" t="s">
        <v>7002</v>
      </c>
      <c r="AC20" t="s">
        <v>7003</v>
      </c>
      <c r="AD20" t="s">
        <v>112</v>
      </c>
    </row>
    <row r="21" spans="1:30" hidden="1" x14ac:dyDescent="0.2">
      <c r="A21">
        <v>17640</v>
      </c>
      <c r="B21" t="s">
        <v>2319</v>
      </c>
      <c r="C21" t="s">
        <v>29</v>
      </c>
      <c r="D21" t="s">
        <v>49</v>
      </c>
      <c r="E21" t="s">
        <v>62</v>
      </c>
      <c r="F21" t="s">
        <v>32</v>
      </c>
      <c r="G21" t="s">
        <v>6919</v>
      </c>
      <c r="H21" t="s">
        <v>173</v>
      </c>
      <c r="I21" s="9">
        <v>45632</v>
      </c>
      <c r="J21" s="10">
        <v>0.42591435185185184</v>
      </c>
      <c r="K21" t="s">
        <v>7038</v>
      </c>
      <c r="L21" t="s">
        <v>7039</v>
      </c>
      <c r="M21" t="s">
        <v>37</v>
      </c>
      <c r="N21" t="s">
        <v>7040</v>
      </c>
      <c r="O21" t="s">
        <v>7041</v>
      </c>
      <c r="P21" t="s">
        <v>40</v>
      </c>
      <c r="Q21" t="s">
        <v>7042</v>
      </c>
      <c r="R21" t="s">
        <v>7043</v>
      </c>
      <c r="S21">
        <v>1</v>
      </c>
      <c r="T21">
        <v>1</v>
      </c>
      <c r="U21" t="s">
        <v>57</v>
      </c>
      <c r="V21" t="s">
        <v>57</v>
      </c>
      <c r="W21" t="s">
        <v>91</v>
      </c>
      <c r="X21" t="s">
        <v>37</v>
      </c>
      <c r="Y21" t="s">
        <v>37</v>
      </c>
      <c r="Z21" t="s">
        <v>45</v>
      </c>
      <c r="AA21" t="s">
        <v>37</v>
      </c>
      <c r="AB21" t="s">
        <v>1893</v>
      </c>
      <c r="AC21" t="s">
        <v>1894</v>
      </c>
      <c r="AD21" t="s">
        <v>94</v>
      </c>
    </row>
    <row r="22" spans="1:30" hidden="1" x14ac:dyDescent="0.2">
      <c r="A22">
        <v>17646</v>
      </c>
      <c r="B22" t="s">
        <v>7044</v>
      </c>
      <c r="C22" t="s">
        <v>29</v>
      </c>
      <c r="D22" t="s">
        <v>30</v>
      </c>
      <c r="E22" t="s">
        <v>31</v>
      </c>
      <c r="F22" t="s">
        <v>34</v>
      </c>
      <c r="G22" t="s">
        <v>33</v>
      </c>
      <c r="H22" t="s">
        <v>34</v>
      </c>
      <c r="I22" s="9">
        <v>45632</v>
      </c>
      <c r="J22" s="10">
        <v>0.51474537037037038</v>
      </c>
      <c r="K22" t="s">
        <v>7045</v>
      </c>
      <c r="L22" t="s">
        <v>7046</v>
      </c>
      <c r="M22" t="s">
        <v>37</v>
      </c>
      <c r="N22" t="s">
        <v>7047</v>
      </c>
      <c r="O22" t="s">
        <v>7046</v>
      </c>
      <c r="P22" t="s">
        <v>40</v>
      </c>
      <c r="Q22" t="s">
        <v>7048</v>
      </c>
      <c r="R22" t="s">
        <v>7048</v>
      </c>
      <c r="S22">
        <v>1</v>
      </c>
      <c r="T22">
        <v>1</v>
      </c>
      <c r="U22" t="s">
        <v>57</v>
      </c>
      <c r="V22" t="s">
        <v>57</v>
      </c>
      <c r="W22" t="s">
        <v>213</v>
      </c>
      <c r="X22" t="s">
        <v>37</v>
      </c>
      <c r="Y22" t="s">
        <v>37</v>
      </c>
      <c r="Z22" t="s">
        <v>45</v>
      </c>
      <c r="AA22" t="s">
        <v>37</v>
      </c>
      <c r="AB22" t="s">
        <v>6216</v>
      </c>
      <c r="AC22" t="s">
        <v>6217</v>
      </c>
      <c r="AD22" t="s">
        <v>94</v>
      </c>
    </row>
    <row r="23" spans="1:30" hidden="1" x14ac:dyDescent="0.2">
      <c r="A23">
        <v>17654</v>
      </c>
      <c r="B23" t="s">
        <v>7049</v>
      </c>
      <c r="C23" t="s">
        <v>135</v>
      </c>
      <c r="D23" t="s">
        <v>49</v>
      </c>
      <c r="E23" t="s">
        <v>62</v>
      </c>
      <c r="F23" t="s">
        <v>32</v>
      </c>
      <c r="G23" t="s">
        <v>51</v>
      </c>
      <c r="H23" t="s">
        <v>356</v>
      </c>
      <c r="I23" s="9">
        <v>45632</v>
      </c>
      <c r="J23" s="10">
        <v>0.63034722222222217</v>
      </c>
      <c r="K23" t="s">
        <v>7050</v>
      </c>
      <c r="L23" t="s">
        <v>37</v>
      </c>
      <c r="M23" t="s">
        <v>37</v>
      </c>
      <c r="N23" t="s">
        <v>7051</v>
      </c>
      <c r="O23" t="s">
        <v>7052</v>
      </c>
      <c r="P23" t="s">
        <v>40</v>
      </c>
      <c r="Q23" t="s">
        <v>7053</v>
      </c>
      <c r="R23" t="s">
        <v>66</v>
      </c>
      <c r="S23">
        <v>2</v>
      </c>
      <c r="T23">
        <v>2</v>
      </c>
      <c r="U23" t="s">
        <v>37</v>
      </c>
      <c r="V23" t="s">
        <v>57</v>
      </c>
      <c r="W23" t="s">
        <v>641</v>
      </c>
      <c r="X23" t="s">
        <v>37</v>
      </c>
      <c r="Y23" t="s">
        <v>37</v>
      </c>
      <c r="Z23" t="s">
        <v>45</v>
      </c>
      <c r="AA23" t="s">
        <v>37</v>
      </c>
      <c r="AB23" t="s">
        <v>67</v>
      </c>
      <c r="AC23" t="s">
        <v>68</v>
      </c>
      <c r="AD23" t="s">
        <v>37</v>
      </c>
    </row>
    <row r="24" spans="1:30" hidden="1" x14ac:dyDescent="0.2">
      <c r="A24">
        <v>17679</v>
      </c>
      <c r="B24" t="s">
        <v>7054</v>
      </c>
      <c r="C24" t="s">
        <v>5367</v>
      </c>
      <c r="D24" t="s">
        <v>70</v>
      </c>
      <c r="E24" t="s">
        <v>62</v>
      </c>
      <c r="F24" t="s">
        <v>267</v>
      </c>
      <c r="G24" t="s">
        <v>6919</v>
      </c>
      <c r="H24" t="s">
        <v>63</v>
      </c>
      <c r="I24" s="9">
        <v>45633</v>
      </c>
      <c r="J24" s="10">
        <v>6.0185185185185182E-2</v>
      </c>
      <c r="K24" t="s">
        <v>7055</v>
      </c>
      <c r="L24" t="s">
        <v>37</v>
      </c>
      <c r="M24" t="s">
        <v>37</v>
      </c>
      <c r="N24" t="s">
        <v>7056</v>
      </c>
      <c r="O24" t="s">
        <v>7057</v>
      </c>
      <c r="P24" t="s">
        <v>40</v>
      </c>
      <c r="Q24" t="s">
        <v>7058</v>
      </c>
      <c r="R24" t="s">
        <v>66</v>
      </c>
      <c r="S24">
        <v>2</v>
      </c>
      <c r="T24">
        <v>1</v>
      </c>
      <c r="U24" t="s">
        <v>37</v>
      </c>
      <c r="V24" t="s">
        <v>43</v>
      </c>
      <c r="W24" t="s">
        <v>221</v>
      </c>
      <c r="X24" t="s">
        <v>37</v>
      </c>
      <c r="Y24" t="s">
        <v>37</v>
      </c>
      <c r="Z24" t="s">
        <v>45</v>
      </c>
      <c r="AA24" t="s">
        <v>37</v>
      </c>
      <c r="AB24" t="s">
        <v>67</v>
      </c>
      <c r="AC24" t="s">
        <v>68</v>
      </c>
      <c r="AD24" t="s">
        <v>37</v>
      </c>
    </row>
    <row r="25" spans="1:30" hidden="1" x14ac:dyDescent="0.2">
      <c r="A25">
        <v>17708</v>
      </c>
      <c r="B25" t="s">
        <v>7059</v>
      </c>
      <c r="C25" t="s">
        <v>29</v>
      </c>
      <c r="D25" t="s">
        <v>70</v>
      </c>
      <c r="E25" t="s">
        <v>62</v>
      </c>
      <c r="F25" t="s">
        <v>34</v>
      </c>
      <c r="G25" t="s">
        <v>564</v>
      </c>
      <c r="H25" t="s">
        <v>73</v>
      </c>
      <c r="I25" s="9">
        <v>45633</v>
      </c>
      <c r="J25" s="10">
        <v>0.6086921296296296</v>
      </c>
      <c r="K25" t="s">
        <v>7055</v>
      </c>
      <c r="L25" t="s">
        <v>7060</v>
      </c>
      <c r="M25" t="s">
        <v>37</v>
      </c>
      <c r="N25" t="s">
        <v>7060</v>
      </c>
      <c r="O25" t="s">
        <v>7061</v>
      </c>
      <c r="P25" t="s">
        <v>40</v>
      </c>
      <c r="Q25" t="s">
        <v>66</v>
      </c>
      <c r="R25" t="s">
        <v>7062</v>
      </c>
      <c r="S25">
        <v>2</v>
      </c>
      <c r="T25">
        <v>1</v>
      </c>
      <c r="U25" t="s">
        <v>57</v>
      </c>
      <c r="V25" t="s">
        <v>57</v>
      </c>
      <c r="W25" t="s">
        <v>834</v>
      </c>
      <c r="X25" t="s">
        <v>37</v>
      </c>
      <c r="Y25" t="s">
        <v>37</v>
      </c>
      <c r="Z25" t="s">
        <v>45</v>
      </c>
      <c r="AA25" t="s">
        <v>37</v>
      </c>
      <c r="AB25" t="s">
        <v>1598</v>
      </c>
      <c r="AC25" t="s">
        <v>1599</v>
      </c>
      <c r="AD25" t="s">
        <v>834</v>
      </c>
    </row>
    <row r="26" spans="1:30" hidden="1" x14ac:dyDescent="0.2">
      <c r="A26">
        <v>17808</v>
      </c>
      <c r="B26" t="s">
        <v>7063</v>
      </c>
      <c r="C26" t="s">
        <v>29</v>
      </c>
      <c r="D26" t="s">
        <v>49</v>
      </c>
      <c r="E26" t="s">
        <v>31</v>
      </c>
      <c r="F26" t="s">
        <v>34</v>
      </c>
      <c r="G26" t="s">
        <v>51</v>
      </c>
      <c r="H26" t="s">
        <v>34</v>
      </c>
      <c r="I26" s="9">
        <v>45635</v>
      </c>
      <c r="J26" s="10">
        <v>0.54363425925925923</v>
      </c>
      <c r="K26" t="s">
        <v>7064</v>
      </c>
      <c r="L26" t="s">
        <v>7065</v>
      </c>
      <c r="M26" t="s">
        <v>37</v>
      </c>
      <c r="N26" t="s">
        <v>7066</v>
      </c>
      <c r="O26" t="s">
        <v>6999</v>
      </c>
      <c r="P26" t="s">
        <v>40</v>
      </c>
      <c r="Q26" t="s">
        <v>7067</v>
      </c>
      <c r="R26" t="s">
        <v>7068</v>
      </c>
      <c r="S26">
        <v>10</v>
      </c>
      <c r="T26">
        <v>7</v>
      </c>
      <c r="U26" t="s">
        <v>57</v>
      </c>
      <c r="V26" t="s">
        <v>57</v>
      </c>
      <c r="W26" t="s">
        <v>156</v>
      </c>
      <c r="X26" t="s">
        <v>37</v>
      </c>
      <c r="Y26" t="s">
        <v>37</v>
      </c>
      <c r="Z26" t="s">
        <v>45</v>
      </c>
      <c r="AA26" t="s">
        <v>37</v>
      </c>
      <c r="AB26" t="s">
        <v>7002</v>
      </c>
      <c r="AC26" t="s">
        <v>7003</v>
      </c>
      <c r="AD26" t="s">
        <v>112</v>
      </c>
    </row>
    <row r="27" spans="1:30" hidden="1" x14ac:dyDescent="0.2">
      <c r="A27">
        <v>17809</v>
      </c>
      <c r="B27" t="s">
        <v>7069</v>
      </c>
      <c r="C27" t="s">
        <v>29</v>
      </c>
      <c r="D27" t="s">
        <v>49</v>
      </c>
      <c r="E27" t="s">
        <v>62</v>
      </c>
      <c r="F27" t="s">
        <v>34</v>
      </c>
      <c r="G27" t="s">
        <v>51</v>
      </c>
      <c r="H27" t="s">
        <v>34</v>
      </c>
      <c r="I27" s="9">
        <v>45635</v>
      </c>
      <c r="J27" s="10">
        <v>0.54488425925925921</v>
      </c>
      <c r="K27" t="s">
        <v>7070</v>
      </c>
      <c r="L27" t="s">
        <v>7071</v>
      </c>
      <c r="M27" t="s">
        <v>37</v>
      </c>
      <c r="N27" t="s">
        <v>7071</v>
      </c>
      <c r="O27" t="s">
        <v>7071</v>
      </c>
      <c r="P27" t="s">
        <v>40</v>
      </c>
      <c r="Q27" t="s">
        <v>7072</v>
      </c>
      <c r="R27" t="s">
        <v>7072</v>
      </c>
      <c r="S27">
        <v>1</v>
      </c>
      <c r="T27">
        <v>1</v>
      </c>
      <c r="U27" t="s">
        <v>57</v>
      </c>
      <c r="V27" t="s">
        <v>57</v>
      </c>
      <c r="W27" t="s">
        <v>6918</v>
      </c>
      <c r="X27" t="s">
        <v>37</v>
      </c>
      <c r="Y27" t="s">
        <v>37</v>
      </c>
      <c r="Z27" t="s">
        <v>45</v>
      </c>
      <c r="AA27" t="s">
        <v>37</v>
      </c>
      <c r="AB27" t="s">
        <v>7073</v>
      </c>
      <c r="AC27" t="s">
        <v>7074</v>
      </c>
      <c r="AD27" t="s">
        <v>37</v>
      </c>
    </row>
    <row r="28" spans="1:30" hidden="1" x14ac:dyDescent="0.2">
      <c r="A28">
        <v>17811</v>
      </c>
      <c r="B28" t="s">
        <v>7075</v>
      </c>
      <c r="C28" t="s">
        <v>29</v>
      </c>
      <c r="D28" t="s">
        <v>49</v>
      </c>
      <c r="E28" t="s">
        <v>62</v>
      </c>
      <c r="F28" t="s">
        <v>32</v>
      </c>
      <c r="G28" t="s">
        <v>51</v>
      </c>
      <c r="H28" t="s">
        <v>63</v>
      </c>
      <c r="I28" s="9">
        <v>45635</v>
      </c>
      <c r="J28" s="10">
        <v>0.56406250000000002</v>
      </c>
      <c r="K28" t="s">
        <v>7076</v>
      </c>
      <c r="L28" t="s">
        <v>7077</v>
      </c>
      <c r="M28" t="s">
        <v>37</v>
      </c>
      <c r="N28" t="s">
        <v>7078</v>
      </c>
      <c r="O28" t="s">
        <v>7079</v>
      </c>
      <c r="P28" t="s">
        <v>40</v>
      </c>
      <c r="Q28" t="s">
        <v>7080</v>
      </c>
      <c r="R28" t="s">
        <v>7081</v>
      </c>
      <c r="S28">
        <v>2</v>
      </c>
      <c r="T28">
        <v>1</v>
      </c>
      <c r="U28" t="s">
        <v>57</v>
      </c>
      <c r="V28" t="s">
        <v>57</v>
      </c>
      <c r="W28" t="s">
        <v>156</v>
      </c>
      <c r="X28" t="s">
        <v>37</v>
      </c>
      <c r="Y28" t="s">
        <v>37</v>
      </c>
      <c r="Z28" t="s">
        <v>45</v>
      </c>
      <c r="AA28" t="s">
        <v>37</v>
      </c>
      <c r="AB28" t="s">
        <v>7002</v>
      </c>
      <c r="AC28" t="s">
        <v>7003</v>
      </c>
      <c r="AD28" t="s">
        <v>112</v>
      </c>
    </row>
    <row r="29" spans="1:30" hidden="1" x14ac:dyDescent="0.2">
      <c r="A29">
        <v>17820</v>
      </c>
      <c r="B29" t="s">
        <v>7082</v>
      </c>
      <c r="C29" t="s">
        <v>29</v>
      </c>
      <c r="D29" t="s">
        <v>49</v>
      </c>
      <c r="E29" t="s">
        <v>50</v>
      </c>
      <c r="F29" t="s">
        <v>32</v>
      </c>
      <c r="G29" t="s">
        <v>51</v>
      </c>
      <c r="H29" t="s">
        <v>173</v>
      </c>
      <c r="I29" s="9">
        <v>45635</v>
      </c>
      <c r="J29" s="10">
        <v>0.69016203703703705</v>
      </c>
      <c r="K29" t="s">
        <v>7083</v>
      </c>
      <c r="L29" t="s">
        <v>7084</v>
      </c>
      <c r="M29" t="s">
        <v>37</v>
      </c>
      <c r="N29" t="s">
        <v>7085</v>
      </c>
      <c r="O29" t="s">
        <v>7086</v>
      </c>
      <c r="P29" t="s">
        <v>40</v>
      </c>
      <c r="Q29" t="s">
        <v>6933</v>
      </c>
      <c r="R29" t="s">
        <v>7087</v>
      </c>
      <c r="S29">
        <v>2</v>
      </c>
      <c r="T29">
        <v>2</v>
      </c>
      <c r="U29" t="s">
        <v>57</v>
      </c>
      <c r="V29" t="s">
        <v>57</v>
      </c>
      <c r="W29" t="s">
        <v>238</v>
      </c>
      <c r="X29" t="s">
        <v>37</v>
      </c>
      <c r="Y29" t="s">
        <v>37</v>
      </c>
      <c r="Z29" t="s">
        <v>45</v>
      </c>
      <c r="AA29" t="s">
        <v>37</v>
      </c>
      <c r="AB29" t="s">
        <v>1432</v>
      </c>
      <c r="AC29" t="s">
        <v>1433</v>
      </c>
      <c r="AD29" t="s">
        <v>238</v>
      </c>
    </row>
    <row r="30" spans="1:30" hidden="1" x14ac:dyDescent="0.2">
      <c r="A30">
        <v>17826</v>
      </c>
      <c r="B30" t="s">
        <v>7088</v>
      </c>
      <c r="C30" t="s">
        <v>29</v>
      </c>
      <c r="D30" t="s">
        <v>49</v>
      </c>
      <c r="E30" t="s">
        <v>62</v>
      </c>
      <c r="F30" t="s">
        <v>172</v>
      </c>
      <c r="G30" t="s">
        <v>6919</v>
      </c>
      <c r="H30" t="s">
        <v>173</v>
      </c>
      <c r="I30" s="9">
        <v>45635</v>
      </c>
      <c r="J30" s="10">
        <v>0.79054398148148153</v>
      </c>
      <c r="K30" t="s">
        <v>7089</v>
      </c>
      <c r="L30" t="s">
        <v>7090</v>
      </c>
      <c r="M30" t="s">
        <v>37</v>
      </c>
      <c r="N30" t="s">
        <v>7091</v>
      </c>
      <c r="O30" t="s">
        <v>7092</v>
      </c>
      <c r="P30" t="s">
        <v>40</v>
      </c>
      <c r="Q30" t="s">
        <v>7093</v>
      </c>
      <c r="R30" t="s">
        <v>331</v>
      </c>
      <c r="S30">
        <v>3</v>
      </c>
      <c r="T30">
        <v>2</v>
      </c>
      <c r="U30" t="s">
        <v>57</v>
      </c>
      <c r="V30" t="s">
        <v>57</v>
      </c>
      <c r="W30" t="s">
        <v>44</v>
      </c>
      <c r="X30" t="s">
        <v>37</v>
      </c>
      <c r="Y30" t="s">
        <v>37</v>
      </c>
      <c r="Z30" t="s">
        <v>45</v>
      </c>
      <c r="AA30" t="s">
        <v>37</v>
      </c>
      <c r="AB30" t="s">
        <v>58</v>
      </c>
      <c r="AC30" t="s">
        <v>59</v>
      </c>
      <c r="AD30" t="s">
        <v>37</v>
      </c>
    </row>
    <row r="31" spans="1:30" x14ac:dyDescent="0.2">
      <c r="A31">
        <v>17836</v>
      </c>
      <c r="B31" t="s">
        <v>7094</v>
      </c>
      <c r="C31" t="s">
        <v>61</v>
      </c>
      <c r="D31" t="s">
        <v>49</v>
      </c>
      <c r="E31" t="s">
        <v>62</v>
      </c>
      <c r="F31" t="s">
        <v>34</v>
      </c>
      <c r="G31" t="s">
        <v>6919</v>
      </c>
      <c r="H31" t="s">
        <v>34</v>
      </c>
      <c r="I31" s="9">
        <v>45635</v>
      </c>
      <c r="J31" s="10">
        <v>0.90878472222222217</v>
      </c>
      <c r="K31" t="s">
        <v>7095</v>
      </c>
      <c r="L31" t="s">
        <v>7096</v>
      </c>
      <c r="M31" t="s">
        <v>7096</v>
      </c>
      <c r="N31" t="s">
        <v>7096</v>
      </c>
      <c r="O31" t="s">
        <v>7097</v>
      </c>
      <c r="P31" t="s">
        <v>40</v>
      </c>
      <c r="Q31" t="s">
        <v>100</v>
      </c>
      <c r="R31" t="s">
        <v>7098</v>
      </c>
      <c r="S31">
        <v>2</v>
      </c>
      <c r="T31">
        <v>2</v>
      </c>
      <c r="U31" t="s">
        <v>57</v>
      </c>
      <c r="V31" t="s">
        <v>57</v>
      </c>
      <c r="W31" t="s">
        <v>44</v>
      </c>
      <c r="X31" t="s">
        <v>37</v>
      </c>
      <c r="Y31" t="s">
        <v>37</v>
      </c>
      <c r="Z31" t="s">
        <v>45</v>
      </c>
      <c r="AA31" t="s">
        <v>37</v>
      </c>
      <c r="AB31" t="s">
        <v>67</v>
      </c>
      <c r="AC31" t="s">
        <v>68</v>
      </c>
      <c r="AD31" t="s">
        <v>37</v>
      </c>
    </row>
    <row r="32" spans="1:30" hidden="1" x14ac:dyDescent="0.2">
      <c r="A32">
        <v>17848</v>
      </c>
      <c r="B32" t="s">
        <v>7099</v>
      </c>
      <c r="C32" t="s">
        <v>730</v>
      </c>
      <c r="D32" t="s">
        <v>30</v>
      </c>
      <c r="E32" t="s">
        <v>62</v>
      </c>
      <c r="F32" t="s">
        <v>267</v>
      </c>
      <c r="G32" t="s">
        <v>6919</v>
      </c>
      <c r="H32" t="s">
        <v>63</v>
      </c>
      <c r="I32" s="9">
        <v>45636</v>
      </c>
      <c r="J32" s="10">
        <v>0.88450231481481478</v>
      </c>
      <c r="K32" t="s">
        <v>7100</v>
      </c>
      <c r="L32" t="s">
        <v>37</v>
      </c>
      <c r="M32" t="s">
        <v>37</v>
      </c>
      <c r="N32" t="s">
        <v>7101</v>
      </c>
      <c r="O32" t="s">
        <v>7102</v>
      </c>
      <c r="P32" t="s">
        <v>40</v>
      </c>
      <c r="Q32" t="s">
        <v>4569</v>
      </c>
      <c r="R32" t="s">
        <v>66</v>
      </c>
      <c r="S32">
        <v>2</v>
      </c>
      <c r="T32">
        <v>1</v>
      </c>
      <c r="U32" t="s">
        <v>37</v>
      </c>
      <c r="V32" t="s">
        <v>43</v>
      </c>
      <c r="W32" t="s">
        <v>374</v>
      </c>
      <c r="X32" t="s">
        <v>37</v>
      </c>
      <c r="Y32" t="s">
        <v>37</v>
      </c>
      <c r="Z32" t="s">
        <v>45</v>
      </c>
      <c r="AA32" t="s">
        <v>37</v>
      </c>
      <c r="AB32" t="s">
        <v>67</v>
      </c>
      <c r="AC32" t="s">
        <v>68</v>
      </c>
      <c r="AD32" t="s">
        <v>37</v>
      </c>
    </row>
    <row r="33" spans="1:30" hidden="1" x14ac:dyDescent="0.2">
      <c r="A33">
        <v>17896</v>
      </c>
      <c r="B33" t="s">
        <v>7103</v>
      </c>
      <c r="C33" t="s">
        <v>29</v>
      </c>
      <c r="D33" t="s">
        <v>49</v>
      </c>
      <c r="E33" t="s">
        <v>62</v>
      </c>
      <c r="F33" t="s">
        <v>72</v>
      </c>
      <c r="G33" t="s">
        <v>33</v>
      </c>
      <c r="H33" t="s">
        <v>512</v>
      </c>
      <c r="I33" s="9">
        <v>45637</v>
      </c>
      <c r="J33" s="10">
        <v>0.73197916666666663</v>
      </c>
      <c r="K33" t="s">
        <v>7104</v>
      </c>
      <c r="L33" t="s">
        <v>7105</v>
      </c>
      <c r="M33" t="s">
        <v>37</v>
      </c>
      <c r="N33" t="s">
        <v>7106</v>
      </c>
      <c r="O33" t="s">
        <v>7107</v>
      </c>
      <c r="P33" t="s">
        <v>40</v>
      </c>
      <c r="Q33" t="s">
        <v>7108</v>
      </c>
      <c r="R33" t="s">
        <v>7109</v>
      </c>
      <c r="S33">
        <v>2</v>
      </c>
      <c r="T33">
        <v>2</v>
      </c>
      <c r="U33" t="s">
        <v>57</v>
      </c>
      <c r="V33" t="s">
        <v>57</v>
      </c>
      <c r="W33" t="s">
        <v>190</v>
      </c>
      <c r="X33" t="s">
        <v>37</v>
      </c>
      <c r="Y33" t="s">
        <v>37</v>
      </c>
      <c r="Z33" t="s">
        <v>45</v>
      </c>
      <c r="AA33" t="s">
        <v>37</v>
      </c>
      <c r="AB33" t="s">
        <v>908</v>
      </c>
      <c r="AC33" t="s">
        <v>909</v>
      </c>
      <c r="AD33" t="s">
        <v>197</v>
      </c>
    </row>
    <row r="34" spans="1:30" hidden="1" x14ac:dyDescent="0.2">
      <c r="A34">
        <v>17899</v>
      </c>
      <c r="B34" t="s">
        <v>7110</v>
      </c>
      <c r="C34" t="s">
        <v>29</v>
      </c>
      <c r="D34" t="s">
        <v>49</v>
      </c>
      <c r="E34" t="s">
        <v>62</v>
      </c>
      <c r="F34" t="s">
        <v>172</v>
      </c>
      <c r="G34" t="s">
        <v>6919</v>
      </c>
      <c r="H34" t="s">
        <v>173</v>
      </c>
      <c r="I34" s="9">
        <v>45637</v>
      </c>
      <c r="J34" s="10">
        <v>0.81721064814814814</v>
      </c>
      <c r="K34" t="s">
        <v>7111</v>
      </c>
      <c r="L34" t="s">
        <v>7112</v>
      </c>
      <c r="M34" t="s">
        <v>37</v>
      </c>
      <c r="N34" t="s">
        <v>7112</v>
      </c>
      <c r="O34" t="s">
        <v>7113</v>
      </c>
      <c r="P34" t="s">
        <v>40</v>
      </c>
      <c r="Q34" t="s">
        <v>7114</v>
      </c>
      <c r="R34" t="s">
        <v>7115</v>
      </c>
      <c r="S34">
        <v>2</v>
      </c>
      <c r="T34">
        <v>1</v>
      </c>
      <c r="U34" t="s">
        <v>57</v>
      </c>
      <c r="V34" t="s">
        <v>57</v>
      </c>
      <c r="W34" t="s">
        <v>462</v>
      </c>
      <c r="X34" t="s">
        <v>37</v>
      </c>
      <c r="Y34" t="s">
        <v>37</v>
      </c>
      <c r="Z34" t="s">
        <v>45</v>
      </c>
      <c r="AA34" t="s">
        <v>37</v>
      </c>
      <c r="AB34" t="s">
        <v>67</v>
      </c>
      <c r="AC34" t="s">
        <v>68</v>
      </c>
      <c r="AD34" t="s">
        <v>37</v>
      </c>
    </row>
    <row r="35" spans="1:30" hidden="1" x14ac:dyDescent="0.2">
      <c r="A35">
        <v>17905</v>
      </c>
      <c r="B35" t="s">
        <v>7116</v>
      </c>
      <c r="C35" t="s">
        <v>29</v>
      </c>
      <c r="D35" t="s">
        <v>30</v>
      </c>
      <c r="E35" t="s">
        <v>62</v>
      </c>
      <c r="F35" t="s">
        <v>72</v>
      </c>
      <c r="G35" t="s">
        <v>33</v>
      </c>
      <c r="H35" t="s">
        <v>73</v>
      </c>
      <c r="I35" s="9">
        <v>45637</v>
      </c>
      <c r="J35" s="10">
        <v>0.89701388888888889</v>
      </c>
      <c r="K35" t="s">
        <v>7117</v>
      </c>
      <c r="L35" t="s">
        <v>7118</v>
      </c>
      <c r="M35" t="s">
        <v>37</v>
      </c>
      <c r="N35" t="s">
        <v>7119</v>
      </c>
      <c r="O35" t="s">
        <v>7119</v>
      </c>
      <c r="P35" t="s">
        <v>40</v>
      </c>
      <c r="Q35" t="s">
        <v>7120</v>
      </c>
      <c r="R35" t="s">
        <v>7121</v>
      </c>
      <c r="S35">
        <v>1</v>
      </c>
      <c r="T35">
        <v>1</v>
      </c>
      <c r="U35" t="s">
        <v>57</v>
      </c>
      <c r="V35" t="s">
        <v>57</v>
      </c>
      <c r="W35" t="s">
        <v>447</v>
      </c>
      <c r="X35" t="s">
        <v>37</v>
      </c>
      <c r="Y35" t="s">
        <v>37</v>
      </c>
      <c r="Z35" t="s">
        <v>45</v>
      </c>
      <c r="AA35" t="s">
        <v>37</v>
      </c>
      <c r="AB35" t="s">
        <v>540</v>
      </c>
      <c r="AC35" t="s">
        <v>541</v>
      </c>
      <c r="AD35" t="s">
        <v>37</v>
      </c>
    </row>
    <row r="36" spans="1:30" x14ac:dyDescent="0.2">
      <c r="A36">
        <v>17956</v>
      </c>
      <c r="B36" t="s">
        <v>7122</v>
      </c>
      <c r="C36" t="s">
        <v>61</v>
      </c>
      <c r="D36" t="s">
        <v>49</v>
      </c>
      <c r="E36" t="s">
        <v>62</v>
      </c>
      <c r="F36" t="s">
        <v>34</v>
      </c>
      <c r="G36" t="s">
        <v>51</v>
      </c>
      <c r="H36" t="s">
        <v>34</v>
      </c>
      <c r="I36" s="9">
        <v>45638</v>
      </c>
      <c r="J36" s="10">
        <v>0.76949074074074075</v>
      </c>
      <c r="K36" t="s">
        <v>7123</v>
      </c>
      <c r="L36" t="s">
        <v>7124</v>
      </c>
      <c r="M36" t="s">
        <v>7124</v>
      </c>
      <c r="N36" t="s">
        <v>7124</v>
      </c>
      <c r="O36" t="s">
        <v>7125</v>
      </c>
      <c r="P36" t="s">
        <v>40</v>
      </c>
      <c r="Q36" t="s">
        <v>7126</v>
      </c>
      <c r="R36" t="s">
        <v>7127</v>
      </c>
      <c r="S36">
        <v>3</v>
      </c>
      <c r="T36">
        <v>1</v>
      </c>
      <c r="U36" t="s">
        <v>57</v>
      </c>
      <c r="V36" t="s">
        <v>57</v>
      </c>
      <c r="W36" t="s">
        <v>447</v>
      </c>
      <c r="X36" t="s">
        <v>37</v>
      </c>
      <c r="Y36" t="s">
        <v>37</v>
      </c>
      <c r="Z36" t="s">
        <v>45</v>
      </c>
      <c r="AA36" t="s">
        <v>37</v>
      </c>
      <c r="AB36" t="s">
        <v>7128</v>
      </c>
      <c r="AC36" t="s">
        <v>7129</v>
      </c>
      <c r="AD36" t="s">
        <v>37</v>
      </c>
    </row>
    <row r="37" spans="1:30" hidden="1" x14ac:dyDescent="0.2">
      <c r="A37">
        <v>17965</v>
      </c>
      <c r="B37" t="s">
        <v>7130</v>
      </c>
      <c r="C37" t="s">
        <v>29</v>
      </c>
      <c r="D37" t="s">
        <v>49</v>
      </c>
      <c r="E37" t="s">
        <v>62</v>
      </c>
      <c r="F37" t="s">
        <v>34</v>
      </c>
      <c r="G37" t="s">
        <v>6919</v>
      </c>
      <c r="H37" t="s">
        <v>34</v>
      </c>
      <c r="I37" s="9">
        <v>45638</v>
      </c>
      <c r="J37" s="10">
        <v>0.93690972222222224</v>
      </c>
      <c r="K37" t="s">
        <v>7131</v>
      </c>
      <c r="L37" t="s">
        <v>7132</v>
      </c>
      <c r="M37" t="s">
        <v>37</v>
      </c>
      <c r="N37" t="s">
        <v>7132</v>
      </c>
      <c r="O37" t="s">
        <v>7133</v>
      </c>
      <c r="P37" t="s">
        <v>40</v>
      </c>
      <c r="Q37" t="s">
        <v>7134</v>
      </c>
      <c r="R37" t="s">
        <v>7135</v>
      </c>
      <c r="S37">
        <v>3</v>
      </c>
      <c r="T37">
        <v>6</v>
      </c>
      <c r="U37" t="s">
        <v>57</v>
      </c>
      <c r="V37" t="s">
        <v>57</v>
      </c>
      <c r="W37" t="s">
        <v>44</v>
      </c>
      <c r="X37" t="s">
        <v>37</v>
      </c>
      <c r="Y37" t="s">
        <v>37</v>
      </c>
      <c r="Z37" t="s">
        <v>45</v>
      </c>
      <c r="AA37" t="s">
        <v>37</v>
      </c>
      <c r="AB37" t="s">
        <v>67</v>
      </c>
      <c r="AC37" t="s">
        <v>68</v>
      </c>
      <c r="AD37" t="s">
        <v>37</v>
      </c>
    </row>
    <row r="38" spans="1:30" hidden="1" x14ac:dyDescent="0.2">
      <c r="A38">
        <v>17983</v>
      </c>
      <c r="B38" t="s">
        <v>7136</v>
      </c>
      <c r="C38" t="s">
        <v>29</v>
      </c>
      <c r="D38" t="s">
        <v>49</v>
      </c>
      <c r="E38" t="s">
        <v>31</v>
      </c>
      <c r="F38" t="s">
        <v>114</v>
      </c>
      <c r="G38" t="s">
        <v>6919</v>
      </c>
      <c r="H38" t="s">
        <v>346</v>
      </c>
      <c r="I38" s="9">
        <v>45639</v>
      </c>
      <c r="J38" s="10">
        <v>0.56402777777777779</v>
      </c>
      <c r="K38" t="s">
        <v>7137</v>
      </c>
      <c r="L38" t="s">
        <v>7138</v>
      </c>
      <c r="M38" t="s">
        <v>37</v>
      </c>
      <c r="N38" t="s">
        <v>7138</v>
      </c>
      <c r="O38" t="s">
        <v>7139</v>
      </c>
      <c r="P38" t="s">
        <v>40</v>
      </c>
      <c r="Q38" t="s">
        <v>7140</v>
      </c>
      <c r="R38" t="s">
        <v>7141</v>
      </c>
      <c r="S38">
        <v>1</v>
      </c>
      <c r="T38">
        <v>1</v>
      </c>
      <c r="U38" t="s">
        <v>57</v>
      </c>
      <c r="V38" t="s">
        <v>57</v>
      </c>
      <c r="W38" t="s">
        <v>109</v>
      </c>
      <c r="X38" t="s">
        <v>37</v>
      </c>
      <c r="Y38" t="s">
        <v>37</v>
      </c>
      <c r="Z38" t="s">
        <v>45</v>
      </c>
      <c r="AA38" t="s">
        <v>37</v>
      </c>
      <c r="AB38" t="s">
        <v>7142</v>
      </c>
      <c r="AC38" t="s">
        <v>7143</v>
      </c>
      <c r="AD38" t="s">
        <v>112</v>
      </c>
    </row>
    <row r="39" spans="1:30" hidden="1" x14ac:dyDescent="0.2">
      <c r="A39">
        <v>17985</v>
      </c>
      <c r="B39" t="s">
        <v>7144</v>
      </c>
      <c r="C39" t="s">
        <v>29</v>
      </c>
      <c r="D39" t="s">
        <v>49</v>
      </c>
      <c r="E39" t="s">
        <v>31</v>
      </c>
      <c r="F39" t="s">
        <v>34</v>
      </c>
      <c r="G39" t="s">
        <v>51</v>
      </c>
      <c r="H39" t="s">
        <v>34</v>
      </c>
      <c r="I39" s="9">
        <v>45639</v>
      </c>
      <c r="J39" s="10">
        <v>0.58980324074074075</v>
      </c>
      <c r="K39" t="s">
        <v>7145</v>
      </c>
      <c r="L39" t="s">
        <v>7146</v>
      </c>
      <c r="M39" t="s">
        <v>37</v>
      </c>
      <c r="N39" t="s">
        <v>7146</v>
      </c>
      <c r="O39" t="s">
        <v>7146</v>
      </c>
      <c r="P39" t="s">
        <v>40</v>
      </c>
      <c r="Q39" t="s">
        <v>7147</v>
      </c>
      <c r="R39" t="s">
        <v>7147</v>
      </c>
      <c r="S39">
        <v>1</v>
      </c>
      <c r="T39">
        <v>1</v>
      </c>
      <c r="U39" t="s">
        <v>57</v>
      </c>
      <c r="V39" t="s">
        <v>57</v>
      </c>
      <c r="W39" t="s">
        <v>213</v>
      </c>
      <c r="X39" t="s">
        <v>37</v>
      </c>
      <c r="Y39" t="s">
        <v>37</v>
      </c>
      <c r="Z39" t="s">
        <v>45</v>
      </c>
      <c r="AA39" t="s">
        <v>37</v>
      </c>
      <c r="AB39" t="s">
        <v>92</v>
      </c>
      <c r="AC39" t="s">
        <v>93</v>
      </c>
      <c r="AD39" t="s">
        <v>94</v>
      </c>
    </row>
    <row r="40" spans="1:30" hidden="1" x14ac:dyDescent="0.2">
      <c r="A40">
        <v>17987</v>
      </c>
      <c r="B40" t="s">
        <v>7148</v>
      </c>
      <c r="C40" t="s">
        <v>29</v>
      </c>
      <c r="D40" t="s">
        <v>30</v>
      </c>
      <c r="E40" t="s">
        <v>62</v>
      </c>
      <c r="F40" t="s">
        <v>32</v>
      </c>
      <c r="G40" t="s">
        <v>6919</v>
      </c>
      <c r="H40" t="s">
        <v>63</v>
      </c>
      <c r="I40" s="9">
        <v>45639</v>
      </c>
      <c r="J40" s="10">
        <v>0.64978009259259262</v>
      </c>
      <c r="K40" t="s">
        <v>7149</v>
      </c>
      <c r="L40" t="s">
        <v>7150</v>
      </c>
      <c r="M40" t="s">
        <v>37</v>
      </c>
      <c r="N40" t="s">
        <v>7150</v>
      </c>
      <c r="O40" t="s">
        <v>7151</v>
      </c>
      <c r="P40" t="s">
        <v>40</v>
      </c>
      <c r="Q40" t="s">
        <v>7152</v>
      </c>
      <c r="R40" t="s">
        <v>7153</v>
      </c>
      <c r="S40">
        <v>1</v>
      </c>
      <c r="T40">
        <v>1</v>
      </c>
      <c r="U40" t="s">
        <v>57</v>
      </c>
      <c r="V40" t="s">
        <v>43</v>
      </c>
      <c r="W40" t="s">
        <v>202</v>
      </c>
      <c r="X40" t="s">
        <v>37</v>
      </c>
      <c r="Y40" t="s">
        <v>37</v>
      </c>
      <c r="Z40" t="s">
        <v>45</v>
      </c>
      <c r="AA40" t="s">
        <v>37</v>
      </c>
      <c r="AB40" t="s">
        <v>67</v>
      </c>
      <c r="AC40" t="s">
        <v>68</v>
      </c>
      <c r="AD40" t="s">
        <v>37</v>
      </c>
    </row>
    <row r="41" spans="1:30" hidden="1" x14ac:dyDescent="0.2">
      <c r="A41">
        <v>17994</v>
      </c>
      <c r="B41" t="s">
        <v>7154</v>
      </c>
      <c r="C41" t="s">
        <v>29</v>
      </c>
      <c r="D41" t="s">
        <v>30</v>
      </c>
      <c r="E41" t="s">
        <v>31</v>
      </c>
      <c r="F41" t="s">
        <v>32</v>
      </c>
      <c r="G41" t="s">
        <v>51</v>
      </c>
      <c r="H41" t="s">
        <v>73</v>
      </c>
      <c r="I41" s="9">
        <v>45639</v>
      </c>
      <c r="J41" s="10">
        <v>0.77362268518518518</v>
      </c>
      <c r="K41" t="s">
        <v>7155</v>
      </c>
      <c r="L41" t="s">
        <v>7156</v>
      </c>
      <c r="M41" t="s">
        <v>37</v>
      </c>
      <c r="N41" t="s">
        <v>7157</v>
      </c>
      <c r="O41" t="s">
        <v>7158</v>
      </c>
      <c r="P41" t="s">
        <v>40</v>
      </c>
      <c r="Q41" t="s">
        <v>7159</v>
      </c>
      <c r="R41" t="s">
        <v>7160</v>
      </c>
      <c r="S41">
        <v>2</v>
      </c>
      <c r="T41">
        <v>1</v>
      </c>
      <c r="U41" t="s">
        <v>57</v>
      </c>
      <c r="V41" t="s">
        <v>57</v>
      </c>
      <c r="W41" t="s">
        <v>6255</v>
      </c>
      <c r="X41" t="s">
        <v>37</v>
      </c>
      <c r="Y41" t="s">
        <v>37</v>
      </c>
      <c r="Z41" t="s">
        <v>45</v>
      </c>
      <c r="AA41" t="s">
        <v>37</v>
      </c>
      <c r="AB41" t="s">
        <v>7161</v>
      </c>
      <c r="AC41" t="s">
        <v>7162</v>
      </c>
      <c r="AD41" t="s">
        <v>37</v>
      </c>
    </row>
    <row r="42" spans="1:30" hidden="1" x14ac:dyDescent="0.2">
      <c r="A42">
        <v>17995</v>
      </c>
      <c r="B42" t="s">
        <v>7163</v>
      </c>
      <c r="C42" t="s">
        <v>29</v>
      </c>
      <c r="D42" t="s">
        <v>179</v>
      </c>
      <c r="E42" t="s">
        <v>62</v>
      </c>
      <c r="F42" t="s">
        <v>32</v>
      </c>
      <c r="G42" t="s">
        <v>6919</v>
      </c>
      <c r="H42" t="s">
        <v>63</v>
      </c>
      <c r="I42" s="9">
        <v>45639</v>
      </c>
      <c r="J42" s="10">
        <v>0.7809490740740741</v>
      </c>
      <c r="K42" t="s">
        <v>7164</v>
      </c>
      <c r="L42" t="s">
        <v>7165</v>
      </c>
      <c r="M42" t="s">
        <v>37</v>
      </c>
      <c r="N42" t="s">
        <v>7166</v>
      </c>
      <c r="O42" t="s">
        <v>7167</v>
      </c>
      <c r="P42" t="s">
        <v>40</v>
      </c>
      <c r="Q42" t="s">
        <v>66</v>
      </c>
      <c r="R42" t="s">
        <v>7168</v>
      </c>
      <c r="S42">
        <v>2</v>
      </c>
      <c r="T42">
        <v>1</v>
      </c>
      <c r="U42" t="s">
        <v>57</v>
      </c>
      <c r="V42" t="s">
        <v>57</v>
      </c>
      <c r="W42" t="s">
        <v>462</v>
      </c>
      <c r="X42" t="s">
        <v>37</v>
      </c>
      <c r="Y42" t="s">
        <v>37</v>
      </c>
      <c r="Z42" t="s">
        <v>45</v>
      </c>
      <c r="AA42" t="s">
        <v>37</v>
      </c>
      <c r="AB42" t="s">
        <v>67</v>
      </c>
      <c r="AC42" t="s">
        <v>68</v>
      </c>
      <c r="AD42" t="s">
        <v>37</v>
      </c>
    </row>
    <row r="43" spans="1:30" hidden="1" x14ac:dyDescent="0.2">
      <c r="A43">
        <v>17997</v>
      </c>
      <c r="B43" t="s">
        <v>7169</v>
      </c>
      <c r="C43" t="s">
        <v>29</v>
      </c>
      <c r="D43" t="s">
        <v>49</v>
      </c>
      <c r="E43" t="s">
        <v>62</v>
      </c>
      <c r="F43" t="s">
        <v>34</v>
      </c>
      <c r="G43" t="s">
        <v>6919</v>
      </c>
      <c r="H43" t="s">
        <v>63</v>
      </c>
      <c r="I43" s="9">
        <v>45639</v>
      </c>
      <c r="J43" s="10">
        <v>0.78865740740740742</v>
      </c>
      <c r="K43" t="s">
        <v>7170</v>
      </c>
      <c r="L43" t="s">
        <v>7171</v>
      </c>
      <c r="M43" t="s">
        <v>37</v>
      </c>
      <c r="N43" t="s">
        <v>7171</v>
      </c>
      <c r="O43" t="s">
        <v>7172</v>
      </c>
      <c r="P43" t="s">
        <v>40</v>
      </c>
      <c r="Q43" t="s">
        <v>66</v>
      </c>
      <c r="R43" t="s">
        <v>7173</v>
      </c>
      <c r="S43">
        <v>1</v>
      </c>
      <c r="T43">
        <v>1</v>
      </c>
      <c r="U43" t="s">
        <v>57</v>
      </c>
      <c r="V43" t="s">
        <v>57</v>
      </c>
      <c r="W43" t="s">
        <v>194</v>
      </c>
      <c r="X43" t="s">
        <v>37</v>
      </c>
      <c r="Y43" t="s">
        <v>37</v>
      </c>
      <c r="Z43" t="s">
        <v>45</v>
      </c>
      <c r="AA43" t="s">
        <v>37</v>
      </c>
      <c r="AB43" t="s">
        <v>67</v>
      </c>
      <c r="AC43" t="s">
        <v>68</v>
      </c>
      <c r="AD43" t="s">
        <v>37</v>
      </c>
    </row>
    <row r="44" spans="1:30" hidden="1" x14ac:dyDescent="0.2">
      <c r="A44">
        <v>18000</v>
      </c>
      <c r="B44" t="s">
        <v>7174</v>
      </c>
      <c r="C44" t="s">
        <v>29</v>
      </c>
      <c r="D44" t="s">
        <v>49</v>
      </c>
      <c r="E44" t="s">
        <v>31</v>
      </c>
      <c r="F44" t="s">
        <v>267</v>
      </c>
      <c r="G44" t="s">
        <v>33</v>
      </c>
      <c r="H44" t="s">
        <v>63</v>
      </c>
      <c r="I44" s="9">
        <v>45639</v>
      </c>
      <c r="J44" s="10">
        <v>0.7961921296296296</v>
      </c>
      <c r="K44" t="s">
        <v>7175</v>
      </c>
      <c r="L44" t="s">
        <v>7176</v>
      </c>
      <c r="M44" t="s">
        <v>37</v>
      </c>
      <c r="N44" t="s">
        <v>7177</v>
      </c>
      <c r="O44" t="s">
        <v>7178</v>
      </c>
      <c r="P44" t="s">
        <v>40</v>
      </c>
      <c r="Q44" t="s">
        <v>66</v>
      </c>
      <c r="R44" t="s">
        <v>7179</v>
      </c>
      <c r="S44">
        <v>3</v>
      </c>
      <c r="T44">
        <v>3</v>
      </c>
      <c r="U44" t="s">
        <v>57</v>
      </c>
      <c r="V44" t="s">
        <v>57</v>
      </c>
      <c r="W44" t="s">
        <v>6255</v>
      </c>
      <c r="X44" t="s">
        <v>37</v>
      </c>
      <c r="Y44" t="s">
        <v>37</v>
      </c>
      <c r="Z44" t="s">
        <v>45</v>
      </c>
      <c r="AA44" t="s">
        <v>37</v>
      </c>
      <c r="AB44" t="s">
        <v>933</v>
      </c>
      <c r="AC44" t="s">
        <v>934</v>
      </c>
      <c r="AD44" t="s">
        <v>197</v>
      </c>
    </row>
    <row r="45" spans="1:30" hidden="1" x14ac:dyDescent="0.2">
      <c r="A45">
        <v>18070</v>
      </c>
      <c r="B45" t="s">
        <v>7180</v>
      </c>
      <c r="C45" t="s">
        <v>29</v>
      </c>
      <c r="D45" t="s">
        <v>30</v>
      </c>
      <c r="E45" t="s">
        <v>31</v>
      </c>
      <c r="F45" t="s">
        <v>32</v>
      </c>
      <c r="G45" t="s">
        <v>6919</v>
      </c>
      <c r="H45" t="s">
        <v>63</v>
      </c>
      <c r="I45" s="9">
        <v>45642</v>
      </c>
      <c r="J45" s="10">
        <v>0.63214120370370375</v>
      </c>
      <c r="K45" t="s">
        <v>7181</v>
      </c>
      <c r="L45" t="s">
        <v>7182</v>
      </c>
      <c r="M45" t="s">
        <v>37</v>
      </c>
      <c r="N45" t="s">
        <v>7183</v>
      </c>
      <c r="O45" t="s">
        <v>7184</v>
      </c>
      <c r="P45" t="s">
        <v>40</v>
      </c>
      <c r="Q45" t="s">
        <v>7185</v>
      </c>
      <c r="R45" t="s">
        <v>7186</v>
      </c>
      <c r="S45">
        <v>1</v>
      </c>
      <c r="T45">
        <v>1</v>
      </c>
      <c r="U45" t="s">
        <v>57</v>
      </c>
      <c r="V45" t="s">
        <v>57</v>
      </c>
      <c r="W45" t="s">
        <v>202</v>
      </c>
      <c r="X45" t="s">
        <v>37</v>
      </c>
      <c r="Y45" t="s">
        <v>37</v>
      </c>
      <c r="Z45" t="s">
        <v>45</v>
      </c>
      <c r="AA45" t="s">
        <v>37</v>
      </c>
      <c r="AB45" t="s">
        <v>1418</v>
      </c>
      <c r="AC45" t="s">
        <v>1419</v>
      </c>
      <c r="AD45" t="s">
        <v>202</v>
      </c>
    </row>
    <row r="46" spans="1:30" hidden="1" x14ac:dyDescent="0.2">
      <c r="A46">
        <v>18087</v>
      </c>
      <c r="B46" t="s">
        <v>7187</v>
      </c>
      <c r="C46" t="s">
        <v>29</v>
      </c>
      <c r="D46" t="s">
        <v>70</v>
      </c>
      <c r="E46" t="s">
        <v>62</v>
      </c>
      <c r="F46" t="s">
        <v>4195</v>
      </c>
      <c r="G46" t="s">
        <v>51</v>
      </c>
      <c r="H46" t="s">
        <v>512</v>
      </c>
      <c r="I46" s="9">
        <v>45643</v>
      </c>
      <c r="J46" s="10">
        <v>0.46133101851851854</v>
      </c>
      <c r="K46" t="s">
        <v>7188</v>
      </c>
      <c r="L46" t="s">
        <v>7189</v>
      </c>
      <c r="M46" t="s">
        <v>37</v>
      </c>
      <c r="N46" t="s">
        <v>7190</v>
      </c>
      <c r="O46" t="s">
        <v>7189</v>
      </c>
      <c r="P46" t="s">
        <v>40</v>
      </c>
      <c r="Q46" t="s">
        <v>7191</v>
      </c>
      <c r="R46" t="s">
        <v>7191</v>
      </c>
      <c r="S46">
        <v>1</v>
      </c>
      <c r="T46">
        <v>1</v>
      </c>
      <c r="U46" t="s">
        <v>57</v>
      </c>
      <c r="V46" t="s">
        <v>57</v>
      </c>
      <c r="W46" t="s">
        <v>475</v>
      </c>
      <c r="X46" t="s">
        <v>37</v>
      </c>
      <c r="Y46" t="s">
        <v>37</v>
      </c>
      <c r="Z46" t="s">
        <v>45</v>
      </c>
      <c r="AA46" t="s">
        <v>37</v>
      </c>
      <c r="AB46" t="s">
        <v>6298</v>
      </c>
      <c r="AC46" t="s">
        <v>6299</v>
      </c>
      <c r="AD46" t="s">
        <v>475</v>
      </c>
    </row>
    <row r="47" spans="1:30" x14ac:dyDescent="0.2">
      <c r="A47">
        <v>18093</v>
      </c>
      <c r="B47" t="s">
        <v>7192</v>
      </c>
      <c r="C47" t="s">
        <v>61</v>
      </c>
      <c r="D47" t="s">
        <v>49</v>
      </c>
      <c r="E47" t="s">
        <v>62</v>
      </c>
      <c r="F47" t="s">
        <v>32</v>
      </c>
      <c r="G47" t="s">
        <v>6919</v>
      </c>
      <c r="H47" t="s">
        <v>63</v>
      </c>
      <c r="I47" s="9">
        <v>45643</v>
      </c>
      <c r="J47" s="10">
        <v>0.6240162037037037</v>
      </c>
      <c r="K47" t="s">
        <v>7193</v>
      </c>
      <c r="L47" t="s">
        <v>7194</v>
      </c>
      <c r="M47" t="s">
        <v>7194</v>
      </c>
      <c r="N47" t="s">
        <v>7195</v>
      </c>
      <c r="O47" t="s">
        <v>7052</v>
      </c>
      <c r="P47" t="s">
        <v>40</v>
      </c>
      <c r="Q47" t="s">
        <v>7196</v>
      </c>
      <c r="R47" t="s">
        <v>7197</v>
      </c>
      <c r="S47">
        <v>1</v>
      </c>
      <c r="T47">
        <v>1</v>
      </c>
      <c r="U47" t="s">
        <v>57</v>
      </c>
      <c r="V47" t="s">
        <v>57</v>
      </c>
      <c r="W47" t="s">
        <v>299</v>
      </c>
      <c r="X47" t="s">
        <v>37</v>
      </c>
      <c r="Y47" t="s">
        <v>37</v>
      </c>
      <c r="Z47" t="s">
        <v>45</v>
      </c>
      <c r="AA47" t="s">
        <v>37</v>
      </c>
      <c r="AB47" t="s">
        <v>67</v>
      </c>
      <c r="AC47" t="s">
        <v>68</v>
      </c>
      <c r="AD47" t="s">
        <v>37</v>
      </c>
    </row>
    <row r="48" spans="1:30" hidden="1" x14ac:dyDescent="0.2">
      <c r="A48">
        <v>18105</v>
      </c>
      <c r="B48" t="s">
        <v>7198</v>
      </c>
      <c r="C48" t="s">
        <v>87</v>
      </c>
      <c r="D48" t="s">
        <v>70</v>
      </c>
      <c r="E48" t="s">
        <v>62</v>
      </c>
      <c r="F48" t="s">
        <v>1055</v>
      </c>
      <c r="G48" t="s">
        <v>6919</v>
      </c>
      <c r="H48" t="s">
        <v>63</v>
      </c>
      <c r="I48" s="9">
        <v>45643</v>
      </c>
      <c r="J48" s="10">
        <v>0.93957175925925929</v>
      </c>
      <c r="K48" t="s">
        <v>7199</v>
      </c>
      <c r="L48" t="s">
        <v>37</v>
      </c>
      <c r="M48" t="s">
        <v>37</v>
      </c>
      <c r="N48" t="s">
        <v>7200</v>
      </c>
      <c r="O48" t="s">
        <v>7201</v>
      </c>
      <c r="P48" t="s">
        <v>40</v>
      </c>
      <c r="Q48" t="s">
        <v>7202</v>
      </c>
      <c r="R48" t="s">
        <v>66</v>
      </c>
      <c r="S48">
        <v>2</v>
      </c>
      <c r="T48">
        <v>6</v>
      </c>
      <c r="U48" t="s">
        <v>37</v>
      </c>
      <c r="V48" t="s">
        <v>57</v>
      </c>
      <c r="W48" t="s">
        <v>641</v>
      </c>
      <c r="X48" t="s">
        <v>37</v>
      </c>
      <c r="Y48" t="s">
        <v>37</v>
      </c>
      <c r="Z48" t="s">
        <v>45</v>
      </c>
      <c r="AA48" t="s">
        <v>37</v>
      </c>
      <c r="AB48" t="s">
        <v>195</v>
      </c>
      <c r="AC48" t="s">
        <v>196</v>
      </c>
      <c r="AD48" t="s">
        <v>197</v>
      </c>
    </row>
    <row r="49" spans="1:30" hidden="1" x14ac:dyDescent="0.2">
      <c r="A49">
        <v>18121</v>
      </c>
      <c r="B49" t="s">
        <v>7203</v>
      </c>
      <c r="C49" t="s">
        <v>29</v>
      </c>
      <c r="D49" t="s">
        <v>179</v>
      </c>
      <c r="E49" t="s">
        <v>62</v>
      </c>
      <c r="F49" t="s">
        <v>32</v>
      </c>
      <c r="G49" t="s">
        <v>6919</v>
      </c>
      <c r="H49" t="s">
        <v>63</v>
      </c>
      <c r="I49" s="9">
        <v>45644</v>
      </c>
      <c r="J49" s="10">
        <v>0.61552083333333329</v>
      </c>
      <c r="K49" t="s">
        <v>7204</v>
      </c>
      <c r="L49" t="s">
        <v>7205</v>
      </c>
      <c r="M49" t="s">
        <v>37</v>
      </c>
      <c r="N49" t="s">
        <v>7205</v>
      </c>
      <c r="O49" t="s">
        <v>7206</v>
      </c>
      <c r="P49" t="s">
        <v>40</v>
      </c>
      <c r="Q49" t="s">
        <v>7207</v>
      </c>
      <c r="R49" t="s">
        <v>7208</v>
      </c>
      <c r="S49">
        <v>2</v>
      </c>
      <c r="T49">
        <v>2</v>
      </c>
      <c r="U49" t="s">
        <v>43</v>
      </c>
      <c r="V49" t="s">
        <v>57</v>
      </c>
      <c r="W49" t="s">
        <v>121</v>
      </c>
      <c r="X49" t="s">
        <v>37</v>
      </c>
      <c r="Y49" t="s">
        <v>37</v>
      </c>
      <c r="Z49" t="s">
        <v>45</v>
      </c>
      <c r="AA49" t="s">
        <v>37</v>
      </c>
      <c r="AB49" t="s">
        <v>933</v>
      </c>
      <c r="AC49" t="s">
        <v>934</v>
      </c>
      <c r="AD49" t="s">
        <v>197</v>
      </c>
    </row>
    <row r="50" spans="1:30" hidden="1" x14ac:dyDescent="0.2">
      <c r="A50">
        <v>18123</v>
      </c>
      <c r="B50" t="s">
        <v>7209</v>
      </c>
      <c r="C50" t="s">
        <v>29</v>
      </c>
      <c r="D50" t="s">
        <v>49</v>
      </c>
      <c r="E50" t="s">
        <v>31</v>
      </c>
      <c r="F50" t="s">
        <v>34</v>
      </c>
      <c r="G50" t="s">
        <v>6919</v>
      </c>
      <c r="H50" t="s">
        <v>34</v>
      </c>
      <c r="I50" s="9">
        <v>45644</v>
      </c>
      <c r="J50" s="10">
        <v>0.6514699074074074</v>
      </c>
      <c r="K50" t="s">
        <v>7210</v>
      </c>
      <c r="L50" t="s">
        <v>7211</v>
      </c>
      <c r="M50" t="s">
        <v>37</v>
      </c>
      <c r="N50" t="s">
        <v>7211</v>
      </c>
      <c r="O50" t="s">
        <v>7212</v>
      </c>
      <c r="P50" t="s">
        <v>40</v>
      </c>
      <c r="Q50" t="s">
        <v>7213</v>
      </c>
      <c r="R50" t="s">
        <v>7214</v>
      </c>
      <c r="S50">
        <v>1</v>
      </c>
      <c r="T50">
        <v>1</v>
      </c>
      <c r="U50" t="s">
        <v>57</v>
      </c>
      <c r="V50" t="s">
        <v>57</v>
      </c>
      <c r="W50" t="s">
        <v>156</v>
      </c>
      <c r="X50" t="s">
        <v>37</v>
      </c>
      <c r="Y50" t="s">
        <v>37</v>
      </c>
      <c r="Z50" t="s">
        <v>45</v>
      </c>
      <c r="AA50" t="s">
        <v>37</v>
      </c>
      <c r="AB50" t="s">
        <v>157</v>
      </c>
      <c r="AC50" t="s">
        <v>7215</v>
      </c>
      <c r="AD50" t="s">
        <v>112</v>
      </c>
    </row>
    <row r="51" spans="1:30" hidden="1" x14ac:dyDescent="0.2">
      <c r="A51">
        <v>18129</v>
      </c>
      <c r="B51" t="s">
        <v>7216</v>
      </c>
      <c r="C51" t="s">
        <v>29</v>
      </c>
      <c r="D51" t="s">
        <v>49</v>
      </c>
      <c r="E51" t="s">
        <v>62</v>
      </c>
      <c r="F51" t="s">
        <v>172</v>
      </c>
      <c r="G51" t="s">
        <v>6919</v>
      </c>
      <c r="H51" t="s">
        <v>173</v>
      </c>
      <c r="I51" s="9">
        <v>45644</v>
      </c>
      <c r="J51" s="10">
        <v>0.76111111111111107</v>
      </c>
      <c r="K51" t="s">
        <v>7217</v>
      </c>
      <c r="L51" t="s">
        <v>7218</v>
      </c>
      <c r="M51" t="s">
        <v>37</v>
      </c>
      <c r="N51" t="s">
        <v>7218</v>
      </c>
      <c r="O51" t="s">
        <v>7219</v>
      </c>
      <c r="P51" t="s">
        <v>40</v>
      </c>
      <c r="Q51" t="s">
        <v>7220</v>
      </c>
      <c r="R51" t="s">
        <v>7221</v>
      </c>
      <c r="S51">
        <v>1</v>
      </c>
      <c r="T51">
        <v>2</v>
      </c>
      <c r="U51" t="s">
        <v>57</v>
      </c>
      <c r="V51" t="s">
        <v>57</v>
      </c>
      <c r="W51" t="s">
        <v>462</v>
      </c>
      <c r="X51" t="s">
        <v>37</v>
      </c>
      <c r="Y51" t="s">
        <v>37</v>
      </c>
      <c r="Z51" t="s">
        <v>45</v>
      </c>
      <c r="AA51" t="s">
        <v>37</v>
      </c>
      <c r="AB51" t="s">
        <v>7082</v>
      </c>
      <c r="AC51" t="s">
        <v>7222</v>
      </c>
      <c r="AD51" t="s">
        <v>197</v>
      </c>
    </row>
    <row r="52" spans="1:30" hidden="1" x14ac:dyDescent="0.2">
      <c r="A52">
        <v>18132</v>
      </c>
      <c r="B52" t="s">
        <v>7223</v>
      </c>
      <c r="C52" t="s">
        <v>29</v>
      </c>
      <c r="D52" t="s">
        <v>49</v>
      </c>
      <c r="E52" t="s">
        <v>62</v>
      </c>
      <c r="F52" t="s">
        <v>32</v>
      </c>
      <c r="G52" t="s">
        <v>6919</v>
      </c>
      <c r="H52" t="s">
        <v>63</v>
      </c>
      <c r="I52" s="9">
        <v>45644</v>
      </c>
      <c r="J52" s="10">
        <v>0.85728009259259264</v>
      </c>
      <c r="K52" t="s">
        <v>7224</v>
      </c>
      <c r="L52" t="s">
        <v>7225</v>
      </c>
      <c r="M52" t="s">
        <v>37</v>
      </c>
      <c r="N52" t="s">
        <v>7225</v>
      </c>
      <c r="O52" t="s">
        <v>37</v>
      </c>
      <c r="P52" t="s">
        <v>40</v>
      </c>
      <c r="Q52" t="s">
        <v>66</v>
      </c>
      <c r="R52" t="s">
        <v>7226</v>
      </c>
      <c r="S52">
        <v>0</v>
      </c>
      <c r="T52">
        <v>2</v>
      </c>
      <c r="U52" t="s">
        <v>57</v>
      </c>
      <c r="V52" t="s">
        <v>37</v>
      </c>
      <c r="W52" t="s">
        <v>121</v>
      </c>
      <c r="X52" t="s">
        <v>37</v>
      </c>
      <c r="Y52" t="s">
        <v>37</v>
      </c>
      <c r="Z52" t="s">
        <v>45</v>
      </c>
      <c r="AA52" t="s">
        <v>37</v>
      </c>
      <c r="AB52" t="s">
        <v>195</v>
      </c>
      <c r="AC52" t="s">
        <v>196</v>
      </c>
      <c r="AD52" t="s">
        <v>197</v>
      </c>
    </row>
    <row r="53" spans="1:30" hidden="1" x14ac:dyDescent="0.2">
      <c r="A53">
        <v>18155</v>
      </c>
      <c r="B53" t="s">
        <v>7227</v>
      </c>
      <c r="C53" t="s">
        <v>29</v>
      </c>
      <c r="D53" t="s">
        <v>49</v>
      </c>
      <c r="E53" t="s">
        <v>62</v>
      </c>
      <c r="F53" t="s">
        <v>267</v>
      </c>
      <c r="G53" t="s">
        <v>6919</v>
      </c>
      <c r="H53" t="s">
        <v>34</v>
      </c>
      <c r="I53" s="9">
        <v>45645</v>
      </c>
      <c r="J53" s="10">
        <v>0.70668981481481485</v>
      </c>
      <c r="K53" t="s">
        <v>7228</v>
      </c>
      <c r="L53" t="s">
        <v>7229</v>
      </c>
      <c r="M53" t="s">
        <v>37</v>
      </c>
      <c r="N53" t="s">
        <v>7229</v>
      </c>
      <c r="O53" t="s">
        <v>7230</v>
      </c>
      <c r="P53" t="s">
        <v>40</v>
      </c>
      <c r="Q53" t="s">
        <v>7231</v>
      </c>
      <c r="R53" t="s">
        <v>7232</v>
      </c>
      <c r="S53">
        <v>1</v>
      </c>
      <c r="T53">
        <v>2</v>
      </c>
      <c r="U53" t="s">
        <v>57</v>
      </c>
      <c r="V53" t="s">
        <v>57</v>
      </c>
      <c r="W53" t="s">
        <v>963</v>
      </c>
      <c r="X53" t="s">
        <v>37</v>
      </c>
      <c r="Y53" t="s">
        <v>37</v>
      </c>
      <c r="Z53" t="s">
        <v>45</v>
      </c>
      <c r="AA53" t="s">
        <v>37</v>
      </c>
      <c r="AB53" t="s">
        <v>195</v>
      </c>
      <c r="AC53" t="s">
        <v>196</v>
      </c>
      <c r="AD53" t="s">
        <v>197</v>
      </c>
    </row>
    <row r="54" spans="1:30" hidden="1" x14ac:dyDescent="0.2">
      <c r="A54">
        <v>18161</v>
      </c>
      <c r="B54" t="s">
        <v>7233</v>
      </c>
      <c r="C54" t="s">
        <v>5367</v>
      </c>
      <c r="D54" t="s">
        <v>70</v>
      </c>
      <c r="E54" t="s">
        <v>62</v>
      </c>
      <c r="F54" t="s">
        <v>267</v>
      </c>
      <c r="G54" t="s">
        <v>6919</v>
      </c>
      <c r="H54" t="s">
        <v>63</v>
      </c>
      <c r="I54" s="9">
        <v>45645</v>
      </c>
      <c r="J54" s="10">
        <v>0.88832175925925927</v>
      </c>
      <c r="K54" t="s">
        <v>7234</v>
      </c>
      <c r="L54" t="s">
        <v>37</v>
      </c>
      <c r="M54" t="s">
        <v>37</v>
      </c>
      <c r="N54" t="s">
        <v>7235</v>
      </c>
      <c r="O54" t="s">
        <v>7236</v>
      </c>
      <c r="P54" t="s">
        <v>40</v>
      </c>
      <c r="Q54" t="s">
        <v>7237</v>
      </c>
      <c r="R54" t="s">
        <v>66</v>
      </c>
      <c r="S54">
        <v>2</v>
      </c>
      <c r="T54">
        <v>2</v>
      </c>
      <c r="U54" t="s">
        <v>37</v>
      </c>
      <c r="V54" t="s">
        <v>57</v>
      </c>
      <c r="W54" t="s">
        <v>374</v>
      </c>
      <c r="X54" t="s">
        <v>37</v>
      </c>
      <c r="Y54" t="s">
        <v>37</v>
      </c>
      <c r="Z54" t="s">
        <v>45</v>
      </c>
      <c r="AA54" t="s">
        <v>37</v>
      </c>
      <c r="AB54" t="s">
        <v>195</v>
      </c>
      <c r="AC54" t="s">
        <v>196</v>
      </c>
      <c r="AD54" t="s">
        <v>197</v>
      </c>
    </row>
    <row r="55" spans="1:30" hidden="1" x14ac:dyDescent="0.2">
      <c r="A55">
        <v>18162</v>
      </c>
      <c r="B55" t="s">
        <v>7238</v>
      </c>
      <c r="C55" t="s">
        <v>135</v>
      </c>
      <c r="D55" t="s">
        <v>70</v>
      </c>
      <c r="E55" t="s">
        <v>62</v>
      </c>
      <c r="F55" t="s">
        <v>114</v>
      </c>
      <c r="G55" t="s">
        <v>51</v>
      </c>
      <c r="H55" t="s">
        <v>346</v>
      </c>
      <c r="I55" s="9">
        <v>45645</v>
      </c>
      <c r="J55" s="10">
        <v>0.89859953703703699</v>
      </c>
      <c r="K55" t="s">
        <v>7239</v>
      </c>
      <c r="L55" t="s">
        <v>37</v>
      </c>
      <c r="M55" t="s">
        <v>37</v>
      </c>
      <c r="N55" t="s">
        <v>7240</v>
      </c>
      <c r="O55" t="s">
        <v>37</v>
      </c>
      <c r="P55" t="s">
        <v>40</v>
      </c>
      <c r="Q55" t="s">
        <v>66</v>
      </c>
      <c r="R55" t="s">
        <v>66</v>
      </c>
      <c r="S55">
        <v>0</v>
      </c>
      <c r="T55">
        <v>1</v>
      </c>
      <c r="U55" t="s">
        <v>37</v>
      </c>
      <c r="V55" t="s">
        <v>37</v>
      </c>
      <c r="W55" t="s">
        <v>374</v>
      </c>
      <c r="X55" t="s">
        <v>37</v>
      </c>
      <c r="Y55" t="s">
        <v>37</v>
      </c>
      <c r="Z55" t="s">
        <v>45</v>
      </c>
      <c r="AA55" t="s">
        <v>37</v>
      </c>
      <c r="AB55" t="s">
        <v>67</v>
      </c>
      <c r="AC55" t="s">
        <v>68</v>
      </c>
      <c r="AD55" t="s">
        <v>37</v>
      </c>
    </row>
    <row r="56" spans="1:30" hidden="1" x14ac:dyDescent="0.2">
      <c r="A56">
        <v>18176</v>
      </c>
      <c r="B56" t="s">
        <v>7241</v>
      </c>
      <c r="C56" t="s">
        <v>29</v>
      </c>
      <c r="D56" t="s">
        <v>49</v>
      </c>
      <c r="E56" t="s">
        <v>31</v>
      </c>
      <c r="F56" t="s">
        <v>32</v>
      </c>
      <c r="G56" t="s">
        <v>51</v>
      </c>
      <c r="H56" t="s">
        <v>63</v>
      </c>
      <c r="I56" s="9">
        <v>45646</v>
      </c>
      <c r="J56" s="10">
        <v>0.38722222222222225</v>
      </c>
      <c r="K56" t="s">
        <v>7242</v>
      </c>
      <c r="L56" t="s">
        <v>7243</v>
      </c>
      <c r="M56" t="s">
        <v>37</v>
      </c>
      <c r="N56" t="s">
        <v>7244</v>
      </c>
      <c r="O56" t="s">
        <v>7243</v>
      </c>
      <c r="P56" t="s">
        <v>40</v>
      </c>
      <c r="Q56" t="s">
        <v>7245</v>
      </c>
      <c r="R56" t="s">
        <v>7245</v>
      </c>
      <c r="S56">
        <v>1</v>
      </c>
      <c r="T56">
        <v>1</v>
      </c>
      <c r="U56" t="s">
        <v>57</v>
      </c>
      <c r="V56" t="s">
        <v>57</v>
      </c>
      <c r="W56" t="s">
        <v>475</v>
      </c>
      <c r="X56" t="s">
        <v>37</v>
      </c>
      <c r="Y56" t="s">
        <v>37</v>
      </c>
      <c r="Z56" t="s">
        <v>45</v>
      </c>
      <c r="AA56" t="s">
        <v>37</v>
      </c>
      <c r="AB56" t="s">
        <v>2182</v>
      </c>
      <c r="AC56" t="s">
        <v>6913</v>
      </c>
      <c r="AD56" t="s">
        <v>475</v>
      </c>
    </row>
    <row r="57" spans="1:30" hidden="1" x14ac:dyDescent="0.2">
      <c r="A57">
        <v>18179</v>
      </c>
      <c r="B57" t="s">
        <v>7246</v>
      </c>
      <c r="C57" t="s">
        <v>29</v>
      </c>
      <c r="D57" t="s">
        <v>70</v>
      </c>
      <c r="E57" t="s">
        <v>31</v>
      </c>
      <c r="F57" t="s">
        <v>32</v>
      </c>
      <c r="G57" t="s">
        <v>51</v>
      </c>
      <c r="H57" t="s">
        <v>73</v>
      </c>
      <c r="I57" s="9">
        <v>45646</v>
      </c>
      <c r="J57" s="10">
        <v>0.49596064814814816</v>
      </c>
      <c r="K57" t="s">
        <v>7247</v>
      </c>
      <c r="L57" t="s">
        <v>7248</v>
      </c>
      <c r="M57" t="s">
        <v>37</v>
      </c>
      <c r="N57" t="s">
        <v>7249</v>
      </c>
      <c r="O57" t="s">
        <v>7248</v>
      </c>
      <c r="P57" t="s">
        <v>40</v>
      </c>
      <c r="Q57" t="s">
        <v>7250</v>
      </c>
      <c r="R57" t="s">
        <v>7250</v>
      </c>
      <c r="S57">
        <v>1</v>
      </c>
      <c r="T57">
        <v>1</v>
      </c>
      <c r="U57" t="s">
        <v>57</v>
      </c>
      <c r="V57" t="s">
        <v>57</v>
      </c>
      <c r="W57" t="s">
        <v>91</v>
      </c>
      <c r="X57" t="s">
        <v>37</v>
      </c>
      <c r="Y57" t="s">
        <v>37</v>
      </c>
      <c r="Z57" t="s">
        <v>45</v>
      </c>
      <c r="AA57" t="s">
        <v>37</v>
      </c>
      <c r="AB57" t="s">
        <v>92</v>
      </c>
      <c r="AC57" t="s">
        <v>93</v>
      </c>
      <c r="AD57" t="s">
        <v>94</v>
      </c>
    </row>
    <row r="58" spans="1:30" hidden="1" x14ac:dyDescent="0.2">
      <c r="A58">
        <v>18333</v>
      </c>
      <c r="B58" t="s">
        <v>7251</v>
      </c>
      <c r="C58" t="s">
        <v>730</v>
      </c>
      <c r="D58" t="s">
        <v>70</v>
      </c>
      <c r="E58" t="s">
        <v>62</v>
      </c>
      <c r="F58" t="s">
        <v>34</v>
      </c>
      <c r="G58" t="s">
        <v>51</v>
      </c>
      <c r="H58" t="s">
        <v>34</v>
      </c>
      <c r="I58" s="9">
        <v>45649</v>
      </c>
      <c r="J58" s="10">
        <v>0.68151620370370369</v>
      </c>
      <c r="K58" t="s">
        <v>7252</v>
      </c>
      <c r="L58" t="s">
        <v>37</v>
      </c>
      <c r="M58" t="s">
        <v>37</v>
      </c>
      <c r="N58" t="s">
        <v>7253</v>
      </c>
      <c r="O58" t="s">
        <v>7125</v>
      </c>
      <c r="P58" t="s">
        <v>40</v>
      </c>
      <c r="Q58" t="s">
        <v>7254</v>
      </c>
      <c r="R58" t="s">
        <v>66</v>
      </c>
      <c r="S58">
        <v>3</v>
      </c>
      <c r="T58">
        <v>1</v>
      </c>
      <c r="U58" t="s">
        <v>37</v>
      </c>
      <c r="V58" t="s">
        <v>57</v>
      </c>
      <c r="W58" t="s">
        <v>447</v>
      </c>
      <c r="X58" t="s">
        <v>37</v>
      </c>
      <c r="Y58" t="s">
        <v>37</v>
      </c>
      <c r="Z58" t="s">
        <v>45</v>
      </c>
      <c r="AA58" t="s">
        <v>37</v>
      </c>
      <c r="AB58" t="s">
        <v>6916</v>
      </c>
      <c r="AC58" t="s">
        <v>6917</v>
      </c>
      <c r="AD58" t="s">
        <v>37</v>
      </c>
    </row>
    <row r="59" spans="1:30" hidden="1" x14ac:dyDescent="0.2">
      <c r="A59">
        <v>18876</v>
      </c>
      <c r="B59" t="s">
        <v>7255</v>
      </c>
      <c r="C59" t="s">
        <v>135</v>
      </c>
      <c r="D59" t="s">
        <v>30</v>
      </c>
      <c r="E59" t="s">
        <v>31</v>
      </c>
      <c r="F59" t="s">
        <v>267</v>
      </c>
      <c r="G59" t="s">
        <v>33</v>
      </c>
      <c r="H59" t="s">
        <v>173</v>
      </c>
      <c r="I59" s="9">
        <v>45656</v>
      </c>
      <c r="J59" s="10">
        <v>0.47539351851851852</v>
      </c>
      <c r="K59" t="s">
        <v>7256</v>
      </c>
      <c r="L59" t="s">
        <v>37</v>
      </c>
      <c r="M59" t="s">
        <v>37</v>
      </c>
      <c r="N59" t="s">
        <v>7257</v>
      </c>
      <c r="O59" t="s">
        <v>7257</v>
      </c>
      <c r="P59" t="s">
        <v>40</v>
      </c>
      <c r="Q59" t="s">
        <v>7258</v>
      </c>
      <c r="R59" t="s">
        <v>66</v>
      </c>
      <c r="S59">
        <v>1</v>
      </c>
      <c r="T59">
        <v>1</v>
      </c>
      <c r="U59" t="s">
        <v>37</v>
      </c>
      <c r="V59" t="s">
        <v>57</v>
      </c>
      <c r="W59" t="s">
        <v>91</v>
      </c>
      <c r="X59" t="s">
        <v>37</v>
      </c>
      <c r="Y59" t="s">
        <v>37</v>
      </c>
      <c r="Z59" t="s">
        <v>45</v>
      </c>
      <c r="AA59" t="s">
        <v>37</v>
      </c>
      <c r="AB59" t="s">
        <v>92</v>
      </c>
      <c r="AC59" t="s">
        <v>93</v>
      </c>
      <c r="AD59" t="s">
        <v>94</v>
      </c>
    </row>
    <row r="60" spans="1:30" hidden="1" x14ac:dyDescent="0.2">
      <c r="A60">
        <v>18962</v>
      </c>
      <c r="B60" t="s">
        <v>7259</v>
      </c>
      <c r="C60" t="s">
        <v>730</v>
      </c>
      <c r="D60" t="s">
        <v>30</v>
      </c>
      <c r="E60" t="s">
        <v>31</v>
      </c>
      <c r="F60" t="s">
        <v>267</v>
      </c>
      <c r="G60" t="s">
        <v>33</v>
      </c>
      <c r="H60" t="s">
        <v>73</v>
      </c>
      <c r="I60" s="9">
        <v>45657</v>
      </c>
      <c r="J60" s="10">
        <v>0.50324074074074077</v>
      </c>
      <c r="K60" t="s">
        <v>7260</v>
      </c>
      <c r="L60" t="s">
        <v>37</v>
      </c>
      <c r="M60" t="s">
        <v>37</v>
      </c>
      <c r="N60" t="s">
        <v>7261</v>
      </c>
      <c r="O60" t="s">
        <v>7262</v>
      </c>
      <c r="P60" t="s">
        <v>40</v>
      </c>
      <c r="Q60" t="s">
        <v>7263</v>
      </c>
      <c r="R60" t="s">
        <v>66</v>
      </c>
      <c r="S60">
        <v>2</v>
      </c>
      <c r="T60">
        <v>1</v>
      </c>
      <c r="U60" t="s">
        <v>37</v>
      </c>
      <c r="V60" t="s">
        <v>57</v>
      </c>
      <c r="W60" t="s">
        <v>213</v>
      </c>
      <c r="X60" t="s">
        <v>37</v>
      </c>
      <c r="Y60" t="s">
        <v>37</v>
      </c>
      <c r="Z60" t="s">
        <v>45</v>
      </c>
      <c r="AA60" t="s">
        <v>37</v>
      </c>
      <c r="AB60" t="s">
        <v>92</v>
      </c>
      <c r="AC60" t="s">
        <v>93</v>
      </c>
      <c r="AD60" t="s">
        <v>94</v>
      </c>
    </row>
    <row r="61" spans="1:30" x14ac:dyDescent="0.2">
      <c r="I61" s="9"/>
      <c r="J61" s="10"/>
    </row>
    <row r="62" spans="1:30" x14ac:dyDescent="0.2">
      <c r="I62" s="9"/>
      <c r="J62" s="10"/>
    </row>
    <row r="63" spans="1:30" x14ac:dyDescent="0.2">
      <c r="I63" s="9"/>
      <c r="J63" s="10"/>
    </row>
    <row r="64" spans="1:30" x14ac:dyDescent="0.2">
      <c r="I64" s="9"/>
      <c r="J64" s="10"/>
    </row>
    <row r="65" spans="9:10" x14ac:dyDescent="0.2">
      <c r="I65" s="9"/>
      <c r="J65" s="10"/>
    </row>
    <row r="66" spans="9:10" x14ac:dyDescent="0.2">
      <c r="I66" s="9"/>
      <c r="J66" s="10"/>
    </row>
    <row r="67" spans="9:10" x14ac:dyDescent="0.2">
      <c r="I67" s="9"/>
      <c r="J67" s="10"/>
    </row>
    <row r="68" spans="9:10" x14ac:dyDescent="0.2">
      <c r="I68" s="9"/>
      <c r="J68" s="10"/>
    </row>
    <row r="69" spans="9:10" x14ac:dyDescent="0.2">
      <c r="I69" s="9"/>
      <c r="J69" s="10"/>
    </row>
    <row r="70" spans="9:10" x14ac:dyDescent="0.2">
      <c r="I70" s="9"/>
      <c r="J70" s="10"/>
    </row>
    <row r="71" spans="9:10" x14ac:dyDescent="0.2">
      <c r="I71" s="9"/>
      <c r="J71" s="10"/>
    </row>
    <row r="72" spans="9:10" x14ac:dyDescent="0.2">
      <c r="I72" s="9"/>
      <c r="J72" s="10"/>
    </row>
    <row r="73" spans="9:10" x14ac:dyDescent="0.2">
      <c r="I73" s="9"/>
      <c r="J73" s="10"/>
    </row>
    <row r="74" spans="9:10" x14ac:dyDescent="0.2">
      <c r="I74" s="9"/>
      <c r="J74" s="10"/>
    </row>
    <row r="75" spans="9:10" x14ac:dyDescent="0.2">
      <c r="I75" s="9"/>
      <c r="J75" s="10"/>
    </row>
    <row r="76" spans="9:10" x14ac:dyDescent="0.2">
      <c r="I76" s="9"/>
      <c r="J76" s="10"/>
    </row>
    <row r="77" spans="9:10" x14ac:dyDescent="0.2">
      <c r="I77" s="9"/>
      <c r="J77" s="10"/>
    </row>
    <row r="78" spans="9:10" x14ac:dyDescent="0.2">
      <c r="I78" s="9"/>
      <c r="J78" s="10"/>
    </row>
    <row r="79" spans="9:10" x14ac:dyDescent="0.2">
      <c r="I79" s="9"/>
      <c r="J79" s="10"/>
    </row>
    <row r="80" spans="9:10" x14ac:dyDescent="0.2">
      <c r="I80" s="9"/>
      <c r="J80" s="10"/>
    </row>
    <row r="81" spans="9:10" x14ac:dyDescent="0.2">
      <c r="I81" s="9"/>
      <c r="J81" s="10"/>
    </row>
    <row r="82" spans="9:10" x14ac:dyDescent="0.2">
      <c r="I82" s="9"/>
      <c r="J82" s="10"/>
    </row>
    <row r="83" spans="9:10" x14ac:dyDescent="0.2">
      <c r="I83" s="9"/>
      <c r="J83" s="10"/>
    </row>
    <row r="84" spans="9:10" x14ac:dyDescent="0.2">
      <c r="I84" s="9"/>
      <c r="J84" s="10"/>
    </row>
    <row r="85" spans="9:10" x14ac:dyDescent="0.2">
      <c r="I85" s="9"/>
      <c r="J85" s="10"/>
    </row>
    <row r="86" spans="9:10" x14ac:dyDescent="0.2">
      <c r="I86" s="9"/>
      <c r="J86" s="10"/>
    </row>
    <row r="87" spans="9:10" x14ac:dyDescent="0.2">
      <c r="I87" s="9"/>
      <c r="J87" s="10"/>
    </row>
    <row r="88" spans="9:10" x14ac:dyDescent="0.2">
      <c r="I88" s="9"/>
      <c r="J88" s="10"/>
    </row>
    <row r="89" spans="9:10" x14ac:dyDescent="0.2">
      <c r="I89" s="9"/>
      <c r="J89" s="10"/>
    </row>
    <row r="90" spans="9:10" x14ac:dyDescent="0.2">
      <c r="I90" s="9"/>
      <c r="J90" s="10"/>
    </row>
    <row r="91" spans="9:10" x14ac:dyDescent="0.2">
      <c r="I91" s="9"/>
      <c r="J91" s="10"/>
    </row>
  </sheetData>
  <autoFilter ref="A1:AD60" xr:uid="{AEFF2578-C155-C84E-93F2-297CC7FC718B}">
    <filterColumn colId="2">
      <filters>
        <filter val="Closed"/>
      </filters>
    </filterColumn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2C2F-31B9-0345-9CF6-C6813744AE7C}">
  <sheetPr filterMode="1"/>
  <dimension ref="A1:AD1184"/>
  <sheetViews>
    <sheetView workbookViewId="0">
      <selection sqref="A1:AD1184"/>
    </sheetView>
  </sheetViews>
  <sheetFormatPr baseColWidth="10" defaultRowHeight="16" x14ac:dyDescent="0.2"/>
  <cols>
    <col min="2" max="2" width="26" customWidth="1"/>
    <col min="9" max="9" width="18" bestFit="1" customWidth="1"/>
    <col min="10" max="10" width="18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770</v>
      </c>
      <c r="J1" t="s">
        <v>771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hidden="1" x14ac:dyDescent="0.2">
      <c r="A2">
        <v>11149</v>
      </c>
      <c r="B2" t="s">
        <v>772</v>
      </c>
      <c r="C2" t="s">
        <v>29</v>
      </c>
      <c r="D2" t="s">
        <v>49</v>
      </c>
      <c r="E2" t="s">
        <v>62</v>
      </c>
      <c r="F2" t="s">
        <v>37</v>
      </c>
      <c r="G2" t="s">
        <v>82</v>
      </c>
      <c r="H2" t="s">
        <v>34</v>
      </c>
      <c r="I2" s="9">
        <v>45293</v>
      </c>
      <c r="J2" s="10">
        <v>0.62229166666666669</v>
      </c>
      <c r="K2" t="s">
        <v>773</v>
      </c>
      <c r="L2" t="s">
        <v>774</v>
      </c>
      <c r="M2" t="s">
        <v>37</v>
      </c>
      <c r="N2" t="s">
        <v>775</v>
      </c>
      <c r="O2" t="s">
        <v>776</v>
      </c>
      <c r="P2" t="s">
        <v>40</v>
      </c>
      <c r="Q2" t="s">
        <v>777</v>
      </c>
      <c r="R2" t="s">
        <v>778</v>
      </c>
      <c r="S2">
        <v>2</v>
      </c>
      <c r="T2">
        <v>1</v>
      </c>
      <c r="U2" t="s">
        <v>57</v>
      </c>
      <c r="V2" t="s">
        <v>57</v>
      </c>
      <c r="W2" t="s">
        <v>779</v>
      </c>
      <c r="X2" t="s">
        <v>37</v>
      </c>
      <c r="Y2" t="s">
        <v>37</v>
      </c>
      <c r="Z2" t="s">
        <v>45</v>
      </c>
      <c r="AA2" t="s">
        <v>37</v>
      </c>
      <c r="AB2" t="s">
        <v>780</v>
      </c>
      <c r="AC2" t="s">
        <v>781</v>
      </c>
      <c r="AD2" t="s">
        <v>319</v>
      </c>
    </row>
    <row r="3" spans="1:30" hidden="1" x14ac:dyDescent="0.2">
      <c r="A3">
        <v>11154</v>
      </c>
      <c r="B3" t="s">
        <v>782</v>
      </c>
      <c r="C3" t="s">
        <v>61</v>
      </c>
      <c r="D3" t="s">
        <v>49</v>
      </c>
      <c r="E3" t="s">
        <v>62</v>
      </c>
      <c r="F3" t="s">
        <v>37</v>
      </c>
      <c r="G3" t="s">
        <v>82</v>
      </c>
      <c r="H3" t="s">
        <v>404</v>
      </c>
      <c r="I3" s="9">
        <v>45294</v>
      </c>
      <c r="J3" s="10">
        <v>0.51406249999999998</v>
      </c>
      <c r="K3" t="s">
        <v>783</v>
      </c>
      <c r="L3" t="s">
        <v>784</v>
      </c>
      <c r="M3" t="s">
        <v>784</v>
      </c>
      <c r="N3" t="s">
        <v>784</v>
      </c>
      <c r="O3" t="s">
        <v>785</v>
      </c>
      <c r="P3" t="s">
        <v>40</v>
      </c>
      <c r="Q3" t="s">
        <v>786</v>
      </c>
      <c r="R3" t="s">
        <v>787</v>
      </c>
      <c r="S3">
        <v>1</v>
      </c>
      <c r="T3">
        <v>2</v>
      </c>
      <c r="U3" t="s">
        <v>57</v>
      </c>
      <c r="V3" t="s">
        <v>57</v>
      </c>
      <c r="W3" t="s">
        <v>37</v>
      </c>
      <c r="X3" t="s">
        <v>37</v>
      </c>
      <c r="Y3" t="s">
        <v>37</v>
      </c>
      <c r="Z3" t="s">
        <v>45</v>
      </c>
      <c r="AA3" t="s">
        <v>37</v>
      </c>
      <c r="AB3" t="s">
        <v>788</v>
      </c>
      <c r="AC3" t="s">
        <v>789</v>
      </c>
      <c r="AD3" t="s">
        <v>197</v>
      </c>
    </row>
    <row r="4" spans="1:30" hidden="1" x14ac:dyDescent="0.2">
      <c r="A4">
        <v>11158</v>
      </c>
      <c r="B4" t="s">
        <v>790</v>
      </c>
      <c r="C4" t="s">
        <v>61</v>
      </c>
      <c r="D4" t="s">
        <v>49</v>
      </c>
      <c r="E4" t="s">
        <v>62</v>
      </c>
      <c r="F4" t="s">
        <v>37</v>
      </c>
      <c r="G4" t="s">
        <v>82</v>
      </c>
      <c r="H4" t="s">
        <v>34</v>
      </c>
      <c r="I4" s="9">
        <v>45294</v>
      </c>
      <c r="J4" s="10">
        <v>0.75090277777777781</v>
      </c>
      <c r="K4" t="s">
        <v>791</v>
      </c>
      <c r="L4" t="s">
        <v>792</v>
      </c>
      <c r="M4" t="s">
        <v>792</v>
      </c>
      <c r="N4" t="s">
        <v>792</v>
      </c>
      <c r="O4" t="s">
        <v>37</v>
      </c>
      <c r="P4" t="s">
        <v>40</v>
      </c>
      <c r="Q4" t="s">
        <v>66</v>
      </c>
      <c r="R4" t="s">
        <v>793</v>
      </c>
      <c r="S4">
        <v>0</v>
      </c>
      <c r="T4">
        <v>1</v>
      </c>
      <c r="U4" t="s">
        <v>57</v>
      </c>
      <c r="V4" t="s">
        <v>37</v>
      </c>
      <c r="W4" t="s">
        <v>37</v>
      </c>
      <c r="X4" t="s">
        <v>37</v>
      </c>
      <c r="Y4" t="s">
        <v>37</v>
      </c>
      <c r="Z4" t="s">
        <v>45</v>
      </c>
      <c r="AA4" t="s">
        <v>37</v>
      </c>
      <c r="AB4" t="s">
        <v>794</v>
      </c>
      <c r="AC4" t="s">
        <v>795</v>
      </c>
      <c r="AD4" t="s">
        <v>377</v>
      </c>
    </row>
    <row r="5" spans="1:30" hidden="1" x14ac:dyDescent="0.2">
      <c r="A5">
        <v>11161</v>
      </c>
      <c r="B5" t="s">
        <v>796</v>
      </c>
      <c r="C5" t="s">
        <v>29</v>
      </c>
      <c r="D5" t="s">
        <v>49</v>
      </c>
      <c r="E5" t="s">
        <v>62</v>
      </c>
      <c r="F5" t="s">
        <v>37</v>
      </c>
      <c r="G5" t="s">
        <v>82</v>
      </c>
      <c r="H5" t="s">
        <v>232</v>
      </c>
      <c r="I5" s="9">
        <v>45294</v>
      </c>
      <c r="J5" s="10">
        <v>0.85281249999999997</v>
      </c>
      <c r="K5" t="s">
        <v>797</v>
      </c>
      <c r="L5" t="s">
        <v>798</v>
      </c>
      <c r="M5" t="s">
        <v>37</v>
      </c>
      <c r="N5" t="s">
        <v>799</v>
      </c>
      <c r="O5" t="s">
        <v>800</v>
      </c>
      <c r="P5" t="s">
        <v>40</v>
      </c>
      <c r="Q5" t="s">
        <v>801</v>
      </c>
      <c r="R5" t="s">
        <v>802</v>
      </c>
      <c r="S5">
        <v>16</v>
      </c>
      <c r="T5">
        <v>13</v>
      </c>
      <c r="U5" t="s">
        <v>43</v>
      </c>
      <c r="V5" t="s">
        <v>57</v>
      </c>
      <c r="W5" t="s">
        <v>779</v>
      </c>
      <c r="X5" t="s">
        <v>37</v>
      </c>
      <c r="Y5" t="s">
        <v>37</v>
      </c>
      <c r="Z5" t="s">
        <v>45</v>
      </c>
      <c r="AA5" t="s">
        <v>37</v>
      </c>
      <c r="AB5" t="s">
        <v>780</v>
      </c>
      <c r="AC5" t="s">
        <v>781</v>
      </c>
      <c r="AD5" t="s">
        <v>319</v>
      </c>
    </row>
    <row r="6" spans="1:30" hidden="1" x14ac:dyDescent="0.2">
      <c r="A6">
        <v>11169</v>
      </c>
      <c r="B6" t="s">
        <v>803</v>
      </c>
      <c r="C6" t="s">
        <v>29</v>
      </c>
      <c r="D6" t="s">
        <v>49</v>
      </c>
      <c r="E6" t="s">
        <v>62</v>
      </c>
      <c r="F6" t="s">
        <v>37</v>
      </c>
      <c r="G6" t="s">
        <v>82</v>
      </c>
      <c r="H6" t="s">
        <v>34</v>
      </c>
      <c r="I6" s="9">
        <v>45295</v>
      </c>
      <c r="J6" s="10">
        <v>0.58531250000000001</v>
      </c>
      <c r="K6" t="s">
        <v>804</v>
      </c>
      <c r="L6" t="s">
        <v>805</v>
      </c>
      <c r="M6" t="s">
        <v>37</v>
      </c>
      <c r="N6" t="s">
        <v>805</v>
      </c>
      <c r="O6" t="s">
        <v>806</v>
      </c>
      <c r="P6" t="s">
        <v>40</v>
      </c>
      <c r="Q6" t="s">
        <v>807</v>
      </c>
      <c r="R6" t="s">
        <v>808</v>
      </c>
      <c r="S6">
        <v>2</v>
      </c>
      <c r="T6">
        <v>1</v>
      </c>
      <c r="U6" t="s">
        <v>57</v>
      </c>
      <c r="V6" t="s">
        <v>57</v>
      </c>
      <c r="W6" t="s">
        <v>109</v>
      </c>
      <c r="X6" t="s">
        <v>37</v>
      </c>
      <c r="Y6" t="s">
        <v>37</v>
      </c>
      <c r="Z6" t="s">
        <v>45</v>
      </c>
      <c r="AA6" t="s">
        <v>37</v>
      </c>
      <c r="AB6" t="s">
        <v>809</v>
      </c>
      <c r="AC6" t="s">
        <v>810</v>
      </c>
      <c r="AD6" t="s">
        <v>112</v>
      </c>
    </row>
    <row r="7" spans="1:30" hidden="1" x14ac:dyDescent="0.2">
      <c r="A7">
        <v>11173</v>
      </c>
      <c r="B7" t="s">
        <v>811</v>
      </c>
      <c r="C7" t="s">
        <v>29</v>
      </c>
      <c r="D7" t="s">
        <v>49</v>
      </c>
      <c r="E7" t="s">
        <v>62</v>
      </c>
      <c r="F7" t="s">
        <v>114</v>
      </c>
      <c r="G7" t="s">
        <v>51</v>
      </c>
      <c r="H7" t="s">
        <v>346</v>
      </c>
      <c r="I7" s="9">
        <v>45295</v>
      </c>
      <c r="J7" s="10">
        <v>0.84480324074074076</v>
      </c>
      <c r="K7" t="s">
        <v>812</v>
      </c>
      <c r="L7" t="s">
        <v>813</v>
      </c>
      <c r="M7" t="s">
        <v>37</v>
      </c>
      <c r="N7" t="s">
        <v>814</v>
      </c>
      <c r="O7" t="s">
        <v>815</v>
      </c>
      <c r="P7" t="s">
        <v>40</v>
      </c>
      <c r="Q7" t="s">
        <v>816</v>
      </c>
      <c r="R7" t="s">
        <v>817</v>
      </c>
      <c r="S7">
        <v>2</v>
      </c>
      <c r="T7">
        <v>1</v>
      </c>
      <c r="U7" t="s">
        <v>57</v>
      </c>
      <c r="V7" t="s">
        <v>57</v>
      </c>
      <c r="W7" t="s">
        <v>818</v>
      </c>
      <c r="X7" t="s">
        <v>37</v>
      </c>
      <c r="Y7" t="s">
        <v>37</v>
      </c>
      <c r="Z7" t="s">
        <v>45</v>
      </c>
      <c r="AA7" t="s">
        <v>37</v>
      </c>
      <c r="AB7" t="s">
        <v>350</v>
      </c>
      <c r="AC7" t="s">
        <v>351</v>
      </c>
      <c r="AD7" t="s">
        <v>197</v>
      </c>
    </row>
    <row r="8" spans="1:30" hidden="1" x14ac:dyDescent="0.2">
      <c r="A8">
        <v>11175</v>
      </c>
      <c r="B8" t="s">
        <v>819</v>
      </c>
      <c r="C8" t="s">
        <v>29</v>
      </c>
      <c r="D8" t="s">
        <v>49</v>
      </c>
      <c r="E8" t="s">
        <v>31</v>
      </c>
      <c r="F8" t="s">
        <v>34</v>
      </c>
      <c r="G8" t="s">
        <v>82</v>
      </c>
      <c r="H8" t="s">
        <v>34</v>
      </c>
      <c r="I8" s="9">
        <v>45295</v>
      </c>
      <c r="J8" s="10">
        <v>0.89234953703703701</v>
      </c>
      <c r="K8" t="s">
        <v>820</v>
      </c>
      <c r="L8" t="s">
        <v>821</v>
      </c>
      <c r="M8" t="s">
        <v>37</v>
      </c>
      <c r="N8" t="s">
        <v>822</v>
      </c>
      <c r="O8" t="s">
        <v>823</v>
      </c>
      <c r="P8" t="s">
        <v>40</v>
      </c>
      <c r="Q8" t="s">
        <v>824</v>
      </c>
      <c r="R8" t="s">
        <v>824</v>
      </c>
      <c r="S8">
        <v>2</v>
      </c>
      <c r="T8">
        <v>1</v>
      </c>
      <c r="U8" t="s">
        <v>57</v>
      </c>
      <c r="V8" t="s">
        <v>57</v>
      </c>
      <c r="W8" t="s">
        <v>825</v>
      </c>
      <c r="X8" t="s">
        <v>37</v>
      </c>
      <c r="Y8" t="s">
        <v>37</v>
      </c>
      <c r="Z8" t="s">
        <v>45</v>
      </c>
      <c r="AA8" t="s">
        <v>37</v>
      </c>
      <c r="AB8" t="s">
        <v>826</v>
      </c>
      <c r="AC8" t="s">
        <v>827</v>
      </c>
      <c r="AD8" t="s">
        <v>377</v>
      </c>
    </row>
    <row r="9" spans="1:30" hidden="1" x14ac:dyDescent="0.2">
      <c r="A9">
        <v>11177</v>
      </c>
      <c r="B9" t="s">
        <v>828</v>
      </c>
      <c r="C9" t="s">
        <v>29</v>
      </c>
      <c r="D9" t="s">
        <v>49</v>
      </c>
      <c r="E9" t="s">
        <v>62</v>
      </c>
      <c r="F9" t="s">
        <v>37</v>
      </c>
      <c r="G9" t="s">
        <v>82</v>
      </c>
      <c r="H9" t="s">
        <v>34</v>
      </c>
      <c r="I9" s="9">
        <v>45296</v>
      </c>
      <c r="J9" s="10">
        <v>0.53760416666666666</v>
      </c>
      <c r="K9" t="s">
        <v>829</v>
      </c>
      <c r="L9" t="s">
        <v>830</v>
      </c>
      <c r="M9" t="s">
        <v>37</v>
      </c>
      <c r="N9" t="s">
        <v>830</v>
      </c>
      <c r="O9" t="s">
        <v>831</v>
      </c>
      <c r="P9" t="s">
        <v>40</v>
      </c>
      <c r="Q9" t="s">
        <v>832</v>
      </c>
      <c r="R9" t="s">
        <v>833</v>
      </c>
      <c r="S9">
        <v>2</v>
      </c>
      <c r="T9">
        <v>2</v>
      </c>
      <c r="U9" t="s">
        <v>57</v>
      </c>
      <c r="V9" t="s">
        <v>57</v>
      </c>
      <c r="W9" t="s">
        <v>834</v>
      </c>
      <c r="X9" t="s">
        <v>37</v>
      </c>
      <c r="Y9" t="s">
        <v>37</v>
      </c>
      <c r="Z9" t="s">
        <v>45</v>
      </c>
      <c r="AA9" t="s">
        <v>37</v>
      </c>
      <c r="AB9" t="s">
        <v>564</v>
      </c>
      <c r="AC9" t="s">
        <v>565</v>
      </c>
      <c r="AD9" t="s">
        <v>197</v>
      </c>
    </row>
    <row r="10" spans="1:30" hidden="1" x14ac:dyDescent="0.2">
      <c r="A10">
        <v>11178</v>
      </c>
      <c r="B10" t="s">
        <v>835</v>
      </c>
      <c r="C10" t="s">
        <v>29</v>
      </c>
      <c r="D10" t="s">
        <v>49</v>
      </c>
      <c r="E10" t="s">
        <v>31</v>
      </c>
      <c r="F10" t="s">
        <v>37</v>
      </c>
      <c r="G10" t="s">
        <v>82</v>
      </c>
      <c r="H10" t="s">
        <v>512</v>
      </c>
      <c r="I10" s="9">
        <v>45296</v>
      </c>
      <c r="J10" s="10">
        <v>0.57849537037037035</v>
      </c>
      <c r="K10" t="s">
        <v>836</v>
      </c>
      <c r="L10" t="s">
        <v>837</v>
      </c>
      <c r="M10" t="s">
        <v>37</v>
      </c>
      <c r="N10" t="s">
        <v>838</v>
      </c>
      <c r="O10" t="s">
        <v>839</v>
      </c>
      <c r="P10" t="s">
        <v>40</v>
      </c>
      <c r="Q10" t="s">
        <v>840</v>
      </c>
      <c r="R10" t="s">
        <v>841</v>
      </c>
      <c r="S10">
        <v>7</v>
      </c>
      <c r="T10">
        <v>3</v>
      </c>
      <c r="U10" t="s">
        <v>57</v>
      </c>
      <c r="V10" t="s">
        <v>57</v>
      </c>
      <c r="W10" t="s">
        <v>842</v>
      </c>
      <c r="X10" t="s">
        <v>37</v>
      </c>
      <c r="Y10" t="s">
        <v>37</v>
      </c>
      <c r="Z10" t="s">
        <v>45</v>
      </c>
      <c r="AA10" t="s">
        <v>37</v>
      </c>
      <c r="AB10" t="s">
        <v>843</v>
      </c>
      <c r="AC10" t="s">
        <v>844</v>
      </c>
      <c r="AD10" t="s">
        <v>845</v>
      </c>
    </row>
    <row r="11" spans="1:30" hidden="1" x14ac:dyDescent="0.2">
      <c r="A11">
        <v>11179</v>
      </c>
      <c r="B11" t="s">
        <v>846</v>
      </c>
      <c r="C11" t="s">
        <v>29</v>
      </c>
      <c r="D11" t="s">
        <v>49</v>
      </c>
      <c r="E11" t="s">
        <v>31</v>
      </c>
      <c r="F11" t="s">
        <v>37</v>
      </c>
      <c r="G11" t="s">
        <v>82</v>
      </c>
      <c r="H11" t="s">
        <v>512</v>
      </c>
      <c r="I11" s="9">
        <v>45296</v>
      </c>
      <c r="J11" s="10">
        <v>0.57896990740740739</v>
      </c>
      <c r="K11" t="s">
        <v>847</v>
      </c>
      <c r="L11" t="s">
        <v>848</v>
      </c>
      <c r="M11" t="s">
        <v>37</v>
      </c>
      <c r="N11" t="s">
        <v>848</v>
      </c>
      <c r="O11" t="s">
        <v>848</v>
      </c>
      <c r="P11" t="s">
        <v>40</v>
      </c>
      <c r="Q11" t="s">
        <v>849</v>
      </c>
      <c r="R11" t="s">
        <v>849</v>
      </c>
      <c r="S11">
        <v>1</v>
      </c>
      <c r="T11">
        <v>1</v>
      </c>
      <c r="U11" t="s">
        <v>57</v>
      </c>
      <c r="V11" t="s">
        <v>57</v>
      </c>
      <c r="W11" t="s">
        <v>845</v>
      </c>
      <c r="X11" t="s">
        <v>37</v>
      </c>
      <c r="Y11" t="s">
        <v>37</v>
      </c>
      <c r="Z11" t="s">
        <v>45</v>
      </c>
      <c r="AA11" t="s">
        <v>37</v>
      </c>
      <c r="AB11" t="s">
        <v>850</v>
      </c>
      <c r="AC11" t="s">
        <v>851</v>
      </c>
      <c r="AD11" t="s">
        <v>845</v>
      </c>
    </row>
    <row r="12" spans="1:30" hidden="1" x14ac:dyDescent="0.2">
      <c r="A12">
        <v>11181</v>
      </c>
      <c r="B12" t="s">
        <v>852</v>
      </c>
      <c r="C12" t="s">
        <v>29</v>
      </c>
      <c r="D12" t="s">
        <v>30</v>
      </c>
      <c r="E12" t="s">
        <v>62</v>
      </c>
      <c r="F12" t="s">
        <v>267</v>
      </c>
      <c r="G12" t="s">
        <v>33</v>
      </c>
      <c r="H12" t="s">
        <v>63</v>
      </c>
      <c r="I12" s="9">
        <v>45296</v>
      </c>
      <c r="J12" s="10">
        <v>0.60708333333333331</v>
      </c>
      <c r="K12" t="s">
        <v>853</v>
      </c>
      <c r="L12" t="s">
        <v>854</v>
      </c>
      <c r="M12" t="s">
        <v>37</v>
      </c>
      <c r="N12" t="s">
        <v>855</v>
      </c>
      <c r="O12" t="s">
        <v>856</v>
      </c>
      <c r="P12" t="s">
        <v>40</v>
      </c>
      <c r="Q12" t="s">
        <v>857</v>
      </c>
      <c r="R12" t="s">
        <v>858</v>
      </c>
      <c r="S12">
        <v>9</v>
      </c>
      <c r="T12">
        <v>2</v>
      </c>
      <c r="U12" t="s">
        <v>43</v>
      </c>
      <c r="V12" t="s">
        <v>57</v>
      </c>
      <c r="W12" t="s">
        <v>825</v>
      </c>
      <c r="X12" t="s">
        <v>37</v>
      </c>
      <c r="Y12" t="s">
        <v>37</v>
      </c>
      <c r="Z12" t="s">
        <v>45</v>
      </c>
      <c r="AA12" t="s">
        <v>37</v>
      </c>
      <c r="AB12" t="s">
        <v>67</v>
      </c>
      <c r="AC12" t="s">
        <v>68</v>
      </c>
      <c r="AD12" t="s">
        <v>37</v>
      </c>
    </row>
    <row r="13" spans="1:30" hidden="1" x14ac:dyDescent="0.2">
      <c r="A13">
        <v>11183</v>
      </c>
      <c r="B13" t="s">
        <v>835</v>
      </c>
      <c r="C13" t="s">
        <v>61</v>
      </c>
      <c r="D13" t="s">
        <v>49</v>
      </c>
      <c r="E13" t="s">
        <v>31</v>
      </c>
      <c r="F13" t="s">
        <v>37</v>
      </c>
      <c r="G13" t="s">
        <v>82</v>
      </c>
      <c r="H13" t="s">
        <v>512</v>
      </c>
      <c r="I13" s="9">
        <v>45296</v>
      </c>
      <c r="J13" s="10">
        <v>0.68038194444444444</v>
      </c>
      <c r="K13" t="s">
        <v>859</v>
      </c>
      <c r="L13" t="s">
        <v>860</v>
      </c>
      <c r="M13" t="s">
        <v>860</v>
      </c>
      <c r="N13" t="s">
        <v>861</v>
      </c>
      <c r="O13" t="s">
        <v>862</v>
      </c>
      <c r="P13" t="s">
        <v>40</v>
      </c>
      <c r="Q13" t="s">
        <v>863</v>
      </c>
      <c r="R13" t="s">
        <v>864</v>
      </c>
      <c r="S13">
        <v>1</v>
      </c>
      <c r="T13">
        <v>1</v>
      </c>
      <c r="U13" t="s">
        <v>57</v>
      </c>
      <c r="V13" t="s">
        <v>57</v>
      </c>
      <c r="W13" t="s">
        <v>37</v>
      </c>
      <c r="X13" t="s">
        <v>37</v>
      </c>
      <c r="Y13" t="s">
        <v>37</v>
      </c>
      <c r="Z13" t="s">
        <v>45</v>
      </c>
      <c r="AA13" t="s">
        <v>37</v>
      </c>
      <c r="AB13" t="s">
        <v>843</v>
      </c>
      <c r="AC13" t="s">
        <v>844</v>
      </c>
      <c r="AD13" t="s">
        <v>845</v>
      </c>
    </row>
    <row r="14" spans="1:30" hidden="1" x14ac:dyDescent="0.2">
      <c r="A14">
        <v>11185</v>
      </c>
      <c r="B14" t="s">
        <v>835</v>
      </c>
      <c r="C14" t="s">
        <v>61</v>
      </c>
      <c r="D14" t="s">
        <v>49</v>
      </c>
      <c r="E14" t="s">
        <v>31</v>
      </c>
      <c r="F14" t="s">
        <v>37</v>
      </c>
      <c r="G14" t="s">
        <v>82</v>
      </c>
      <c r="H14" t="s">
        <v>63</v>
      </c>
      <c r="I14" s="9">
        <v>45296</v>
      </c>
      <c r="J14" s="10">
        <v>0.69035879629629626</v>
      </c>
      <c r="K14" t="s">
        <v>865</v>
      </c>
      <c r="L14" t="s">
        <v>866</v>
      </c>
      <c r="M14" t="s">
        <v>866</v>
      </c>
      <c r="N14" t="s">
        <v>866</v>
      </c>
      <c r="O14" t="s">
        <v>867</v>
      </c>
      <c r="P14" t="s">
        <v>40</v>
      </c>
      <c r="Q14" t="s">
        <v>868</v>
      </c>
      <c r="R14" t="s">
        <v>869</v>
      </c>
      <c r="S14">
        <v>1</v>
      </c>
      <c r="T14">
        <v>1</v>
      </c>
      <c r="U14" t="s">
        <v>57</v>
      </c>
      <c r="V14" t="s">
        <v>57</v>
      </c>
      <c r="W14" t="s">
        <v>37</v>
      </c>
      <c r="X14" t="s">
        <v>37</v>
      </c>
      <c r="Y14" t="s">
        <v>37</v>
      </c>
      <c r="Z14" t="s">
        <v>45</v>
      </c>
      <c r="AA14" t="s">
        <v>37</v>
      </c>
      <c r="AB14" t="s">
        <v>843</v>
      </c>
      <c r="AC14" t="s">
        <v>844</v>
      </c>
      <c r="AD14" t="s">
        <v>845</v>
      </c>
    </row>
    <row r="15" spans="1:30" hidden="1" x14ac:dyDescent="0.2">
      <c r="A15">
        <v>11186</v>
      </c>
      <c r="B15" t="s">
        <v>870</v>
      </c>
      <c r="C15" t="s">
        <v>29</v>
      </c>
      <c r="D15" t="s">
        <v>49</v>
      </c>
      <c r="E15" t="s">
        <v>31</v>
      </c>
      <c r="F15" t="s">
        <v>37</v>
      </c>
      <c r="G15" t="s">
        <v>82</v>
      </c>
      <c r="H15" t="s">
        <v>232</v>
      </c>
      <c r="I15" s="9">
        <v>45296</v>
      </c>
      <c r="J15" s="10">
        <v>0.70579861111111108</v>
      </c>
      <c r="K15" t="s">
        <v>871</v>
      </c>
      <c r="L15" t="s">
        <v>872</v>
      </c>
      <c r="M15" t="s">
        <v>37</v>
      </c>
      <c r="N15" t="s">
        <v>873</v>
      </c>
      <c r="O15" t="s">
        <v>874</v>
      </c>
      <c r="P15" t="s">
        <v>40</v>
      </c>
      <c r="Q15" t="s">
        <v>875</v>
      </c>
      <c r="R15" t="s">
        <v>876</v>
      </c>
      <c r="S15">
        <v>4</v>
      </c>
      <c r="T15">
        <v>5</v>
      </c>
      <c r="U15" t="s">
        <v>43</v>
      </c>
      <c r="V15" t="s">
        <v>57</v>
      </c>
      <c r="W15" t="s">
        <v>877</v>
      </c>
      <c r="X15" t="s">
        <v>457</v>
      </c>
      <c r="Y15" t="s">
        <v>37</v>
      </c>
      <c r="Z15" t="s">
        <v>45</v>
      </c>
      <c r="AA15" t="s">
        <v>37</v>
      </c>
      <c r="AB15" t="s">
        <v>878</v>
      </c>
      <c r="AC15" t="s">
        <v>879</v>
      </c>
      <c r="AD15" t="s">
        <v>197</v>
      </c>
    </row>
    <row r="16" spans="1:30" hidden="1" x14ac:dyDescent="0.2">
      <c r="A16">
        <v>11189</v>
      </c>
      <c r="B16" t="s">
        <v>880</v>
      </c>
      <c r="C16" t="s">
        <v>29</v>
      </c>
      <c r="D16" t="s">
        <v>179</v>
      </c>
      <c r="E16" t="s">
        <v>31</v>
      </c>
      <c r="F16" t="s">
        <v>32</v>
      </c>
      <c r="G16" t="s">
        <v>82</v>
      </c>
      <c r="H16" t="s">
        <v>63</v>
      </c>
      <c r="I16" s="9">
        <v>45296</v>
      </c>
      <c r="J16" s="10">
        <v>0.75390046296296298</v>
      </c>
      <c r="K16" t="s">
        <v>881</v>
      </c>
      <c r="L16" t="s">
        <v>882</v>
      </c>
      <c r="M16" t="s">
        <v>37</v>
      </c>
      <c r="N16" t="s">
        <v>883</v>
      </c>
      <c r="O16" t="s">
        <v>884</v>
      </c>
      <c r="P16" t="s">
        <v>40</v>
      </c>
      <c r="Q16" t="s">
        <v>885</v>
      </c>
      <c r="R16" t="s">
        <v>886</v>
      </c>
      <c r="S16">
        <v>2</v>
      </c>
      <c r="T16">
        <v>1</v>
      </c>
      <c r="U16" t="s">
        <v>57</v>
      </c>
      <c r="V16" t="s">
        <v>57</v>
      </c>
      <c r="W16" t="s">
        <v>109</v>
      </c>
      <c r="X16" t="s">
        <v>37</v>
      </c>
      <c r="Y16" t="s">
        <v>37</v>
      </c>
      <c r="Z16" t="s">
        <v>45</v>
      </c>
      <c r="AA16" t="s">
        <v>37</v>
      </c>
      <c r="AB16" t="s">
        <v>809</v>
      </c>
      <c r="AC16" t="s">
        <v>810</v>
      </c>
      <c r="AD16" t="s">
        <v>112</v>
      </c>
    </row>
    <row r="17" spans="1:30" hidden="1" x14ac:dyDescent="0.2">
      <c r="A17">
        <v>11190</v>
      </c>
      <c r="B17" t="s">
        <v>887</v>
      </c>
      <c r="C17" t="s">
        <v>29</v>
      </c>
      <c r="D17" t="s">
        <v>30</v>
      </c>
      <c r="E17" t="s">
        <v>31</v>
      </c>
      <c r="F17" t="s">
        <v>37</v>
      </c>
      <c r="G17" t="s">
        <v>82</v>
      </c>
      <c r="H17" t="s">
        <v>512</v>
      </c>
      <c r="I17" s="9">
        <v>45297</v>
      </c>
      <c r="J17" s="10">
        <v>5.1493055555555556E-2</v>
      </c>
      <c r="K17" t="s">
        <v>888</v>
      </c>
      <c r="L17" t="s">
        <v>889</v>
      </c>
      <c r="M17" t="s">
        <v>37</v>
      </c>
      <c r="N17" t="s">
        <v>889</v>
      </c>
      <c r="O17" t="s">
        <v>890</v>
      </c>
      <c r="P17" t="s">
        <v>40</v>
      </c>
      <c r="Q17" t="s">
        <v>66</v>
      </c>
      <c r="R17" t="s">
        <v>66</v>
      </c>
      <c r="S17">
        <v>2</v>
      </c>
      <c r="T17">
        <v>1</v>
      </c>
      <c r="U17" t="s">
        <v>57</v>
      </c>
      <c r="V17" t="s">
        <v>57</v>
      </c>
      <c r="W17" t="s">
        <v>891</v>
      </c>
      <c r="X17" t="s">
        <v>37</v>
      </c>
      <c r="Y17" t="s">
        <v>37</v>
      </c>
      <c r="Z17" t="s">
        <v>45</v>
      </c>
      <c r="AA17" t="s">
        <v>37</v>
      </c>
      <c r="AB17" t="s">
        <v>892</v>
      </c>
      <c r="AC17" t="s">
        <v>893</v>
      </c>
      <c r="AD17" t="s">
        <v>142</v>
      </c>
    </row>
    <row r="18" spans="1:30" hidden="1" x14ac:dyDescent="0.2">
      <c r="A18">
        <v>11198</v>
      </c>
      <c r="B18" t="s">
        <v>894</v>
      </c>
      <c r="C18" t="s">
        <v>61</v>
      </c>
      <c r="D18" t="s">
        <v>49</v>
      </c>
      <c r="E18" t="s">
        <v>62</v>
      </c>
      <c r="F18" t="s">
        <v>37</v>
      </c>
      <c r="G18" t="s">
        <v>82</v>
      </c>
      <c r="H18" t="s">
        <v>34</v>
      </c>
      <c r="I18" s="9">
        <v>45299</v>
      </c>
      <c r="J18" s="10">
        <v>0.33393518518518517</v>
      </c>
      <c r="K18" t="s">
        <v>895</v>
      </c>
      <c r="L18" t="s">
        <v>896</v>
      </c>
      <c r="M18" t="s">
        <v>896</v>
      </c>
      <c r="N18" t="s">
        <v>896</v>
      </c>
      <c r="O18" t="s">
        <v>37</v>
      </c>
      <c r="P18" t="s">
        <v>40</v>
      </c>
      <c r="Q18" t="s">
        <v>66</v>
      </c>
      <c r="R18" t="s">
        <v>66</v>
      </c>
      <c r="S18">
        <v>0</v>
      </c>
      <c r="T18">
        <v>2</v>
      </c>
      <c r="U18" t="s">
        <v>57</v>
      </c>
      <c r="V18" t="s">
        <v>37</v>
      </c>
      <c r="W18" t="s">
        <v>37</v>
      </c>
      <c r="X18" t="s">
        <v>37</v>
      </c>
      <c r="Y18" t="s">
        <v>37</v>
      </c>
      <c r="Z18" t="s">
        <v>45</v>
      </c>
      <c r="AA18" t="s">
        <v>37</v>
      </c>
      <c r="AB18" t="s">
        <v>51</v>
      </c>
      <c r="AC18" t="s">
        <v>897</v>
      </c>
      <c r="AD18" t="s">
        <v>197</v>
      </c>
    </row>
    <row r="19" spans="1:30" hidden="1" x14ac:dyDescent="0.2">
      <c r="A19">
        <v>11200</v>
      </c>
      <c r="B19" t="s">
        <v>898</v>
      </c>
      <c r="C19" t="s">
        <v>29</v>
      </c>
      <c r="D19" t="s">
        <v>179</v>
      </c>
      <c r="E19" t="s">
        <v>50</v>
      </c>
      <c r="F19" t="s">
        <v>899</v>
      </c>
      <c r="G19" t="s">
        <v>82</v>
      </c>
      <c r="H19" t="s">
        <v>173</v>
      </c>
      <c r="I19" s="9">
        <v>45299</v>
      </c>
      <c r="J19" s="10">
        <v>0.53310185185185188</v>
      </c>
      <c r="K19" t="s">
        <v>900</v>
      </c>
      <c r="L19" t="s">
        <v>901</v>
      </c>
      <c r="M19" t="s">
        <v>902</v>
      </c>
      <c r="N19" t="s">
        <v>903</v>
      </c>
      <c r="O19" t="s">
        <v>904</v>
      </c>
      <c r="P19" t="s">
        <v>40</v>
      </c>
      <c r="Q19" t="s">
        <v>905</v>
      </c>
      <c r="R19" t="s">
        <v>906</v>
      </c>
      <c r="S19">
        <v>2</v>
      </c>
      <c r="T19">
        <v>2</v>
      </c>
      <c r="U19" t="s">
        <v>57</v>
      </c>
      <c r="V19" t="s">
        <v>57</v>
      </c>
      <c r="W19" t="s">
        <v>907</v>
      </c>
      <c r="X19" t="s">
        <v>457</v>
      </c>
      <c r="Y19" t="s">
        <v>37</v>
      </c>
      <c r="Z19" t="s">
        <v>45</v>
      </c>
      <c r="AA19" t="s">
        <v>37</v>
      </c>
      <c r="AB19" t="s">
        <v>908</v>
      </c>
      <c r="AC19" t="s">
        <v>909</v>
      </c>
      <c r="AD19" t="s">
        <v>197</v>
      </c>
    </row>
    <row r="20" spans="1:30" hidden="1" x14ac:dyDescent="0.2">
      <c r="A20">
        <v>11203</v>
      </c>
      <c r="B20" t="s">
        <v>910</v>
      </c>
      <c r="C20" t="s">
        <v>29</v>
      </c>
      <c r="D20" t="s">
        <v>49</v>
      </c>
      <c r="E20" t="s">
        <v>62</v>
      </c>
      <c r="F20" t="s">
        <v>37</v>
      </c>
      <c r="G20" t="s">
        <v>82</v>
      </c>
      <c r="H20" t="s">
        <v>73</v>
      </c>
      <c r="I20" s="9">
        <v>45299</v>
      </c>
      <c r="J20" s="10">
        <v>0.71835648148148146</v>
      </c>
      <c r="K20" t="s">
        <v>911</v>
      </c>
      <c r="L20" t="s">
        <v>912</v>
      </c>
      <c r="M20" t="s">
        <v>37</v>
      </c>
      <c r="N20" t="s">
        <v>912</v>
      </c>
      <c r="O20" t="s">
        <v>913</v>
      </c>
      <c r="P20" t="s">
        <v>40</v>
      </c>
      <c r="Q20" t="s">
        <v>914</v>
      </c>
      <c r="R20" t="s">
        <v>915</v>
      </c>
      <c r="S20">
        <v>2</v>
      </c>
      <c r="T20">
        <v>2</v>
      </c>
      <c r="U20" t="s">
        <v>57</v>
      </c>
      <c r="V20" t="s">
        <v>57</v>
      </c>
      <c r="W20" t="s">
        <v>891</v>
      </c>
      <c r="X20" t="s">
        <v>37</v>
      </c>
      <c r="Y20" t="s">
        <v>37</v>
      </c>
      <c r="Z20" t="s">
        <v>45</v>
      </c>
      <c r="AA20" t="s">
        <v>37</v>
      </c>
      <c r="AB20" t="s">
        <v>916</v>
      </c>
      <c r="AC20" t="s">
        <v>917</v>
      </c>
      <c r="AD20" t="s">
        <v>142</v>
      </c>
    </row>
    <row r="21" spans="1:30" hidden="1" x14ac:dyDescent="0.2">
      <c r="A21">
        <v>11206</v>
      </c>
      <c r="B21" t="s">
        <v>918</v>
      </c>
      <c r="C21" t="s">
        <v>29</v>
      </c>
      <c r="D21" t="s">
        <v>49</v>
      </c>
      <c r="E21" t="s">
        <v>31</v>
      </c>
      <c r="F21" t="s">
        <v>34</v>
      </c>
      <c r="G21" t="s">
        <v>82</v>
      </c>
      <c r="H21" t="s">
        <v>34</v>
      </c>
      <c r="I21" s="9">
        <v>45299</v>
      </c>
      <c r="J21" s="10">
        <v>0.72244212962962961</v>
      </c>
      <c r="K21" t="s">
        <v>919</v>
      </c>
      <c r="L21" t="s">
        <v>920</v>
      </c>
      <c r="M21" t="s">
        <v>37</v>
      </c>
      <c r="N21" t="s">
        <v>921</v>
      </c>
      <c r="O21" t="s">
        <v>922</v>
      </c>
      <c r="P21" t="s">
        <v>40</v>
      </c>
      <c r="Q21" t="s">
        <v>923</v>
      </c>
      <c r="R21" t="s">
        <v>924</v>
      </c>
      <c r="S21">
        <v>2</v>
      </c>
      <c r="T21">
        <v>1</v>
      </c>
      <c r="U21" t="s">
        <v>57</v>
      </c>
      <c r="V21" t="s">
        <v>57</v>
      </c>
      <c r="W21" t="s">
        <v>779</v>
      </c>
      <c r="X21" t="s">
        <v>37</v>
      </c>
      <c r="Y21" t="s">
        <v>37</v>
      </c>
      <c r="Z21" t="s">
        <v>45</v>
      </c>
      <c r="AA21" t="s">
        <v>37</v>
      </c>
      <c r="AB21" t="s">
        <v>780</v>
      </c>
      <c r="AC21" t="s">
        <v>781</v>
      </c>
      <c r="AD21" t="s">
        <v>319</v>
      </c>
    </row>
    <row r="22" spans="1:30" hidden="1" x14ac:dyDescent="0.2">
      <c r="A22">
        <v>11207</v>
      </c>
      <c r="B22" t="s">
        <v>925</v>
      </c>
      <c r="C22" t="s">
        <v>29</v>
      </c>
      <c r="D22" t="s">
        <v>49</v>
      </c>
      <c r="E22" t="s">
        <v>31</v>
      </c>
      <c r="F22" t="s">
        <v>37</v>
      </c>
      <c r="G22" t="s">
        <v>82</v>
      </c>
      <c r="H22" t="s">
        <v>232</v>
      </c>
      <c r="I22" s="9">
        <v>45299</v>
      </c>
      <c r="J22" s="10">
        <v>0.72530092592592588</v>
      </c>
      <c r="K22" t="s">
        <v>926</v>
      </c>
      <c r="L22" t="s">
        <v>927</v>
      </c>
      <c r="M22" t="s">
        <v>37</v>
      </c>
      <c r="N22" t="s">
        <v>928</v>
      </c>
      <c r="O22" t="s">
        <v>929</v>
      </c>
      <c r="P22" t="s">
        <v>40</v>
      </c>
      <c r="Q22" t="s">
        <v>930</v>
      </c>
      <c r="R22" t="s">
        <v>931</v>
      </c>
      <c r="S22">
        <v>4</v>
      </c>
      <c r="T22">
        <v>3</v>
      </c>
      <c r="U22" t="s">
        <v>43</v>
      </c>
      <c r="V22" t="s">
        <v>57</v>
      </c>
      <c r="W22" t="s">
        <v>932</v>
      </c>
      <c r="X22" t="s">
        <v>37</v>
      </c>
      <c r="Y22" t="s">
        <v>37</v>
      </c>
      <c r="Z22" t="s">
        <v>45</v>
      </c>
      <c r="AA22" t="s">
        <v>37</v>
      </c>
      <c r="AB22" t="s">
        <v>933</v>
      </c>
      <c r="AC22" t="s">
        <v>934</v>
      </c>
      <c r="AD22" t="s">
        <v>197</v>
      </c>
    </row>
    <row r="23" spans="1:30" hidden="1" x14ac:dyDescent="0.2">
      <c r="A23">
        <v>11209</v>
      </c>
      <c r="B23" t="s">
        <v>790</v>
      </c>
      <c r="C23" t="s">
        <v>61</v>
      </c>
      <c r="D23" t="s">
        <v>49</v>
      </c>
      <c r="E23" t="s">
        <v>62</v>
      </c>
      <c r="F23" t="s">
        <v>37</v>
      </c>
      <c r="G23" t="s">
        <v>82</v>
      </c>
      <c r="H23" t="s">
        <v>34</v>
      </c>
      <c r="I23" s="9">
        <v>45299</v>
      </c>
      <c r="J23" s="10">
        <v>0.75078703703703709</v>
      </c>
      <c r="K23" t="s">
        <v>935</v>
      </c>
      <c r="L23" t="s">
        <v>936</v>
      </c>
      <c r="M23" t="s">
        <v>936</v>
      </c>
      <c r="N23" t="s">
        <v>937</v>
      </c>
      <c r="O23" t="s">
        <v>37</v>
      </c>
      <c r="P23" t="s">
        <v>40</v>
      </c>
      <c r="Q23" t="s">
        <v>66</v>
      </c>
      <c r="R23" t="s">
        <v>938</v>
      </c>
      <c r="S23">
        <v>0</v>
      </c>
      <c r="T23">
        <v>1</v>
      </c>
      <c r="U23" t="s">
        <v>57</v>
      </c>
      <c r="V23" t="s">
        <v>37</v>
      </c>
      <c r="W23" t="s">
        <v>37</v>
      </c>
      <c r="X23" t="s">
        <v>37</v>
      </c>
      <c r="Y23" t="s">
        <v>37</v>
      </c>
      <c r="Z23" t="s">
        <v>45</v>
      </c>
      <c r="AA23" t="s">
        <v>37</v>
      </c>
      <c r="AB23" t="s">
        <v>794</v>
      </c>
      <c r="AC23" t="s">
        <v>795</v>
      </c>
      <c r="AD23" t="s">
        <v>377</v>
      </c>
    </row>
    <row r="24" spans="1:30" hidden="1" x14ac:dyDescent="0.2">
      <c r="A24">
        <v>11212</v>
      </c>
      <c r="B24" t="s">
        <v>939</v>
      </c>
      <c r="C24" t="s">
        <v>29</v>
      </c>
      <c r="D24" t="s">
        <v>49</v>
      </c>
      <c r="E24" t="s">
        <v>62</v>
      </c>
      <c r="F24" t="s">
        <v>37</v>
      </c>
      <c r="G24" t="s">
        <v>82</v>
      </c>
      <c r="H24" t="s">
        <v>34</v>
      </c>
      <c r="I24" s="9">
        <v>45300</v>
      </c>
      <c r="J24" s="10">
        <v>5.7002314814814818E-2</v>
      </c>
      <c r="K24" t="s">
        <v>940</v>
      </c>
      <c r="L24" t="s">
        <v>941</v>
      </c>
      <c r="M24" t="s">
        <v>37</v>
      </c>
      <c r="N24" t="s">
        <v>942</v>
      </c>
      <c r="O24" t="s">
        <v>943</v>
      </c>
      <c r="P24" t="s">
        <v>40</v>
      </c>
      <c r="Q24" t="s">
        <v>66</v>
      </c>
      <c r="R24" t="s">
        <v>944</v>
      </c>
      <c r="S24">
        <v>5</v>
      </c>
      <c r="T24">
        <v>2</v>
      </c>
      <c r="U24" t="s">
        <v>43</v>
      </c>
      <c r="V24" t="s">
        <v>57</v>
      </c>
      <c r="W24" t="s">
        <v>945</v>
      </c>
      <c r="X24" t="s">
        <v>37</v>
      </c>
      <c r="Y24" t="s">
        <v>37</v>
      </c>
      <c r="Z24" t="s">
        <v>45</v>
      </c>
      <c r="AA24" t="s">
        <v>37</v>
      </c>
      <c r="AB24" t="s">
        <v>946</v>
      </c>
      <c r="AC24" t="s">
        <v>947</v>
      </c>
      <c r="AD24" t="s">
        <v>142</v>
      </c>
    </row>
    <row r="25" spans="1:30" hidden="1" x14ac:dyDescent="0.2">
      <c r="A25">
        <v>11214</v>
      </c>
      <c r="B25" t="s">
        <v>948</v>
      </c>
      <c r="C25" t="s">
        <v>61</v>
      </c>
      <c r="D25" t="s">
        <v>49</v>
      </c>
      <c r="E25" t="s">
        <v>31</v>
      </c>
      <c r="F25" t="s">
        <v>37</v>
      </c>
      <c r="G25" t="s">
        <v>82</v>
      </c>
      <c r="H25" t="s">
        <v>63</v>
      </c>
      <c r="I25" s="9">
        <v>45300</v>
      </c>
      <c r="J25" s="10">
        <v>6.9108796296296293E-2</v>
      </c>
      <c r="K25" t="s">
        <v>949</v>
      </c>
      <c r="L25" t="s">
        <v>950</v>
      </c>
      <c r="M25" t="s">
        <v>950</v>
      </c>
      <c r="N25" t="s">
        <v>950</v>
      </c>
      <c r="O25" t="s">
        <v>951</v>
      </c>
      <c r="P25" t="s">
        <v>40</v>
      </c>
      <c r="Q25" t="s">
        <v>66</v>
      </c>
      <c r="R25" t="s">
        <v>952</v>
      </c>
      <c r="S25">
        <v>6</v>
      </c>
      <c r="T25">
        <v>5</v>
      </c>
      <c r="U25" t="s">
        <v>57</v>
      </c>
      <c r="V25" t="s">
        <v>57</v>
      </c>
      <c r="W25" t="s">
        <v>891</v>
      </c>
      <c r="X25" t="s">
        <v>37</v>
      </c>
      <c r="Y25" t="s">
        <v>37</v>
      </c>
      <c r="Z25" t="s">
        <v>45</v>
      </c>
      <c r="AA25" t="s">
        <v>37</v>
      </c>
      <c r="AB25" t="s">
        <v>892</v>
      </c>
      <c r="AC25" t="s">
        <v>893</v>
      </c>
      <c r="AD25" t="s">
        <v>142</v>
      </c>
    </row>
    <row r="26" spans="1:30" hidden="1" x14ac:dyDescent="0.2">
      <c r="A26">
        <v>11215</v>
      </c>
      <c r="B26" t="s">
        <v>953</v>
      </c>
      <c r="C26" t="s">
        <v>61</v>
      </c>
      <c r="D26" t="s">
        <v>49</v>
      </c>
      <c r="E26" t="s">
        <v>31</v>
      </c>
      <c r="F26" t="s">
        <v>37</v>
      </c>
      <c r="G26" t="s">
        <v>82</v>
      </c>
      <c r="H26" t="s">
        <v>63</v>
      </c>
      <c r="I26" s="9">
        <v>45300</v>
      </c>
      <c r="J26" s="10">
        <v>7.6226851851851851E-2</v>
      </c>
      <c r="K26" t="s">
        <v>954</v>
      </c>
      <c r="L26" t="s">
        <v>955</v>
      </c>
      <c r="M26" t="s">
        <v>955</v>
      </c>
      <c r="N26" t="s">
        <v>955</v>
      </c>
      <c r="O26" t="s">
        <v>956</v>
      </c>
      <c r="P26" t="s">
        <v>40</v>
      </c>
      <c r="Q26" t="s">
        <v>66</v>
      </c>
      <c r="R26" t="s">
        <v>952</v>
      </c>
      <c r="S26">
        <v>6</v>
      </c>
      <c r="T26">
        <v>1</v>
      </c>
      <c r="U26" t="s">
        <v>43</v>
      </c>
      <c r="V26" t="s">
        <v>57</v>
      </c>
      <c r="W26" t="s">
        <v>891</v>
      </c>
      <c r="X26" t="s">
        <v>37</v>
      </c>
      <c r="Y26" t="s">
        <v>37</v>
      </c>
      <c r="Z26" t="s">
        <v>45</v>
      </c>
      <c r="AA26" t="s">
        <v>37</v>
      </c>
      <c r="AB26" t="s">
        <v>892</v>
      </c>
      <c r="AC26" t="s">
        <v>893</v>
      </c>
      <c r="AD26" t="s">
        <v>142</v>
      </c>
    </row>
    <row r="27" spans="1:30" hidden="1" x14ac:dyDescent="0.2">
      <c r="A27">
        <v>11216</v>
      </c>
      <c r="B27" t="s">
        <v>957</v>
      </c>
      <c r="C27" t="s">
        <v>61</v>
      </c>
      <c r="D27" t="s">
        <v>30</v>
      </c>
      <c r="E27" t="s">
        <v>31</v>
      </c>
      <c r="F27" t="s">
        <v>37</v>
      </c>
      <c r="G27" t="s">
        <v>82</v>
      </c>
      <c r="H27" t="s">
        <v>73</v>
      </c>
      <c r="I27" s="9">
        <v>45300</v>
      </c>
      <c r="J27" s="10">
        <v>8.7951388888888885E-2</v>
      </c>
      <c r="K27" t="s">
        <v>954</v>
      </c>
      <c r="L27" t="s">
        <v>958</v>
      </c>
      <c r="M27" t="s">
        <v>958</v>
      </c>
      <c r="N27" t="s">
        <v>958</v>
      </c>
      <c r="O27" t="s">
        <v>959</v>
      </c>
      <c r="P27" t="s">
        <v>40</v>
      </c>
      <c r="Q27" t="s">
        <v>66</v>
      </c>
      <c r="R27" t="s">
        <v>952</v>
      </c>
      <c r="S27">
        <v>6</v>
      </c>
      <c r="T27">
        <v>5</v>
      </c>
      <c r="U27" t="s">
        <v>43</v>
      </c>
      <c r="V27" t="s">
        <v>57</v>
      </c>
      <c r="W27" t="s">
        <v>891</v>
      </c>
      <c r="X27" t="s">
        <v>37</v>
      </c>
      <c r="Y27" t="s">
        <v>37</v>
      </c>
      <c r="Z27" t="s">
        <v>45</v>
      </c>
      <c r="AA27" t="s">
        <v>37</v>
      </c>
      <c r="AB27" t="s">
        <v>892</v>
      </c>
      <c r="AC27" t="s">
        <v>893</v>
      </c>
      <c r="AD27" t="s">
        <v>142</v>
      </c>
    </row>
    <row r="28" spans="1:30" hidden="1" x14ac:dyDescent="0.2">
      <c r="A28">
        <v>11218</v>
      </c>
      <c r="B28" t="s">
        <v>960</v>
      </c>
      <c r="C28" t="s">
        <v>61</v>
      </c>
      <c r="D28" t="s">
        <v>70</v>
      </c>
      <c r="E28" t="s">
        <v>136</v>
      </c>
      <c r="F28" t="s">
        <v>267</v>
      </c>
      <c r="G28" t="s">
        <v>82</v>
      </c>
      <c r="H28" t="s">
        <v>63</v>
      </c>
      <c r="I28" s="9">
        <v>45300</v>
      </c>
      <c r="J28" s="10">
        <v>0.48222222222222222</v>
      </c>
      <c r="K28" t="s">
        <v>961</v>
      </c>
      <c r="L28" t="s">
        <v>962</v>
      </c>
      <c r="M28" t="s">
        <v>962</v>
      </c>
      <c r="N28" t="s">
        <v>962</v>
      </c>
      <c r="O28" t="s">
        <v>37</v>
      </c>
      <c r="P28" t="s">
        <v>40</v>
      </c>
      <c r="Q28" t="s">
        <v>66</v>
      </c>
      <c r="R28" t="s">
        <v>66</v>
      </c>
      <c r="S28">
        <v>0</v>
      </c>
      <c r="T28">
        <v>1</v>
      </c>
      <c r="U28" t="s">
        <v>57</v>
      </c>
      <c r="V28" t="s">
        <v>37</v>
      </c>
      <c r="W28" t="s">
        <v>963</v>
      </c>
      <c r="X28" t="s">
        <v>37</v>
      </c>
      <c r="Y28" t="s">
        <v>37</v>
      </c>
      <c r="Z28" t="s">
        <v>45</v>
      </c>
      <c r="AA28" t="s">
        <v>37</v>
      </c>
      <c r="AB28" t="s">
        <v>82</v>
      </c>
      <c r="AC28" t="s">
        <v>964</v>
      </c>
      <c r="AD28" t="s">
        <v>37</v>
      </c>
    </row>
    <row r="29" spans="1:30" hidden="1" x14ac:dyDescent="0.2">
      <c r="A29">
        <v>11220</v>
      </c>
      <c r="B29" t="s">
        <v>965</v>
      </c>
      <c r="C29" t="s">
        <v>29</v>
      </c>
      <c r="D29" t="s">
        <v>49</v>
      </c>
      <c r="E29" t="s">
        <v>62</v>
      </c>
      <c r="F29" t="s">
        <v>37</v>
      </c>
      <c r="G29" t="s">
        <v>82</v>
      </c>
      <c r="H29" t="s">
        <v>173</v>
      </c>
      <c r="I29" s="9">
        <v>45300</v>
      </c>
      <c r="J29" s="10">
        <v>0.61335648148148147</v>
      </c>
      <c r="K29" t="s">
        <v>966</v>
      </c>
      <c r="L29" t="s">
        <v>967</v>
      </c>
      <c r="M29" t="s">
        <v>37</v>
      </c>
      <c r="N29" t="s">
        <v>968</v>
      </c>
      <c r="O29" t="s">
        <v>969</v>
      </c>
      <c r="P29" t="s">
        <v>40</v>
      </c>
      <c r="Q29" t="s">
        <v>970</v>
      </c>
      <c r="R29" t="s">
        <v>971</v>
      </c>
      <c r="S29">
        <v>2</v>
      </c>
      <c r="T29">
        <v>2</v>
      </c>
      <c r="U29" t="s">
        <v>57</v>
      </c>
      <c r="V29" t="s">
        <v>57</v>
      </c>
      <c r="W29" t="s">
        <v>972</v>
      </c>
      <c r="X29" t="s">
        <v>37</v>
      </c>
      <c r="Y29" t="s">
        <v>37</v>
      </c>
      <c r="Z29" t="s">
        <v>45</v>
      </c>
      <c r="AA29" t="s">
        <v>37</v>
      </c>
      <c r="AB29" t="s">
        <v>973</v>
      </c>
      <c r="AC29" t="s">
        <v>974</v>
      </c>
      <c r="AD29" t="s">
        <v>197</v>
      </c>
    </row>
    <row r="30" spans="1:30" hidden="1" x14ac:dyDescent="0.2">
      <c r="A30">
        <v>11231</v>
      </c>
      <c r="B30" t="s">
        <v>975</v>
      </c>
      <c r="C30" t="s">
        <v>29</v>
      </c>
      <c r="D30" t="s">
        <v>179</v>
      </c>
      <c r="E30" t="s">
        <v>62</v>
      </c>
      <c r="F30" t="s">
        <v>37</v>
      </c>
      <c r="G30" t="s">
        <v>82</v>
      </c>
      <c r="H30" t="s">
        <v>356</v>
      </c>
      <c r="I30" s="9">
        <v>45301</v>
      </c>
      <c r="J30" s="10">
        <v>0.62451388888888892</v>
      </c>
      <c r="K30" t="s">
        <v>976</v>
      </c>
      <c r="L30" t="s">
        <v>977</v>
      </c>
      <c r="M30" t="s">
        <v>37</v>
      </c>
      <c r="N30" t="s">
        <v>978</v>
      </c>
      <c r="O30" t="s">
        <v>979</v>
      </c>
      <c r="P30" t="s">
        <v>40</v>
      </c>
      <c r="Q30" t="s">
        <v>980</v>
      </c>
      <c r="R30" t="s">
        <v>981</v>
      </c>
      <c r="S30">
        <v>4</v>
      </c>
      <c r="T30">
        <v>4</v>
      </c>
      <c r="U30" t="s">
        <v>57</v>
      </c>
      <c r="V30" t="s">
        <v>57</v>
      </c>
      <c r="W30" t="s">
        <v>982</v>
      </c>
      <c r="X30" t="s">
        <v>37</v>
      </c>
      <c r="Y30" t="s">
        <v>37</v>
      </c>
      <c r="Z30" t="s">
        <v>45</v>
      </c>
      <c r="AA30" t="s">
        <v>37</v>
      </c>
      <c r="AB30" t="s">
        <v>973</v>
      </c>
      <c r="AC30" t="s">
        <v>974</v>
      </c>
      <c r="AD30" t="s">
        <v>197</v>
      </c>
    </row>
    <row r="31" spans="1:30" hidden="1" x14ac:dyDescent="0.2">
      <c r="A31">
        <v>11232</v>
      </c>
      <c r="B31" t="s">
        <v>983</v>
      </c>
      <c r="C31" t="s">
        <v>61</v>
      </c>
      <c r="D31" t="s">
        <v>30</v>
      </c>
      <c r="E31" t="s">
        <v>62</v>
      </c>
      <c r="F31" t="s">
        <v>37</v>
      </c>
      <c r="G31" t="s">
        <v>82</v>
      </c>
      <c r="H31" t="s">
        <v>63</v>
      </c>
      <c r="I31" s="9">
        <v>45301</v>
      </c>
      <c r="J31" s="10">
        <v>0.62699074074074079</v>
      </c>
      <c r="K31" t="s">
        <v>984</v>
      </c>
      <c r="L31" t="s">
        <v>985</v>
      </c>
      <c r="M31" t="s">
        <v>985</v>
      </c>
      <c r="N31" t="s">
        <v>985</v>
      </c>
      <c r="O31" t="s">
        <v>986</v>
      </c>
      <c r="P31" t="s">
        <v>40</v>
      </c>
      <c r="Q31" t="s">
        <v>987</v>
      </c>
      <c r="R31" t="s">
        <v>988</v>
      </c>
      <c r="S31">
        <v>2</v>
      </c>
      <c r="T31">
        <v>1</v>
      </c>
      <c r="U31" t="s">
        <v>57</v>
      </c>
      <c r="V31" t="s">
        <v>57</v>
      </c>
      <c r="W31" t="s">
        <v>907</v>
      </c>
      <c r="X31" t="s">
        <v>37</v>
      </c>
      <c r="Y31" t="s">
        <v>37</v>
      </c>
      <c r="Z31" t="s">
        <v>45</v>
      </c>
      <c r="AA31" t="s">
        <v>37</v>
      </c>
      <c r="AB31" t="s">
        <v>67</v>
      </c>
      <c r="AC31" t="s">
        <v>68</v>
      </c>
      <c r="AD31" t="s">
        <v>37</v>
      </c>
    </row>
    <row r="32" spans="1:30" hidden="1" x14ac:dyDescent="0.2">
      <c r="A32">
        <v>11234</v>
      </c>
      <c r="B32" t="s">
        <v>989</v>
      </c>
      <c r="C32" t="s">
        <v>29</v>
      </c>
      <c r="D32" t="s">
        <v>30</v>
      </c>
      <c r="E32" t="s">
        <v>50</v>
      </c>
      <c r="F32" t="s">
        <v>37</v>
      </c>
      <c r="G32" t="s">
        <v>51</v>
      </c>
      <c r="H32" t="s">
        <v>63</v>
      </c>
      <c r="I32" s="9">
        <v>45301</v>
      </c>
      <c r="J32" s="10">
        <v>0.63045138888888885</v>
      </c>
      <c r="K32" t="s">
        <v>990</v>
      </c>
      <c r="L32" t="s">
        <v>991</v>
      </c>
      <c r="M32" t="s">
        <v>37</v>
      </c>
      <c r="N32" t="s">
        <v>992</v>
      </c>
      <c r="O32" t="s">
        <v>986</v>
      </c>
      <c r="P32" t="s">
        <v>40</v>
      </c>
      <c r="Q32" t="s">
        <v>993</v>
      </c>
      <c r="R32" t="s">
        <v>994</v>
      </c>
      <c r="S32">
        <v>6</v>
      </c>
      <c r="T32">
        <v>1</v>
      </c>
      <c r="U32" t="s">
        <v>43</v>
      </c>
      <c r="V32" t="s">
        <v>57</v>
      </c>
      <c r="W32" t="s">
        <v>907</v>
      </c>
      <c r="X32" t="s">
        <v>457</v>
      </c>
      <c r="Y32" t="s">
        <v>37</v>
      </c>
      <c r="Z32" t="s">
        <v>45</v>
      </c>
      <c r="AA32" t="s">
        <v>37</v>
      </c>
      <c r="AB32" t="s">
        <v>908</v>
      </c>
      <c r="AC32" t="s">
        <v>909</v>
      </c>
      <c r="AD32" t="s">
        <v>197</v>
      </c>
    </row>
    <row r="33" spans="1:30" hidden="1" x14ac:dyDescent="0.2">
      <c r="A33">
        <v>11235</v>
      </c>
      <c r="B33" t="s">
        <v>995</v>
      </c>
      <c r="C33" t="s">
        <v>29</v>
      </c>
      <c r="D33" t="s">
        <v>49</v>
      </c>
      <c r="E33" t="s">
        <v>50</v>
      </c>
      <c r="F33" t="s">
        <v>37</v>
      </c>
      <c r="G33" t="s">
        <v>82</v>
      </c>
      <c r="H33" t="s">
        <v>34</v>
      </c>
      <c r="I33" s="9">
        <v>45301</v>
      </c>
      <c r="J33" s="10">
        <v>0.64013888888888892</v>
      </c>
      <c r="K33" t="s">
        <v>996</v>
      </c>
      <c r="L33" t="s">
        <v>997</v>
      </c>
      <c r="M33" t="s">
        <v>37</v>
      </c>
      <c r="N33" t="s">
        <v>997</v>
      </c>
      <c r="O33" t="s">
        <v>998</v>
      </c>
      <c r="P33" t="s">
        <v>40</v>
      </c>
      <c r="Q33" t="s">
        <v>999</v>
      </c>
      <c r="R33" t="s">
        <v>1000</v>
      </c>
      <c r="S33">
        <v>2</v>
      </c>
      <c r="T33">
        <v>1</v>
      </c>
      <c r="U33" t="s">
        <v>57</v>
      </c>
      <c r="V33" t="s">
        <v>57</v>
      </c>
      <c r="W33" t="s">
        <v>1001</v>
      </c>
      <c r="X33" t="s">
        <v>37</v>
      </c>
      <c r="Y33" t="s">
        <v>37</v>
      </c>
      <c r="Z33" t="s">
        <v>45</v>
      </c>
      <c r="AA33" t="s">
        <v>37</v>
      </c>
      <c r="AB33" t="s">
        <v>1002</v>
      </c>
      <c r="AC33" t="s">
        <v>1003</v>
      </c>
      <c r="AD33" t="s">
        <v>156</v>
      </c>
    </row>
    <row r="34" spans="1:30" hidden="1" x14ac:dyDescent="0.2">
      <c r="A34">
        <v>11236</v>
      </c>
      <c r="B34" t="s">
        <v>1004</v>
      </c>
      <c r="C34" t="s">
        <v>29</v>
      </c>
      <c r="D34" t="s">
        <v>49</v>
      </c>
      <c r="E34" t="s">
        <v>62</v>
      </c>
      <c r="F34" t="s">
        <v>114</v>
      </c>
      <c r="G34" t="s">
        <v>33</v>
      </c>
      <c r="H34" t="s">
        <v>346</v>
      </c>
      <c r="I34" s="9">
        <v>45301</v>
      </c>
      <c r="J34" s="10">
        <v>0.71039351851851851</v>
      </c>
      <c r="K34" t="s">
        <v>1005</v>
      </c>
      <c r="L34" t="s">
        <v>1006</v>
      </c>
      <c r="M34" t="s">
        <v>37</v>
      </c>
      <c r="N34" t="s">
        <v>1006</v>
      </c>
      <c r="O34" t="s">
        <v>1007</v>
      </c>
      <c r="P34" t="s">
        <v>40</v>
      </c>
      <c r="Q34" t="s">
        <v>1008</v>
      </c>
      <c r="R34" t="s">
        <v>1009</v>
      </c>
      <c r="S34">
        <v>1</v>
      </c>
      <c r="T34">
        <v>1</v>
      </c>
      <c r="U34" t="s">
        <v>57</v>
      </c>
      <c r="V34" t="s">
        <v>57</v>
      </c>
      <c r="W34" t="s">
        <v>1010</v>
      </c>
      <c r="X34" t="s">
        <v>37</v>
      </c>
      <c r="Y34" t="s">
        <v>37</v>
      </c>
      <c r="Z34" t="s">
        <v>45</v>
      </c>
      <c r="AA34" t="s">
        <v>37</v>
      </c>
      <c r="AB34" t="s">
        <v>350</v>
      </c>
      <c r="AC34" t="s">
        <v>351</v>
      </c>
      <c r="AD34" t="s">
        <v>197</v>
      </c>
    </row>
    <row r="35" spans="1:30" hidden="1" x14ac:dyDescent="0.2">
      <c r="A35">
        <v>11240</v>
      </c>
      <c r="B35" t="s">
        <v>1011</v>
      </c>
      <c r="C35" t="s">
        <v>29</v>
      </c>
      <c r="D35" t="s">
        <v>49</v>
      </c>
      <c r="E35" t="s">
        <v>62</v>
      </c>
      <c r="F35" t="s">
        <v>37</v>
      </c>
      <c r="G35" t="s">
        <v>82</v>
      </c>
      <c r="H35" t="s">
        <v>73</v>
      </c>
      <c r="I35" s="9">
        <v>45301</v>
      </c>
      <c r="J35" s="10">
        <v>0.7722106481481481</v>
      </c>
      <c r="K35" t="s">
        <v>1012</v>
      </c>
      <c r="L35" t="s">
        <v>1013</v>
      </c>
      <c r="M35" t="s">
        <v>37</v>
      </c>
      <c r="N35" t="s">
        <v>1014</v>
      </c>
      <c r="O35" t="s">
        <v>1015</v>
      </c>
      <c r="P35" t="s">
        <v>40</v>
      </c>
      <c r="Q35" t="s">
        <v>1016</v>
      </c>
      <c r="R35" t="s">
        <v>1017</v>
      </c>
      <c r="S35">
        <v>4</v>
      </c>
      <c r="T35">
        <v>4</v>
      </c>
      <c r="U35" t="s">
        <v>43</v>
      </c>
      <c r="V35" t="s">
        <v>43</v>
      </c>
      <c r="W35" t="s">
        <v>1018</v>
      </c>
      <c r="X35" t="s">
        <v>37</v>
      </c>
      <c r="Y35" t="s">
        <v>37</v>
      </c>
      <c r="Z35" t="s">
        <v>45</v>
      </c>
      <c r="AA35" t="s">
        <v>37</v>
      </c>
      <c r="AB35" t="s">
        <v>973</v>
      </c>
      <c r="AC35" t="s">
        <v>974</v>
      </c>
      <c r="AD35" t="s">
        <v>197</v>
      </c>
    </row>
    <row r="36" spans="1:30" hidden="1" x14ac:dyDescent="0.2">
      <c r="A36">
        <v>11242</v>
      </c>
      <c r="B36" t="s">
        <v>894</v>
      </c>
      <c r="C36" t="s">
        <v>61</v>
      </c>
      <c r="D36" t="s">
        <v>49</v>
      </c>
      <c r="E36" t="s">
        <v>62</v>
      </c>
      <c r="F36" t="s">
        <v>37</v>
      </c>
      <c r="G36" t="s">
        <v>82</v>
      </c>
      <c r="H36" t="s">
        <v>63</v>
      </c>
      <c r="I36" s="9">
        <v>45302</v>
      </c>
      <c r="J36" s="10">
        <v>0.33393518518518517</v>
      </c>
      <c r="K36" t="s">
        <v>1019</v>
      </c>
      <c r="L36" t="s">
        <v>1020</v>
      </c>
      <c r="M36" t="s">
        <v>1020</v>
      </c>
      <c r="N36" t="s">
        <v>1020</v>
      </c>
      <c r="O36" t="s">
        <v>37</v>
      </c>
      <c r="P36" t="s">
        <v>40</v>
      </c>
      <c r="Q36" t="s">
        <v>66</v>
      </c>
      <c r="R36" t="s">
        <v>66</v>
      </c>
      <c r="S36">
        <v>0</v>
      </c>
      <c r="T36">
        <v>1</v>
      </c>
      <c r="U36" t="s">
        <v>57</v>
      </c>
      <c r="V36" t="s">
        <v>37</v>
      </c>
      <c r="W36" t="s">
        <v>37</v>
      </c>
      <c r="X36" t="s">
        <v>37</v>
      </c>
      <c r="Y36" t="s">
        <v>37</v>
      </c>
      <c r="Z36" t="s">
        <v>45</v>
      </c>
      <c r="AA36" t="s">
        <v>37</v>
      </c>
      <c r="AB36" t="s">
        <v>51</v>
      </c>
      <c r="AC36" t="s">
        <v>897</v>
      </c>
      <c r="AD36" t="s">
        <v>197</v>
      </c>
    </row>
    <row r="37" spans="1:30" hidden="1" x14ac:dyDescent="0.2">
      <c r="A37">
        <v>11245</v>
      </c>
      <c r="B37" t="s">
        <v>1021</v>
      </c>
      <c r="C37" t="s">
        <v>61</v>
      </c>
      <c r="D37" t="s">
        <v>30</v>
      </c>
      <c r="E37" t="s">
        <v>136</v>
      </c>
      <c r="F37" t="s">
        <v>267</v>
      </c>
      <c r="G37" t="s">
        <v>82</v>
      </c>
      <c r="H37" t="s">
        <v>34</v>
      </c>
      <c r="I37" s="9">
        <v>45302</v>
      </c>
      <c r="J37" s="10">
        <v>0.60083333333333333</v>
      </c>
      <c r="K37" t="s">
        <v>1022</v>
      </c>
      <c r="L37" t="s">
        <v>1023</v>
      </c>
      <c r="M37" t="s">
        <v>1023</v>
      </c>
      <c r="N37" t="s">
        <v>1023</v>
      </c>
      <c r="O37" t="s">
        <v>37</v>
      </c>
      <c r="P37" t="s">
        <v>40</v>
      </c>
      <c r="Q37" t="s">
        <v>66</v>
      </c>
      <c r="R37" t="s">
        <v>1024</v>
      </c>
      <c r="S37">
        <v>0</v>
      </c>
      <c r="T37">
        <v>1</v>
      </c>
      <c r="U37" t="s">
        <v>57</v>
      </c>
      <c r="V37" t="s">
        <v>37</v>
      </c>
      <c r="W37" t="s">
        <v>963</v>
      </c>
      <c r="X37" t="s">
        <v>37</v>
      </c>
      <c r="Y37" t="s">
        <v>37</v>
      </c>
      <c r="Z37" t="s">
        <v>45</v>
      </c>
      <c r="AA37" t="s">
        <v>37</v>
      </c>
      <c r="AB37" t="s">
        <v>82</v>
      </c>
      <c r="AC37" t="s">
        <v>964</v>
      </c>
      <c r="AD37" t="s">
        <v>37</v>
      </c>
    </row>
    <row r="38" spans="1:30" hidden="1" x14ac:dyDescent="0.2">
      <c r="A38">
        <v>11246</v>
      </c>
      <c r="B38" t="s">
        <v>1025</v>
      </c>
      <c r="C38" t="s">
        <v>29</v>
      </c>
      <c r="D38" t="s">
        <v>49</v>
      </c>
      <c r="E38" t="s">
        <v>62</v>
      </c>
      <c r="F38" t="s">
        <v>37</v>
      </c>
      <c r="G38" t="s">
        <v>82</v>
      </c>
      <c r="H38" t="s">
        <v>34</v>
      </c>
      <c r="I38" s="9">
        <v>45302</v>
      </c>
      <c r="J38" s="10">
        <v>0.60285879629629635</v>
      </c>
      <c r="K38" t="s">
        <v>1026</v>
      </c>
      <c r="L38" t="s">
        <v>1027</v>
      </c>
      <c r="M38" t="s">
        <v>37</v>
      </c>
      <c r="N38" t="s">
        <v>1028</v>
      </c>
      <c r="O38" t="s">
        <v>1029</v>
      </c>
      <c r="P38" t="s">
        <v>40</v>
      </c>
      <c r="Q38" t="s">
        <v>1030</v>
      </c>
      <c r="R38" t="s">
        <v>1031</v>
      </c>
      <c r="S38">
        <v>3</v>
      </c>
      <c r="T38">
        <v>4</v>
      </c>
      <c r="U38" t="s">
        <v>57</v>
      </c>
      <c r="V38" t="s">
        <v>57</v>
      </c>
      <c r="W38" t="s">
        <v>1032</v>
      </c>
      <c r="X38" t="s">
        <v>37</v>
      </c>
      <c r="Y38" t="s">
        <v>37</v>
      </c>
      <c r="Z38" t="s">
        <v>45</v>
      </c>
      <c r="AA38" t="s">
        <v>37</v>
      </c>
      <c r="AB38" t="s">
        <v>973</v>
      </c>
      <c r="AC38" t="s">
        <v>974</v>
      </c>
      <c r="AD38" t="s">
        <v>197</v>
      </c>
    </row>
    <row r="39" spans="1:30" hidden="1" x14ac:dyDescent="0.2">
      <c r="A39">
        <v>11247</v>
      </c>
      <c r="B39" t="s">
        <v>1033</v>
      </c>
      <c r="C39" t="s">
        <v>29</v>
      </c>
      <c r="D39" t="s">
        <v>49</v>
      </c>
      <c r="E39" t="s">
        <v>62</v>
      </c>
      <c r="F39" t="s">
        <v>37</v>
      </c>
      <c r="G39" t="s">
        <v>82</v>
      </c>
      <c r="H39" t="s">
        <v>63</v>
      </c>
      <c r="I39" s="9">
        <v>45302</v>
      </c>
      <c r="J39" s="10">
        <v>0.61398148148148146</v>
      </c>
      <c r="K39" t="s">
        <v>1034</v>
      </c>
      <c r="L39" t="s">
        <v>1035</v>
      </c>
      <c r="M39" t="s">
        <v>37</v>
      </c>
      <c r="N39" t="s">
        <v>1036</v>
      </c>
      <c r="O39" t="s">
        <v>1037</v>
      </c>
      <c r="P39" t="s">
        <v>40</v>
      </c>
      <c r="Q39" t="s">
        <v>1038</v>
      </c>
      <c r="R39" t="s">
        <v>1039</v>
      </c>
      <c r="S39">
        <v>5</v>
      </c>
      <c r="T39">
        <v>4</v>
      </c>
      <c r="U39" t="s">
        <v>43</v>
      </c>
      <c r="V39" t="s">
        <v>57</v>
      </c>
      <c r="W39" t="s">
        <v>1040</v>
      </c>
      <c r="X39" t="s">
        <v>37</v>
      </c>
      <c r="Y39" t="s">
        <v>37</v>
      </c>
      <c r="Z39" t="s">
        <v>45</v>
      </c>
      <c r="AA39" t="s">
        <v>37</v>
      </c>
      <c r="AB39" t="s">
        <v>1041</v>
      </c>
      <c r="AC39" t="s">
        <v>1042</v>
      </c>
      <c r="AD39" t="s">
        <v>197</v>
      </c>
    </row>
    <row r="40" spans="1:30" hidden="1" x14ac:dyDescent="0.2">
      <c r="A40">
        <v>11248</v>
      </c>
      <c r="B40" t="s">
        <v>1043</v>
      </c>
      <c r="C40" t="s">
        <v>29</v>
      </c>
      <c r="D40" t="s">
        <v>49</v>
      </c>
      <c r="E40" t="s">
        <v>62</v>
      </c>
      <c r="F40" t="s">
        <v>114</v>
      </c>
      <c r="G40" t="s">
        <v>82</v>
      </c>
      <c r="H40" t="s">
        <v>346</v>
      </c>
      <c r="I40" s="9">
        <v>45302</v>
      </c>
      <c r="J40" s="10">
        <v>0.6353819444444444</v>
      </c>
      <c r="K40" t="s">
        <v>1044</v>
      </c>
      <c r="L40" t="s">
        <v>1045</v>
      </c>
      <c r="M40" t="s">
        <v>37</v>
      </c>
      <c r="N40" t="s">
        <v>1045</v>
      </c>
      <c r="O40" t="s">
        <v>1046</v>
      </c>
      <c r="P40" t="s">
        <v>40</v>
      </c>
      <c r="Q40" t="s">
        <v>1047</v>
      </c>
      <c r="R40" t="s">
        <v>1048</v>
      </c>
      <c r="S40">
        <v>1</v>
      </c>
      <c r="T40">
        <v>1</v>
      </c>
      <c r="U40" t="s">
        <v>57</v>
      </c>
      <c r="V40" t="s">
        <v>57</v>
      </c>
      <c r="W40" t="s">
        <v>1049</v>
      </c>
      <c r="X40" t="s">
        <v>37</v>
      </c>
      <c r="Y40" t="s">
        <v>37</v>
      </c>
      <c r="Z40" t="s">
        <v>45</v>
      </c>
      <c r="AA40" t="s">
        <v>37</v>
      </c>
      <c r="AB40" t="s">
        <v>350</v>
      </c>
      <c r="AC40" t="s">
        <v>351</v>
      </c>
      <c r="AD40" t="s">
        <v>197</v>
      </c>
    </row>
    <row r="41" spans="1:30" hidden="1" x14ac:dyDescent="0.2">
      <c r="A41">
        <v>11250</v>
      </c>
      <c r="B41" t="s">
        <v>1050</v>
      </c>
      <c r="C41" t="s">
        <v>61</v>
      </c>
      <c r="D41" t="s">
        <v>49</v>
      </c>
      <c r="E41" t="s">
        <v>136</v>
      </c>
      <c r="F41" t="s">
        <v>37</v>
      </c>
      <c r="G41" t="s">
        <v>82</v>
      </c>
      <c r="H41" t="s">
        <v>34</v>
      </c>
      <c r="I41" s="9">
        <v>45302</v>
      </c>
      <c r="J41" s="10">
        <v>0.6796875</v>
      </c>
      <c r="K41" t="s">
        <v>1051</v>
      </c>
      <c r="L41" t="s">
        <v>1052</v>
      </c>
      <c r="M41" t="s">
        <v>1052</v>
      </c>
      <c r="N41" t="s">
        <v>1052</v>
      </c>
      <c r="O41" t="s">
        <v>37</v>
      </c>
      <c r="P41" t="s">
        <v>40</v>
      </c>
      <c r="Q41" t="s">
        <v>66</v>
      </c>
      <c r="R41" t="s">
        <v>1053</v>
      </c>
      <c r="S41">
        <v>0</v>
      </c>
      <c r="T41">
        <v>1</v>
      </c>
      <c r="U41" t="s">
        <v>57</v>
      </c>
      <c r="V41" t="s">
        <v>37</v>
      </c>
      <c r="W41" t="s">
        <v>963</v>
      </c>
      <c r="X41" t="s">
        <v>37</v>
      </c>
      <c r="Y41" t="s">
        <v>37</v>
      </c>
      <c r="Z41" t="s">
        <v>45</v>
      </c>
      <c r="AA41" t="s">
        <v>37</v>
      </c>
      <c r="AB41" t="s">
        <v>82</v>
      </c>
      <c r="AC41" t="s">
        <v>964</v>
      </c>
      <c r="AD41" t="s">
        <v>37</v>
      </c>
    </row>
    <row r="42" spans="1:30" hidden="1" x14ac:dyDescent="0.2">
      <c r="A42">
        <v>11254</v>
      </c>
      <c r="B42" t="s">
        <v>1054</v>
      </c>
      <c r="C42" t="s">
        <v>29</v>
      </c>
      <c r="D42" t="s">
        <v>70</v>
      </c>
      <c r="E42" t="s">
        <v>62</v>
      </c>
      <c r="F42" t="s">
        <v>1055</v>
      </c>
      <c r="G42" t="s">
        <v>33</v>
      </c>
      <c r="H42" t="s">
        <v>63</v>
      </c>
      <c r="I42" s="9">
        <v>45302</v>
      </c>
      <c r="J42" s="10">
        <v>0.78688657407407403</v>
      </c>
      <c r="K42" t="s">
        <v>1056</v>
      </c>
      <c r="L42" t="s">
        <v>1057</v>
      </c>
      <c r="M42" t="s">
        <v>37</v>
      </c>
      <c r="N42" t="s">
        <v>1057</v>
      </c>
      <c r="O42" t="s">
        <v>1058</v>
      </c>
      <c r="P42" t="s">
        <v>40</v>
      </c>
      <c r="Q42" t="s">
        <v>1059</v>
      </c>
      <c r="R42" t="s">
        <v>1060</v>
      </c>
      <c r="S42">
        <v>5</v>
      </c>
      <c r="T42">
        <v>5</v>
      </c>
      <c r="U42" t="s">
        <v>57</v>
      </c>
      <c r="V42" t="s">
        <v>43</v>
      </c>
      <c r="W42" t="s">
        <v>1061</v>
      </c>
      <c r="X42" t="s">
        <v>37</v>
      </c>
      <c r="Y42" t="s">
        <v>37</v>
      </c>
      <c r="Z42" t="s">
        <v>45</v>
      </c>
      <c r="AA42" t="s">
        <v>37</v>
      </c>
      <c r="AB42" t="s">
        <v>878</v>
      </c>
      <c r="AC42" t="s">
        <v>879</v>
      </c>
      <c r="AD42" t="s">
        <v>197</v>
      </c>
    </row>
    <row r="43" spans="1:30" hidden="1" x14ac:dyDescent="0.2">
      <c r="A43">
        <v>11255</v>
      </c>
      <c r="B43" t="s">
        <v>1062</v>
      </c>
      <c r="C43" t="s">
        <v>29</v>
      </c>
      <c r="D43" t="s">
        <v>49</v>
      </c>
      <c r="E43" t="s">
        <v>31</v>
      </c>
      <c r="F43" t="s">
        <v>37</v>
      </c>
      <c r="G43" t="s">
        <v>82</v>
      </c>
      <c r="H43" t="s">
        <v>34</v>
      </c>
      <c r="I43" s="9">
        <v>45302</v>
      </c>
      <c r="J43" s="10">
        <v>0.83538194444444447</v>
      </c>
      <c r="K43" t="s">
        <v>1063</v>
      </c>
      <c r="L43" t="s">
        <v>1064</v>
      </c>
      <c r="M43" t="s">
        <v>37</v>
      </c>
      <c r="N43" t="s">
        <v>1065</v>
      </c>
      <c r="O43" t="s">
        <v>1066</v>
      </c>
      <c r="P43" t="s">
        <v>40</v>
      </c>
      <c r="Q43" t="s">
        <v>1067</v>
      </c>
      <c r="R43" t="s">
        <v>1068</v>
      </c>
      <c r="S43">
        <v>2</v>
      </c>
      <c r="T43">
        <v>1</v>
      </c>
      <c r="U43" t="s">
        <v>57</v>
      </c>
      <c r="V43" t="s">
        <v>57</v>
      </c>
      <c r="W43" t="s">
        <v>842</v>
      </c>
      <c r="X43" t="s">
        <v>37</v>
      </c>
      <c r="Y43" t="s">
        <v>37</v>
      </c>
      <c r="Z43" t="s">
        <v>45</v>
      </c>
      <c r="AA43" t="s">
        <v>37</v>
      </c>
      <c r="AB43" t="s">
        <v>850</v>
      </c>
      <c r="AC43" t="s">
        <v>851</v>
      </c>
      <c r="AD43" t="s">
        <v>845</v>
      </c>
    </row>
    <row r="44" spans="1:30" hidden="1" x14ac:dyDescent="0.2">
      <c r="A44">
        <v>11258</v>
      </c>
      <c r="B44" t="s">
        <v>1069</v>
      </c>
      <c r="C44" t="s">
        <v>61</v>
      </c>
      <c r="D44" t="s">
        <v>49</v>
      </c>
      <c r="E44" t="s">
        <v>31</v>
      </c>
      <c r="F44" t="s">
        <v>37</v>
      </c>
      <c r="G44" t="s">
        <v>82</v>
      </c>
      <c r="H44" t="s">
        <v>232</v>
      </c>
      <c r="I44" s="9">
        <v>45303</v>
      </c>
      <c r="J44" s="10">
        <v>4.7060185185185184E-2</v>
      </c>
      <c r="K44" t="s">
        <v>1070</v>
      </c>
      <c r="L44" t="s">
        <v>1071</v>
      </c>
      <c r="M44" t="s">
        <v>1071</v>
      </c>
      <c r="N44" t="s">
        <v>1072</v>
      </c>
      <c r="O44" t="s">
        <v>1073</v>
      </c>
      <c r="P44" t="s">
        <v>40</v>
      </c>
      <c r="Q44" t="s">
        <v>66</v>
      </c>
      <c r="R44" t="s">
        <v>1074</v>
      </c>
      <c r="S44">
        <v>5</v>
      </c>
      <c r="T44">
        <v>1</v>
      </c>
      <c r="U44" t="s">
        <v>57</v>
      </c>
      <c r="V44" t="s">
        <v>57</v>
      </c>
      <c r="W44" t="s">
        <v>932</v>
      </c>
      <c r="X44" t="s">
        <v>37</v>
      </c>
      <c r="Y44" t="s">
        <v>37</v>
      </c>
      <c r="Z44" t="s">
        <v>45</v>
      </c>
      <c r="AA44" t="s">
        <v>37</v>
      </c>
      <c r="AB44" t="s">
        <v>892</v>
      </c>
      <c r="AC44" t="s">
        <v>893</v>
      </c>
      <c r="AD44" t="s">
        <v>142</v>
      </c>
    </row>
    <row r="45" spans="1:30" hidden="1" x14ac:dyDescent="0.2">
      <c r="A45">
        <v>11259</v>
      </c>
      <c r="B45" t="s">
        <v>1075</v>
      </c>
      <c r="C45" t="s">
        <v>61</v>
      </c>
      <c r="D45" t="s">
        <v>70</v>
      </c>
      <c r="E45" t="s">
        <v>31</v>
      </c>
      <c r="F45" t="s">
        <v>37</v>
      </c>
      <c r="G45" t="s">
        <v>82</v>
      </c>
      <c r="H45" t="s">
        <v>232</v>
      </c>
      <c r="I45" s="9">
        <v>45303</v>
      </c>
      <c r="J45" s="10">
        <v>4.9641203703703701E-2</v>
      </c>
      <c r="K45" t="s">
        <v>954</v>
      </c>
      <c r="L45" t="s">
        <v>1076</v>
      </c>
      <c r="M45" t="s">
        <v>1076</v>
      </c>
      <c r="N45" t="s">
        <v>1076</v>
      </c>
      <c r="O45" t="s">
        <v>1077</v>
      </c>
      <c r="P45" t="s">
        <v>40</v>
      </c>
      <c r="Q45" t="s">
        <v>66</v>
      </c>
      <c r="R45" t="s">
        <v>1078</v>
      </c>
      <c r="S45">
        <v>12</v>
      </c>
      <c r="T45">
        <v>8</v>
      </c>
      <c r="U45" t="s">
        <v>43</v>
      </c>
      <c r="V45" t="s">
        <v>57</v>
      </c>
      <c r="W45" t="s">
        <v>932</v>
      </c>
      <c r="X45" t="s">
        <v>37</v>
      </c>
      <c r="Y45" t="s">
        <v>37</v>
      </c>
      <c r="Z45" t="s">
        <v>45</v>
      </c>
      <c r="AA45" t="s">
        <v>37</v>
      </c>
      <c r="AB45" t="s">
        <v>892</v>
      </c>
      <c r="AC45" t="s">
        <v>893</v>
      </c>
      <c r="AD45" t="s">
        <v>142</v>
      </c>
    </row>
    <row r="46" spans="1:30" hidden="1" x14ac:dyDescent="0.2">
      <c r="A46">
        <v>11260</v>
      </c>
      <c r="B46" t="s">
        <v>1079</v>
      </c>
      <c r="C46" t="s">
        <v>29</v>
      </c>
      <c r="D46" t="s">
        <v>49</v>
      </c>
      <c r="E46" t="s">
        <v>62</v>
      </c>
      <c r="F46" t="s">
        <v>37</v>
      </c>
      <c r="G46" t="s">
        <v>82</v>
      </c>
      <c r="H46" t="s">
        <v>512</v>
      </c>
      <c r="I46" s="9">
        <v>45303</v>
      </c>
      <c r="J46" s="10">
        <v>0.24603009259259259</v>
      </c>
      <c r="K46" t="s">
        <v>1080</v>
      </c>
      <c r="L46" t="s">
        <v>1081</v>
      </c>
      <c r="M46" t="s">
        <v>37</v>
      </c>
      <c r="N46" t="s">
        <v>1081</v>
      </c>
      <c r="O46" t="s">
        <v>1082</v>
      </c>
      <c r="P46" t="s">
        <v>40</v>
      </c>
      <c r="Q46" t="s">
        <v>66</v>
      </c>
      <c r="R46" t="s">
        <v>1083</v>
      </c>
      <c r="S46">
        <v>9</v>
      </c>
      <c r="T46">
        <v>7</v>
      </c>
      <c r="U46" t="s">
        <v>57</v>
      </c>
      <c r="V46" t="s">
        <v>57</v>
      </c>
      <c r="W46" t="s">
        <v>374</v>
      </c>
      <c r="X46" t="s">
        <v>37</v>
      </c>
      <c r="Y46" t="s">
        <v>37</v>
      </c>
      <c r="Z46" t="s">
        <v>45</v>
      </c>
      <c r="AA46" t="s">
        <v>37</v>
      </c>
      <c r="AB46" t="s">
        <v>1084</v>
      </c>
      <c r="AC46" t="s">
        <v>1085</v>
      </c>
      <c r="AD46" t="s">
        <v>377</v>
      </c>
    </row>
    <row r="47" spans="1:30" hidden="1" x14ac:dyDescent="0.2">
      <c r="A47">
        <v>11266</v>
      </c>
      <c r="B47" t="s">
        <v>1086</v>
      </c>
      <c r="C47" t="s">
        <v>29</v>
      </c>
      <c r="D47" t="s">
        <v>30</v>
      </c>
      <c r="E47" t="s">
        <v>31</v>
      </c>
      <c r="F47" t="s">
        <v>37</v>
      </c>
      <c r="G47" t="s">
        <v>82</v>
      </c>
      <c r="H47" t="s">
        <v>73</v>
      </c>
      <c r="I47" s="9">
        <v>45303</v>
      </c>
      <c r="J47" s="10">
        <v>0.61273148148148149</v>
      </c>
      <c r="K47" t="s">
        <v>1087</v>
      </c>
      <c r="L47" t="s">
        <v>1088</v>
      </c>
      <c r="M47" t="s">
        <v>37</v>
      </c>
      <c r="N47" t="s">
        <v>1088</v>
      </c>
      <c r="O47" t="s">
        <v>1089</v>
      </c>
      <c r="P47" t="s">
        <v>40</v>
      </c>
      <c r="Q47" t="s">
        <v>1090</v>
      </c>
      <c r="R47" t="s">
        <v>1091</v>
      </c>
      <c r="S47">
        <v>6</v>
      </c>
      <c r="T47">
        <v>1</v>
      </c>
      <c r="U47" t="s">
        <v>43</v>
      </c>
      <c r="V47" t="s">
        <v>57</v>
      </c>
      <c r="W47" t="s">
        <v>842</v>
      </c>
      <c r="X47" t="s">
        <v>37</v>
      </c>
      <c r="Y47" t="s">
        <v>37</v>
      </c>
      <c r="Z47" t="s">
        <v>45</v>
      </c>
      <c r="AA47" t="s">
        <v>37</v>
      </c>
      <c r="AB47" t="s">
        <v>850</v>
      </c>
      <c r="AC47" t="s">
        <v>851</v>
      </c>
      <c r="AD47" t="s">
        <v>845</v>
      </c>
    </row>
    <row r="48" spans="1:30" hidden="1" x14ac:dyDescent="0.2">
      <c r="A48">
        <v>11267</v>
      </c>
      <c r="B48" t="s">
        <v>1092</v>
      </c>
      <c r="C48" t="s">
        <v>29</v>
      </c>
      <c r="D48" t="s">
        <v>70</v>
      </c>
      <c r="E48" t="s">
        <v>62</v>
      </c>
      <c r="F48" t="s">
        <v>37</v>
      </c>
      <c r="G48" t="s">
        <v>82</v>
      </c>
      <c r="H48" t="s">
        <v>232</v>
      </c>
      <c r="I48" s="9">
        <v>45303</v>
      </c>
      <c r="J48" s="10">
        <v>0.62642361111111111</v>
      </c>
      <c r="K48" t="s">
        <v>1093</v>
      </c>
      <c r="L48" t="s">
        <v>1094</v>
      </c>
      <c r="M48" t="s">
        <v>37</v>
      </c>
      <c r="N48" t="s">
        <v>1095</v>
      </c>
      <c r="O48" t="s">
        <v>1096</v>
      </c>
      <c r="P48" t="s">
        <v>40</v>
      </c>
      <c r="Q48" t="s">
        <v>1097</v>
      </c>
      <c r="R48" t="s">
        <v>1098</v>
      </c>
      <c r="S48">
        <v>2</v>
      </c>
      <c r="T48">
        <v>1</v>
      </c>
      <c r="U48" t="s">
        <v>57</v>
      </c>
      <c r="V48" t="s">
        <v>57</v>
      </c>
      <c r="W48" t="s">
        <v>1061</v>
      </c>
      <c r="X48" t="s">
        <v>37</v>
      </c>
      <c r="Y48" t="s">
        <v>37</v>
      </c>
      <c r="Z48" t="s">
        <v>45</v>
      </c>
      <c r="AA48" t="s">
        <v>37</v>
      </c>
      <c r="AB48" t="s">
        <v>1099</v>
      </c>
      <c r="AC48" t="s">
        <v>1100</v>
      </c>
      <c r="AD48" t="s">
        <v>447</v>
      </c>
    </row>
    <row r="49" spans="1:30" hidden="1" x14ac:dyDescent="0.2">
      <c r="A49">
        <v>11269</v>
      </c>
      <c r="B49" t="s">
        <v>1101</v>
      </c>
      <c r="C49" t="s">
        <v>29</v>
      </c>
      <c r="D49" t="s">
        <v>49</v>
      </c>
      <c r="E49" t="s">
        <v>62</v>
      </c>
      <c r="F49" t="s">
        <v>37</v>
      </c>
      <c r="G49" t="s">
        <v>82</v>
      </c>
      <c r="H49" t="s">
        <v>63</v>
      </c>
      <c r="I49" s="9">
        <v>45303</v>
      </c>
      <c r="J49" s="10">
        <v>0.64718750000000003</v>
      </c>
      <c r="K49" t="s">
        <v>1102</v>
      </c>
      <c r="L49" t="s">
        <v>1103</v>
      </c>
      <c r="M49" t="s">
        <v>37</v>
      </c>
      <c r="N49" t="s">
        <v>1104</v>
      </c>
      <c r="O49" t="s">
        <v>1105</v>
      </c>
      <c r="P49" t="s">
        <v>40</v>
      </c>
      <c r="Q49" t="s">
        <v>1106</v>
      </c>
      <c r="R49" t="s">
        <v>1107</v>
      </c>
      <c r="S49">
        <v>4</v>
      </c>
      <c r="T49">
        <v>1</v>
      </c>
      <c r="U49" t="s">
        <v>57</v>
      </c>
      <c r="V49" t="s">
        <v>57</v>
      </c>
      <c r="W49" t="s">
        <v>1108</v>
      </c>
      <c r="X49" t="s">
        <v>37</v>
      </c>
      <c r="Y49" t="s">
        <v>37</v>
      </c>
      <c r="Z49" t="s">
        <v>45</v>
      </c>
      <c r="AA49" t="s">
        <v>37</v>
      </c>
      <c r="AB49" t="s">
        <v>67</v>
      </c>
      <c r="AC49" t="s">
        <v>68</v>
      </c>
      <c r="AD49" t="s">
        <v>37</v>
      </c>
    </row>
    <row r="50" spans="1:30" hidden="1" x14ac:dyDescent="0.2">
      <c r="A50">
        <v>11276</v>
      </c>
      <c r="B50" t="s">
        <v>1109</v>
      </c>
      <c r="C50" t="s">
        <v>29</v>
      </c>
      <c r="D50" t="s">
        <v>70</v>
      </c>
      <c r="E50" t="s">
        <v>62</v>
      </c>
      <c r="F50" t="s">
        <v>37</v>
      </c>
      <c r="G50" t="s">
        <v>82</v>
      </c>
      <c r="H50" t="s">
        <v>356</v>
      </c>
      <c r="I50" s="9">
        <v>45303</v>
      </c>
      <c r="J50" s="10">
        <v>0.78317129629629634</v>
      </c>
      <c r="K50" t="s">
        <v>1110</v>
      </c>
      <c r="L50" t="s">
        <v>1111</v>
      </c>
      <c r="M50" t="s">
        <v>37</v>
      </c>
      <c r="N50" t="s">
        <v>1112</v>
      </c>
      <c r="O50" t="s">
        <v>1113</v>
      </c>
      <c r="P50" t="s">
        <v>40</v>
      </c>
      <c r="Q50" t="s">
        <v>1114</v>
      </c>
      <c r="R50" t="s">
        <v>1115</v>
      </c>
      <c r="S50">
        <v>6</v>
      </c>
      <c r="T50">
        <v>6</v>
      </c>
      <c r="U50" t="s">
        <v>43</v>
      </c>
      <c r="V50" t="s">
        <v>43</v>
      </c>
      <c r="W50" t="s">
        <v>1116</v>
      </c>
      <c r="X50" t="s">
        <v>37</v>
      </c>
      <c r="Y50" t="s">
        <v>37</v>
      </c>
      <c r="Z50" t="s">
        <v>45</v>
      </c>
      <c r="AA50" t="s">
        <v>37</v>
      </c>
      <c r="AB50" t="s">
        <v>973</v>
      </c>
      <c r="AC50" t="s">
        <v>974</v>
      </c>
      <c r="AD50" t="s">
        <v>197</v>
      </c>
    </row>
    <row r="51" spans="1:30" hidden="1" x14ac:dyDescent="0.2">
      <c r="A51">
        <v>11278</v>
      </c>
      <c r="B51" t="s">
        <v>1117</v>
      </c>
      <c r="C51" t="s">
        <v>29</v>
      </c>
      <c r="D51" t="s">
        <v>49</v>
      </c>
      <c r="E51" t="s">
        <v>31</v>
      </c>
      <c r="F51" t="s">
        <v>37</v>
      </c>
      <c r="G51" t="s">
        <v>82</v>
      </c>
      <c r="H51" t="s">
        <v>34</v>
      </c>
      <c r="I51" s="9">
        <v>45303</v>
      </c>
      <c r="J51" s="10">
        <v>0.99053240740740744</v>
      </c>
      <c r="K51" t="s">
        <v>1118</v>
      </c>
      <c r="L51" t="s">
        <v>1119</v>
      </c>
      <c r="M51" t="s">
        <v>37</v>
      </c>
      <c r="N51" t="s">
        <v>1120</v>
      </c>
      <c r="O51" t="s">
        <v>1121</v>
      </c>
      <c r="P51" t="s">
        <v>40</v>
      </c>
      <c r="Q51" t="s">
        <v>66</v>
      </c>
      <c r="R51" t="s">
        <v>1122</v>
      </c>
      <c r="S51">
        <v>2</v>
      </c>
      <c r="T51">
        <v>1</v>
      </c>
      <c r="U51" t="s">
        <v>57</v>
      </c>
      <c r="V51" t="s">
        <v>57</v>
      </c>
      <c r="W51" t="s">
        <v>891</v>
      </c>
      <c r="X51" t="s">
        <v>37</v>
      </c>
      <c r="Y51" t="s">
        <v>37</v>
      </c>
      <c r="Z51" t="s">
        <v>45</v>
      </c>
      <c r="AA51" t="s">
        <v>37</v>
      </c>
      <c r="AB51" t="s">
        <v>892</v>
      </c>
      <c r="AC51" t="s">
        <v>893</v>
      </c>
      <c r="AD51" t="s">
        <v>142</v>
      </c>
    </row>
    <row r="52" spans="1:30" hidden="1" x14ac:dyDescent="0.2">
      <c r="A52">
        <v>11290</v>
      </c>
      <c r="B52" t="s">
        <v>1123</v>
      </c>
      <c r="C52" t="s">
        <v>29</v>
      </c>
      <c r="D52" t="s">
        <v>49</v>
      </c>
      <c r="E52" t="s">
        <v>62</v>
      </c>
      <c r="F52" t="s">
        <v>37</v>
      </c>
      <c r="G52" t="s">
        <v>82</v>
      </c>
      <c r="H52" t="s">
        <v>232</v>
      </c>
      <c r="I52" s="9">
        <v>45306</v>
      </c>
      <c r="J52" s="10">
        <v>0.58515046296296291</v>
      </c>
      <c r="K52" t="s">
        <v>1124</v>
      </c>
      <c r="L52" t="s">
        <v>1125</v>
      </c>
      <c r="M52" t="s">
        <v>37</v>
      </c>
      <c r="N52" t="s">
        <v>1125</v>
      </c>
      <c r="O52" t="s">
        <v>1126</v>
      </c>
      <c r="P52" t="s">
        <v>40</v>
      </c>
      <c r="Q52" t="s">
        <v>1127</v>
      </c>
      <c r="R52" t="s">
        <v>1128</v>
      </c>
      <c r="S52">
        <v>4</v>
      </c>
      <c r="T52">
        <v>4</v>
      </c>
      <c r="U52" t="s">
        <v>57</v>
      </c>
      <c r="V52" t="s">
        <v>57</v>
      </c>
      <c r="W52" t="s">
        <v>1001</v>
      </c>
      <c r="X52" t="s">
        <v>37</v>
      </c>
      <c r="Y52" t="s">
        <v>37</v>
      </c>
      <c r="Z52" t="s">
        <v>45</v>
      </c>
      <c r="AA52" t="s">
        <v>37</v>
      </c>
      <c r="AB52" t="s">
        <v>973</v>
      </c>
      <c r="AC52" t="s">
        <v>974</v>
      </c>
      <c r="AD52" t="s">
        <v>197</v>
      </c>
    </row>
    <row r="53" spans="1:30" hidden="1" x14ac:dyDescent="0.2">
      <c r="A53">
        <v>11291</v>
      </c>
      <c r="B53" t="s">
        <v>1129</v>
      </c>
      <c r="C53" t="s">
        <v>29</v>
      </c>
      <c r="D53" t="s">
        <v>70</v>
      </c>
      <c r="E53" t="s">
        <v>62</v>
      </c>
      <c r="F53" t="s">
        <v>267</v>
      </c>
      <c r="G53" t="s">
        <v>33</v>
      </c>
      <c r="H53" t="s">
        <v>63</v>
      </c>
      <c r="I53" s="9">
        <v>45306</v>
      </c>
      <c r="J53" s="10">
        <v>0.59039351851851851</v>
      </c>
      <c r="K53" t="s">
        <v>1130</v>
      </c>
      <c r="L53" t="s">
        <v>1131</v>
      </c>
      <c r="M53" t="s">
        <v>37</v>
      </c>
      <c r="N53" t="s">
        <v>1132</v>
      </c>
      <c r="O53" t="s">
        <v>1133</v>
      </c>
      <c r="P53" t="s">
        <v>40</v>
      </c>
      <c r="Q53" t="s">
        <v>1134</v>
      </c>
      <c r="R53" t="s">
        <v>1135</v>
      </c>
      <c r="S53">
        <v>5</v>
      </c>
      <c r="T53">
        <v>4</v>
      </c>
      <c r="U53" t="s">
        <v>43</v>
      </c>
      <c r="V53" t="s">
        <v>57</v>
      </c>
      <c r="W53" t="s">
        <v>131</v>
      </c>
      <c r="X53" t="s">
        <v>37</v>
      </c>
      <c r="Y53" t="s">
        <v>37</v>
      </c>
      <c r="Z53" t="s">
        <v>45</v>
      </c>
      <c r="AA53" t="s">
        <v>37</v>
      </c>
      <c r="AB53" t="s">
        <v>973</v>
      </c>
      <c r="AC53" t="s">
        <v>974</v>
      </c>
      <c r="AD53" t="s">
        <v>197</v>
      </c>
    </row>
    <row r="54" spans="1:30" hidden="1" x14ac:dyDescent="0.2">
      <c r="A54">
        <v>11292</v>
      </c>
      <c r="B54" t="s">
        <v>1136</v>
      </c>
      <c r="C54" t="s">
        <v>61</v>
      </c>
      <c r="D54" t="s">
        <v>49</v>
      </c>
      <c r="E54" t="s">
        <v>62</v>
      </c>
      <c r="F54" t="s">
        <v>114</v>
      </c>
      <c r="G54" t="s">
        <v>51</v>
      </c>
      <c r="H54" t="s">
        <v>346</v>
      </c>
      <c r="I54" s="9">
        <v>45306</v>
      </c>
      <c r="J54" s="10">
        <v>0.63223379629629628</v>
      </c>
      <c r="K54" t="s">
        <v>1137</v>
      </c>
      <c r="L54" t="s">
        <v>1138</v>
      </c>
      <c r="M54" t="s">
        <v>1138</v>
      </c>
      <c r="N54" t="s">
        <v>1138</v>
      </c>
      <c r="O54" t="s">
        <v>1139</v>
      </c>
      <c r="P54" t="s">
        <v>40</v>
      </c>
      <c r="Q54" t="s">
        <v>1140</v>
      </c>
      <c r="R54" t="s">
        <v>1141</v>
      </c>
      <c r="S54">
        <v>3</v>
      </c>
      <c r="T54">
        <v>1</v>
      </c>
      <c r="U54" t="s">
        <v>43</v>
      </c>
      <c r="V54" t="s">
        <v>57</v>
      </c>
      <c r="W54" t="s">
        <v>131</v>
      </c>
      <c r="X54" t="s">
        <v>37</v>
      </c>
      <c r="Y54" t="s">
        <v>37</v>
      </c>
      <c r="Z54" t="s">
        <v>45</v>
      </c>
      <c r="AA54" t="s">
        <v>37</v>
      </c>
      <c r="AB54" t="s">
        <v>350</v>
      </c>
      <c r="AC54" t="s">
        <v>351</v>
      </c>
      <c r="AD54" t="s">
        <v>197</v>
      </c>
    </row>
    <row r="55" spans="1:30" hidden="1" x14ac:dyDescent="0.2">
      <c r="A55">
        <v>11294</v>
      </c>
      <c r="B55" t="s">
        <v>1142</v>
      </c>
      <c r="C55" t="s">
        <v>61</v>
      </c>
      <c r="D55" t="s">
        <v>49</v>
      </c>
      <c r="E55" t="s">
        <v>62</v>
      </c>
      <c r="F55" t="s">
        <v>114</v>
      </c>
      <c r="G55" t="s">
        <v>51</v>
      </c>
      <c r="H55" t="s">
        <v>346</v>
      </c>
      <c r="I55" s="9">
        <v>45306</v>
      </c>
      <c r="J55" s="10">
        <v>0.63513888888888892</v>
      </c>
      <c r="K55" t="s">
        <v>1143</v>
      </c>
      <c r="L55" t="s">
        <v>1144</v>
      </c>
      <c r="M55" t="s">
        <v>1144</v>
      </c>
      <c r="N55" t="s">
        <v>1144</v>
      </c>
      <c r="O55" t="s">
        <v>1145</v>
      </c>
      <c r="P55" t="s">
        <v>40</v>
      </c>
      <c r="Q55" t="s">
        <v>1146</v>
      </c>
      <c r="R55" t="s">
        <v>1147</v>
      </c>
      <c r="S55">
        <v>2</v>
      </c>
      <c r="T55">
        <v>2</v>
      </c>
      <c r="U55" t="s">
        <v>43</v>
      </c>
      <c r="V55" t="s">
        <v>57</v>
      </c>
      <c r="W55" t="s">
        <v>1148</v>
      </c>
      <c r="X55" t="s">
        <v>37</v>
      </c>
      <c r="Y55" t="s">
        <v>37</v>
      </c>
      <c r="Z55" t="s">
        <v>45</v>
      </c>
      <c r="AA55" t="s">
        <v>37</v>
      </c>
      <c r="AB55" t="s">
        <v>973</v>
      </c>
      <c r="AC55" t="s">
        <v>974</v>
      </c>
      <c r="AD55" t="s">
        <v>197</v>
      </c>
    </row>
    <row r="56" spans="1:30" hidden="1" x14ac:dyDescent="0.2">
      <c r="A56">
        <v>11295</v>
      </c>
      <c r="B56" t="s">
        <v>1149</v>
      </c>
      <c r="C56" t="s">
        <v>29</v>
      </c>
      <c r="D56" t="s">
        <v>49</v>
      </c>
      <c r="E56" t="s">
        <v>31</v>
      </c>
      <c r="F56" t="s">
        <v>37</v>
      </c>
      <c r="G56" t="s">
        <v>82</v>
      </c>
      <c r="H56" t="s">
        <v>34</v>
      </c>
      <c r="I56" s="9">
        <v>45306</v>
      </c>
      <c r="J56" s="10">
        <v>0.68089120370370371</v>
      </c>
      <c r="K56" t="s">
        <v>1150</v>
      </c>
      <c r="L56" t="s">
        <v>1151</v>
      </c>
      <c r="M56" t="s">
        <v>37</v>
      </c>
      <c r="N56" t="s">
        <v>1152</v>
      </c>
      <c r="O56" t="s">
        <v>1153</v>
      </c>
      <c r="P56" t="s">
        <v>40</v>
      </c>
      <c r="Q56" t="s">
        <v>1154</v>
      </c>
      <c r="R56" t="s">
        <v>1155</v>
      </c>
      <c r="S56">
        <v>2</v>
      </c>
      <c r="T56">
        <v>1</v>
      </c>
      <c r="U56" t="s">
        <v>57</v>
      </c>
      <c r="V56" t="s">
        <v>57</v>
      </c>
      <c r="W56" t="s">
        <v>842</v>
      </c>
      <c r="X56" t="s">
        <v>37</v>
      </c>
      <c r="Y56" t="s">
        <v>37</v>
      </c>
      <c r="Z56" t="s">
        <v>45</v>
      </c>
      <c r="AA56" t="s">
        <v>37</v>
      </c>
      <c r="AB56" t="s">
        <v>850</v>
      </c>
      <c r="AC56" t="s">
        <v>851</v>
      </c>
      <c r="AD56" t="s">
        <v>845</v>
      </c>
    </row>
    <row r="57" spans="1:30" hidden="1" x14ac:dyDescent="0.2">
      <c r="A57">
        <v>11299</v>
      </c>
      <c r="B57" t="s">
        <v>1156</v>
      </c>
      <c r="C57" t="s">
        <v>29</v>
      </c>
      <c r="D57" t="s">
        <v>49</v>
      </c>
      <c r="E57" t="s">
        <v>50</v>
      </c>
      <c r="F57" t="s">
        <v>267</v>
      </c>
      <c r="G57" t="s">
        <v>33</v>
      </c>
      <c r="H57" t="s">
        <v>63</v>
      </c>
      <c r="I57" s="9">
        <v>45306</v>
      </c>
      <c r="J57" s="10">
        <v>0.77761574074074069</v>
      </c>
      <c r="K57" t="s">
        <v>1157</v>
      </c>
      <c r="L57" t="s">
        <v>1158</v>
      </c>
      <c r="M57" t="s">
        <v>37</v>
      </c>
      <c r="N57" t="s">
        <v>1159</v>
      </c>
      <c r="O57" t="s">
        <v>1160</v>
      </c>
      <c r="P57" t="s">
        <v>40</v>
      </c>
      <c r="Q57" t="s">
        <v>1161</v>
      </c>
      <c r="R57" t="s">
        <v>1162</v>
      </c>
      <c r="S57">
        <v>3</v>
      </c>
      <c r="T57">
        <v>1</v>
      </c>
      <c r="U57" t="s">
        <v>43</v>
      </c>
      <c r="V57" t="s">
        <v>43</v>
      </c>
      <c r="W57" t="s">
        <v>842</v>
      </c>
      <c r="X57" t="s">
        <v>37</v>
      </c>
      <c r="Y57" t="s">
        <v>37</v>
      </c>
      <c r="Z57" t="s">
        <v>45</v>
      </c>
      <c r="AA57" t="s">
        <v>37</v>
      </c>
      <c r="AB57" t="s">
        <v>1163</v>
      </c>
      <c r="AC57" t="s">
        <v>1164</v>
      </c>
      <c r="AD57" t="s">
        <v>845</v>
      </c>
    </row>
    <row r="58" spans="1:30" hidden="1" x14ac:dyDescent="0.2">
      <c r="A58">
        <v>11300</v>
      </c>
      <c r="B58" t="s">
        <v>1165</v>
      </c>
      <c r="C58" t="s">
        <v>29</v>
      </c>
      <c r="D58" t="s">
        <v>49</v>
      </c>
      <c r="E58" t="s">
        <v>62</v>
      </c>
      <c r="F58" t="s">
        <v>37</v>
      </c>
      <c r="G58" t="s">
        <v>82</v>
      </c>
      <c r="H58" t="s">
        <v>63</v>
      </c>
      <c r="I58" s="9">
        <v>45306</v>
      </c>
      <c r="J58" s="10">
        <v>0.84564814814814815</v>
      </c>
      <c r="K58" t="s">
        <v>1166</v>
      </c>
      <c r="L58" t="s">
        <v>1167</v>
      </c>
      <c r="M58" t="s">
        <v>37</v>
      </c>
      <c r="N58" t="s">
        <v>1168</v>
      </c>
      <c r="O58" t="s">
        <v>1169</v>
      </c>
      <c r="P58" t="s">
        <v>40</v>
      </c>
      <c r="Q58" t="s">
        <v>1170</v>
      </c>
      <c r="R58" t="s">
        <v>1171</v>
      </c>
      <c r="S58">
        <v>2</v>
      </c>
      <c r="T58">
        <v>2</v>
      </c>
      <c r="U58" t="s">
        <v>57</v>
      </c>
      <c r="V58" t="s">
        <v>57</v>
      </c>
      <c r="W58" t="s">
        <v>1032</v>
      </c>
      <c r="X58" t="s">
        <v>37</v>
      </c>
      <c r="Y58" t="s">
        <v>37</v>
      </c>
      <c r="Z58" t="s">
        <v>45</v>
      </c>
      <c r="AA58" t="s">
        <v>37</v>
      </c>
      <c r="AB58" t="s">
        <v>933</v>
      </c>
      <c r="AC58" t="s">
        <v>934</v>
      </c>
      <c r="AD58" t="s">
        <v>197</v>
      </c>
    </row>
    <row r="59" spans="1:30" hidden="1" x14ac:dyDescent="0.2">
      <c r="A59">
        <v>11304</v>
      </c>
      <c r="B59" t="s">
        <v>1172</v>
      </c>
      <c r="C59" t="s">
        <v>29</v>
      </c>
      <c r="D59" t="s">
        <v>49</v>
      </c>
      <c r="E59" t="s">
        <v>62</v>
      </c>
      <c r="F59" t="s">
        <v>267</v>
      </c>
      <c r="G59" t="s">
        <v>82</v>
      </c>
      <c r="H59" t="s">
        <v>63</v>
      </c>
      <c r="I59" s="9">
        <v>45307</v>
      </c>
      <c r="J59" s="10">
        <v>0.59142361111111108</v>
      </c>
      <c r="K59" t="s">
        <v>1173</v>
      </c>
      <c r="L59" t="s">
        <v>1174</v>
      </c>
      <c r="M59" t="s">
        <v>37</v>
      </c>
      <c r="N59" t="s">
        <v>1174</v>
      </c>
      <c r="O59" t="s">
        <v>1175</v>
      </c>
      <c r="P59" t="s">
        <v>40</v>
      </c>
      <c r="Q59" t="s">
        <v>1176</v>
      </c>
      <c r="R59" t="s">
        <v>1177</v>
      </c>
      <c r="S59">
        <v>2</v>
      </c>
      <c r="T59">
        <v>2</v>
      </c>
      <c r="U59" t="s">
        <v>57</v>
      </c>
      <c r="V59" t="s">
        <v>57</v>
      </c>
      <c r="W59" t="s">
        <v>1001</v>
      </c>
      <c r="X59" t="s">
        <v>37</v>
      </c>
      <c r="Y59" t="s">
        <v>37</v>
      </c>
      <c r="Z59" t="s">
        <v>45</v>
      </c>
      <c r="AA59" t="s">
        <v>37</v>
      </c>
      <c r="AB59" t="s">
        <v>973</v>
      </c>
      <c r="AC59" t="s">
        <v>974</v>
      </c>
      <c r="AD59" t="s">
        <v>197</v>
      </c>
    </row>
    <row r="60" spans="1:30" hidden="1" x14ac:dyDescent="0.2">
      <c r="A60">
        <v>11306</v>
      </c>
      <c r="B60" t="s">
        <v>1178</v>
      </c>
      <c r="C60" t="s">
        <v>29</v>
      </c>
      <c r="D60" t="s">
        <v>49</v>
      </c>
      <c r="E60" t="s">
        <v>62</v>
      </c>
      <c r="F60" t="s">
        <v>37</v>
      </c>
      <c r="G60" t="s">
        <v>82</v>
      </c>
      <c r="H60" t="s">
        <v>34</v>
      </c>
      <c r="I60" s="9">
        <v>45307</v>
      </c>
      <c r="J60" s="10">
        <v>0.65775462962962961</v>
      </c>
      <c r="K60" t="s">
        <v>966</v>
      </c>
      <c r="L60" t="s">
        <v>1179</v>
      </c>
      <c r="M60" t="s">
        <v>37</v>
      </c>
      <c r="N60" t="s">
        <v>1179</v>
      </c>
      <c r="O60" t="s">
        <v>1180</v>
      </c>
      <c r="P60" t="s">
        <v>40</v>
      </c>
      <c r="Q60" t="s">
        <v>1181</v>
      </c>
      <c r="R60" t="s">
        <v>1182</v>
      </c>
      <c r="S60">
        <v>5</v>
      </c>
      <c r="T60">
        <v>1</v>
      </c>
      <c r="U60" t="s">
        <v>57</v>
      </c>
      <c r="V60" t="s">
        <v>57</v>
      </c>
      <c r="W60" t="s">
        <v>972</v>
      </c>
      <c r="X60" t="s">
        <v>37</v>
      </c>
      <c r="Y60" t="s">
        <v>37</v>
      </c>
      <c r="Z60" t="s">
        <v>45</v>
      </c>
      <c r="AA60" t="s">
        <v>37</v>
      </c>
      <c r="AB60" t="s">
        <v>273</v>
      </c>
      <c r="AC60" t="s">
        <v>274</v>
      </c>
      <c r="AD60" t="s">
        <v>112</v>
      </c>
    </row>
    <row r="61" spans="1:30" hidden="1" x14ac:dyDescent="0.2">
      <c r="A61">
        <v>11308</v>
      </c>
      <c r="B61" t="s">
        <v>1183</v>
      </c>
      <c r="C61" t="s">
        <v>29</v>
      </c>
      <c r="D61" t="s">
        <v>49</v>
      </c>
      <c r="E61" t="s">
        <v>62</v>
      </c>
      <c r="F61" t="s">
        <v>1184</v>
      </c>
      <c r="G61" t="s">
        <v>51</v>
      </c>
      <c r="H61" t="s">
        <v>232</v>
      </c>
      <c r="I61" s="9">
        <v>45307</v>
      </c>
      <c r="J61" s="10">
        <v>0.71375</v>
      </c>
      <c r="K61" t="s">
        <v>1185</v>
      </c>
      <c r="L61" t="s">
        <v>1186</v>
      </c>
      <c r="M61" t="s">
        <v>37</v>
      </c>
      <c r="N61" t="s">
        <v>1187</v>
      </c>
      <c r="O61" t="s">
        <v>1188</v>
      </c>
      <c r="P61" t="s">
        <v>40</v>
      </c>
      <c r="Q61" t="s">
        <v>1189</v>
      </c>
      <c r="R61" t="s">
        <v>1190</v>
      </c>
      <c r="S61">
        <v>14</v>
      </c>
      <c r="T61">
        <v>12</v>
      </c>
      <c r="U61" t="s">
        <v>57</v>
      </c>
      <c r="V61" t="s">
        <v>57</v>
      </c>
      <c r="W61" t="s">
        <v>1040</v>
      </c>
      <c r="X61" t="s">
        <v>37</v>
      </c>
      <c r="Y61" t="s">
        <v>37</v>
      </c>
      <c r="Z61" t="s">
        <v>45</v>
      </c>
      <c r="AA61" t="s">
        <v>37</v>
      </c>
      <c r="AB61" t="s">
        <v>1041</v>
      </c>
      <c r="AC61" t="s">
        <v>1042</v>
      </c>
      <c r="AD61" t="s">
        <v>197</v>
      </c>
    </row>
    <row r="62" spans="1:30" hidden="1" x14ac:dyDescent="0.2">
      <c r="A62">
        <v>11309</v>
      </c>
      <c r="B62" t="s">
        <v>1191</v>
      </c>
      <c r="C62" t="s">
        <v>29</v>
      </c>
      <c r="D62" t="s">
        <v>49</v>
      </c>
      <c r="E62" t="s">
        <v>62</v>
      </c>
      <c r="F62" t="s">
        <v>37</v>
      </c>
      <c r="G62" t="s">
        <v>82</v>
      </c>
      <c r="H62" t="s">
        <v>173</v>
      </c>
      <c r="I62" s="9">
        <v>45307</v>
      </c>
      <c r="J62" s="10">
        <v>0.74608796296296298</v>
      </c>
      <c r="K62" t="s">
        <v>1192</v>
      </c>
      <c r="L62" t="s">
        <v>1193</v>
      </c>
      <c r="M62" t="s">
        <v>37</v>
      </c>
      <c r="N62" t="s">
        <v>1194</v>
      </c>
      <c r="O62" t="s">
        <v>1195</v>
      </c>
      <c r="P62" t="s">
        <v>40</v>
      </c>
      <c r="Q62" t="s">
        <v>1196</v>
      </c>
      <c r="R62" t="s">
        <v>1197</v>
      </c>
      <c r="S62">
        <v>5</v>
      </c>
      <c r="T62">
        <v>4</v>
      </c>
      <c r="U62" t="s">
        <v>57</v>
      </c>
      <c r="V62" t="s">
        <v>57</v>
      </c>
      <c r="W62" t="s">
        <v>1198</v>
      </c>
      <c r="X62" t="s">
        <v>457</v>
      </c>
      <c r="Y62" t="s">
        <v>37</v>
      </c>
      <c r="Z62" t="s">
        <v>45</v>
      </c>
      <c r="AA62" t="s">
        <v>37</v>
      </c>
      <c r="AB62" t="s">
        <v>1041</v>
      </c>
      <c r="AC62" t="s">
        <v>1042</v>
      </c>
      <c r="AD62" t="s">
        <v>197</v>
      </c>
    </row>
    <row r="63" spans="1:30" hidden="1" x14ac:dyDescent="0.2">
      <c r="A63">
        <v>11312</v>
      </c>
      <c r="B63" t="s">
        <v>1199</v>
      </c>
      <c r="C63" t="s">
        <v>29</v>
      </c>
      <c r="D63" t="s">
        <v>49</v>
      </c>
      <c r="E63" t="s">
        <v>62</v>
      </c>
      <c r="F63" t="s">
        <v>37</v>
      </c>
      <c r="G63" t="s">
        <v>82</v>
      </c>
      <c r="H63" t="s">
        <v>34</v>
      </c>
      <c r="I63" s="9">
        <v>45307</v>
      </c>
      <c r="J63" s="10">
        <v>0.7767708333333333</v>
      </c>
      <c r="K63" t="s">
        <v>1200</v>
      </c>
      <c r="L63" t="s">
        <v>1201</v>
      </c>
      <c r="M63" t="s">
        <v>37</v>
      </c>
      <c r="N63" t="s">
        <v>1201</v>
      </c>
      <c r="O63" t="s">
        <v>1202</v>
      </c>
      <c r="P63" t="s">
        <v>40</v>
      </c>
      <c r="Q63" t="s">
        <v>1203</v>
      </c>
      <c r="R63" t="s">
        <v>1204</v>
      </c>
      <c r="S63">
        <v>5</v>
      </c>
      <c r="T63">
        <v>6</v>
      </c>
      <c r="U63" t="s">
        <v>57</v>
      </c>
      <c r="V63" t="s">
        <v>43</v>
      </c>
      <c r="W63" t="s">
        <v>1018</v>
      </c>
      <c r="X63" t="s">
        <v>37</v>
      </c>
      <c r="Y63" t="s">
        <v>37</v>
      </c>
      <c r="Z63" t="s">
        <v>45</v>
      </c>
      <c r="AA63" t="s">
        <v>37</v>
      </c>
      <c r="AB63" t="s">
        <v>122</v>
      </c>
      <c r="AC63" t="s">
        <v>123</v>
      </c>
      <c r="AD63" t="s">
        <v>197</v>
      </c>
    </row>
    <row r="64" spans="1:30" hidden="1" x14ac:dyDescent="0.2">
      <c r="A64">
        <v>11316</v>
      </c>
      <c r="B64" t="s">
        <v>1205</v>
      </c>
      <c r="C64" t="s">
        <v>29</v>
      </c>
      <c r="D64" t="s">
        <v>30</v>
      </c>
      <c r="E64" t="s">
        <v>31</v>
      </c>
      <c r="F64" t="s">
        <v>37</v>
      </c>
      <c r="G64" t="s">
        <v>82</v>
      </c>
      <c r="H64" t="s">
        <v>63</v>
      </c>
      <c r="I64" s="9">
        <v>45307</v>
      </c>
      <c r="J64" s="10">
        <v>0.90188657407407402</v>
      </c>
      <c r="K64" t="s">
        <v>1192</v>
      </c>
      <c r="L64" t="s">
        <v>1206</v>
      </c>
      <c r="M64" t="s">
        <v>37</v>
      </c>
      <c r="N64" t="s">
        <v>1206</v>
      </c>
      <c r="O64" t="s">
        <v>1207</v>
      </c>
      <c r="P64" t="s">
        <v>40</v>
      </c>
      <c r="Q64" t="s">
        <v>1208</v>
      </c>
      <c r="R64" t="s">
        <v>1209</v>
      </c>
      <c r="S64">
        <v>6</v>
      </c>
      <c r="T64">
        <v>4</v>
      </c>
      <c r="U64" t="s">
        <v>57</v>
      </c>
      <c r="V64" t="s">
        <v>57</v>
      </c>
      <c r="W64" t="s">
        <v>932</v>
      </c>
      <c r="X64" t="s">
        <v>37</v>
      </c>
      <c r="Y64" t="s">
        <v>37</v>
      </c>
      <c r="Z64" t="s">
        <v>45</v>
      </c>
      <c r="AA64" t="s">
        <v>37</v>
      </c>
      <c r="AB64" t="s">
        <v>892</v>
      </c>
      <c r="AC64" t="s">
        <v>893</v>
      </c>
      <c r="AD64" t="s">
        <v>142</v>
      </c>
    </row>
    <row r="65" spans="1:30" hidden="1" x14ac:dyDescent="0.2">
      <c r="A65">
        <v>11320</v>
      </c>
      <c r="B65" t="s">
        <v>1210</v>
      </c>
      <c r="C65" t="s">
        <v>29</v>
      </c>
      <c r="D65" t="s">
        <v>49</v>
      </c>
      <c r="E65" t="s">
        <v>62</v>
      </c>
      <c r="F65" t="s">
        <v>37</v>
      </c>
      <c r="G65" t="s">
        <v>82</v>
      </c>
      <c r="H65" t="s">
        <v>34</v>
      </c>
      <c r="I65" s="9">
        <v>45308</v>
      </c>
      <c r="J65" s="10">
        <v>0.4301388888888889</v>
      </c>
      <c r="K65" t="s">
        <v>1211</v>
      </c>
      <c r="L65" t="s">
        <v>1212</v>
      </c>
      <c r="M65" t="s">
        <v>37</v>
      </c>
      <c r="N65" t="s">
        <v>1213</v>
      </c>
      <c r="O65" t="s">
        <v>1214</v>
      </c>
      <c r="P65" t="s">
        <v>40</v>
      </c>
      <c r="Q65" t="s">
        <v>66</v>
      </c>
      <c r="R65" t="s">
        <v>1215</v>
      </c>
      <c r="S65">
        <v>4</v>
      </c>
      <c r="T65">
        <v>2</v>
      </c>
      <c r="U65" t="s">
        <v>57</v>
      </c>
      <c r="V65" t="s">
        <v>57</v>
      </c>
      <c r="W65" t="s">
        <v>202</v>
      </c>
      <c r="X65" t="s">
        <v>37</v>
      </c>
      <c r="Y65" t="s">
        <v>37</v>
      </c>
      <c r="Z65" t="s">
        <v>45</v>
      </c>
      <c r="AA65" t="s">
        <v>37</v>
      </c>
      <c r="AB65" t="s">
        <v>140</v>
      </c>
      <c r="AC65" t="s">
        <v>141</v>
      </c>
      <c r="AD65" t="s">
        <v>142</v>
      </c>
    </row>
    <row r="66" spans="1:30" hidden="1" x14ac:dyDescent="0.2">
      <c r="A66">
        <v>11323</v>
      </c>
      <c r="B66" t="s">
        <v>1216</v>
      </c>
      <c r="C66" t="s">
        <v>29</v>
      </c>
      <c r="D66" t="s">
        <v>30</v>
      </c>
      <c r="E66" t="s">
        <v>50</v>
      </c>
      <c r="F66" t="s">
        <v>37</v>
      </c>
      <c r="G66" t="s">
        <v>82</v>
      </c>
      <c r="H66" t="s">
        <v>63</v>
      </c>
      <c r="I66" s="9">
        <v>45308</v>
      </c>
      <c r="J66" s="10">
        <v>0.60226851851851848</v>
      </c>
      <c r="K66" t="s">
        <v>966</v>
      </c>
      <c r="L66" t="s">
        <v>1217</v>
      </c>
      <c r="M66" t="s">
        <v>37</v>
      </c>
      <c r="N66" t="s">
        <v>1218</v>
      </c>
      <c r="O66" t="s">
        <v>1219</v>
      </c>
      <c r="P66" t="s">
        <v>40</v>
      </c>
      <c r="Q66" t="s">
        <v>1220</v>
      </c>
      <c r="R66" t="s">
        <v>1221</v>
      </c>
      <c r="S66">
        <v>8</v>
      </c>
      <c r="T66">
        <v>10</v>
      </c>
      <c r="U66" t="s">
        <v>57</v>
      </c>
      <c r="V66" t="s">
        <v>57</v>
      </c>
      <c r="W66" t="s">
        <v>907</v>
      </c>
      <c r="X66" t="s">
        <v>457</v>
      </c>
      <c r="Y66" t="s">
        <v>37</v>
      </c>
      <c r="Z66" t="s">
        <v>45</v>
      </c>
      <c r="AA66" t="s">
        <v>37</v>
      </c>
      <c r="AB66" t="s">
        <v>908</v>
      </c>
      <c r="AC66" t="s">
        <v>909</v>
      </c>
      <c r="AD66" t="s">
        <v>197</v>
      </c>
    </row>
    <row r="67" spans="1:30" hidden="1" x14ac:dyDescent="0.2">
      <c r="A67">
        <v>11324</v>
      </c>
      <c r="B67" t="s">
        <v>1222</v>
      </c>
      <c r="C67" t="s">
        <v>29</v>
      </c>
      <c r="D67" t="s">
        <v>49</v>
      </c>
      <c r="E67" t="s">
        <v>62</v>
      </c>
      <c r="F67" t="s">
        <v>37</v>
      </c>
      <c r="G67" t="s">
        <v>51</v>
      </c>
      <c r="H67" t="s">
        <v>346</v>
      </c>
      <c r="I67" s="9">
        <v>45308</v>
      </c>
      <c r="J67" s="10">
        <v>0.65918981481481487</v>
      </c>
      <c r="K67" t="s">
        <v>1223</v>
      </c>
      <c r="L67" t="s">
        <v>1224</v>
      </c>
      <c r="M67" t="s">
        <v>37</v>
      </c>
      <c r="N67" t="s">
        <v>1224</v>
      </c>
      <c r="O67" t="s">
        <v>1225</v>
      </c>
      <c r="P67" t="s">
        <v>40</v>
      </c>
      <c r="Q67" t="s">
        <v>1226</v>
      </c>
      <c r="R67" t="s">
        <v>1227</v>
      </c>
      <c r="S67">
        <v>4</v>
      </c>
      <c r="T67">
        <v>2</v>
      </c>
      <c r="U67" t="s">
        <v>57</v>
      </c>
      <c r="V67" t="s">
        <v>57</v>
      </c>
      <c r="W67" t="s">
        <v>907</v>
      </c>
      <c r="X67" t="s">
        <v>37</v>
      </c>
      <c r="Y67" t="s">
        <v>37</v>
      </c>
      <c r="Z67" t="s">
        <v>45</v>
      </c>
      <c r="AA67" t="s">
        <v>37</v>
      </c>
      <c r="AB67" t="s">
        <v>908</v>
      </c>
      <c r="AC67" t="s">
        <v>909</v>
      </c>
      <c r="AD67" t="s">
        <v>197</v>
      </c>
    </row>
    <row r="68" spans="1:30" hidden="1" x14ac:dyDescent="0.2">
      <c r="A68">
        <v>11326</v>
      </c>
      <c r="B68" t="s">
        <v>1228</v>
      </c>
      <c r="C68" t="s">
        <v>29</v>
      </c>
      <c r="D68" t="s">
        <v>49</v>
      </c>
      <c r="E68" t="s">
        <v>62</v>
      </c>
      <c r="F68" t="s">
        <v>37</v>
      </c>
      <c r="G68" t="s">
        <v>82</v>
      </c>
      <c r="H68" t="s">
        <v>34</v>
      </c>
      <c r="I68" s="9">
        <v>45308</v>
      </c>
      <c r="J68" s="10">
        <v>0.68854166666666672</v>
      </c>
      <c r="K68" t="s">
        <v>1229</v>
      </c>
      <c r="L68" t="s">
        <v>1230</v>
      </c>
      <c r="M68" t="s">
        <v>37</v>
      </c>
      <c r="N68" t="s">
        <v>1230</v>
      </c>
      <c r="O68" t="s">
        <v>1231</v>
      </c>
      <c r="P68" t="s">
        <v>40</v>
      </c>
      <c r="Q68" t="s">
        <v>1232</v>
      </c>
      <c r="R68" t="s">
        <v>1233</v>
      </c>
      <c r="S68">
        <v>2</v>
      </c>
      <c r="T68">
        <v>2</v>
      </c>
      <c r="U68" t="s">
        <v>57</v>
      </c>
      <c r="V68" t="s">
        <v>57</v>
      </c>
      <c r="W68" t="s">
        <v>1234</v>
      </c>
      <c r="X68" t="s">
        <v>37</v>
      </c>
      <c r="Y68" t="s">
        <v>37</v>
      </c>
      <c r="Z68" t="s">
        <v>45</v>
      </c>
      <c r="AA68" t="s">
        <v>37</v>
      </c>
      <c r="AB68" t="s">
        <v>973</v>
      </c>
      <c r="AC68" t="s">
        <v>974</v>
      </c>
      <c r="AD68" t="s">
        <v>197</v>
      </c>
    </row>
    <row r="69" spans="1:30" hidden="1" x14ac:dyDescent="0.2">
      <c r="A69">
        <v>11329</v>
      </c>
      <c r="B69" t="s">
        <v>1235</v>
      </c>
      <c r="C69" t="s">
        <v>29</v>
      </c>
      <c r="D69" t="s">
        <v>49</v>
      </c>
      <c r="E69" t="s">
        <v>62</v>
      </c>
      <c r="F69" t="s">
        <v>37</v>
      </c>
      <c r="G69" t="s">
        <v>33</v>
      </c>
      <c r="H69" t="s">
        <v>63</v>
      </c>
      <c r="I69" s="9">
        <v>45308</v>
      </c>
      <c r="J69" s="10">
        <v>0.77636574074074072</v>
      </c>
      <c r="K69" t="s">
        <v>1236</v>
      </c>
      <c r="L69" t="s">
        <v>1237</v>
      </c>
      <c r="M69" t="s">
        <v>37</v>
      </c>
      <c r="N69" t="s">
        <v>1238</v>
      </c>
      <c r="O69" t="s">
        <v>1239</v>
      </c>
      <c r="P69" t="s">
        <v>40</v>
      </c>
      <c r="Q69" t="s">
        <v>1240</v>
      </c>
      <c r="R69" t="s">
        <v>1241</v>
      </c>
      <c r="S69">
        <v>3</v>
      </c>
      <c r="T69">
        <v>1</v>
      </c>
      <c r="U69" t="s">
        <v>57</v>
      </c>
      <c r="V69" t="s">
        <v>43</v>
      </c>
      <c r="W69" t="s">
        <v>842</v>
      </c>
      <c r="X69" t="s">
        <v>37</v>
      </c>
      <c r="Y69" t="s">
        <v>37</v>
      </c>
      <c r="Z69" t="s">
        <v>45</v>
      </c>
      <c r="AA69" t="s">
        <v>37</v>
      </c>
      <c r="AB69" t="s">
        <v>67</v>
      </c>
      <c r="AC69" t="s">
        <v>68</v>
      </c>
      <c r="AD69" t="s">
        <v>37</v>
      </c>
    </row>
    <row r="70" spans="1:30" hidden="1" x14ac:dyDescent="0.2">
      <c r="A70">
        <v>11331</v>
      </c>
      <c r="B70" t="s">
        <v>1242</v>
      </c>
      <c r="C70" t="s">
        <v>29</v>
      </c>
      <c r="D70" t="s">
        <v>30</v>
      </c>
      <c r="E70" t="s">
        <v>62</v>
      </c>
      <c r="F70" t="s">
        <v>37</v>
      </c>
      <c r="G70" t="s">
        <v>82</v>
      </c>
      <c r="H70" t="s">
        <v>63</v>
      </c>
      <c r="I70" s="9">
        <v>45308</v>
      </c>
      <c r="J70" s="10">
        <v>0.78297453703703701</v>
      </c>
      <c r="K70" t="s">
        <v>1243</v>
      </c>
      <c r="L70" t="s">
        <v>1244</v>
      </c>
      <c r="M70" t="s">
        <v>37</v>
      </c>
      <c r="N70" t="s">
        <v>1244</v>
      </c>
      <c r="O70" t="s">
        <v>1245</v>
      </c>
      <c r="P70" t="s">
        <v>40</v>
      </c>
      <c r="Q70" t="s">
        <v>1246</v>
      </c>
      <c r="R70" t="s">
        <v>1247</v>
      </c>
      <c r="S70">
        <v>3</v>
      </c>
      <c r="T70">
        <v>2</v>
      </c>
      <c r="U70" t="s">
        <v>57</v>
      </c>
      <c r="V70" t="s">
        <v>43</v>
      </c>
      <c r="W70" t="s">
        <v>842</v>
      </c>
      <c r="X70" t="s">
        <v>37</v>
      </c>
      <c r="Y70" t="s">
        <v>37</v>
      </c>
      <c r="Z70" t="s">
        <v>45</v>
      </c>
      <c r="AA70" t="s">
        <v>37</v>
      </c>
      <c r="AB70" t="s">
        <v>67</v>
      </c>
      <c r="AC70" t="s">
        <v>68</v>
      </c>
      <c r="AD70" t="s">
        <v>37</v>
      </c>
    </row>
    <row r="71" spans="1:30" hidden="1" x14ac:dyDescent="0.2">
      <c r="A71">
        <v>11333</v>
      </c>
      <c r="B71" t="s">
        <v>1248</v>
      </c>
      <c r="C71" t="s">
        <v>61</v>
      </c>
      <c r="D71" t="s">
        <v>30</v>
      </c>
      <c r="E71" t="s">
        <v>62</v>
      </c>
      <c r="F71" t="s">
        <v>37</v>
      </c>
      <c r="G71" t="s">
        <v>82</v>
      </c>
      <c r="H71" t="s">
        <v>63</v>
      </c>
      <c r="I71" s="9">
        <v>45308</v>
      </c>
      <c r="J71" s="10">
        <v>0.80710648148148145</v>
      </c>
      <c r="K71" t="s">
        <v>1249</v>
      </c>
      <c r="L71" t="s">
        <v>1250</v>
      </c>
      <c r="M71" t="s">
        <v>1250</v>
      </c>
      <c r="N71" t="s">
        <v>1251</v>
      </c>
      <c r="O71" t="s">
        <v>1252</v>
      </c>
      <c r="P71" t="s">
        <v>40</v>
      </c>
      <c r="Q71" t="s">
        <v>1253</v>
      </c>
      <c r="R71" t="s">
        <v>1253</v>
      </c>
      <c r="S71">
        <v>2</v>
      </c>
      <c r="T71">
        <v>2</v>
      </c>
      <c r="U71" t="s">
        <v>57</v>
      </c>
      <c r="V71" t="s">
        <v>43</v>
      </c>
      <c r="W71" t="s">
        <v>213</v>
      </c>
      <c r="X71" t="s">
        <v>37</v>
      </c>
      <c r="Y71" t="s">
        <v>37</v>
      </c>
      <c r="Z71" t="s">
        <v>45</v>
      </c>
      <c r="AA71" t="s">
        <v>37</v>
      </c>
      <c r="AB71" t="s">
        <v>908</v>
      </c>
      <c r="AC71" t="s">
        <v>909</v>
      </c>
      <c r="AD71" t="s">
        <v>197</v>
      </c>
    </row>
    <row r="72" spans="1:30" hidden="1" x14ac:dyDescent="0.2">
      <c r="A72">
        <v>11340</v>
      </c>
      <c r="B72" t="s">
        <v>1254</v>
      </c>
      <c r="C72" t="s">
        <v>29</v>
      </c>
      <c r="D72" t="s">
        <v>70</v>
      </c>
      <c r="E72" t="s">
        <v>136</v>
      </c>
      <c r="F72" t="s">
        <v>37</v>
      </c>
      <c r="G72" t="s">
        <v>82</v>
      </c>
      <c r="H72" t="s">
        <v>73</v>
      </c>
      <c r="I72" s="9">
        <v>45309</v>
      </c>
      <c r="J72" s="10">
        <v>0.54885416666666664</v>
      </c>
      <c r="K72" t="s">
        <v>1255</v>
      </c>
      <c r="L72" t="s">
        <v>1256</v>
      </c>
      <c r="M72" t="s">
        <v>37</v>
      </c>
      <c r="N72" t="s">
        <v>1257</v>
      </c>
      <c r="O72" t="s">
        <v>1258</v>
      </c>
      <c r="P72" t="s">
        <v>40</v>
      </c>
      <c r="Q72" t="s">
        <v>1259</v>
      </c>
      <c r="R72" t="s">
        <v>1260</v>
      </c>
      <c r="S72">
        <v>8</v>
      </c>
      <c r="T72">
        <v>3</v>
      </c>
      <c r="U72" t="s">
        <v>43</v>
      </c>
      <c r="V72" t="s">
        <v>57</v>
      </c>
      <c r="W72" t="s">
        <v>1261</v>
      </c>
      <c r="X72" t="s">
        <v>37</v>
      </c>
      <c r="Y72" t="s">
        <v>37</v>
      </c>
      <c r="Z72" t="s">
        <v>45</v>
      </c>
      <c r="AA72" t="s">
        <v>37</v>
      </c>
      <c r="AB72" t="s">
        <v>1262</v>
      </c>
      <c r="AC72" t="s">
        <v>1263</v>
      </c>
      <c r="AD72" t="s">
        <v>1264</v>
      </c>
    </row>
    <row r="73" spans="1:30" hidden="1" x14ac:dyDescent="0.2">
      <c r="A73">
        <v>11349</v>
      </c>
      <c r="B73" t="s">
        <v>995</v>
      </c>
      <c r="C73" t="s">
        <v>29</v>
      </c>
      <c r="D73" t="s">
        <v>49</v>
      </c>
      <c r="E73" t="s">
        <v>50</v>
      </c>
      <c r="F73" t="s">
        <v>37</v>
      </c>
      <c r="G73" t="s">
        <v>82</v>
      </c>
      <c r="H73" t="s">
        <v>34</v>
      </c>
      <c r="I73" s="9">
        <v>45309</v>
      </c>
      <c r="J73" s="10">
        <v>0.73906249999999996</v>
      </c>
      <c r="K73" t="s">
        <v>1265</v>
      </c>
      <c r="L73" t="s">
        <v>1266</v>
      </c>
      <c r="M73" t="s">
        <v>37</v>
      </c>
      <c r="N73" t="s">
        <v>1267</v>
      </c>
      <c r="O73" t="s">
        <v>1268</v>
      </c>
      <c r="P73" t="s">
        <v>40</v>
      </c>
      <c r="Q73" t="s">
        <v>1269</v>
      </c>
      <c r="R73" t="s">
        <v>1270</v>
      </c>
      <c r="S73">
        <v>2</v>
      </c>
      <c r="T73">
        <v>1</v>
      </c>
      <c r="U73" t="s">
        <v>57</v>
      </c>
      <c r="V73" t="s">
        <v>57</v>
      </c>
      <c r="W73" t="s">
        <v>156</v>
      </c>
      <c r="X73" t="s">
        <v>37</v>
      </c>
      <c r="Y73" t="s">
        <v>37</v>
      </c>
      <c r="Z73" t="s">
        <v>45</v>
      </c>
      <c r="AA73" t="s">
        <v>37</v>
      </c>
      <c r="AB73" t="s">
        <v>1002</v>
      </c>
      <c r="AC73" t="s">
        <v>1003</v>
      </c>
      <c r="AD73" t="s">
        <v>156</v>
      </c>
    </row>
    <row r="74" spans="1:30" hidden="1" x14ac:dyDescent="0.2">
      <c r="A74">
        <v>11357</v>
      </c>
      <c r="B74" t="s">
        <v>1271</v>
      </c>
      <c r="C74" t="s">
        <v>61</v>
      </c>
      <c r="D74" t="s">
        <v>49</v>
      </c>
      <c r="E74" t="s">
        <v>62</v>
      </c>
      <c r="F74" t="s">
        <v>37</v>
      </c>
      <c r="G74" t="s">
        <v>82</v>
      </c>
      <c r="H74" t="s">
        <v>63</v>
      </c>
      <c r="I74" s="9">
        <v>45309</v>
      </c>
      <c r="J74" s="10">
        <v>0.91212962962962962</v>
      </c>
      <c r="K74" t="s">
        <v>1272</v>
      </c>
      <c r="L74" t="s">
        <v>1273</v>
      </c>
      <c r="M74" t="s">
        <v>1273</v>
      </c>
      <c r="N74" t="s">
        <v>1274</v>
      </c>
      <c r="O74" t="s">
        <v>1275</v>
      </c>
      <c r="P74" t="s">
        <v>40</v>
      </c>
      <c r="Q74" t="s">
        <v>1276</v>
      </c>
      <c r="R74" t="s">
        <v>1277</v>
      </c>
      <c r="S74">
        <v>5</v>
      </c>
      <c r="T74">
        <v>3</v>
      </c>
      <c r="U74" t="s">
        <v>57</v>
      </c>
      <c r="V74" t="s">
        <v>57</v>
      </c>
      <c r="W74" t="s">
        <v>932</v>
      </c>
      <c r="X74" t="s">
        <v>37</v>
      </c>
      <c r="Y74" t="s">
        <v>37</v>
      </c>
      <c r="Z74" t="s">
        <v>45</v>
      </c>
      <c r="AA74" t="s">
        <v>37</v>
      </c>
      <c r="AB74" t="s">
        <v>67</v>
      </c>
      <c r="AC74" t="s">
        <v>68</v>
      </c>
      <c r="AD74" t="s">
        <v>37</v>
      </c>
    </row>
    <row r="75" spans="1:30" hidden="1" x14ac:dyDescent="0.2">
      <c r="A75">
        <v>11359</v>
      </c>
      <c r="B75" t="s">
        <v>1278</v>
      </c>
      <c r="C75" t="s">
        <v>29</v>
      </c>
      <c r="D75" t="s">
        <v>49</v>
      </c>
      <c r="E75" t="s">
        <v>62</v>
      </c>
      <c r="F75" t="s">
        <v>37</v>
      </c>
      <c r="G75" t="s">
        <v>82</v>
      </c>
      <c r="H75" t="s">
        <v>63</v>
      </c>
      <c r="I75" s="9">
        <v>45309</v>
      </c>
      <c r="J75" s="10">
        <v>0.91239583333333329</v>
      </c>
      <c r="K75" t="s">
        <v>1279</v>
      </c>
      <c r="L75" t="s">
        <v>1280</v>
      </c>
      <c r="M75" t="s">
        <v>37</v>
      </c>
      <c r="N75" t="s">
        <v>1280</v>
      </c>
      <c r="O75" t="s">
        <v>1281</v>
      </c>
      <c r="P75" t="s">
        <v>40</v>
      </c>
      <c r="Q75" t="s">
        <v>1282</v>
      </c>
      <c r="R75" t="s">
        <v>1283</v>
      </c>
      <c r="S75">
        <v>2</v>
      </c>
      <c r="T75">
        <v>1</v>
      </c>
      <c r="U75" t="s">
        <v>57</v>
      </c>
      <c r="V75" t="s">
        <v>57</v>
      </c>
      <c r="W75" t="s">
        <v>1284</v>
      </c>
      <c r="X75" t="s">
        <v>37</v>
      </c>
      <c r="Y75" t="s">
        <v>37</v>
      </c>
      <c r="Z75" t="s">
        <v>45</v>
      </c>
      <c r="AA75" t="s">
        <v>37</v>
      </c>
      <c r="AB75" t="s">
        <v>140</v>
      </c>
      <c r="AC75" t="s">
        <v>141</v>
      </c>
      <c r="AD75" t="s">
        <v>142</v>
      </c>
    </row>
    <row r="76" spans="1:30" hidden="1" x14ac:dyDescent="0.2">
      <c r="A76">
        <v>11361</v>
      </c>
      <c r="B76" t="s">
        <v>1285</v>
      </c>
      <c r="C76" t="s">
        <v>29</v>
      </c>
      <c r="D76" t="s">
        <v>49</v>
      </c>
      <c r="E76" t="s">
        <v>62</v>
      </c>
      <c r="F76" t="s">
        <v>37</v>
      </c>
      <c r="G76" t="s">
        <v>82</v>
      </c>
      <c r="H76" t="s">
        <v>356</v>
      </c>
      <c r="I76" s="9">
        <v>45309</v>
      </c>
      <c r="J76" s="10">
        <v>0.95877314814814818</v>
      </c>
      <c r="K76" t="s">
        <v>1286</v>
      </c>
      <c r="L76" t="s">
        <v>1287</v>
      </c>
      <c r="M76" t="s">
        <v>37</v>
      </c>
      <c r="N76" t="s">
        <v>1287</v>
      </c>
      <c r="O76" t="s">
        <v>1288</v>
      </c>
      <c r="P76" t="s">
        <v>40</v>
      </c>
      <c r="Q76" t="s">
        <v>66</v>
      </c>
      <c r="R76" t="s">
        <v>1289</v>
      </c>
      <c r="S76">
        <v>2</v>
      </c>
      <c r="T76">
        <v>1</v>
      </c>
      <c r="U76" t="s">
        <v>57</v>
      </c>
      <c r="V76" t="s">
        <v>57</v>
      </c>
      <c r="W76" t="s">
        <v>932</v>
      </c>
      <c r="X76" t="s">
        <v>37</v>
      </c>
      <c r="Y76" t="s">
        <v>37</v>
      </c>
      <c r="Z76" t="s">
        <v>45</v>
      </c>
      <c r="AA76" t="s">
        <v>37</v>
      </c>
      <c r="AB76" t="s">
        <v>946</v>
      </c>
      <c r="AC76" t="s">
        <v>947</v>
      </c>
      <c r="AD76" t="s">
        <v>142</v>
      </c>
    </row>
    <row r="77" spans="1:30" hidden="1" x14ac:dyDescent="0.2">
      <c r="A77">
        <v>11365</v>
      </c>
      <c r="B77" t="s">
        <v>1290</v>
      </c>
      <c r="C77" t="s">
        <v>29</v>
      </c>
      <c r="D77" t="s">
        <v>30</v>
      </c>
      <c r="E77" t="s">
        <v>31</v>
      </c>
      <c r="F77" t="s">
        <v>37</v>
      </c>
      <c r="G77" t="s">
        <v>82</v>
      </c>
      <c r="H77" t="s">
        <v>63</v>
      </c>
      <c r="I77" s="9">
        <v>45310</v>
      </c>
      <c r="J77" s="10">
        <v>0.45548611111111109</v>
      </c>
      <c r="K77" t="s">
        <v>1291</v>
      </c>
      <c r="L77" t="s">
        <v>1292</v>
      </c>
      <c r="M77" t="s">
        <v>37</v>
      </c>
      <c r="N77" t="s">
        <v>1292</v>
      </c>
      <c r="O77" t="s">
        <v>1293</v>
      </c>
      <c r="P77" t="s">
        <v>40</v>
      </c>
      <c r="Q77" t="s">
        <v>66</v>
      </c>
      <c r="R77" t="s">
        <v>1294</v>
      </c>
      <c r="S77">
        <v>2</v>
      </c>
      <c r="T77">
        <v>1</v>
      </c>
      <c r="U77" t="s">
        <v>57</v>
      </c>
      <c r="V77" t="s">
        <v>57</v>
      </c>
      <c r="W77" t="s">
        <v>972</v>
      </c>
      <c r="X77" t="s">
        <v>37</v>
      </c>
      <c r="Y77" t="s">
        <v>37</v>
      </c>
      <c r="Z77" t="s">
        <v>45</v>
      </c>
      <c r="AA77" t="s">
        <v>37</v>
      </c>
      <c r="AB77" t="s">
        <v>564</v>
      </c>
      <c r="AC77" t="s">
        <v>565</v>
      </c>
      <c r="AD77" t="s">
        <v>197</v>
      </c>
    </row>
    <row r="78" spans="1:30" hidden="1" x14ac:dyDescent="0.2">
      <c r="A78">
        <v>11367</v>
      </c>
      <c r="B78" t="s">
        <v>1295</v>
      </c>
      <c r="C78" t="s">
        <v>61</v>
      </c>
      <c r="D78" t="s">
        <v>49</v>
      </c>
      <c r="E78" t="s">
        <v>62</v>
      </c>
      <c r="F78" t="s">
        <v>37</v>
      </c>
      <c r="G78" t="s">
        <v>82</v>
      </c>
      <c r="H78" t="s">
        <v>346</v>
      </c>
      <c r="I78" s="9">
        <v>45310</v>
      </c>
      <c r="J78" s="10">
        <v>0.55820601851851848</v>
      </c>
      <c r="K78" t="s">
        <v>1296</v>
      </c>
      <c r="L78" t="s">
        <v>1297</v>
      </c>
      <c r="M78" t="s">
        <v>1297</v>
      </c>
      <c r="N78" t="s">
        <v>1298</v>
      </c>
      <c r="O78" t="s">
        <v>1299</v>
      </c>
      <c r="P78" t="s">
        <v>40</v>
      </c>
      <c r="Q78" t="s">
        <v>1300</v>
      </c>
      <c r="R78" t="s">
        <v>1301</v>
      </c>
      <c r="S78">
        <v>1</v>
      </c>
      <c r="T78">
        <v>1</v>
      </c>
      <c r="U78" t="s">
        <v>57</v>
      </c>
      <c r="V78" t="s">
        <v>57</v>
      </c>
      <c r="W78" t="s">
        <v>907</v>
      </c>
      <c r="X78" t="s">
        <v>37</v>
      </c>
      <c r="Y78" t="s">
        <v>37</v>
      </c>
      <c r="Z78" t="s">
        <v>45</v>
      </c>
      <c r="AA78" t="s">
        <v>37</v>
      </c>
      <c r="AB78" t="s">
        <v>350</v>
      </c>
      <c r="AC78" t="s">
        <v>351</v>
      </c>
      <c r="AD78" t="s">
        <v>197</v>
      </c>
    </row>
    <row r="79" spans="1:30" hidden="1" x14ac:dyDescent="0.2">
      <c r="A79">
        <v>11369</v>
      </c>
      <c r="B79" t="s">
        <v>1302</v>
      </c>
      <c r="C79" t="s">
        <v>29</v>
      </c>
      <c r="D79" t="s">
        <v>49</v>
      </c>
      <c r="E79" t="s">
        <v>62</v>
      </c>
      <c r="F79" t="s">
        <v>37</v>
      </c>
      <c r="G79" t="s">
        <v>82</v>
      </c>
      <c r="H79" t="s">
        <v>173</v>
      </c>
      <c r="I79" s="9">
        <v>45310</v>
      </c>
      <c r="J79" s="10">
        <v>0.5659143518518519</v>
      </c>
      <c r="K79" t="s">
        <v>1303</v>
      </c>
      <c r="L79" t="s">
        <v>1304</v>
      </c>
      <c r="M79" t="s">
        <v>37</v>
      </c>
      <c r="N79" t="s">
        <v>1305</v>
      </c>
      <c r="O79" t="s">
        <v>1306</v>
      </c>
      <c r="P79" t="s">
        <v>40</v>
      </c>
      <c r="Q79" t="s">
        <v>1307</v>
      </c>
      <c r="R79" t="s">
        <v>1308</v>
      </c>
      <c r="S79">
        <v>4</v>
      </c>
      <c r="T79">
        <v>4</v>
      </c>
      <c r="U79" t="s">
        <v>57</v>
      </c>
      <c r="V79" t="s">
        <v>57</v>
      </c>
      <c r="W79" t="s">
        <v>213</v>
      </c>
      <c r="X79" t="s">
        <v>457</v>
      </c>
      <c r="Y79" t="s">
        <v>37</v>
      </c>
      <c r="Z79" t="s">
        <v>45</v>
      </c>
      <c r="AA79" t="s">
        <v>37</v>
      </c>
      <c r="AB79" t="s">
        <v>908</v>
      </c>
      <c r="AC79" t="s">
        <v>909</v>
      </c>
      <c r="AD79" t="s">
        <v>197</v>
      </c>
    </row>
    <row r="80" spans="1:30" hidden="1" x14ac:dyDescent="0.2">
      <c r="A80">
        <v>11373</v>
      </c>
      <c r="B80" t="s">
        <v>1309</v>
      </c>
      <c r="C80" t="s">
        <v>29</v>
      </c>
      <c r="D80" t="s">
        <v>49</v>
      </c>
      <c r="E80" t="s">
        <v>50</v>
      </c>
      <c r="F80" t="s">
        <v>37</v>
      </c>
      <c r="G80" t="s">
        <v>82</v>
      </c>
      <c r="H80" t="s">
        <v>232</v>
      </c>
      <c r="I80" s="9">
        <v>45310</v>
      </c>
      <c r="J80" s="10">
        <v>0.66303240740740743</v>
      </c>
      <c r="K80" t="s">
        <v>1310</v>
      </c>
      <c r="L80" t="s">
        <v>1311</v>
      </c>
      <c r="M80" t="s">
        <v>37</v>
      </c>
      <c r="N80" t="s">
        <v>1312</v>
      </c>
      <c r="O80" t="s">
        <v>1313</v>
      </c>
      <c r="P80" t="s">
        <v>40</v>
      </c>
      <c r="Q80" t="s">
        <v>1314</v>
      </c>
      <c r="R80" t="s">
        <v>1315</v>
      </c>
      <c r="S80">
        <v>2</v>
      </c>
      <c r="T80">
        <v>1</v>
      </c>
      <c r="U80" t="s">
        <v>57</v>
      </c>
      <c r="V80" t="s">
        <v>57</v>
      </c>
      <c r="W80" t="s">
        <v>1316</v>
      </c>
      <c r="X80" t="s">
        <v>37</v>
      </c>
      <c r="Y80" t="s">
        <v>37</v>
      </c>
      <c r="Z80" t="s">
        <v>45</v>
      </c>
      <c r="AA80" t="s">
        <v>37</v>
      </c>
      <c r="AB80" t="s">
        <v>1317</v>
      </c>
      <c r="AC80" t="s">
        <v>1318</v>
      </c>
      <c r="AD80" t="s">
        <v>1319</v>
      </c>
    </row>
    <row r="81" spans="1:30" hidden="1" x14ac:dyDescent="0.2">
      <c r="A81">
        <v>11375</v>
      </c>
      <c r="B81" t="s">
        <v>1320</v>
      </c>
      <c r="C81" t="s">
        <v>61</v>
      </c>
      <c r="D81" t="s">
        <v>49</v>
      </c>
      <c r="E81" t="s">
        <v>62</v>
      </c>
      <c r="F81" t="s">
        <v>37</v>
      </c>
      <c r="G81" t="s">
        <v>82</v>
      </c>
      <c r="H81" t="s">
        <v>404</v>
      </c>
      <c r="I81" s="9">
        <v>45310</v>
      </c>
      <c r="J81" s="10">
        <v>0.75148148148148153</v>
      </c>
      <c r="K81" t="s">
        <v>1321</v>
      </c>
      <c r="L81" t="s">
        <v>1322</v>
      </c>
      <c r="M81" t="s">
        <v>1322</v>
      </c>
      <c r="N81" t="s">
        <v>1322</v>
      </c>
      <c r="O81" t="s">
        <v>37</v>
      </c>
      <c r="P81" t="s">
        <v>40</v>
      </c>
      <c r="Q81" t="s">
        <v>66</v>
      </c>
      <c r="R81" t="s">
        <v>1323</v>
      </c>
      <c r="S81">
        <v>0</v>
      </c>
      <c r="T81">
        <v>1</v>
      </c>
      <c r="U81" t="s">
        <v>57</v>
      </c>
      <c r="V81" t="s">
        <v>37</v>
      </c>
      <c r="W81" t="s">
        <v>37</v>
      </c>
      <c r="X81" t="s">
        <v>37</v>
      </c>
      <c r="Y81" t="s">
        <v>37</v>
      </c>
      <c r="Z81" t="s">
        <v>45</v>
      </c>
      <c r="AA81" t="s">
        <v>37</v>
      </c>
      <c r="AB81" t="s">
        <v>1324</v>
      </c>
      <c r="AC81" t="s">
        <v>1325</v>
      </c>
      <c r="AD81" t="s">
        <v>377</v>
      </c>
    </row>
    <row r="82" spans="1:30" hidden="1" x14ac:dyDescent="0.2">
      <c r="A82">
        <v>11377</v>
      </c>
      <c r="B82" t="s">
        <v>1326</v>
      </c>
      <c r="C82" t="s">
        <v>29</v>
      </c>
      <c r="D82" t="s">
        <v>49</v>
      </c>
      <c r="E82" t="s">
        <v>62</v>
      </c>
      <c r="F82" t="s">
        <v>37</v>
      </c>
      <c r="G82" t="s">
        <v>82</v>
      </c>
      <c r="H82" t="s">
        <v>63</v>
      </c>
      <c r="I82" s="9">
        <v>45310</v>
      </c>
      <c r="J82" s="10">
        <v>0.79743055555555553</v>
      </c>
      <c r="K82" t="s">
        <v>1327</v>
      </c>
      <c r="L82" t="s">
        <v>1328</v>
      </c>
      <c r="M82" t="s">
        <v>37</v>
      </c>
      <c r="N82" t="s">
        <v>1329</v>
      </c>
      <c r="O82" t="s">
        <v>1330</v>
      </c>
      <c r="P82" t="s">
        <v>40</v>
      </c>
      <c r="Q82" t="s">
        <v>1331</v>
      </c>
      <c r="R82" t="s">
        <v>1332</v>
      </c>
      <c r="S82">
        <v>6</v>
      </c>
      <c r="T82">
        <v>4</v>
      </c>
      <c r="U82" t="s">
        <v>57</v>
      </c>
      <c r="V82" t="s">
        <v>43</v>
      </c>
      <c r="W82" t="s">
        <v>1284</v>
      </c>
      <c r="X82" t="s">
        <v>37</v>
      </c>
      <c r="Y82" t="s">
        <v>37</v>
      </c>
      <c r="Z82" t="s">
        <v>45</v>
      </c>
      <c r="AA82" t="s">
        <v>37</v>
      </c>
      <c r="AB82" t="s">
        <v>67</v>
      </c>
      <c r="AC82" t="s">
        <v>68</v>
      </c>
      <c r="AD82" t="s">
        <v>37</v>
      </c>
    </row>
    <row r="83" spans="1:30" hidden="1" x14ac:dyDescent="0.2">
      <c r="A83">
        <v>11380</v>
      </c>
      <c r="B83" t="s">
        <v>1333</v>
      </c>
      <c r="C83" t="s">
        <v>29</v>
      </c>
      <c r="D83" t="s">
        <v>70</v>
      </c>
      <c r="E83" t="s">
        <v>50</v>
      </c>
      <c r="F83" t="s">
        <v>37</v>
      </c>
      <c r="G83" t="s">
        <v>82</v>
      </c>
      <c r="H83" t="s">
        <v>63</v>
      </c>
      <c r="I83" s="9">
        <v>45310</v>
      </c>
      <c r="J83" s="10">
        <v>0.82903935185185185</v>
      </c>
      <c r="K83" t="s">
        <v>1334</v>
      </c>
      <c r="L83" t="s">
        <v>1335</v>
      </c>
      <c r="M83" t="s">
        <v>37</v>
      </c>
      <c r="N83" t="s">
        <v>1336</v>
      </c>
      <c r="O83" t="s">
        <v>1337</v>
      </c>
      <c r="P83" t="s">
        <v>40</v>
      </c>
      <c r="Q83" t="s">
        <v>1338</v>
      </c>
      <c r="R83" t="s">
        <v>1339</v>
      </c>
      <c r="S83">
        <v>2</v>
      </c>
      <c r="T83">
        <v>1</v>
      </c>
      <c r="U83" t="s">
        <v>57</v>
      </c>
      <c r="V83" t="s">
        <v>43</v>
      </c>
      <c r="W83" t="s">
        <v>907</v>
      </c>
      <c r="X83" t="s">
        <v>457</v>
      </c>
      <c r="Y83" t="s">
        <v>37</v>
      </c>
      <c r="Z83" t="s">
        <v>45</v>
      </c>
      <c r="AA83" t="s">
        <v>37</v>
      </c>
      <c r="AB83" t="s">
        <v>908</v>
      </c>
      <c r="AC83" t="s">
        <v>909</v>
      </c>
      <c r="AD83" t="s">
        <v>197</v>
      </c>
    </row>
    <row r="84" spans="1:30" hidden="1" x14ac:dyDescent="0.2">
      <c r="A84">
        <v>11381</v>
      </c>
      <c r="B84" t="s">
        <v>1340</v>
      </c>
      <c r="C84" t="s">
        <v>29</v>
      </c>
      <c r="D84" t="s">
        <v>70</v>
      </c>
      <c r="E84" t="s">
        <v>62</v>
      </c>
      <c r="F84" t="s">
        <v>37</v>
      </c>
      <c r="G84" t="s">
        <v>82</v>
      </c>
      <c r="H84" t="s">
        <v>232</v>
      </c>
      <c r="I84" s="9">
        <v>45310</v>
      </c>
      <c r="J84" s="10">
        <v>0.86283564814814817</v>
      </c>
      <c r="K84" t="s">
        <v>1341</v>
      </c>
      <c r="L84" t="s">
        <v>1342</v>
      </c>
      <c r="M84" t="s">
        <v>37</v>
      </c>
      <c r="N84" t="s">
        <v>1343</v>
      </c>
      <c r="O84" t="s">
        <v>1344</v>
      </c>
      <c r="P84" t="s">
        <v>40</v>
      </c>
      <c r="Q84" t="s">
        <v>1345</v>
      </c>
      <c r="R84" t="s">
        <v>1346</v>
      </c>
      <c r="S84">
        <v>4</v>
      </c>
      <c r="T84">
        <v>2</v>
      </c>
      <c r="U84" t="s">
        <v>43</v>
      </c>
      <c r="V84" t="s">
        <v>57</v>
      </c>
      <c r="W84" t="s">
        <v>842</v>
      </c>
      <c r="X84" t="s">
        <v>37</v>
      </c>
      <c r="Y84" t="s">
        <v>37</v>
      </c>
      <c r="Z84" t="s">
        <v>45</v>
      </c>
      <c r="AA84" t="s">
        <v>37</v>
      </c>
      <c r="AB84" t="s">
        <v>67</v>
      </c>
      <c r="AC84" t="s">
        <v>68</v>
      </c>
      <c r="AD84" t="s">
        <v>37</v>
      </c>
    </row>
    <row r="85" spans="1:30" hidden="1" x14ac:dyDescent="0.2">
      <c r="A85">
        <v>11386</v>
      </c>
      <c r="B85" t="s">
        <v>1347</v>
      </c>
      <c r="C85" t="s">
        <v>29</v>
      </c>
      <c r="D85" t="s">
        <v>30</v>
      </c>
      <c r="E85" t="s">
        <v>31</v>
      </c>
      <c r="F85" t="s">
        <v>37</v>
      </c>
      <c r="G85" t="s">
        <v>82</v>
      </c>
      <c r="H85" t="s">
        <v>63</v>
      </c>
      <c r="I85" s="9">
        <v>45311</v>
      </c>
      <c r="J85" s="10">
        <v>0.73274305555555552</v>
      </c>
      <c r="K85" t="s">
        <v>1348</v>
      </c>
      <c r="L85" t="s">
        <v>1349</v>
      </c>
      <c r="M85" t="s">
        <v>37</v>
      </c>
      <c r="N85" t="s">
        <v>1349</v>
      </c>
      <c r="O85" t="s">
        <v>1350</v>
      </c>
      <c r="P85" t="s">
        <v>40</v>
      </c>
      <c r="Q85" t="s">
        <v>66</v>
      </c>
      <c r="R85" t="s">
        <v>1351</v>
      </c>
      <c r="S85">
        <v>3</v>
      </c>
      <c r="T85">
        <v>1</v>
      </c>
      <c r="U85" t="s">
        <v>57</v>
      </c>
      <c r="V85" t="s">
        <v>57</v>
      </c>
      <c r="W85" t="s">
        <v>1108</v>
      </c>
      <c r="X85" t="s">
        <v>37</v>
      </c>
      <c r="Y85" t="s">
        <v>37</v>
      </c>
      <c r="Z85" t="s">
        <v>45</v>
      </c>
      <c r="AA85" t="s">
        <v>37</v>
      </c>
      <c r="AB85" t="s">
        <v>1352</v>
      </c>
      <c r="AC85" t="s">
        <v>1353</v>
      </c>
      <c r="AD85" t="s">
        <v>94</v>
      </c>
    </row>
    <row r="86" spans="1:30" hidden="1" x14ac:dyDescent="0.2">
      <c r="A86">
        <v>11396</v>
      </c>
      <c r="B86" t="s">
        <v>1354</v>
      </c>
      <c r="C86" t="s">
        <v>29</v>
      </c>
      <c r="D86" t="s">
        <v>49</v>
      </c>
      <c r="E86" t="s">
        <v>62</v>
      </c>
      <c r="F86" t="s">
        <v>37</v>
      </c>
      <c r="G86" t="s">
        <v>82</v>
      </c>
      <c r="H86" t="s">
        <v>34</v>
      </c>
      <c r="I86" s="9">
        <v>45313</v>
      </c>
      <c r="J86" s="10">
        <v>0.69590277777777776</v>
      </c>
      <c r="K86" t="s">
        <v>1355</v>
      </c>
      <c r="L86" t="s">
        <v>1356</v>
      </c>
      <c r="M86" t="s">
        <v>37</v>
      </c>
      <c r="N86" t="s">
        <v>1357</v>
      </c>
      <c r="O86" t="s">
        <v>1358</v>
      </c>
      <c r="P86" t="s">
        <v>40</v>
      </c>
      <c r="Q86" t="s">
        <v>1359</v>
      </c>
      <c r="R86" t="s">
        <v>1360</v>
      </c>
      <c r="S86">
        <v>2</v>
      </c>
      <c r="T86">
        <v>2</v>
      </c>
      <c r="U86" t="s">
        <v>57</v>
      </c>
      <c r="V86" t="s">
        <v>57</v>
      </c>
      <c r="W86" t="s">
        <v>1361</v>
      </c>
      <c r="X86" t="s">
        <v>37</v>
      </c>
      <c r="Y86" t="s">
        <v>37</v>
      </c>
      <c r="Z86" t="s">
        <v>45</v>
      </c>
      <c r="AA86" t="s">
        <v>37</v>
      </c>
      <c r="AB86" t="s">
        <v>973</v>
      </c>
      <c r="AC86" t="s">
        <v>974</v>
      </c>
      <c r="AD86" t="s">
        <v>197</v>
      </c>
    </row>
    <row r="87" spans="1:30" hidden="1" x14ac:dyDescent="0.2">
      <c r="A87">
        <v>11399</v>
      </c>
      <c r="B87" t="s">
        <v>1362</v>
      </c>
      <c r="C87" t="s">
        <v>29</v>
      </c>
      <c r="D87" t="s">
        <v>49</v>
      </c>
      <c r="E87" t="s">
        <v>62</v>
      </c>
      <c r="F87" t="s">
        <v>37</v>
      </c>
      <c r="G87" t="s">
        <v>82</v>
      </c>
      <c r="H87" t="s">
        <v>34</v>
      </c>
      <c r="I87" s="9">
        <v>45313</v>
      </c>
      <c r="J87" s="10">
        <v>0.80586805555555552</v>
      </c>
      <c r="K87" t="s">
        <v>1255</v>
      </c>
      <c r="L87" t="s">
        <v>1363</v>
      </c>
      <c r="M87" t="s">
        <v>37</v>
      </c>
      <c r="N87" t="s">
        <v>1363</v>
      </c>
      <c r="O87" t="s">
        <v>1364</v>
      </c>
      <c r="P87" t="s">
        <v>40</v>
      </c>
      <c r="Q87" t="s">
        <v>1365</v>
      </c>
      <c r="R87" t="s">
        <v>1366</v>
      </c>
      <c r="S87">
        <v>2</v>
      </c>
      <c r="T87">
        <v>2</v>
      </c>
      <c r="U87" t="s">
        <v>57</v>
      </c>
      <c r="V87" t="s">
        <v>43</v>
      </c>
      <c r="W87" t="s">
        <v>1018</v>
      </c>
      <c r="X87" t="s">
        <v>37</v>
      </c>
      <c r="Y87" t="s">
        <v>37</v>
      </c>
      <c r="Z87" t="s">
        <v>45</v>
      </c>
      <c r="AA87" t="s">
        <v>37</v>
      </c>
      <c r="AB87" t="s">
        <v>195</v>
      </c>
      <c r="AC87" t="s">
        <v>196</v>
      </c>
      <c r="AD87" t="s">
        <v>197</v>
      </c>
    </row>
    <row r="88" spans="1:30" hidden="1" x14ac:dyDescent="0.2">
      <c r="A88">
        <v>11403</v>
      </c>
      <c r="B88" t="s">
        <v>1367</v>
      </c>
      <c r="C88" t="s">
        <v>29</v>
      </c>
      <c r="D88" t="s">
        <v>30</v>
      </c>
      <c r="E88" t="s">
        <v>31</v>
      </c>
      <c r="F88" t="s">
        <v>37</v>
      </c>
      <c r="G88" t="s">
        <v>82</v>
      </c>
      <c r="H88" t="s">
        <v>232</v>
      </c>
      <c r="I88" s="9">
        <v>45313</v>
      </c>
      <c r="J88" s="10">
        <v>0.90510416666666671</v>
      </c>
      <c r="K88" t="s">
        <v>1368</v>
      </c>
      <c r="L88" t="s">
        <v>1369</v>
      </c>
      <c r="M88" t="s">
        <v>37</v>
      </c>
      <c r="N88" t="s">
        <v>1370</v>
      </c>
      <c r="O88" t="s">
        <v>1371</v>
      </c>
      <c r="P88" t="s">
        <v>40</v>
      </c>
      <c r="Q88" t="s">
        <v>1372</v>
      </c>
      <c r="R88" t="s">
        <v>1373</v>
      </c>
      <c r="S88">
        <v>3</v>
      </c>
      <c r="T88">
        <v>3</v>
      </c>
      <c r="U88" t="s">
        <v>57</v>
      </c>
      <c r="V88" t="s">
        <v>57</v>
      </c>
      <c r="W88" t="s">
        <v>779</v>
      </c>
      <c r="X88" t="s">
        <v>37</v>
      </c>
      <c r="Y88" t="s">
        <v>37</v>
      </c>
      <c r="Z88" t="s">
        <v>45</v>
      </c>
      <c r="AA88" t="s">
        <v>37</v>
      </c>
      <c r="AB88" t="s">
        <v>780</v>
      </c>
      <c r="AC88" t="s">
        <v>781</v>
      </c>
      <c r="AD88" t="s">
        <v>319</v>
      </c>
    </row>
    <row r="89" spans="1:30" hidden="1" x14ac:dyDescent="0.2">
      <c r="A89">
        <v>11405</v>
      </c>
      <c r="B89" t="s">
        <v>1374</v>
      </c>
      <c r="C89" t="s">
        <v>29</v>
      </c>
      <c r="D89" t="s">
        <v>49</v>
      </c>
      <c r="E89" t="s">
        <v>62</v>
      </c>
      <c r="F89" t="s">
        <v>37</v>
      </c>
      <c r="G89" t="s">
        <v>82</v>
      </c>
      <c r="H89" t="s">
        <v>512</v>
      </c>
      <c r="I89" s="9">
        <v>45314</v>
      </c>
      <c r="J89" s="10">
        <v>0.15759259259259259</v>
      </c>
      <c r="K89" t="s">
        <v>1375</v>
      </c>
      <c r="L89" t="s">
        <v>1376</v>
      </c>
      <c r="M89" t="s">
        <v>37</v>
      </c>
      <c r="N89" t="s">
        <v>1376</v>
      </c>
      <c r="O89" t="s">
        <v>1377</v>
      </c>
      <c r="P89" t="s">
        <v>40</v>
      </c>
      <c r="Q89" t="s">
        <v>66</v>
      </c>
      <c r="R89" t="s">
        <v>1378</v>
      </c>
      <c r="S89">
        <v>3</v>
      </c>
      <c r="T89">
        <v>2</v>
      </c>
      <c r="U89" t="s">
        <v>57</v>
      </c>
      <c r="V89" t="s">
        <v>57</v>
      </c>
      <c r="W89" t="s">
        <v>825</v>
      </c>
      <c r="X89" t="s">
        <v>37</v>
      </c>
      <c r="Y89" t="s">
        <v>37</v>
      </c>
      <c r="Z89" t="s">
        <v>45</v>
      </c>
      <c r="AA89" t="s">
        <v>37</v>
      </c>
      <c r="AB89" t="s">
        <v>1084</v>
      </c>
      <c r="AC89" t="s">
        <v>1085</v>
      </c>
      <c r="AD89" t="s">
        <v>377</v>
      </c>
    </row>
    <row r="90" spans="1:30" hidden="1" x14ac:dyDescent="0.2">
      <c r="A90">
        <v>11408</v>
      </c>
      <c r="B90" t="s">
        <v>1347</v>
      </c>
      <c r="C90" t="s">
        <v>29</v>
      </c>
      <c r="D90" t="s">
        <v>30</v>
      </c>
      <c r="E90" t="s">
        <v>31</v>
      </c>
      <c r="F90" t="s">
        <v>37</v>
      </c>
      <c r="G90" t="s">
        <v>82</v>
      </c>
      <c r="H90" t="s">
        <v>63</v>
      </c>
      <c r="I90" s="9">
        <v>45314</v>
      </c>
      <c r="J90" s="10">
        <v>0.36600694444444443</v>
      </c>
      <c r="K90" t="s">
        <v>1379</v>
      </c>
      <c r="L90" t="s">
        <v>1380</v>
      </c>
      <c r="M90" t="s">
        <v>37</v>
      </c>
      <c r="N90" t="s">
        <v>1381</v>
      </c>
      <c r="O90" t="s">
        <v>1382</v>
      </c>
      <c r="P90" t="s">
        <v>40</v>
      </c>
      <c r="Q90" t="s">
        <v>66</v>
      </c>
      <c r="R90" t="s">
        <v>1383</v>
      </c>
      <c r="S90">
        <v>2</v>
      </c>
      <c r="T90">
        <v>1</v>
      </c>
      <c r="U90" t="s">
        <v>57</v>
      </c>
      <c r="V90" t="s">
        <v>57</v>
      </c>
      <c r="W90" t="s">
        <v>907</v>
      </c>
      <c r="X90" t="s">
        <v>37</v>
      </c>
      <c r="Y90" t="s">
        <v>37</v>
      </c>
      <c r="Z90" t="s">
        <v>45</v>
      </c>
      <c r="AA90" t="s">
        <v>37</v>
      </c>
      <c r="AB90" t="s">
        <v>1352</v>
      </c>
      <c r="AC90" t="s">
        <v>1353</v>
      </c>
      <c r="AD90" t="s">
        <v>94</v>
      </c>
    </row>
    <row r="91" spans="1:30" hidden="1" x14ac:dyDescent="0.2">
      <c r="A91">
        <v>11414</v>
      </c>
      <c r="B91" t="s">
        <v>1384</v>
      </c>
      <c r="C91" t="s">
        <v>29</v>
      </c>
      <c r="D91" t="s">
        <v>49</v>
      </c>
      <c r="E91" t="s">
        <v>62</v>
      </c>
      <c r="F91" t="s">
        <v>37</v>
      </c>
      <c r="G91" t="s">
        <v>82</v>
      </c>
      <c r="H91" t="s">
        <v>34</v>
      </c>
      <c r="I91" s="9">
        <v>45314</v>
      </c>
      <c r="J91" s="10">
        <v>0.6131712962962963</v>
      </c>
      <c r="K91" t="s">
        <v>1385</v>
      </c>
      <c r="L91" t="s">
        <v>1386</v>
      </c>
      <c r="M91" t="s">
        <v>37</v>
      </c>
      <c r="N91" t="s">
        <v>1387</v>
      </c>
      <c r="O91" t="s">
        <v>1386</v>
      </c>
      <c r="P91" t="s">
        <v>40</v>
      </c>
      <c r="Q91" t="s">
        <v>1388</v>
      </c>
      <c r="R91" t="s">
        <v>1388</v>
      </c>
      <c r="S91">
        <v>1</v>
      </c>
      <c r="T91">
        <v>2</v>
      </c>
      <c r="U91" t="s">
        <v>57</v>
      </c>
      <c r="V91" t="s">
        <v>57</v>
      </c>
      <c r="W91" t="s">
        <v>131</v>
      </c>
      <c r="X91" t="s">
        <v>457</v>
      </c>
      <c r="Y91" t="s">
        <v>37</v>
      </c>
      <c r="Z91" t="s">
        <v>45</v>
      </c>
      <c r="AA91" t="s">
        <v>37</v>
      </c>
      <c r="AB91" t="s">
        <v>195</v>
      </c>
      <c r="AC91" t="s">
        <v>196</v>
      </c>
      <c r="AD91" t="s">
        <v>197</v>
      </c>
    </row>
    <row r="92" spans="1:30" hidden="1" x14ac:dyDescent="0.2">
      <c r="A92">
        <v>11415</v>
      </c>
      <c r="B92" t="s">
        <v>1389</v>
      </c>
      <c r="C92" t="s">
        <v>29</v>
      </c>
      <c r="D92" t="s">
        <v>49</v>
      </c>
      <c r="E92" t="s">
        <v>62</v>
      </c>
      <c r="F92" t="s">
        <v>37</v>
      </c>
      <c r="G92" t="s">
        <v>82</v>
      </c>
      <c r="H92" t="s">
        <v>63</v>
      </c>
      <c r="I92" s="9">
        <v>45314</v>
      </c>
      <c r="J92" s="10">
        <v>0.63689814814814816</v>
      </c>
      <c r="K92" t="s">
        <v>1390</v>
      </c>
      <c r="L92" t="s">
        <v>1391</v>
      </c>
      <c r="M92" t="s">
        <v>37</v>
      </c>
      <c r="N92" t="s">
        <v>1391</v>
      </c>
      <c r="O92" t="s">
        <v>1392</v>
      </c>
      <c r="P92" t="s">
        <v>40</v>
      </c>
      <c r="Q92" t="s">
        <v>1393</v>
      </c>
      <c r="R92" t="s">
        <v>1394</v>
      </c>
      <c r="S92">
        <v>2</v>
      </c>
      <c r="T92">
        <v>2</v>
      </c>
      <c r="U92" t="s">
        <v>57</v>
      </c>
      <c r="V92" t="s">
        <v>57</v>
      </c>
      <c r="W92" t="s">
        <v>1198</v>
      </c>
      <c r="X92" t="s">
        <v>37</v>
      </c>
      <c r="Y92" t="s">
        <v>37</v>
      </c>
      <c r="Z92" t="s">
        <v>45</v>
      </c>
      <c r="AA92" t="s">
        <v>37</v>
      </c>
      <c r="AB92" t="s">
        <v>1041</v>
      </c>
      <c r="AC92" t="s">
        <v>1042</v>
      </c>
      <c r="AD92" t="s">
        <v>197</v>
      </c>
    </row>
    <row r="93" spans="1:30" hidden="1" x14ac:dyDescent="0.2">
      <c r="A93">
        <v>11417</v>
      </c>
      <c r="B93" t="s">
        <v>1395</v>
      </c>
      <c r="C93" t="s">
        <v>29</v>
      </c>
      <c r="D93" t="s">
        <v>70</v>
      </c>
      <c r="E93" t="s">
        <v>62</v>
      </c>
      <c r="F93" t="s">
        <v>37</v>
      </c>
      <c r="G93" t="s">
        <v>82</v>
      </c>
      <c r="H93" t="s">
        <v>63</v>
      </c>
      <c r="I93" s="9">
        <v>45314</v>
      </c>
      <c r="J93" s="10">
        <v>0.71625000000000005</v>
      </c>
      <c r="K93" t="s">
        <v>1255</v>
      </c>
      <c r="L93" t="s">
        <v>1396</v>
      </c>
      <c r="M93" t="s">
        <v>1397</v>
      </c>
      <c r="N93" t="s">
        <v>1396</v>
      </c>
      <c r="O93" t="s">
        <v>1398</v>
      </c>
      <c r="P93" t="s">
        <v>40</v>
      </c>
      <c r="Q93" t="s">
        <v>1399</v>
      </c>
      <c r="R93" t="s">
        <v>1400</v>
      </c>
      <c r="S93">
        <v>2</v>
      </c>
      <c r="T93">
        <v>2</v>
      </c>
      <c r="U93" t="s">
        <v>57</v>
      </c>
      <c r="V93" t="s">
        <v>57</v>
      </c>
      <c r="W93" t="s">
        <v>1040</v>
      </c>
      <c r="X93" t="s">
        <v>37</v>
      </c>
      <c r="Y93" t="s">
        <v>37</v>
      </c>
      <c r="Z93" t="s">
        <v>45</v>
      </c>
      <c r="AA93" t="s">
        <v>37</v>
      </c>
      <c r="AB93" t="s">
        <v>1041</v>
      </c>
      <c r="AC93" t="s">
        <v>1042</v>
      </c>
      <c r="AD93" t="s">
        <v>197</v>
      </c>
    </row>
    <row r="94" spans="1:30" hidden="1" x14ac:dyDescent="0.2">
      <c r="A94">
        <v>11418</v>
      </c>
      <c r="B94" t="s">
        <v>1401</v>
      </c>
      <c r="C94" t="s">
        <v>29</v>
      </c>
      <c r="D94" t="s">
        <v>49</v>
      </c>
      <c r="E94" t="s">
        <v>62</v>
      </c>
      <c r="F94" t="s">
        <v>37</v>
      </c>
      <c r="G94" t="s">
        <v>51</v>
      </c>
      <c r="H94" t="s">
        <v>63</v>
      </c>
      <c r="I94" s="9">
        <v>45314</v>
      </c>
      <c r="J94" s="10">
        <v>0.72408564814814813</v>
      </c>
      <c r="K94" t="s">
        <v>1402</v>
      </c>
      <c r="L94" t="s">
        <v>1403</v>
      </c>
      <c r="M94" t="s">
        <v>37</v>
      </c>
      <c r="N94" t="s">
        <v>1403</v>
      </c>
      <c r="O94" t="s">
        <v>1404</v>
      </c>
      <c r="P94" t="s">
        <v>40</v>
      </c>
      <c r="Q94" t="s">
        <v>1405</v>
      </c>
      <c r="R94" t="s">
        <v>1406</v>
      </c>
      <c r="S94">
        <v>5</v>
      </c>
      <c r="T94">
        <v>4</v>
      </c>
      <c r="U94" t="s">
        <v>57</v>
      </c>
      <c r="V94" t="s">
        <v>57</v>
      </c>
      <c r="W94" t="s">
        <v>1001</v>
      </c>
      <c r="X94" t="s">
        <v>37</v>
      </c>
      <c r="Y94" t="s">
        <v>37</v>
      </c>
      <c r="Z94" t="s">
        <v>45</v>
      </c>
      <c r="AA94" t="s">
        <v>37</v>
      </c>
      <c r="AB94" t="s">
        <v>973</v>
      </c>
      <c r="AC94" t="s">
        <v>974</v>
      </c>
      <c r="AD94" t="s">
        <v>197</v>
      </c>
    </row>
    <row r="95" spans="1:30" hidden="1" x14ac:dyDescent="0.2">
      <c r="A95">
        <v>11424</v>
      </c>
      <c r="B95" t="s">
        <v>1407</v>
      </c>
      <c r="C95" t="s">
        <v>29</v>
      </c>
      <c r="D95" t="s">
        <v>49</v>
      </c>
      <c r="E95" t="s">
        <v>50</v>
      </c>
      <c r="F95" t="s">
        <v>37</v>
      </c>
      <c r="G95" t="s">
        <v>82</v>
      </c>
      <c r="H95" t="s">
        <v>34</v>
      </c>
      <c r="I95" s="9">
        <v>45314</v>
      </c>
      <c r="J95" s="10">
        <v>0.85259259259259257</v>
      </c>
      <c r="K95" t="s">
        <v>1408</v>
      </c>
      <c r="L95" t="s">
        <v>1409</v>
      </c>
      <c r="M95" t="s">
        <v>37</v>
      </c>
      <c r="N95" t="s">
        <v>1409</v>
      </c>
      <c r="O95" t="s">
        <v>1410</v>
      </c>
      <c r="P95" t="s">
        <v>40</v>
      </c>
      <c r="Q95" t="s">
        <v>1411</v>
      </c>
      <c r="R95" t="s">
        <v>1412</v>
      </c>
      <c r="S95">
        <v>2</v>
      </c>
      <c r="T95">
        <v>1</v>
      </c>
      <c r="U95" t="s">
        <v>57</v>
      </c>
      <c r="V95" t="s">
        <v>57</v>
      </c>
      <c r="W95" t="s">
        <v>907</v>
      </c>
      <c r="X95" t="s">
        <v>37</v>
      </c>
      <c r="Y95" t="s">
        <v>37</v>
      </c>
      <c r="Z95" t="s">
        <v>45</v>
      </c>
      <c r="AA95" t="s">
        <v>37</v>
      </c>
      <c r="AB95" t="s">
        <v>908</v>
      </c>
      <c r="AC95" t="s">
        <v>909</v>
      </c>
      <c r="AD95" t="s">
        <v>197</v>
      </c>
    </row>
    <row r="96" spans="1:30" hidden="1" x14ac:dyDescent="0.2">
      <c r="A96">
        <v>11428</v>
      </c>
      <c r="B96" t="s">
        <v>1413</v>
      </c>
      <c r="C96" t="s">
        <v>61</v>
      </c>
      <c r="D96" t="s">
        <v>49</v>
      </c>
      <c r="E96" t="s">
        <v>31</v>
      </c>
      <c r="F96" t="s">
        <v>37</v>
      </c>
      <c r="G96" t="s">
        <v>82</v>
      </c>
      <c r="H96" t="s">
        <v>63</v>
      </c>
      <c r="I96" s="9">
        <v>45315</v>
      </c>
      <c r="J96" s="10">
        <v>0.49410879629629628</v>
      </c>
      <c r="K96" t="s">
        <v>1414</v>
      </c>
      <c r="L96" t="s">
        <v>1415</v>
      </c>
      <c r="M96" t="s">
        <v>1415</v>
      </c>
      <c r="N96" t="s">
        <v>1415</v>
      </c>
      <c r="O96" t="s">
        <v>1416</v>
      </c>
      <c r="P96" t="s">
        <v>40</v>
      </c>
      <c r="Q96" t="s">
        <v>66</v>
      </c>
      <c r="R96" t="s">
        <v>1417</v>
      </c>
      <c r="S96">
        <v>2</v>
      </c>
      <c r="T96">
        <v>1</v>
      </c>
      <c r="U96" t="s">
        <v>57</v>
      </c>
      <c r="V96" t="s">
        <v>57</v>
      </c>
      <c r="W96" t="s">
        <v>1061</v>
      </c>
      <c r="X96" t="s">
        <v>37</v>
      </c>
      <c r="Y96" t="s">
        <v>37</v>
      </c>
      <c r="Z96" t="s">
        <v>45</v>
      </c>
      <c r="AA96" t="s">
        <v>37</v>
      </c>
      <c r="AB96" t="s">
        <v>1418</v>
      </c>
      <c r="AC96" t="s">
        <v>1419</v>
      </c>
      <c r="AD96" t="s">
        <v>142</v>
      </c>
    </row>
    <row r="97" spans="1:30" hidden="1" x14ac:dyDescent="0.2">
      <c r="A97">
        <v>11429</v>
      </c>
      <c r="B97" t="s">
        <v>1420</v>
      </c>
      <c r="C97" t="s">
        <v>29</v>
      </c>
      <c r="D97" t="s">
        <v>49</v>
      </c>
      <c r="E97" t="s">
        <v>62</v>
      </c>
      <c r="F97" t="s">
        <v>37</v>
      </c>
      <c r="G97" t="s">
        <v>82</v>
      </c>
      <c r="H97" t="s">
        <v>34</v>
      </c>
      <c r="I97" s="9">
        <v>45315</v>
      </c>
      <c r="J97" s="10">
        <v>0.57628472222222227</v>
      </c>
      <c r="K97" t="s">
        <v>1421</v>
      </c>
      <c r="L97" t="s">
        <v>1422</v>
      </c>
      <c r="M97" t="s">
        <v>1423</v>
      </c>
      <c r="N97" t="s">
        <v>1422</v>
      </c>
      <c r="O97" t="s">
        <v>1424</v>
      </c>
      <c r="P97" t="s">
        <v>40</v>
      </c>
      <c r="Q97" t="s">
        <v>1425</v>
      </c>
      <c r="R97" t="s">
        <v>1426</v>
      </c>
      <c r="S97">
        <v>2</v>
      </c>
      <c r="T97">
        <v>2</v>
      </c>
      <c r="U97" t="s">
        <v>57</v>
      </c>
      <c r="V97" t="s">
        <v>57</v>
      </c>
      <c r="W97" t="s">
        <v>1234</v>
      </c>
      <c r="X97" t="s">
        <v>37</v>
      </c>
      <c r="Y97" t="s">
        <v>37</v>
      </c>
      <c r="Z97" t="s">
        <v>45</v>
      </c>
      <c r="AA97" t="s">
        <v>37</v>
      </c>
      <c r="AB97" t="s">
        <v>973</v>
      </c>
      <c r="AC97" t="s">
        <v>974</v>
      </c>
      <c r="AD97" t="s">
        <v>197</v>
      </c>
    </row>
    <row r="98" spans="1:30" hidden="1" x14ac:dyDescent="0.2">
      <c r="A98">
        <v>11431</v>
      </c>
      <c r="B98" t="s">
        <v>1427</v>
      </c>
      <c r="C98" t="s">
        <v>61</v>
      </c>
      <c r="D98" t="s">
        <v>49</v>
      </c>
      <c r="E98" t="s">
        <v>62</v>
      </c>
      <c r="F98" t="s">
        <v>37</v>
      </c>
      <c r="G98" t="s">
        <v>82</v>
      </c>
      <c r="H98" t="s">
        <v>34</v>
      </c>
      <c r="I98" s="9">
        <v>45315</v>
      </c>
      <c r="J98" s="10">
        <v>0.58527777777777779</v>
      </c>
      <c r="K98" t="s">
        <v>1428</v>
      </c>
      <c r="L98" t="s">
        <v>1429</v>
      </c>
      <c r="M98" t="s">
        <v>1429</v>
      </c>
      <c r="N98" t="s">
        <v>1430</v>
      </c>
      <c r="O98" t="s">
        <v>37</v>
      </c>
      <c r="P98" t="s">
        <v>40</v>
      </c>
      <c r="Q98" t="s">
        <v>66</v>
      </c>
      <c r="R98" t="s">
        <v>1431</v>
      </c>
      <c r="S98">
        <v>0</v>
      </c>
      <c r="T98">
        <v>1</v>
      </c>
      <c r="U98" t="s">
        <v>57</v>
      </c>
      <c r="V98" t="s">
        <v>37</v>
      </c>
      <c r="W98" t="s">
        <v>37</v>
      </c>
      <c r="X98" t="s">
        <v>37</v>
      </c>
      <c r="Y98" t="s">
        <v>37</v>
      </c>
      <c r="Z98" t="s">
        <v>45</v>
      </c>
      <c r="AA98" t="s">
        <v>37</v>
      </c>
      <c r="AB98" t="s">
        <v>1432</v>
      </c>
      <c r="AC98" t="s">
        <v>1433</v>
      </c>
      <c r="AD98" t="s">
        <v>238</v>
      </c>
    </row>
    <row r="99" spans="1:30" hidden="1" x14ac:dyDescent="0.2">
      <c r="A99">
        <v>11432</v>
      </c>
      <c r="B99" t="s">
        <v>1434</v>
      </c>
      <c r="C99" t="s">
        <v>29</v>
      </c>
      <c r="D99" t="s">
        <v>49</v>
      </c>
      <c r="E99" t="s">
        <v>62</v>
      </c>
      <c r="F99" t="s">
        <v>37</v>
      </c>
      <c r="G99" t="s">
        <v>82</v>
      </c>
      <c r="H99" t="s">
        <v>232</v>
      </c>
      <c r="I99" s="9">
        <v>45315</v>
      </c>
      <c r="J99" s="10">
        <v>0.71447916666666667</v>
      </c>
      <c r="K99" t="s">
        <v>1435</v>
      </c>
      <c r="L99" t="s">
        <v>1436</v>
      </c>
      <c r="M99" t="s">
        <v>37</v>
      </c>
      <c r="N99" t="s">
        <v>1437</v>
      </c>
      <c r="O99" t="s">
        <v>1438</v>
      </c>
      <c r="P99" t="s">
        <v>40</v>
      </c>
      <c r="Q99" t="s">
        <v>1439</v>
      </c>
      <c r="R99" t="s">
        <v>1440</v>
      </c>
      <c r="S99">
        <v>3</v>
      </c>
      <c r="T99">
        <v>1</v>
      </c>
      <c r="U99" t="s">
        <v>57</v>
      </c>
      <c r="V99" t="s">
        <v>57</v>
      </c>
      <c r="W99" t="s">
        <v>202</v>
      </c>
      <c r="X99" t="s">
        <v>37</v>
      </c>
      <c r="Y99" t="s">
        <v>37</v>
      </c>
      <c r="Z99" t="s">
        <v>45</v>
      </c>
      <c r="AA99" t="s">
        <v>37</v>
      </c>
      <c r="AB99" t="s">
        <v>67</v>
      </c>
      <c r="AC99" t="s">
        <v>68</v>
      </c>
      <c r="AD99" t="s">
        <v>37</v>
      </c>
    </row>
    <row r="100" spans="1:30" hidden="1" x14ac:dyDescent="0.2">
      <c r="A100">
        <v>11434</v>
      </c>
      <c r="B100" t="s">
        <v>1441</v>
      </c>
      <c r="C100" t="s">
        <v>29</v>
      </c>
      <c r="D100" t="s">
        <v>49</v>
      </c>
      <c r="E100" t="s">
        <v>62</v>
      </c>
      <c r="F100" t="s">
        <v>37</v>
      </c>
      <c r="G100" t="s">
        <v>82</v>
      </c>
      <c r="H100" t="s">
        <v>34</v>
      </c>
      <c r="I100" s="9">
        <v>45315</v>
      </c>
      <c r="J100" s="10">
        <v>0.71650462962962957</v>
      </c>
      <c r="K100" t="s">
        <v>1442</v>
      </c>
      <c r="L100" t="s">
        <v>1443</v>
      </c>
      <c r="M100" t="s">
        <v>37</v>
      </c>
      <c r="N100" t="s">
        <v>1443</v>
      </c>
      <c r="O100" t="s">
        <v>1444</v>
      </c>
      <c r="P100" t="s">
        <v>40</v>
      </c>
      <c r="Q100" t="s">
        <v>1445</v>
      </c>
      <c r="R100" t="s">
        <v>1446</v>
      </c>
      <c r="S100">
        <v>2</v>
      </c>
      <c r="T100">
        <v>1</v>
      </c>
      <c r="U100" t="s">
        <v>57</v>
      </c>
      <c r="V100" t="s">
        <v>57</v>
      </c>
      <c r="W100" t="s">
        <v>963</v>
      </c>
      <c r="X100" t="s">
        <v>37</v>
      </c>
      <c r="Y100" t="s">
        <v>37</v>
      </c>
      <c r="Z100" t="s">
        <v>45</v>
      </c>
      <c r="AA100" t="s">
        <v>37</v>
      </c>
      <c r="AB100" t="s">
        <v>195</v>
      </c>
      <c r="AC100" t="s">
        <v>196</v>
      </c>
      <c r="AD100" t="s">
        <v>197</v>
      </c>
    </row>
    <row r="101" spans="1:30" hidden="1" x14ac:dyDescent="0.2">
      <c r="A101">
        <v>11436</v>
      </c>
      <c r="B101" t="s">
        <v>1447</v>
      </c>
      <c r="C101" t="s">
        <v>29</v>
      </c>
      <c r="D101" t="s">
        <v>49</v>
      </c>
      <c r="E101" t="s">
        <v>31</v>
      </c>
      <c r="F101" t="s">
        <v>37</v>
      </c>
      <c r="G101" t="s">
        <v>82</v>
      </c>
      <c r="H101" t="s">
        <v>34</v>
      </c>
      <c r="I101" s="9">
        <v>45315</v>
      </c>
      <c r="J101" s="10">
        <v>0.72442129629629626</v>
      </c>
      <c r="K101" t="s">
        <v>1448</v>
      </c>
      <c r="L101" t="s">
        <v>1449</v>
      </c>
      <c r="M101" t="s">
        <v>37</v>
      </c>
      <c r="N101" t="s">
        <v>1450</v>
      </c>
      <c r="O101" t="s">
        <v>1451</v>
      </c>
      <c r="P101" t="s">
        <v>40</v>
      </c>
      <c r="Q101" t="s">
        <v>1452</v>
      </c>
      <c r="R101" t="s">
        <v>1453</v>
      </c>
      <c r="S101">
        <v>2</v>
      </c>
      <c r="T101">
        <v>1</v>
      </c>
      <c r="U101" t="s">
        <v>57</v>
      </c>
      <c r="V101" t="s">
        <v>57</v>
      </c>
      <c r="W101" t="s">
        <v>213</v>
      </c>
      <c r="X101" t="s">
        <v>37</v>
      </c>
      <c r="Y101" t="s">
        <v>37</v>
      </c>
      <c r="Z101" t="s">
        <v>45</v>
      </c>
      <c r="AA101" t="s">
        <v>37</v>
      </c>
      <c r="AB101" t="s">
        <v>1352</v>
      </c>
      <c r="AC101" t="s">
        <v>1353</v>
      </c>
      <c r="AD101" t="s">
        <v>94</v>
      </c>
    </row>
    <row r="102" spans="1:30" hidden="1" x14ac:dyDescent="0.2">
      <c r="A102">
        <v>11439</v>
      </c>
      <c r="B102" t="s">
        <v>1454</v>
      </c>
      <c r="C102" t="s">
        <v>29</v>
      </c>
      <c r="D102" t="s">
        <v>49</v>
      </c>
      <c r="E102" t="s">
        <v>62</v>
      </c>
      <c r="F102" t="s">
        <v>267</v>
      </c>
      <c r="G102" t="s">
        <v>33</v>
      </c>
      <c r="H102" t="s">
        <v>63</v>
      </c>
      <c r="I102" s="9">
        <v>45315</v>
      </c>
      <c r="J102" s="10">
        <v>0.83310185185185182</v>
      </c>
      <c r="K102" t="s">
        <v>1455</v>
      </c>
      <c r="L102" t="s">
        <v>1456</v>
      </c>
      <c r="M102" t="s">
        <v>37</v>
      </c>
      <c r="N102" t="s">
        <v>1457</v>
      </c>
      <c r="O102" t="s">
        <v>1458</v>
      </c>
      <c r="P102" t="s">
        <v>40</v>
      </c>
      <c r="Q102" t="s">
        <v>1459</v>
      </c>
      <c r="R102" t="s">
        <v>1460</v>
      </c>
      <c r="S102">
        <v>3</v>
      </c>
      <c r="T102">
        <v>1</v>
      </c>
      <c r="U102" t="s">
        <v>43</v>
      </c>
      <c r="V102" t="s">
        <v>43</v>
      </c>
      <c r="W102" t="s">
        <v>1284</v>
      </c>
      <c r="X102" t="s">
        <v>37</v>
      </c>
      <c r="Y102" t="s">
        <v>37</v>
      </c>
      <c r="Z102" t="s">
        <v>45</v>
      </c>
      <c r="AA102" t="s">
        <v>37</v>
      </c>
      <c r="AB102" t="s">
        <v>67</v>
      </c>
      <c r="AC102" t="s">
        <v>68</v>
      </c>
      <c r="AD102" t="s">
        <v>37</v>
      </c>
    </row>
    <row r="103" spans="1:30" hidden="1" x14ac:dyDescent="0.2">
      <c r="A103">
        <v>11441</v>
      </c>
      <c r="B103" t="s">
        <v>1461</v>
      </c>
      <c r="C103" t="s">
        <v>29</v>
      </c>
      <c r="D103" t="s">
        <v>49</v>
      </c>
      <c r="E103" t="s">
        <v>62</v>
      </c>
      <c r="F103" t="s">
        <v>37</v>
      </c>
      <c r="G103" t="s">
        <v>82</v>
      </c>
      <c r="H103" t="s">
        <v>232</v>
      </c>
      <c r="I103" s="9">
        <v>45315</v>
      </c>
      <c r="J103" s="10">
        <v>0.8427662037037037</v>
      </c>
      <c r="K103" t="s">
        <v>1462</v>
      </c>
      <c r="L103" t="s">
        <v>1463</v>
      </c>
      <c r="M103" t="s">
        <v>37</v>
      </c>
      <c r="N103" t="s">
        <v>1464</v>
      </c>
      <c r="O103" t="s">
        <v>1465</v>
      </c>
      <c r="P103" t="s">
        <v>40</v>
      </c>
      <c r="Q103" t="s">
        <v>1466</v>
      </c>
      <c r="R103" t="s">
        <v>1467</v>
      </c>
      <c r="S103">
        <v>6</v>
      </c>
      <c r="T103">
        <v>6</v>
      </c>
      <c r="U103" t="s">
        <v>57</v>
      </c>
      <c r="V103" t="s">
        <v>57</v>
      </c>
      <c r="W103" t="s">
        <v>877</v>
      </c>
      <c r="X103" t="s">
        <v>37</v>
      </c>
      <c r="Y103" t="s">
        <v>37</v>
      </c>
      <c r="Z103" t="s">
        <v>45</v>
      </c>
      <c r="AA103" t="s">
        <v>37</v>
      </c>
      <c r="AB103" t="s">
        <v>195</v>
      </c>
      <c r="AC103" t="s">
        <v>196</v>
      </c>
      <c r="AD103" t="s">
        <v>197</v>
      </c>
    </row>
    <row r="104" spans="1:30" hidden="1" x14ac:dyDescent="0.2">
      <c r="A104">
        <v>11443</v>
      </c>
      <c r="B104" t="s">
        <v>1468</v>
      </c>
      <c r="C104" t="s">
        <v>61</v>
      </c>
      <c r="D104" t="s">
        <v>30</v>
      </c>
      <c r="E104" t="s">
        <v>31</v>
      </c>
      <c r="F104" t="s">
        <v>37</v>
      </c>
      <c r="G104" t="s">
        <v>82</v>
      </c>
      <c r="H104" t="s">
        <v>73</v>
      </c>
      <c r="I104" s="9">
        <v>45315</v>
      </c>
      <c r="J104" s="10">
        <v>0.89075231481481476</v>
      </c>
      <c r="K104" t="s">
        <v>1469</v>
      </c>
      <c r="L104" t="s">
        <v>1470</v>
      </c>
      <c r="M104" t="s">
        <v>1470</v>
      </c>
      <c r="N104" t="s">
        <v>1470</v>
      </c>
      <c r="O104" t="s">
        <v>1471</v>
      </c>
      <c r="P104" t="s">
        <v>40</v>
      </c>
      <c r="Q104" t="s">
        <v>1472</v>
      </c>
      <c r="R104" t="s">
        <v>1473</v>
      </c>
      <c r="S104">
        <v>2</v>
      </c>
      <c r="T104">
        <v>1</v>
      </c>
      <c r="U104" t="s">
        <v>57</v>
      </c>
      <c r="V104" t="s">
        <v>57</v>
      </c>
      <c r="W104" t="s">
        <v>972</v>
      </c>
      <c r="X104" t="s">
        <v>37</v>
      </c>
      <c r="Y104" t="s">
        <v>37</v>
      </c>
      <c r="Z104" t="s">
        <v>45</v>
      </c>
      <c r="AA104" t="s">
        <v>37</v>
      </c>
      <c r="AB104" t="s">
        <v>1474</v>
      </c>
      <c r="AC104" t="s">
        <v>1475</v>
      </c>
      <c r="AD104" t="s">
        <v>112</v>
      </c>
    </row>
    <row r="105" spans="1:30" hidden="1" x14ac:dyDescent="0.2">
      <c r="A105">
        <v>11445</v>
      </c>
      <c r="B105" t="s">
        <v>1476</v>
      </c>
      <c r="C105" t="s">
        <v>61</v>
      </c>
      <c r="D105" t="s">
        <v>49</v>
      </c>
      <c r="E105" t="s">
        <v>62</v>
      </c>
      <c r="F105" t="s">
        <v>37</v>
      </c>
      <c r="G105" t="s">
        <v>82</v>
      </c>
      <c r="H105" t="s">
        <v>34</v>
      </c>
      <c r="I105" s="9">
        <v>45315</v>
      </c>
      <c r="J105" s="10">
        <v>0.92707175925925922</v>
      </c>
      <c r="K105" t="s">
        <v>1477</v>
      </c>
      <c r="L105" t="s">
        <v>1478</v>
      </c>
      <c r="M105" t="s">
        <v>1478</v>
      </c>
      <c r="N105" t="s">
        <v>1478</v>
      </c>
      <c r="O105" t="s">
        <v>1478</v>
      </c>
      <c r="P105" t="s">
        <v>40</v>
      </c>
      <c r="Q105" t="s">
        <v>66</v>
      </c>
      <c r="R105" t="s">
        <v>66</v>
      </c>
      <c r="S105">
        <v>1</v>
      </c>
      <c r="T105">
        <v>1</v>
      </c>
      <c r="U105" t="s">
        <v>57</v>
      </c>
      <c r="V105" t="s">
        <v>57</v>
      </c>
      <c r="W105" t="s">
        <v>37</v>
      </c>
      <c r="X105" t="s">
        <v>37</v>
      </c>
      <c r="Y105" t="s">
        <v>37</v>
      </c>
      <c r="Z105" t="s">
        <v>45</v>
      </c>
      <c r="AA105" t="s">
        <v>37</v>
      </c>
      <c r="AB105" t="s">
        <v>1479</v>
      </c>
      <c r="AC105" t="s">
        <v>1480</v>
      </c>
      <c r="AD105" t="s">
        <v>377</v>
      </c>
    </row>
    <row r="106" spans="1:30" hidden="1" x14ac:dyDescent="0.2">
      <c r="A106">
        <v>11447</v>
      </c>
      <c r="B106" t="s">
        <v>1481</v>
      </c>
      <c r="C106" t="s">
        <v>61</v>
      </c>
      <c r="D106" t="s">
        <v>49</v>
      </c>
      <c r="E106" t="s">
        <v>62</v>
      </c>
      <c r="F106" t="s">
        <v>37</v>
      </c>
      <c r="G106" t="s">
        <v>82</v>
      </c>
      <c r="H106" t="s">
        <v>34</v>
      </c>
      <c r="I106" s="9">
        <v>45315</v>
      </c>
      <c r="J106" s="10">
        <v>0.92752314814814818</v>
      </c>
      <c r="K106" t="s">
        <v>1477</v>
      </c>
      <c r="L106" t="s">
        <v>1482</v>
      </c>
      <c r="M106" t="s">
        <v>1482</v>
      </c>
      <c r="N106" t="s">
        <v>1483</v>
      </c>
      <c r="O106" t="s">
        <v>1482</v>
      </c>
      <c r="P106" t="s">
        <v>40</v>
      </c>
      <c r="Q106" t="s">
        <v>66</v>
      </c>
      <c r="R106" t="s">
        <v>66</v>
      </c>
      <c r="S106">
        <v>1</v>
      </c>
      <c r="T106">
        <v>2</v>
      </c>
      <c r="U106" t="s">
        <v>57</v>
      </c>
      <c r="V106" t="s">
        <v>57</v>
      </c>
      <c r="W106" t="s">
        <v>37</v>
      </c>
      <c r="X106" t="s">
        <v>37</v>
      </c>
      <c r="Y106" t="s">
        <v>37</v>
      </c>
      <c r="Z106" t="s">
        <v>45</v>
      </c>
      <c r="AA106" t="s">
        <v>37</v>
      </c>
      <c r="AB106" t="s">
        <v>1479</v>
      </c>
      <c r="AC106" t="s">
        <v>1480</v>
      </c>
      <c r="AD106" t="s">
        <v>377</v>
      </c>
    </row>
    <row r="107" spans="1:30" hidden="1" x14ac:dyDescent="0.2">
      <c r="A107">
        <v>11454</v>
      </c>
      <c r="B107" t="s">
        <v>550</v>
      </c>
      <c r="C107" t="s">
        <v>29</v>
      </c>
      <c r="D107" t="s">
        <v>179</v>
      </c>
      <c r="E107" t="s">
        <v>62</v>
      </c>
      <c r="F107" t="s">
        <v>37</v>
      </c>
      <c r="G107" t="s">
        <v>82</v>
      </c>
      <c r="H107" t="s">
        <v>73</v>
      </c>
      <c r="I107" s="9">
        <v>45316</v>
      </c>
      <c r="J107" s="10">
        <v>0.58478009259259256</v>
      </c>
      <c r="K107" t="s">
        <v>1484</v>
      </c>
      <c r="L107" t="s">
        <v>1485</v>
      </c>
      <c r="M107" t="s">
        <v>37</v>
      </c>
      <c r="N107" t="s">
        <v>1486</v>
      </c>
      <c r="O107" t="s">
        <v>1471</v>
      </c>
      <c r="P107" t="s">
        <v>40</v>
      </c>
      <c r="Q107" t="s">
        <v>1487</v>
      </c>
      <c r="R107" t="s">
        <v>1488</v>
      </c>
      <c r="S107">
        <v>10</v>
      </c>
      <c r="T107">
        <v>3</v>
      </c>
      <c r="U107" t="s">
        <v>57</v>
      </c>
      <c r="V107" t="s">
        <v>57</v>
      </c>
      <c r="W107" t="s">
        <v>972</v>
      </c>
      <c r="X107" t="s">
        <v>37</v>
      </c>
      <c r="Y107" t="s">
        <v>37</v>
      </c>
      <c r="Z107" t="s">
        <v>45</v>
      </c>
      <c r="AA107" t="s">
        <v>37</v>
      </c>
      <c r="AB107" t="s">
        <v>809</v>
      </c>
      <c r="AC107" t="s">
        <v>810</v>
      </c>
      <c r="AD107" t="s">
        <v>112</v>
      </c>
    </row>
    <row r="108" spans="1:30" hidden="1" x14ac:dyDescent="0.2">
      <c r="A108">
        <v>11458</v>
      </c>
      <c r="B108" t="s">
        <v>1489</v>
      </c>
      <c r="C108" t="s">
        <v>29</v>
      </c>
      <c r="D108" t="s">
        <v>49</v>
      </c>
      <c r="E108" t="s">
        <v>62</v>
      </c>
      <c r="F108" t="s">
        <v>37</v>
      </c>
      <c r="G108" t="s">
        <v>82</v>
      </c>
      <c r="H108" t="s">
        <v>63</v>
      </c>
      <c r="I108" s="9">
        <v>45316</v>
      </c>
      <c r="J108" s="10">
        <v>0.66067129629629628</v>
      </c>
      <c r="K108" t="s">
        <v>1490</v>
      </c>
      <c r="L108" t="s">
        <v>1491</v>
      </c>
      <c r="M108" t="s">
        <v>37</v>
      </c>
      <c r="N108" t="s">
        <v>1491</v>
      </c>
      <c r="O108" t="s">
        <v>1416</v>
      </c>
      <c r="P108" t="s">
        <v>40</v>
      </c>
      <c r="Q108" t="s">
        <v>1492</v>
      </c>
      <c r="R108" t="s">
        <v>1493</v>
      </c>
      <c r="S108">
        <v>4</v>
      </c>
      <c r="T108">
        <v>1</v>
      </c>
      <c r="U108" t="s">
        <v>57</v>
      </c>
      <c r="V108" t="s">
        <v>57</v>
      </c>
      <c r="W108" t="s">
        <v>891</v>
      </c>
      <c r="X108" t="s">
        <v>37</v>
      </c>
      <c r="Y108" t="s">
        <v>37</v>
      </c>
      <c r="Z108" t="s">
        <v>45</v>
      </c>
      <c r="AA108" t="s">
        <v>37</v>
      </c>
      <c r="AB108" t="s">
        <v>1418</v>
      </c>
      <c r="AC108" t="s">
        <v>1494</v>
      </c>
      <c r="AD108" t="s">
        <v>891</v>
      </c>
    </row>
    <row r="109" spans="1:30" hidden="1" x14ac:dyDescent="0.2">
      <c r="A109">
        <v>11462</v>
      </c>
      <c r="B109" t="s">
        <v>1495</v>
      </c>
      <c r="C109" t="s">
        <v>29</v>
      </c>
      <c r="D109" t="s">
        <v>30</v>
      </c>
      <c r="E109" t="s">
        <v>62</v>
      </c>
      <c r="F109" t="s">
        <v>37</v>
      </c>
      <c r="G109" t="s">
        <v>82</v>
      </c>
      <c r="H109" t="s">
        <v>63</v>
      </c>
      <c r="I109" s="9">
        <v>45316</v>
      </c>
      <c r="J109" s="10">
        <v>0.76421296296296293</v>
      </c>
      <c r="K109" t="s">
        <v>1496</v>
      </c>
      <c r="L109" t="s">
        <v>1497</v>
      </c>
      <c r="M109" t="s">
        <v>37</v>
      </c>
      <c r="N109" t="s">
        <v>1498</v>
      </c>
      <c r="O109" t="s">
        <v>1499</v>
      </c>
      <c r="P109" t="s">
        <v>40</v>
      </c>
      <c r="Q109" t="s">
        <v>1500</v>
      </c>
      <c r="R109" t="s">
        <v>1501</v>
      </c>
      <c r="S109">
        <v>4</v>
      </c>
      <c r="T109">
        <v>2</v>
      </c>
      <c r="U109" t="s">
        <v>57</v>
      </c>
      <c r="V109" t="s">
        <v>43</v>
      </c>
      <c r="W109" t="s">
        <v>1061</v>
      </c>
      <c r="X109" t="s">
        <v>37</v>
      </c>
      <c r="Y109" t="s">
        <v>37</v>
      </c>
      <c r="Z109" t="s">
        <v>45</v>
      </c>
      <c r="AA109" t="s">
        <v>37</v>
      </c>
      <c r="AB109" t="s">
        <v>67</v>
      </c>
      <c r="AC109" t="s">
        <v>68</v>
      </c>
      <c r="AD109" t="s">
        <v>37</v>
      </c>
    </row>
    <row r="110" spans="1:30" hidden="1" x14ac:dyDescent="0.2">
      <c r="A110">
        <v>11466</v>
      </c>
      <c r="B110" t="s">
        <v>1502</v>
      </c>
      <c r="C110" t="s">
        <v>29</v>
      </c>
      <c r="D110" t="s">
        <v>70</v>
      </c>
      <c r="E110" t="s">
        <v>62</v>
      </c>
      <c r="F110" t="s">
        <v>37</v>
      </c>
      <c r="G110" t="s">
        <v>82</v>
      </c>
      <c r="H110" t="s">
        <v>512</v>
      </c>
      <c r="I110" s="9">
        <v>45317</v>
      </c>
      <c r="J110" s="10">
        <v>0.56107638888888889</v>
      </c>
      <c r="K110" t="s">
        <v>1503</v>
      </c>
      <c r="L110" t="s">
        <v>1504</v>
      </c>
      <c r="M110" t="s">
        <v>37</v>
      </c>
      <c r="N110" t="s">
        <v>1504</v>
      </c>
      <c r="O110" t="s">
        <v>1505</v>
      </c>
      <c r="P110" t="s">
        <v>40</v>
      </c>
      <c r="Q110" t="s">
        <v>1506</v>
      </c>
      <c r="R110" t="s">
        <v>1507</v>
      </c>
      <c r="S110">
        <v>4</v>
      </c>
      <c r="T110">
        <v>2</v>
      </c>
      <c r="U110" t="s">
        <v>57</v>
      </c>
      <c r="V110" t="s">
        <v>57</v>
      </c>
      <c r="W110" t="s">
        <v>1061</v>
      </c>
      <c r="X110" t="s">
        <v>37</v>
      </c>
      <c r="Y110" t="s">
        <v>37</v>
      </c>
      <c r="Z110" t="s">
        <v>45</v>
      </c>
      <c r="AA110" t="s">
        <v>37</v>
      </c>
      <c r="AB110" t="s">
        <v>67</v>
      </c>
      <c r="AC110" t="s">
        <v>68</v>
      </c>
      <c r="AD110" t="s">
        <v>37</v>
      </c>
    </row>
    <row r="111" spans="1:30" hidden="1" x14ac:dyDescent="0.2">
      <c r="A111">
        <v>11470</v>
      </c>
      <c r="B111" t="s">
        <v>1427</v>
      </c>
      <c r="C111" t="s">
        <v>61</v>
      </c>
      <c r="D111" t="s">
        <v>49</v>
      </c>
      <c r="E111" t="s">
        <v>62</v>
      </c>
      <c r="F111" t="s">
        <v>37</v>
      </c>
      <c r="G111" t="s">
        <v>82</v>
      </c>
      <c r="H111" t="s">
        <v>34</v>
      </c>
      <c r="I111" s="9">
        <v>45317</v>
      </c>
      <c r="J111" s="10">
        <v>0.58511574074074069</v>
      </c>
      <c r="K111" t="s">
        <v>1508</v>
      </c>
      <c r="L111" t="s">
        <v>1509</v>
      </c>
      <c r="M111" t="s">
        <v>1509</v>
      </c>
      <c r="N111" t="s">
        <v>1509</v>
      </c>
      <c r="O111" t="s">
        <v>37</v>
      </c>
      <c r="P111" t="s">
        <v>40</v>
      </c>
      <c r="Q111" t="s">
        <v>66</v>
      </c>
      <c r="R111" t="s">
        <v>1510</v>
      </c>
      <c r="S111">
        <v>0</v>
      </c>
      <c r="T111">
        <v>1</v>
      </c>
      <c r="U111" t="s">
        <v>57</v>
      </c>
      <c r="V111" t="s">
        <v>37</v>
      </c>
      <c r="W111" t="s">
        <v>37</v>
      </c>
      <c r="X111" t="s">
        <v>37</v>
      </c>
      <c r="Y111" t="s">
        <v>37</v>
      </c>
      <c r="Z111" t="s">
        <v>45</v>
      </c>
      <c r="AA111" t="s">
        <v>37</v>
      </c>
      <c r="AB111" t="s">
        <v>239</v>
      </c>
      <c r="AC111" t="s">
        <v>240</v>
      </c>
      <c r="AD111" t="s">
        <v>238</v>
      </c>
    </row>
    <row r="112" spans="1:30" hidden="1" x14ac:dyDescent="0.2">
      <c r="A112">
        <v>11485</v>
      </c>
      <c r="B112" t="s">
        <v>1511</v>
      </c>
      <c r="C112" t="s">
        <v>29</v>
      </c>
      <c r="D112" t="s">
        <v>49</v>
      </c>
      <c r="E112" t="s">
        <v>62</v>
      </c>
      <c r="F112" t="s">
        <v>34</v>
      </c>
      <c r="G112" t="s">
        <v>82</v>
      </c>
      <c r="H112" t="s">
        <v>34</v>
      </c>
      <c r="I112" s="9">
        <v>45320</v>
      </c>
      <c r="J112" s="10">
        <v>0.54659722222222218</v>
      </c>
      <c r="K112" t="s">
        <v>1512</v>
      </c>
      <c r="L112" t="s">
        <v>1513</v>
      </c>
      <c r="M112" t="s">
        <v>37</v>
      </c>
      <c r="N112" t="s">
        <v>1514</v>
      </c>
      <c r="O112" t="s">
        <v>1515</v>
      </c>
      <c r="P112" t="s">
        <v>40</v>
      </c>
      <c r="Q112" t="s">
        <v>1516</v>
      </c>
      <c r="R112" t="s">
        <v>1517</v>
      </c>
      <c r="S112">
        <v>1</v>
      </c>
      <c r="T112">
        <v>2</v>
      </c>
      <c r="U112" t="s">
        <v>57</v>
      </c>
      <c r="V112" t="s">
        <v>57</v>
      </c>
      <c r="W112" t="s">
        <v>1061</v>
      </c>
      <c r="X112" t="s">
        <v>457</v>
      </c>
      <c r="Y112" t="s">
        <v>37</v>
      </c>
      <c r="Z112" t="s">
        <v>45</v>
      </c>
      <c r="AA112" t="s">
        <v>37</v>
      </c>
      <c r="AB112" t="s">
        <v>878</v>
      </c>
      <c r="AC112" t="s">
        <v>879</v>
      </c>
      <c r="AD112" t="s">
        <v>197</v>
      </c>
    </row>
    <row r="113" spans="1:30" hidden="1" x14ac:dyDescent="0.2">
      <c r="A113">
        <v>11487</v>
      </c>
      <c r="B113" t="s">
        <v>1518</v>
      </c>
      <c r="C113" t="s">
        <v>29</v>
      </c>
      <c r="D113" t="s">
        <v>70</v>
      </c>
      <c r="E113" t="s">
        <v>31</v>
      </c>
      <c r="F113" t="s">
        <v>37</v>
      </c>
      <c r="G113" t="s">
        <v>82</v>
      </c>
      <c r="H113" t="s">
        <v>73</v>
      </c>
      <c r="I113" s="9">
        <v>45320</v>
      </c>
      <c r="J113" s="10">
        <v>0.63954861111111116</v>
      </c>
      <c r="K113" t="s">
        <v>1519</v>
      </c>
      <c r="L113" t="s">
        <v>1520</v>
      </c>
      <c r="M113" t="s">
        <v>37</v>
      </c>
      <c r="N113" t="s">
        <v>1520</v>
      </c>
      <c r="O113" t="s">
        <v>1521</v>
      </c>
      <c r="P113" t="s">
        <v>40</v>
      </c>
      <c r="Q113" t="s">
        <v>1522</v>
      </c>
      <c r="R113" t="s">
        <v>1523</v>
      </c>
      <c r="S113">
        <v>3</v>
      </c>
      <c r="T113">
        <v>1</v>
      </c>
      <c r="U113" t="s">
        <v>57</v>
      </c>
      <c r="V113" t="s">
        <v>57</v>
      </c>
      <c r="W113" t="s">
        <v>907</v>
      </c>
      <c r="X113" t="s">
        <v>37</v>
      </c>
      <c r="Y113" t="s">
        <v>37</v>
      </c>
      <c r="Z113" t="s">
        <v>45</v>
      </c>
      <c r="AA113" t="s">
        <v>37</v>
      </c>
      <c r="AB113" t="s">
        <v>1352</v>
      </c>
      <c r="AC113" t="s">
        <v>1353</v>
      </c>
      <c r="AD113" t="s">
        <v>94</v>
      </c>
    </row>
    <row r="114" spans="1:30" hidden="1" x14ac:dyDescent="0.2">
      <c r="A114">
        <v>11488</v>
      </c>
      <c r="B114" t="s">
        <v>1524</v>
      </c>
      <c r="C114" t="s">
        <v>29</v>
      </c>
      <c r="D114" t="s">
        <v>49</v>
      </c>
      <c r="E114" t="s">
        <v>62</v>
      </c>
      <c r="F114" t="s">
        <v>37</v>
      </c>
      <c r="G114" t="s">
        <v>82</v>
      </c>
      <c r="H114" t="s">
        <v>232</v>
      </c>
      <c r="I114" s="9">
        <v>45320</v>
      </c>
      <c r="J114" s="10">
        <v>0.72923611111111108</v>
      </c>
      <c r="K114" t="s">
        <v>1327</v>
      </c>
      <c r="L114" t="s">
        <v>1525</v>
      </c>
      <c r="M114" t="s">
        <v>37</v>
      </c>
      <c r="N114" t="s">
        <v>1526</v>
      </c>
      <c r="O114" t="s">
        <v>1527</v>
      </c>
      <c r="P114" t="s">
        <v>40</v>
      </c>
      <c r="Q114" t="s">
        <v>1506</v>
      </c>
      <c r="R114" t="s">
        <v>1528</v>
      </c>
      <c r="S114">
        <v>4</v>
      </c>
      <c r="T114">
        <v>2</v>
      </c>
      <c r="U114" t="s">
        <v>57</v>
      </c>
      <c r="V114" t="s">
        <v>57</v>
      </c>
      <c r="W114" t="s">
        <v>932</v>
      </c>
      <c r="X114" t="s">
        <v>37</v>
      </c>
      <c r="Y114" t="s">
        <v>37</v>
      </c>
      <c r="Z114" t="s">
        <v>45</v>
      </c>
      <c r="AA114" t="s">
        <v>37</v>
      </c>
      <c r="AB114" t="s">
        <v>780</v>
      </c>
      <c r="AC114" t="s">
        <v>781</v>
      </c>
      <c r="AD114" t="s">
        <v>319</v>
      </c>
    </row>
    <row r="115" spans="1:30" hidden="1" x14ac:dyDescent="0.2">
      <c r="A115">
        <v>11492</v>
      </c>
      <c r="B115" t="s">
        <v>1529</v>
      </c>
      <c r="C115" t="s">
        <v>29</v>
      </c>
      <c r="D115" t="s">
        <v>49</v>
      </c>
      <c r="E115" t="s">
        <v>62</v>
      </c>
      <c r="F115" t="s">
        <v>37</v>
      </c>
      <c r="G115" t="s">
        <v>82</v>
      </c>
      <c r="H115" t="s">
        <v>232</v>
      </c>
      <c r="I115" s="9">
        <v>45320</v>
      </c>
      <c r="J115" s="10">
        <v>0.77887731481481481</v>
      </c>
      <c r="K115" t="s">
        <v>1530</v>
      </c>
      <c r="L115" t="s">
        <v>1531</v>
      </c>
      <c r="M115" t="s">
        <v>37</v>
      </c>
      <c r="N115" t="s">
        <v>1531</v>
      </c>
      <c r="O115" t="s">
        <v>1532</v>
      </c>
      <c r="P115" t="s">
        <v>40</v>
      </c>
      <c r="Q115" t="s">
        <v>1533</v>
      </c>
      <c r="R115" t="s">
        <v>1534</v>
      </c>
      <c r="S115">
        <v>2</v>
      </c>
      <c r="T115">
        <v>2</v>
      </c>
      <c r="U115" t="s">
        <v>57</v>
      </c>
      <c r="V115" t="s">
        <v>43</v>
      </c>
      <c r="W115" t="s">
        <v>1361</v>
      </c>
      <c r="X115" t="s">
        <v>37</v>
      </c>
      <c r="Y115" t="s">
        <v>37</v>
      </c>
      <c r="Z115" t="s">
        <v>45</v>
      </c>
      <c r="AA115" t="s">
        <v>37</v>
      </c>
      <c r="AB115" t="s">
        <v>973</v>
      </c>
      <c r="AC115" t="s">
        <v>974</v>
      </c>
      <c r="AD115" t="s">
        <v>197</v>
      </c>
    </row>
    <row r="116" spans="1:30" hidden="1" x14ac:dyDescent="0.2">
      <c r="A116">
        <v>11502</v>
      </c>
      <c r="B116" t="s">
        <v>1535</v>
      </c>
      <c r="C116" t="s">
        <v>29</v>
      </c>
      <c r="D116" t="s">
        <v>49</v>
      </c>
      <c r="E116" t="s">
        <v>31</v>
      </c>
      <c r="F116" t="s">
        <v>37</v>
      </c>
      <c r="G116" t="s">
        <v>82</v>
      </c>
      <c r="H116" t="s">
        <v>173</v>
      </c>
      <c r="I116" s="9">
        <v>45321</v>
      </c>
      <c r="J116" s="10">
        <v>0.78947916666666662</v>
      </c>
      <c r="K116" t="s">
        <v>1536</v>
      </c>
      <c r="L116" t="s">
        <v>1537</v>
      </c>
      <c r="M116" t="s">
        <v>37</v>
      </c>
      <c r="N116" t="s">
        <v>1537</v>
      </c>
      <c r="O116" t="s">
        <v>1538</v>
      </c>
      <c r="P116" t="s">
        <v>40</v>
      </c>
      <c r="Q116" t="s">
        <v>1539</v>
      </c>
      <c r="R116" t="s">
        <v>1539</v>
      </c>
      <c r="S116">
        <v>2</v>
      </c>
      <c r="T116">
        <v>1</v>
      </c>
      <c r="U116" t="s">
        <v>57</v>
      </c>
      <c r="V116" t="s">
        <v>43</v>
      </c>
      <c r="W116" t="s">
        <v>907</v>
      </c>
      <c r="X116" t="s">
        <v>37</v>
      </c>
      <c r="Y116" t="s">
        <v>37</v>
      </c>
      <c r="Z116" t="s">
        <v>45</v>
      </c>
      <c r="AA116" t="s">
        <v>37</v>
      </c>
      <c r="AB116" t="s">
        <v>1352</v>
      </c>
      <c r="AC116" t="s">
        <v>1353</v>
      </c>
      <c r="AD116" t="s">
        <v>94</v>
      </c>
    </row>
    <row r="117" spans="1:30" hidden="1" x14ac:dyDescent="0.2">
      <c r="A117">
        <v>11503</v>
      </c>
      <c r="B117" t="s">
        <v>1540</v>
      </c>
      <c r="C117" t="s">
        <v>29</v>
      </c>
      <c r="D117" t="s">
        <v>70</v>
      </c>
      <c r="E117" t="s">
        <v>62</v>
      </c>
      <c r="F117" t="s">
        <v>37</v>
      </c>
      <c r="G117" t="s">
        <v>82</v>
      </c>
      <c r="H117" t="s">
        <v>63</v>
      </c>
      <c r="I117" s="9">
        <v>45321</v>
      </c>
      <c r="J117" s="10">
        <v>0.79024305555555552</v>
      </c>
      <c r="K117" t="s">
        <v>1541</v>
      </c>
      <c r="L117" t="s">
        <v>1542</v>
      </c>
      <c r="M117" t="s">
        <v>37</v>
      </c>
      <c r="N117" t="s">
        <v>1543</v>
      </c>
      <c r="O117" t="s">
        <v>1544</v>
      </c>
      <c r="P117" t="s">
        <v>40</v>
      </c>
      <c r="Q117" t="s">
        <v>1545</v>
      </c>
      <c r="R117" t="s">
        <v>1546</v>
      </c>
      <c r="S117">
        <v>4</v>
      </c>
      <c r="T117">
        <v>5</v>
      </c>
      <c r="U117" t="s">
        <v>57</v>
      </c>
      <c r="V117" t="s">
        <v>43</v>
      </c>
      <c r="W117" t="s">
        <v>1547</v>
      </c>
      <c r="X117" t="s">
        <v>37</v>
      </c>
      <c r="Y117" t="s">
        <v>37</v>
      </c>
      <c r="Z117" t="s">
        <v>45</v>
      </c>
      <c r="AA117" t="s">
        <v>37</v>
      </c>
      <c r="AB117" t="s">
        <v>67</v>
      </c>
      <c r="AC117" t="s">
        <v>68</v>
      </c>
      <c r="AD117" t="s">
        <v>37</v>
      </c>
    </row>
    <row r="118" spans="1:30" hidden="1" x14ac:dyDescent="0.2">
      <c r="A118">
        <v>11505</v>
      </c>
      <c r="B118" t="s">
        <v>1548</v>
      </c>
      <c r="C118" t="s">
        <v>29</v>
      </c>
      <c r="D118" t="s">
        <v>49</v>
      </c>
      <c r="E118" t="s">
        <v>62</v>
      </c>
      <c r="F118" t="s">
        <v>37</v>
      </c>
      <c r="G118" t="s">
        <v>82</v>
      </c>
      <c r="H118" t="s">
        <v>34</v>
      </c>
      <c r="I118" s="9">
        <v>45321</v>
      </c>
      <c r="J118" s="10">
        <v>0.83261574074074074</v>
      </c>
      <c r="K118" t="s">
        <v>1549</v>
      </c>
      <c r="L118" t="s">
        <v>1550</v>
      </c>
      <c r="M118" t="s">
        <v>37</v>
      </c>
      <c r="N118" t="s">
        <v>1551</v>
      </c>
      <c r="O118" t="s">
        <v>1552</v>
      </c>
      <c r="P118" t="s">
        <v>40</v>
      </c>
      <c r="Q118" t="s">
        <v>1553</v>
      </c>
      <c r="R118" t="s">
        <v>1553</v>
      </c>
      <c r="S118">
        <v>2</v>
      </c>
      <c r="T118">
        <v>2</v>
      </c>
      <c r="U118" t="s">
        <v>57</v>
      </c>
      <c r="V118" t="s">
        <v>43</v>
      </c>
      <c r="W118" t="s">
        <v>156</v>
      </c>
      <c r="X118" t="s">
        <v>37</v>
      </c>
      <c r="Y118" t="s">
        <v>37</v>
      </c>
      <c r="Z118" t="s">
        <v>45</v>
      </c>
      <c r="AA118" t="s">
        <v>37</v>
      </c>
      <c r="AB118" t="s">
        <v>973</v>
      </c>
      <c r="AC118" t="s">
        <v>974</v>
      </c>
      <c r="AD118" t="s">
        <v>197</v>
      </c>
    </row>
    <row r="119" spans="1:30" hidden="1" x14ac:dyDescent="0.2">
      <c r="A119">
        <v>11506</v>
      </c>
      <c r="B119" t="s">
        <v>1554</v>
      </c>
      <c r="C119" t="s">
        <v>29</v>
      </c>
      <c r="D119" t="s">
        <v>179</v>
      </c>
      <c r="E119" t="s">
        <v>62</v>
      </c>
      <c r="F119" t="s">
        <v>37</v>
      </c>
      <c r="G119" t="s">
        <v>82</v>
      </c>
      <c r="H119" t="s">
        <v>356</v>
      </c>
      <c r="I119" s="9">
        <v>45321</v>
      </c>
      <c r="J119" s="10">
        <v>0.85085648148148152</v>
      </c>
      <c r="K119" t="s">
        <v>1555</v>
      </c>
      <c r="L119" t="s">
        <v>1556</v>
      </c>
      <c r="M119" t="s">
        <v>37</v>
      </c>
      <c r="N119" t="s">
        <v>1557</v>
      </c>
      <c r="O119" t="s">
        <v>1558</v>
      </c>
      <c r="P119" t="s">
        <v>40</v>
      </c>
      <c r="Q119" t="s">
        <v>1559</v>
      </c>
      <c r="R119" t="s">
        <v>1560</v>
      </c>
      <c r="S119">
        <v>4</v>
      </c>
      <c r="T119">
        <v>2</v>
      </c>
      <c r="U119" t="s">
        <v>57</v>
      </c>
      <c r="V119" t="s">
        <v>57</v>
      </c>
      <c r="W119" t="s">
        <v>1284</v>
      </c>
      <c r="X119" t="s">
        <v>37</v>
      </c>
      <c r="Y119" t="s">
        <v>37</v>
      </c>
      <c r="Z119" t="s">
        <v>45</v>
      </c>
      <c r="AA119" t="s">
        <v>37</v>
      </c>
      <c r="AB119" t="s">
        <v>946</v>
      </c>
      <c r="AC119" t="s">
        <v>947</v>
      </c>
      <c r="AD119" t="s">
        <v>142</v>
      </c>
    </row>
    <row r="120" spans="1:30" hidden="1" x14ac:dyDescent="0.2">
      <c r="A120">
        <v>11509</v>
      </c>
      <c r="B120" t="s">
        <v>1561</v>
      </c>
      <c r="C120" t="s">
        <v>29</v>
      </c>
      <c r="D120" t="s">
        <v>179</v>
      </c>
      <c r="E120" t="s">
        <v>62</v>
      </c>
      <c r="F120" t="s">
        <v>37</v>
      </c>
      <c r="G120" t="s">
        <v>82</v>
      </c>
      <c r="H120" t="s">
        <v>356</v>
      </c>
      <c r="I120" s="9">
        <v>45321</v>
      </c>
      <c r="J120" s="10">
        <v>0.88565972222222222</v>
      </c>
      <c r="K120" t="s">
        <v>1562</v>
      </c>
      <c r="L120" t="s">
        <v>1563</v>
      </c>
      <c r="M120" t="s">
        <v>37</v>
      </c>
      <c r="N120" t="s">
        <v>1563</v>
      </c>
      <c r="O120" t="s">
        <v>1564</v>
      </c>
      <c r="P120" t="s">
        <v>40</v>
      </c>
      <c r="Q120" t="s">
        <v>1565</v>
      </c>
      <c r="R120" t="s">
        <v>1566</v>
      </c>
      <c r="S120">
        <v>2</v>
      </c>
      <c r="T120">
        <v>2</v>
      </c>
      <c r="U120" t="s">
        <v>57</v>
      </c>
      <c r="V120" t="s">
        <v>57</v>
      </c>
      <c r="W120" t="s">
        <v>825</v>
      </c>
      <c r="X120" t="s">
        <v>37</v>
      </c>
      <c r="Y120" t="s">
        <v>37</v>
      </c>
      <c r="Z120" t="s">
        <v>45</v>
      </c>
      <c r="AA120" t="s">
        <v>37</v>
      </c>
      <c r="AB120" t="s">
        <v>933</v>
      </c>
      <c r="AC120" t="s">
        <v>934</v>
      </c>
      <c r="AD120" t="s">
        <v>197</v>
      </c>
    </row>
    <row r="121" spans="1:30" hidden="1" x14ac:dyDescent="0.2">
      <c r="A121">
        <v>11511</v>
      </c>
      <c r="B121" t="s">
        <v>1567</v>
      </c>
      <c r="C121" t="s">
        <v>29</v>
      </c>
      <c r="D121" t="s">
        <v>179</v>
      </c>
      <c r="E121" t="s">
        <v>62</v>
      </c>
      <c r="F121" t="s">
        <v>37</v>
      </c>
      <c r="G121" t="s">
        <v>82</v>
      </c>
      <c r="H121" t="s">
        <v>356</v>
      </c>
      <c r="I121" s="9">
        <v>45322</v>
      </c>
      <c r="J121" s="10">
        <v>3.8668981481481485E-2</v>
      </c>
      <c r="K121" t="s">
        <v>1568</v>
      </c>
      <c r="L121" t="s">
        <v>1569</v>
      </c>
      <c r="M121" t="s">
        <v>37</v>
      </c>
      <c r="N121" t="s">
        <v>1570</v>
      </c>
      <c r="O121" t="s">
        <v>1571</v>
      </c>
      <c r="P121" t="s">
        <v>40</v>
      </c>
      <c r="Q121" t="s">
        <v>66</v>
      </c>
      <c r="R121" t="s">
        <v>1572</v>
      </c>
      <c r="S121">
        <v>2</v>
      </c>
      <c r="T121">
        <v>2</v>
      </c>
      <c r="U121" t="s">
        <v>57</v>
      </c>
      <c r="V121" t="s">
        <v>57</v>
      </c>
      <c r="W121" t="s">
        <v>825</v>
      </c>
      <c r="X121" t="s">
        <v>37</v>
      </c>
      <c r="Y121" t="s">
        <v>37</v>
      </c>
      <c r="Z121" t="s">
        <v>45</v>
      </c>
      <c r="AA121" t="s">
        <v>37</v>
      </c>
      <c r="AB121" t="s">
        <v>1573</v>
      </c>
      <c r="AC121" t="s">
        <v>1574</v>
      </c>
      <c r="AD121" t="s">
        <v>377</v>
      </c>
    </row>
    <row r="122" spans="1:30" hidden="1" x14ac:dyDescent="0.2">
      <c r="A122">
        <v>11516</v>
      </c>
      <c r="B122" t="s">
        <v>1575</v>
      </c>
      <c r="C122" t="s">
        <v>29</v>
      </c>
      <c r="D122" t="s">
        <v>30</v>
      </c>
      <c r="E122" t="s">
        <v>31</v>
      </c>
      <c r="F122" t="s">
        <v>37</v>
      </c>
      <c r="G122" t="s">
        <v>82</v>
      </c>
      <c r="H122" t="s">
        <v>63</v>
      </c>
      <c r="I122" s="9">
        <v>45322</v>
      </c>
      <c r="J122" s="10">
        <v>0.56421296296296297</v>
      </c>
      <c r="K122" t="s">
        <v>1576</v>
      </c>
      <c r="L122" t="s">
        <v>1577</v>
      </c>
      <c r="M122" t="s">
        <v>37</v>
      </c>
      <c r="N122" t="s">
        <v>1578</v>
      </c>
      <c r="O122" t="s">
        <v>1579</v>
      </c>
      <c r="P122" t="s">
        <v>40</v>
      </c>
      <c r="Q122" t="s">
        <v>1580</v>
      </c>
      <c r="R122" t="s">
        <v>1581</v>
      </c>
      <c r="S122">
        <v>3</v>
      </c>
      <c r="T122">
        <v>2</v>
      </c>
      <c r="U122" t="s">
        <v>57</v>
      </c>
      <c r="V122" t="s">
        <v>57</v>
      </c>
      <c r="W122" t="s">
        <v>907</v>
      </c>
      <c r="X122" t="s">
        <v>37</v>
      </c>
      <c r="Y122" t="s">
        <v>37</v>
      </c>
      <c r="Z122" t="s">
        <v>45</v>
      </c>
      <c r="AA122" t="s">
        <v>37</v>
      </c>
      <c r="AB122" t="s">
        <v>1352</v>
      </c>
      <c r="AC122" t="s">
        <v>1353</v>
      </c>
      <c r="AD122" t="s">
        <v>94</v>
      </c>
    </row>
    <row r="123" spans="1:30" hidden="1" x14ac:dyDescent="0.2">
      <c r="A123">
        <v>11523</v>
      </c>
      <c r="B123" t="s">
        <v>1582</v>
      </c>
      <c r="C123" t="s">
        <v>29</v>
      </c>
      <c r="D123" t="s">
        <v>49</v>
      </c>
      <c r="E123" t="s">
        <v>62</v>
      </c>
      <c r="F123" t="s">
        <v>37</v>
      </c>
      <c r="G123" t="s">
        <v>82</v>
      </c>
      <c r="H123" t="s">
        <v>34</v>
      </c>
      <c r="I123" s="9">
        <v>45322</v>
      </c>
      <c r="J123" s="10">
        <v>0.75583333333333336</v>
      </c>
      <c r="K123" t="s">
        <v>1583</v>
      </c>
      <c r="L123" t="s">
        <v>1584</v>
      </c>
      <c r="M123" t="s">
        <v>37</v>
      </c>
      <c r="N123" t="s">
        <v>1584</v>
      </c>
      <c r="O123" t="s">
        <v>1585</v>
      </c>
      <c r="P123" t="s">
        <v>40</v>
      </c>
      <c r="Q123" t="s">
        <v>1586</v>
      </c>
      <c r="R123" t="s">
        <v>1587</v>
      </c>
      <c r="S123">
        <v>2</v>
      </c>
      <c r="T123">
        <v>4</v>
      </c>
      <c r="U123" t="s">
        <v>57</v>
      </c>
      <c r="V123" t="s">
        <v>43</v>
      </c>
      <c r="W123" t="s">
        <v>338</v>
      </c>
      <c r="X123" t="s">
        <v>37</v>
      </c>
      <c r="Y123" t="s">
        <v>37</v>
      </c>
      <c r="Z123" t="s">
        <v>45</v>
      </c>
      <c r="AA123" t="s">
        <v>37</v>
      </c>
      <c r="AB123" t="s">
        <v>195</v>
      </c>
      <c r="AC123" t="s">
        <v>196</v>
      </c>
      <c r="AD123" t="s">
        <v>197</v>
      </c>
    </row>
    <row r="124" spans="1:30" hidden="1" x14ac:dyDescent="0.2">
      <c r="A124">
        <v>11525</v>
      </c>
      <c r="B124" t="s">
        <v>894</v>
      </c>
      <c r="C124" t="s">
        <v>61</v>
      </c>
      <c r="D124" t="s">
        <v>49</v>
      </c>
      <c r="E124" t="s">
        <v>62</v>
      </c>
      <c r="F124" t="s">
        <v>37</v>
      </c>
      <c r="G124" t="s">
        <v>82</v>
      </c>
      <c r="H124" t="s">
        <v>34</v>
      </c>
      <c r="I124" s="9">
        <v>45323</v>
      </c>
      <c r="J124" s="10">
        <v>0.33395833333333336</v>
      </c>
      <c r="K124" t="s">
        <v>1588</v>
      </c>
      <c r="L124" t="s">
        <v>1589</v>
      </c>
      <c r="M124" t="s">
        <v>1589</v>
      </c>
      <c r="N124" t="s">
        <v>1589</v>
      </c>
      <c r="O124" t="s">
        <v>37</v>
      </c>
      <c r="P124" t="s">
        <v>40</v>
      </c>
      <c r="Q124" t="s">
        <v>66</v>
      </c>
      <c r="R124" t="s">
        <v>66</v>
      </c>
      <c r="S124">
        <v>0</v>
      </c>
      <c r="T124">
        <v>2</v>
      </c>
      <c r="U124" t="s">
        <v>57</v>
      </c>
      <c r="V124" t="s">
        <v>37</v>
      </c>
      <c r="W124" t="s">
        <v>37</v>
      </c>
      <c r="X124" t="s">
        <v>37</v>
      </c>
      <c r="Y124" t="s">
        <v>37</v>
      </c>
      <c r="Z124" t="s">
        <v>45</v>
      </c>
      <c r="AA124" t="s">
        <v>37</v>
      </c>
      <c r="AB124" t="s">
        <v>51</v>
      </c>
      <c r="AC124" t="s">
        <v>897</v>
      </c>
      <c r="AD124" t="s">
        <v>197</v>
      </c>
    </row>
    <row r="125" spans="1:30" hidden="1" x14ac:dyDescent="0.2">
      <c r="A125">
        <v>11530</v>
      </c>
      <c r="B125" t="s">
        <v>1590</v>
      </c>
      <c r="C125" t="s">
        <v>61</v>
      </c>
      <c r="D125" t="s">
        <v>70</v>
      </c>
      <c r="E125" t="s">
        <v>62</v>
      </c>
      <c r="F125" t="s">
        <v>34</v>
      </c>
      <c r="G125" t="s">
        <v>33</v>
      </c>
      <c r="H125" t="s">
        <v>232</v>
      </c>
      <c r="I125" s="9">
        <v>45323</v>
      </c>
      <c r="J125" s="10">
        <v>0.8636921296296296</v>
      </c>
      <c r="K125" t="s">
        <v>1591</v>
      </c>
      <c r="L125" t="s">
        <v>1592</v>
      </c>
      <c r="M125" t="s">
        <v>1592</v>
      </c>
      <c r="N125" t="s">
        <v>1593</v>
      </c>
      <c r="O125" t="s">
        <v>1594</v>
      </c>
      <c r="P125" t="s">
        <v>40</v>
      </c>
      <c r="Q125" t="s">
        <v>1595</v>
      </c>
      <c r="R125" t="s">
        <v>1596</v>
      </c>
      <c r="S125">
        <v>7</v>
      </c>
      <c r="T125">
        <v>3</v>
      </c>
      <c r="U125" t="s">
        <v>57</v>
      </c>
      <c r="V125" t="s">
        <v>57</v>
      </c>
      <c r="W125" t="s">
        <v>1597</v>
      </c>
      <c r="X125" t="s">
        <v>37</v>
      </c>
      <c r="Y125" t="s">
        <v>37</v>
      </c>
      <c r="Z125" t="s">
        <v>45</v>
      </c>
      <c r="AA125" t="s">
        <v>37</v>
      </c>
      <c r="AB125" t="s">
        <v>1598</v>
      </c>
      <c r="AC125" t="s">
        <v>1599</v>
      </c>
      <c r="AD125" t="s">
        <v>834</v>
      </c>
    </row>
    <row r="126" spans="1:30" hidden="1" x14ac:dyDescent="0.2">
      <c r="A126">
        <v>11533</v>
      </c>
      <c r="B126" t="s">
        <v>1600</v>
      </c>
      <c r="C126" t="s">
        <v>61</v>
      </c>
      <c r="D126" t="s">
        <v>49</v>
      </c>
      <c r="E126" t="s">
        <v>62</v>
      </c>
      <c r="F126" t="s">
        <v>37</v>
      </c>
      <c r="G126" t="s">
        <v>82</v>
      </c>
      <c r="H126" t="s">
        <v>173</v>
      </c>
      <c r="I126" s="9">
        <v>45324</v>
      </c>
      <c r="J126" s="10">
        <v>0.45945601851851853</v>
      </c>
      <c r="K126" t="s">
        <v>1601</v>
      </c>
      <c r="L126" t="s">
        <v>1602</v>
      </c>
      <c r="M126" t="s">
        <v>1602</v>
      </c>
      <c r="N126" t="s">
        <v>1602</v>
      </c>
      <c r="O126" t="s">
        <v>37</v>
      </c>
      <c r="P126" t="s">
        <v>40</v>
      </c>
      <c r="Q126" t="s">
        <v>66</v>
      </c>
      <c r="R126" t="s">
        <v>66</v>
      </c>
      <c r="S126">
        <v>0</v>
      </c>
      <c r="T126">
        <v>1</v>
      </c>
      <c r="U126" t="s">
        <v>57</v>
      </c>
      <c r="V126" t="s">
        <v>37</v>
      </c>
      <c r="W126" t="s">
        <v>37</v>
      </c>
      <c r="X126" t="s">
        <v>37</v>
      </c>
      <c r="Y126" t="s">
        <v>37</v>
      </c>
      <c r="Z126" t="s">
        <v>45</v>
      </c>
      <c r="AA126" t="s">
        <v>37</v>
      </c>
      <c r="AB126" t="s">
        <v>1603</v>
      </c>
      <c r="AC126" t="s">
        <v>1604</v>
      </c>
      <c r="AD126" t="s">
        <v>1605</v>
      </c>
    </row>
    <row r="127" spans="1:30" hidden="1" x14ac:dyDescent="0.2">
      <c r="A127">
        <v>11538</v>
      </c>
      <c r="B127" t="s">
        <v>1606</v>
      </c>
      <c r="C127" t="s">
        <v>29</v>
      </c>
      <c r="D127" t="s">
        <v>49</v>
      </c>
      <c r="E127" t="s">
        <v>62</v>
      </c>
      <c r="F127" t="s">
        <v>37</v>
      </c>
      <c r="G127" t="s">
        <v>82</v>
      </c>
      <c r="H127" t="s">
        <v>232</v>
      </c>
      <c r="I127" s="9">
        <v>45324</v>
      </c>
      <c r="J127" s="10">
        <v>0.67486111111111113</v>
      </c>
      <c r="K127" t="s">
        <v>1607</v>
      </c>
      <c r="L127" t="s">
        <v>1608</v>
      </c>
      <c r="M127" t="s">
        <v>37</v>
      </c>
      <c r="N127" t="s">
        <v>1609</v>
      </c>
      <c r="O127" t="s">
        <v>1610</v>
      </c>
      <c r="P127" t="s">
        <v>40</v>
      </c>
      <c r="Q127" t="s">
        <v>1506</v>
      </c>
      <c r="R127" t="s">
        <v>1611</v>
      </c>
      <c r="S127">
        <v>4</v>
      </c>
      <c r="T127">
        <v>4</v>
      </c>
      <c r="U127" t="s">
        <v>57</v>
      </c>
      <c r="V127" t="s">
        <v>57</v>
      </c>
      <c r="W127" t="s">
        <v>1061</v>
      </c>
      <c r="X127" t="s">
        <v>37</v>
      </c>
      <c r="Y127" t="s">
        <v>37</v>
      </c>
      <c r="Z127" t="s">
        <v>45</v>
      </c>
      <c r="AA127" t="s">
        <v>37</v>
      </c>
      <c r="AB127" t="s">
        <v>878</v>
      </c>
      <c r="AC127" t="s">
        <v>879</v>
      </c>
      <c r="AD127" t="s">
        <v>197</v>
      </c>
    </row>
    <row r="128" spans="1:30" hidden="1" x14ac:dyDescent="0.2">
      <c r="A128">
        <v>11539</v>
      </c>
      <c r="B128" t="s">
        <v>1612</v>
      </c>
      <c r="C128" t="s">
        <v>29</v>
      </c>
      <c r="D128" t="s">
        <v>70</v>
      </c>
      <c r="E128" t="s">
        <v>62</v>
      </c>
      <c r="F128" t="s">
        <v>37</v>
      </c>
      <c r="G128" t="s">
        <v>82</v>
      </c>
      <c r="H128" t="s">
        <v>173</v>
      </c>
      <c r="I128" s="9">
        <v>45324</v>
      </c>
      <c r="J128" s="10">
        <v>0.6809143518518519</v>
      </c>
      <c r="K128" t="s">
        <v>1613</v>
      </c>
      <c r="L128" t="s">
        <v>1614</v>
      </c>
      <c r="M128" t="s">
        <v>37</v>
      </c>
      <c r="N128" t="s">
        <v>1615</v>
      </c>
      <c r="O128" t="s">
        <v>1616</v>
      </c>
      <c r="P128" t="s">
        <v>40</v>
      </c>
      <c r="Q128" t="s">
        <v>1617</v>
      </c>
      <c r="R128" t="s">
        <v>1618</v>
      </c>
      <c r="S128">
        <v>4</v>
      </c>
      <c r="T128">
        <v>3</v>
      </c>
      <c r="U128" t="s">
        <v>43</v>
      </c>
      <c r="V128" t="s">
        <v>57</v>
      </c>
      <c r="W128" t="s">
        <v>1061</v>
      </c>
      <c r="X128" t="s">
        <v>37</v>
      </c>
      <c r="Y128" t="s">
        <v>37</v>
      </c>
      <c r="Z128" t="s">
        <v>45</v>
      </c>
      <c r="AA128" t="s">
        <v>37</v>
      </c>
      <c r="AB128" t="s">
        <v>67</v>
      </c>
      <c r="AC128" t="s">
        <v>68</v>
      </c>
      <c r="AD128" t="s">
        <v>37</v>
      </c>
    </row>
    <row r="129" spans="1:30" hidden="1" x14ac:dyDescent="0.2">
      <c r="A129">
        <v>11542</v>
      </c>
      <c r="B129" t="s">
        <v>1619</v>
      </c>
      <c r="C129" t="s">
        <v>29</v>
      </c>
      <c r="D129" t="s">
        <v>70</v>
      </c>
      <c r="E129" t="s">
        <v>62</v>
      </c>
      <c r="F129" t="s">
        <v>267</v>
      </c>
      <c r="G129" t="s">
        <v>33</v>
      </c>
      <c r="H129" t="s">
        <v>63</v>
      </c>
      <c r="I129" s="9">
        <v>45324</v>
      </c>
      <c r="J129" s="10">
        <v>0.71957175925925931</v>
      </c>
      <c r="K129" t="s">
        <v>1157</v>
      </c>
      <c r="L129" t="s">
        <v>1620</v>
      </c>
      <c r="M129" t="s">
        <v>37</v>
      </c>
      <c r="N129" t="s">
        <v>1621</v>
      </c>
      <c r="O129" t="s">
        <v>1622</v>
      </c>
      <c r="P129" t="s">
        <v>40</v>
      </c>
      <c r="Q129" t="s">
        <v>1623</v>
      </c>
      <c r="R129" t="s">
        <v>1624</v>
      </c>
      <c r="S129">
        <v>6</v>
      </c>
      <c r="T129">
        <v>4</v>
      </c>
      <c r="U129" t="s">
        <v>43</v>
      </c>
      <c r="V129" t="s">
        <v>57</v>
      </c>
      <c r="W129" t="s">
        <v>238</v>
      </c>
      <c r="X129" t="s">
        <v>37</v>
      </c>
      <c r="Y129" t="s">
        <v>37</v>
      </c>
      <c r="Z129" t="s">
        <v>45</v>
      </c>
      <c r="AA129" t="s">
        <v>37</v>
      </c>
      <c r="AB129" t="s">
        <v>973</v>
      </c>
      <c r="AC129" t="s">
        <v>974</v>
      </c>
      <c r="AD129" t="s">
        <v>197</v>
      </c>
    </row>
    <row r="130" spans="1:30" hidden="1" x14ac:dyDescent="0.2">
      <c r="A130">
        <v>11547</v>
      </c>
      <c r="B130" t="s">
        <v>1625</v>
      </c>
      <c r="C130" t="s">
        <v>29</v>
      </c>
      <c r="D130" t="s">
        <v>30</v>
      </c>
      <c r="E130" t="s">
        <v>62</v>
      </c>
      <c r="F130" t="s">
        <v>37</v>
      </c>
      <c r="G130" t="s">
        <v>82</v>
      </c>
      <c r="H130" t="s">
        <v>232</v>
      </c>
      <c r="I130" s="9">
        <v>45324</v>
      </c>
      <c r="J130" s="10">
        <v>0.79120370370370374</v>
      </c>
      <c r="K130" t="s">
        <v>1327</v>
      </c>
      <c r="L130" t="s">
        <v>1626</v>
      </c>
      <c r="M130" t="s">
        <v>37</v>
      </c>
      <c r="N130" t="s">
        <v>1627</v>
      </c>
      <c r="O130" t="s">
        <v>1628</v>
      </c>
      <c r="P130" t="s">
        <v>40</v>
      </c>
      <c r="Q130" t="s">
        <v>1629</v>
      </c>
      <c r="R130" t="s">
        <v>1630</v>
      </c>
      <c r="S130">
        <v>2</v>
      </c>
      <c r="T130">
        <v>2</v>
      </c>
      <c r="U130" t="s">
        <v>57</v>
      </c>
      <c r="V130" t="s">
        <v>43</v>
      </c>
      <c r="W130" t="s">
        <v>932</v>
      </c>
      <c r="X130" t="s">
        <v>37</v>
      </c>
      <c r="Y130" t="s">
        <v>37</v>
      </c>
      <c r="Z130" t="s">
        <v>45</v>
      </c>
      <c r="AA130" t="s">
        <v>37</v>
      </c>
      <c r="AB130" t="s">
        <v>67</v>
      </c>
      <c r="AC130" t="s">
        <v>68</v>
      </c>
      <c r="AD130" t="s">
        <v>37</v>
      </c>
    </row>
    <row r="131" spans="1:30" hidden="1" x14ac:dyDescent="0.2">
      <c r="A131">
        <v>11557</v>
      </c>
      <c r="B131" t="s">
        <v>1600</v>
      </c>
      <c r="C131" t="s">
        <v>61</v>
      </c>
      <c r="D131" t="s">
        <v>49</v>
      </c>
      <c r="E131" t="s">
        <v>62</v>
      </c>
      <c r="F131" t="s">
        <v>37</v>
      </c>
      <c r="G131" t="s">
        <v>82</v>
      </c>
      <c r="H131" t="s">
        <v>63</v>
      </c>
      <c r="I131" s="9">
        <v>45326</v>
      </c>
      <c r="J131" s="10">
        <v>0.45958333333333334</v>
      </c>
      <c r="K131" t="s">
        <v>1631</v>
      </c>
      <c r="L131" t="s">
        <v>1632</v>
      </c>
      <c r="M131" t="s">
        <v>1632</v>
      </c>
      <c r="N131" t="s">
        <v>1632</v>
      </c>
      <c r="O131" t="s">
        <v>37</v>
      </c>
      <c r="P131" t="s">
        <v>40</v>
      </c>
      <c r="Q131" t="s">
        <v>66</v>
      </c>
      <c r="R131" t="s">
        <v>66</v>
      </c>
      <c r="S131">
        <v>0</v>
      </c>
      <c r="T131">
        <v>1</v>
      </c>
      <c r="U131" t="s">
        <v>57</v>
      </c>
      <c r="V131" t="s">
        <v>37</v>
      </c>
      <c r="W131" t="s">
        <v>37</v>
      </c>
      <c r="X131" t="s">
        <v>37</v>
      </c>
      <c r="Y131" t="s">
        <v>37</v>
      </c>
      <c r="Z131" t="s">
        <v>45</v>
      </c>
      <c r="AA131" t="s">
        <v>37</v>
      </c>
      <c r="AB131" t="s">
        <v>1603</v>
      </c>
      <c r="AC131" t="s">
        <v>1604</v>
      </c>
      <c r="AD131" t="s">
        <v>1605</v>
      </c>
    </row>
    <row r="132" spans="1:30" hidden="1" x14ac:dyDescent="0.2">
      <c r="A132">
        <v>11562</v>
      </c>
      <c r="B132" t="s">
        <v>1600</v>
      </c>
      <c r="C132" t="s">
        <v>61</v>
      </c>
      <c r="D132" t="s">
        <v>49</v>
      </c>
      <c r="E132" t="s">
        <v>62</v>
      </c>
      <c r="F132" t="s">
        <v>37</v>
      </c>
      <c r="G132" t="s">
        <v>82</v>
      </c>
      <c r="H132" t="s">
        <v>173</v>
      </c>
      <c r="I132" s="9">
        <v>45327</v>
      </c>
      <c r="J132" s="10">
        <v>0.45932870370370371</v>
      </c>
      <c r="K132" t="s">
        <v>1631</v>
      </c>
      <c r="L132" t="s">
        <v>1633</v>
      </c>
      <c r="M132" t="s">
        <v>1633</v>
      </c>
      <c r="N132" t="s">
        <v>1633</v>
      </c>
      <c r="O132" t="s">
        <v>37</v>
      </c>
      <c r="P132" t="s">
        <v>40</v>
      </c>
      <c r="Q132" t="s">
        <v>66</v>
      </c>
      <c r="R132" t="s">
        <v>66</v>
      </c>
      <c r="S132">
        <v>0</v>
      </c>
      <c r="T132">
        <v>1</v>
      </c>
      <c r="U132" t="s">
        <v>57</v>
      </c>
      <c r="V132" t="s">
        <v>37</v>
      </c>
      <c r="W132" t="s">
        <v>37</v>
      </c>
      <c r="X132" t="s">
        <v>37</v>
      </c>
      <c r="Y132" t="s">
        <v>37</v>
      </c>
      <c r="Z132" t="s">
        <v>45</v>
      </c>
      <c r="AA132" t="s">
        <v>37</v>
      </c>
      <c r="AB132" t="s">
        <v>1603</v>
      </c>
      <c r="AC132" t="s">
        <v>1604</v>
      </c>
      <c r="AD132" t="s">
        <v>1605</v>
      </c>
    </row>
    <row r="133" spans="1:30" hidden="1" x14ac:dyDescent="0.2">
      <c r="A133">
        <v>11566</v>
      </c>
      <c r="B133" t="s">
        <v>1634</v>
      </c>
      <c r="C133" t="s">
        <v>29</v>
      </c>
      <c r="D133" t="s">
        <v>49</v>
      </c>
      <c r="E133" t="s">
        <v>62</v>
      </c>
      <c r="F133" t="s">
        <v>37</v>
      </c>
      <c r="G133" t="s">
        <v>82</v>
      </c>
      <c r="H133" t="s">
        <v>173</v>
      </c>
      <c r="I133" s="9">
        <v>45327</v>
      </c>
      <c r="J133" s="10">
        <v>0.67714120370370368</v>
      </c>
      <c r="K133" t="s">
        <v>1635</v>
      </c>
      <c r="L133" t="s">
        <v>1636</v>
      </c>
      <c r="M133" t="s">
        <v>37</v>
      </c>
      <c r="N133" t="s">
        <v>1636</v>
      </c>
      <c r="O133" t="s">
        <v>1637</v>
      </c>
      <c r="P133" t="s">
        <v>40</v>
      </c>
      <c r="Q133" t="s">
        <v>66</v>
      </c>
      <c r="R133" t="s">
        <v>1638</v>
      </c>
      <c r="S133">
        <v>2</v>
      </c>
      <c r="T133">
        <v>2</v>
      </c>
      <c r="U133" t="s">
        <v>57</v>
      </c>
      <c r="V133" t="s">
        <v>57</v>
      </c>
      <c r="W133" t="s">
        <v>1018</v>
      </c>
      <c r="X133" t="s">
        <v>37</v>
      </c>
      <c r="Y133" t="s">
        <v>37</v>
      </c>
      <c r="Z133" t="s">
        <v>45</v>
      </c>
      <c r="AA133" t="s">
        <v>37</v>
      </c>
      <c r="AB133" t="s">
        <v>195</v>
      </c>
      <c r="AC133" t="s">
        <v>196</v>
      </c>
      <c r="AD133" t="s">
        <v>197</v>
      </c>
    </row>
    <row r="134" spans="1:30" hidden="1" x14ac:dyDescent="0.2">
      <c r="A134">
        <v>11567</v>
      </c>
      <c r="B134" t="s">
        <v>1639</v>
      </c>
      <c r="C134" t="s">
        <v>29</v>
      </c>
      <c r="D134" t="s">
        <v>30</v>
      </c>
      <c r="E134" t="s">
        <v>62</v>
      </c>
      <c r="F134" t="s">
        <v>37</v>
      </c>
      <c r="G134" t="s">
        <v>82</v>
      </c>
      <c r="H134" t="s">
        <v>173</v>
      </c>
      <c r="I134" s="9">
        <v>45327</v>
      </c>
      <c r="J134" s="10">
        <v>0.69790509259259259</v>
      </c>
      <c r="K134" t="s">
        <v>1640</v>
      </c>
      <c r="L134" t="s">
        <v>1641</v>
      </c>
      <c r="M134" t="s">
        <v>37</v>
      </c>
      <c r="N134" t="s">
        <v>1642</v>
      </c>
      <c r="O134" t="s">
        <v>1643</v>
      </c>
      <c r="P134" t="s">
        <v>40</v>
      </c>
      <c r="Q134" t="s">
        <v>66</v>
      </c>
      <c r="R134" t="s">
        <v>1644</v>
      </c>
      <c r="S134">
        <v>2</v>
      </c>
      <c r="T134">
        <v>2</v>
      </c>
      <c r="U134" t="s">
        <v>57</v>
      </c>
      <c r="V134" t="s">
        <v>57</v>
      </c>
      <c r="W134" t="s">
        <v>1645</v>
      </c>
      <c r="X134" t="s">
        <v>37</v>
      </c>
      <c r="Y134" t="s">
        <v>37</v>
      </c>
      <c r="Z134" t="s">
        <v>45</v>
      </c>
      <c r="AA134" t="s">
        <v>37</v>
      </c>
      <c r="AB134" t="s">
        <v>67</v>
      </c>
      <c r="AC134" t="s">
        <v>68</v>
      </c>
      <c r="AD134" t="s">
        <v>37</v>
      </c>
    </row>
    <row r="135" spans="1:30" hidden="1" x14ac:dyDescent="0.2">
      <c r="A135">
        <v>11569</v>
      </c>
      <c r="B135" t="s">
        <v>1646</v>
      </c>
      <c r="C135" t="s">
        <v>29</v>
      </c>
      <c r="D135" t="s">
        <v>49</v>
      </c>
      <c r="E135" t="s">
        <v>62</v>
      </c>
      <c r="F135" t="s">
        <v>32</v>
      </c>
      <c r="G135" t="s">
        <v>82</v>
      </c>
      <c r="H135" t="s">
        <v>63</v>
      </c>
      <c r="I135" s="9">
        <v>45327</v>
      </c>
      <c r="J135" s="10">
        <v>0.71135416666666662</v>
      </c>
      <c r="K135" t="s">
        <v>1647</v>
      </c>
      <c r="L135" t="s">
        <v>1648</v>
      </c>
      <c r="M135" t="s">
        <v>37</v>
      </c>
      <c r="N135" t="s">
        <v>1648</v>
      </c>
      <c r="O135" t="s">
        <v>1649</v>
      </c>
      <c r="P135" t="s">
        <v>40</v>
      </c>
      <c r="Q135" t="s">
        <v>66</v>
      </c>
      <c r="R135" t="s">
        <v>1650</v>
      </c>
      <c r="S135">
        <v>3</v>
      </c>
      <c r="T135">
        <v>4</v>
      </c>
      <c r="U135" t="s">
        <v>57</v>
      </c>
      <c r="V135" t="s">
        <v>57</v>
      </c>
      <c r="W135" t="s">
        <v>1198</v>
      </c>
      <c r="X135" t="s">
        <v>37</v>
      </c>
      <c r="Y135" t="s">
        <v>37</v>
      </c>
      <c r="Z135" t="s">
        <v>45</v>
      </c>
      <c r="AA135" t="s">
        <v>37</v>
      </c>
      <c r="AB135" t="s">
        <v>1041</v>
      </c>
      <c r="AC135" t="s">
        <v>1042</v>
      </c>
      <c r="AD135" t="s">
        <v>197</v>
      </c>
    </row>
    <row r="136" spans="1:30" hidden="1" x14ac:dyDescent="0.2">
      <c r="A136">
        <v>11577</v>
      </c>
      <c r="B136" t="s">
        <v>1651</v>
      </c>
      <c r="C136" t="s">
        <v>29</v>
      </c>
      <c r="D136" t="s">
        <v>70</v>
      </c>
      <c r="E136" t="s">
        <v>62</v>
      </c>
      <c r="F136" t="s">
        <v>37</v>
      </c>
      <c r="G136" t="s">
        <v>82</v>
      </c>
      <c r="H136" t="s">
        <v>63</v>
      </c>
      <c r="I136" s="9">
        <v>45328</v>
      </c>
      <c r="J136" s="10">
        <v>0.18254629629629629</v>
      </c>
      <c r="K136" t="s">
        <v>1588</v>
      </c>
      <c r="L136" t="s">
        <v>1652</v>
      </c>
      <c r="M136" t="s">
        <v>37</v>
      </c>
      <c r="N136" t="s">
        <v>1653</v>
      </c>
      <c r="O136" t="s">
        <v>1654</v>
      </c>
      <c r="P136" t="s">
        <v>40</v>
      </c>
      <c r="Q136" t="s">
        <v>66</v>
      </c>
      <c r="R136" t="s">
        <v>66</v>
      </c>
      <c r="S136">
        <v>2</v>
      </c>
      <c r="T136">
        <v>1</v>
      </c>
      <c r="U136" t="s">
        <v>57</v>
      </c>
      <c r="V136" t="s">
        <v>57</v>
      </c>
      <c r="W136" t="s">
        <v>825</v>
      </c>
      <c r="X136" t="s">
        <v>37</v>
      </c>
      <c r="Y136" t="s">
        <v>37</v>
      </c>
      <c r="Z136" t="s">
        <v>45</v>
      </c>
      <c r="AA136" t="s">
        <v>37</v>
      </c>
      <c r="AB136" t="s">
        <v>1573</v>
      </c>
      <c r="AC136" t="s">
        <v>1574</v>
      </c>
      <c r="AD136" t="s">
        <v>377</v>
      </c>
    </row>
    <row r="137" spans="1:30" hidden="1" x14ac:dyDescent="0.2">
      <c r="A137">
        <v>11580</v>
      </c>
      <c r="B137" t="s">
        <v>1655</v>
      </c>
      <c r="C137" t="s">
        <v>29</v>
      </c>
      <c r="D137" t="s">
        <v>70</v>
      </c>
      <c r="E137" t="s">
        <v>31</v>
      </c>
      <c r="F137" t="s">
        <v>37</v>
      </c>
      <c r="G137" t="s">
        <v>82</v>
      </c>
      <c r="H137" t="s">
        <v>63</v>
      </c>
      <c r="I137" s="9">
        <v>45328</v>
      </c>
      <c r="J137" s="10">
        <v>0.3543634259259259</v>
      </c>
      <c r="K137" t="s">
        <v>1635</v>
      </c>
      <c r="L137" t="s">
        <v>1656</v>
      </c>
      <c r="M137" t="s">
        <v>37</v>
      </c>
      <c r="N137" t="s">
        <v>1657</v>
      </c>
      <c r="O137" t="s">
        <v>1658</v>
      </c>
      <c r="P137" t="s">
        <v>40</v>
      </c>
      <c r="Q137" t="s">
        <v>66</v>
      </c>
      <c r="R137" t="s">
        <v>1659</v>
      </c>
      <c r="S137">
        <v>2</v>
      </c>
      <c r="T137">
        <v>1</v>
      </c>
      <c r="U137" t="s">
        <v>57</v>
      </c>
      <c r="V137" t="s">
        <v>57</v>
      </c>
      <c r="W137" t="s">
        <v>907</v>
      </c>
      <c r="X137" t="s">
        <v>37</v>
      </c>
      <c r="Y137" t="s">
        <v>37</v>
      </c>
      <c r="Z137" t="s">
        <v>45</v>
      </c>
      <c r="AA137" t="s">
        <v>37</v>
      </c>
      <c r="AB137" t="s">
        <v>1352</v>
      </c>
      <c r="AC137" t="s">
        <v>1353</v>
      </c>
      <c r="AD137" t="s">
        <v>94</v>
      </c>
    </row>
    <row r="138" spans="1:30" hidden="1" x14ac:dyDescent="0.2">
      <c r="A138">
        <v>11582</v>
      </c>
      <c r="B138" t="s">
        <v>1600</v>
      </c>
      <c r="C138" t="s">
        <v>61</v>
      </c>
      <c r="D138" t="s">
        <v>49</v>
      </c>
      <c r="E138" t="s">
        <v>62</v>
      </c>
      <c r="F138" t="s">
        <v>37</v>
      </c>
      <c r="G138" t="s">
        <v>82</v>
      </c>
      <c r="H138" t="s">
        <v>34</v>
      </c>
      <c r="I138" s="9">
        <v>45328</v>
      </c>
      <c r="J138" s="10">
        <v>0.45952546296296298</v>
      </c>
      <c r="K138" t="s">
        <v>1631</v>
      </c>
      <c r="L138" t="s">
        <v>1660</v>
      </c>
      <c r="M138" t="s">
        <v>1660</v>
      </c>
      <c r="N138" t="s">
        <v>1660</v>
      </c>
      <c r="O138" t="s">
        <v>37</v>
      </c>
      <c r="P138" t="s">
        <v>40</v>
      </c>
      <c r="Q138" t="s">
        <v>66</v>
      </c>
      <c r="R138" t="s">
        <v>66</v>
      </c>
      <c r="S138">
        <v>0</v>
      </c>
      <c r="T138">
        <v>1</v>
      </c>
      <c r="U138" t="s">
        <v>57</v>
      </c>
      <c r="V138" t="s">
        <v>37</v>
      </c>
      <c r="W138" t="s">
        <v>37</v>
      </c>
      <c r="X138" t="s">
        <v>37</v>
      </c>
      <c r="Y138" t="s">
        <v>37</v>
      </c>
      <c r="Z138" t="s">
        <v>45</v>
      </c>
      <c r="AA138" t="s">
        <v>37</v>
      </c>
      <c r="AB138" t="s">
        <v>1603</v>
      </c>
      <c r="AC138" t="s">
        <v>1604</v>
      </c>
      <c r="AD138" t="s">
        <v>1605</v>
      </c>
    </row>
    <row r="139" spans="1:30" hidden="1" x14ac:dyDescent="0.2">
      <c r="A139">
        <v>11583</v>
      </c>
      <c r="B139" t="s">
        <v>1661</v>
      </c>
      <c r="C139" t="s">
        <v>29</v>
      </c>
      <c r="D139" t="s">
        <v>49</v>
      </c>
      <c r="E139" t="s">
        <v>62</v>
      </c>
      <c r="F139" t="s">
        <v>37</v>
      </c>
      <c r="G139" t="s">
        <v>82</v>
      </c>
      <c r="H139" t="s">
        <v>512</v>
      </c>
      <c r="I139" s="9">
        <v>45328</v>
      </c>
      <c r="J139" s="10">
        <v>0.55628472222222225</v>
      </c>
      <c r="K139" t="s">
        <v>1662</v>
      </c>
      <c r="L139" t="s">
        <v>1663</v>
      </c>
      <c r="M139" t="s">
        <v>37</v>
      </c>
      <c r="N139" t="s">
        <v>1664</v>
      </c>
      <c r="O139" t="s">
        <v>1665</v>
      </c>
      <c r="P139" t="s">
        <v>40</v>
      </c>
      <c r="Q139" t="s">
        <v>1666</v>
      </c>
      <c r="R139" t="s">
        <v>1667</v>
      </c>
      <c r="S139">
        <v>2</v>
      </c>
      <c r="T139">
        <v>1</v>
      </c>
      <c r="U139" t="s">
        <v>57</v>
      </c>
      <c r="V139" t="s">
        <v>57</v>
      </c>
      <c r="W139" t="s">
        <v>1361</v>
      </c>
      <c r="X139" t="s">
        <v>37</v>
      </c>
      <c r="Y139" t="s">
        <v>37</v>
      </c>
      <c r="Z139" t="s">
        <v>45</v>
      </c>
      <c r="AA139" t="s">
        <v>37</v>
      </c>
      <c r="AB139" t="s">
        <v>291</v>
      </c>
      <c r="AC139" t="s">
        <v>292</v>
      </c>
      <c r="AD139" t="s">
        <v>131</v>
      </c>
    </row>
    <row r="140" spans="1:30" x14ac:dyDescent="0.2">
      <c r="A140">
        <v>11586</v>
      </c>
      <c r="B140" t="s">
        <v>1668</v>
      </c>
      <c r="C140" t="s">
        <v>135</v>
      </c>
      <c r="D140" t="s">
        <v>49</v>
      </c>
      <c r="E140" t="s">
        <v>62</v>
      </c>
      <c r="F140" t="s">
        <v>114</v>
      </c>
      <c r="G140" t="s">
        <v>51</v>
      </c>
      <c r="H140" t="s">
        <v>346</v>
      </c>
      <c r="I140" s="9">
        <v>45328</v>
      </c>
      <c r="J140" s="10">
        <v>0.59111111111111114</v>
      </c>
      <c r="K140" t="s">
        <v>1669</v>
      </c>
      <c r="L140" t="s">
        <v>37</v>
      </c>
      <c r="M140" t="s">
        <v>37</v>
      </c>
      <c r="N140" t="s">
        <v>1670</v>
      </c>
      <c r="O140" t="s">
        <v>1671</v>
      </c>
      <c r="P140" t="s">
        <v>40</v>
      </c>
      <c r="Q140" t="s">
        <v>1672</v>
      </c>
      <c r="R140" t="s">
        <v>66</v>
      </c>
      <c r="S140">
        <v>3</v>
      </c>
      <c r="T140">
        <v>2</v>
      </c>
      <c r="U140" t="s">
        <v>37</v>
      </c>
      <c r="V140" t="s">
        <v>57</v>
      </c>
      <c r="W140" t="s">
        <v>131</v>
      </c>
      <c r="X140" t="s">
        <v>37</v>
      </c>
      <c r="Y140" t="s">
        <v>37</v>
      </c>
      <c r="Z140" t="s">
        <v>45</v>
      </c>
      <c r="AA140" t="s">
        <v>37</v>
      </c>
      <c r="AB140" t="s">
        <v>291</v>
      </c>
      <c r="AC140" t="s">
        <v>292</v>
      </c>
      <c r="AD140" t="s">
        <v>131</v>
      </c>
    </row>
    <row r="141" spans="1:30" hidden="1" x14ac:dyDescent="0.2">
      <c r="A141">
        <v>11589</v>
      </c>
      <c r="B141" t="s">
        <v>1673</v>
      </c>
      <c r="C141" t="s">
        <v>29</v>
      </c>
      <c r="D141" t="s">
        <v>49</v>
      </c>
      <c r="E141" t="s">
        <v>62</v>
      </c>
      <c r="F141" t="s">
        <v>37</v>
      </c>
      <c r="G141" t="s">
        <v>82</v>
      </c>
      <c r="H141" t="s">
        <v>34</v>
      </c>
      <c r="I141" s="9">
        <v>45328</v>
      </c>
      <c r="J141" s="10">
        <v>0.63711805555555556</v>
      </c>
      <c r="K141" t="s">
        <v>1674</v>
      </c>
      <c r="L141" t="s">
        <v>1675</v>
      </c>
      <c r="M141" t="s">
        <v>37</v>
      </c>
      <c r="N141" t="s">
        <v>1675</v>
      </c>
      <c r="O141" t="s">
        <v>1676</v>
      </c>
      <c r="P141" t="s">
        <v>40</v>
      </c>
      <c r="Q141" t="s">
        <v>1677</v>
      </c>
      <c r="R141" t="s">
        <v>1678</v>
      </c>
      <c r="S141">
        <v>2</v>
      </c>
      <c r="T141">
        <v>2</v>
      </c>
      <c r="U141" t="s">
        <v>57</v>
      </c>
      <c r="V141" t="s">
        <v>57</v>
      </c>
      <c r="W141" t="s">
        <v>845</v>
      </c>
      <c r="X141" t="s">
        <v>37</v>
      </c>
      <c r="Y141" t="s">
        <v>37</v>
      </c>
      <c r="Z141" t="s">
        <v>45</v>
      </c>
      <c r="AA141" t="s">
        <v>37</v>
      </c>
      <c r="AB141" t="s">
        <v>195</v>
      </c>
      <c r="AC141" t="s">
        <v>196</v>
      </c>
      <c r="AD141" t="s">
        <v>197</v>
      </c>
    </row>
    <row r="142" spans="1:30" hidden="1" x14ac:dyDescent="0.2">
      <c r="A142">
        <v>11590</v>
      </c>
      <c r="B142" t="s">
        <v>1679</v>
      </c>
      <c r="C142" t="s">
        <v>29</v>
      </c>
      <c r="D142" t="s">
        <v>49</v>
      </c>
      <c r="E142" t="s">
        <v>62</v>
      </c>
      <c r="F142" t="s">
        <v>37</v>
      </c>
      <c r="G142" t="s">
        <v>82</v>
      </c>
      <c r="H142" t="s">
        <v>34</v>
      </c>
      <c r="I142" s="9">
        <v>45328</v>
      </c>
      <c r="J142" s="10">
        <v>0.64371527777777782</v>
      </c>
      <c r="K142" t="s">
        <v>1680</v>
      </c>
      <c r="L142" t="s">
        <v>1681</v>
      </c>
      <c r="M142" t="s">
        <v>37</v>
      </c>
      <c r="N142" t="s">
        <v>1682</v>
      </c>
      <c r="O142" t="s">
        <v>1683</v>
      </c>
      <c r="P142" t="s">
        <v>40</v>
      </c>
      <c r="Q142" t="s">
        <v>1684</v>
      </c>
      <c r="R142" t="s">
        <v>1685</v>
      </c>
      <c r="S142">
        <v>2</v>
      </c>
      <c r="T142">
        <v>2</v>
      </c>
      <c r="U142" t="s">
        <v>57</v>
      </c>
      <c r="V142" t="s">
        <v>57</v>
      </c>
      <c r="W142" t="s">
        <v>238</v>
      </c>
      <c r="X142" t="s">
        <v>37</v>
      </c>
      <c r="Y142" t="s">
        <v>37</v>
      </c>
      <c r="Z142" t="s">
        <v>45</v>
      </c>
      <c r="AA142" t="s">
        <v>37</v>
      </c>
      <c r="AB142" t="s">
        <v>195</v>
      </c>
      <c r="AC142" t="s">
        <v>196</v>
      </c>
      <c r="AD142" t="s">
        <v>197</v>
      </c>
    </row>
    <row r="143" spans="1:30" hidden="1" x14ac:dyDescent="0.2">
      <c r="A143">
        <v>11591</v>
      </c>
      <c r="B143" t="s">
        <v>1686</v>
      </c>
      <c r="C143" t="s">
        <v>61</v>
      </c>
      <c r="D143" t="s">
        <v>49</v>
      </c>
      <c r="E143" t="s">
        <v>136</v>
      </c>
      <c r="F143" t="s">
        <v>114</v>
      </c>
      <c r="G143" t="s">
        <v>51</v>
      </c>
      <c r="H143" t="s">
        <v>346</v>
      </c>
      <c r="I143" s="9">
        <v>45328</v>
      </c>
      <c r="J143" s="10">
        <v>0.73077546296296292</v>
      </c>
      <c r="K143" t="s">
        <v>1687</v>
      </c>
      <c r="L143" t="s">
        <v>1688</v>
      </c>
      <c r="M143" t="s">
        <v>1688</v>
      </c>
      <c r="N143" t="s">
        <v>1688</v>
      </c>
      <c r="O143" t="s">
        <v>1689</v>
      </c>
      <c r="P143" t="s">
        <v>40</v>
      </c>
      <c r="Q143" t="s">
        <v>1690</v>
      </c>
      <c r="R143" t="s">
        <v>1691</v>
      </c>
      <c r="S143">
        <v>2</v>
      </c>
      <c r="T143">
        <v>1</v>
      </c>
      <c r="U143" t="s">
        <v>43</v>
      </c>
      <c r="V143" t="s">
        <v>57</v>
      </c>
      <c r="W143" t="s">
        <v>475</v>
      </c>
      <c r="X143" t="s">
        <v>37</v>
      </c>
      <c r="Y143" t="s">
        <v>37</v>
      </c>
      <c r="Z143" t="s">
        <v>45</v>
      </c>
      <c r="AA143" t="s">
        <v>37</v>
      </c>
      <c r="AB143" t="s">
        <v>1692</v>
      </c>
      <c r="AC143" t="s">
        <v>1693</v>
      </c>
      <c r="AD143" t="s">
        <v>475</v>
      </c>
    </row>
    <row r="144" spans="1:30" hidden="1" x14ac:dyDescent="0.2">
      <c r="A144">
        <v>11595</v>
      </c>
      <c r="B144" t="s">
        <v>1600</v>
      </c>
      <c r="C144" t="s">
        <v>61</v>
      </c>
      <c r="D144" t="s">
        <v>49</v>
      </c>
      <c r="E144" t="s">
        <v>62</v>
      </c>
      <c r="F144" t="s">
        <v>37</v>
      </c>
      <c r="G144" t="s">
        <v>82</v>
      </c>
      <c r="H144" t="s">
        <v>404</v>
      </c>
      <c r="I144" s="9">
        <v>45329</v>
      </c>
      <c r="J144" s="10">
        <v>0.45932870370370371</v>
      </c>
      <c r="K144" t="s">
        <v>1694</v>
      </c>
      <c r="L144" t="s">
        <v>1695</v>
      </c>
      <c r="M144" t="s">
        <v>1695</v>
      </c>
      <c r="N144" t="s">
        <v>1696</v>
      </c>
      <c r="O144" t="s">
        <v>37</v>
      </c>
      <c r="P144" t="s">
        <v>40</v>
      </c>
      <c r="Q144" t="s">
        <v>66</v>
      </c>
      <c r="R144" t="s">
        <v>66</v>
      </c>
      <c r="S144">
        <v>0</v>
      </c>
      <c r="T144">
        <v>1</v>
      </c>
      <c r="U144" t="s">
        <v>57</v>
      </c>
      <c r="V144" t="s">
        <v>37</v>
      </c>
      <c r="W144" t="s">
        <v>37</v>
      </c>
      <c r="X144" t="s">
        <v>37</v>
      </c>
      <c r="Y144" t="s">
        <v>37</v>
      </c>
      <c r="Z144" t="s">
        <v>45</v>
      </c>
      <c r="AA144" t="s">
        <v>37</v>
      </c>
      <c r="AB144" t="s">
        <v>1603</v>
      </c>
      <c r="AC144" t="s">
        <v>1604</v>
      </c>
      <c r="AD144" t="s">
        <v>1605</v>
      </c>
    </row>
    <row r="145" spans="1:30" hidden="1" x14ac:dyDescent="0.2">
      <c r="A145">
        <v>11598</v>
      </c>
      <c r="B145" t="s">
        <v>803</v>
      </c>
      <c r="C145" t="s">
        <v>29</v>
      </c>
      <c r="D145" t="s">
        <v>49</v>
      </c>
      <c r="E145" t="s">
        <v>62</v>
      </c>
      <c r="F145" t="s">
        <v>37</v>
      </c>
      <c r="G145" t="s">
        <v>82</v>
      </c>
      <c r="H145" t="s">
        <v>173</v>
      </c>
      <c r="I145" s="9">
        <v>45329</v>
      </c>
      <c r="J145" s="10">
        <v>0.58776620370370369</v>
      </c>
      <c r="K145" t="s">
        <v>1697</v>
      </c>
      <c r="L145" t="s">
        <v>1698</v>
      </c>
      <c r="M145" t="s">
        <v>37</v>
      </c>
      <c r="N145" t="s">
        <v>1699</v>
      </c>
      <c r="O145" t="s">
        <v>1700</v>
      </c>
      <c r="P145" t="s">
        <v>40</v>
      </c>
      <c r="Q145" t="s">
        <v>1701</v>
      </c>
      <c r="R145" t="s">
        <v>1702</v>
      </c>
      <c r="S145">
        <v>2</v>
      </c>
      <c r="T145">
        <v>2</v>
      </c>
      <c r="U145" t="s">
        <v>57</v>
      </c>
      <c r="V145" t="s">
        <v>57</v>
      </c>
      <c r="W145" t="s">
        <v>972</v>
      </c>
      <c r="X145" t="s">
        <v>37</v>
      </c>
      <c r="Y145" t="s">
        <v>37</v>
      </c>
      <c r="Z145" t="s">
        <v>45</v>
      </c>
      <c r="AA145" t="s">
        <v>37</v>
      </c>
      <c r="AB145" t="s">
        <v>587</v>
      </c>
      <c r="AC145" t="s">
        <v>588</v>
      </c>
      <c r="AD145" t="s">
        <v>112</v>
      </c>
    </row>
    <row r="146" spans="1:30" hidden="1" x14ac:dyDescent="0.2">
      <c r="A146">
        <v>11601</v>
      </c>
      <c r="B146" t="s">
        <v>1703</v>
      </c>
      <c r="C146" t="s">
        <v>29</v>
      </c>
      <c r="D146" t="s">
        <v>70</v>
      </c>
      <c r="E146" t="s">
        <v>136</v>
      </c>
      <c r="F146" t="s">
        <v>37</v>
      </c>
      <c r="G146" t="s">
        <v>51</v>
      </c>
      <c r="H146" t="s">
        <v>73</v>
      </c>
      <c r="I146" s="9">
        <v>45329</v>
      </c>
      <c r="J146" s="10">
        <v>0.61465277777777783</v>
      </c>
      <c r="K146" t="s">
        <v>1704</v>
      </c>
      <c r="L146" t="s">
        <v>1705</v>
      </c>
      <c r="M146" t="s">
        <v>37</v>
      </c>
      <c r="N146" t="s">
        <v>1705</v>
      </c>
      <c r="O146" t="s">
        <v>1706</v>
      </c>
      <c r="P146" t="s">
        <v>40</v>
      </c>
      <c r="Q146" t="s">
        <v>1707</v>
      </c>
      <c r="R146" t="s">
        <v>1708</v>
      </c>
      <c r="S146">
        <v>3</v>
      </c>
      <c r="T146">
        <v>1</v>
      </c>
      <c r="U146" t="s">
        <v>57</v>
      </c>
      <c r="V146" t="s">
        <v>57</v>
      </c>
      <c r="W146" t="s">
        <v>1709</v>
      </c>
      <c r="X146" t="s">
        <v>37</v>
      </c>
      <c r="Y146" t="s">
        <v>37</v>
      </c>
      <c r="Z146" t="s">
        <v>45</v>
      </c>
      <c r="AA146" t="s">
        <v>37</v>
      </c>
      <c r="AB146" t="s">
        <v>1710</v>
      </c>
      <c r="AC146" t="s">
        <v>1711</v>
      </c>
      <c r="AD146" t="s">
        <v>475</v>
      </c>
    </row>
    <row r="147" spans="1:30" hidden="1" x14ac:dyDescent="0.2">
      <c r="A147">
        <v>11602</v>
      </c>
      <c r="B147" t="s">
        <v>1712</v>
      </c>
      <c r="C147" t="s">
        <v>29</v>
      </c>
      <c r="D147" t="s">
        <v>49</v>
      </c>
      <c r="E147" t="s">
        <v>62</v>
      </c>
      <c r="F147" t="s">
        <v>37</v>
      </c>
      <c r="G147" t="s">
        <v>51</v>
      </c>
      <c r="H147" t="s">
        <v>356</v>
      </c>
      <c r="I147" s="9">
        <v>45329</v>
      </c>
      <c r="J147" s="10">
        <v>0.62869212962962961</v>
      </c>
      <c r="K147" t="s">
        <v>1713</v>
      </c>
      <c r="L147" t="s">
        <v>1714</v>
      </c>
      <c r="M147" t="s">
        <v>37</v>
      </c>
      <c r="N147" t="s">
        <v>1715</v>
      </c>
      <c r="O147" t="s">
        <v>1716</v>
      </c>
      <c r="P147" t="s">
        <v>40</v>
      </c>
      <c r="Q147" t="s">
        <v>1717</v>
      </c>
      <c r="R147" t="s">
        <v>1718</v>
      </c>
      <c r="S147">
        <v>2</v>
      </c>
      <c r="T147">
        <v>2</v>
      </c>
      <c r="U147" t="s">
        <v>57</v>
      </c>
      <c r="V147" t="s">
        <v>57</v>
      </c>
      <c r="W147" t="s">
        <v>1001</v>
      </c>
      <c r="X147" t="s">
        <v>37</v>
      </c>
      <c r="Y147" t="s">
        <v>37</v>
      </c>
      <c r="Z147" t="s">
        <v>45</v>
      </c>
      <c r="AA147" t="s">
        <v>37</v>
      </c>
      <c r="AB147" t="s">
        <v>973</v>
      </c>
      <c r="AC147" t="s">
        <v>974</v>
      </c>
      <c r="AD147" t="s">
        <v>197</v>
      </c>
    </row>
    <row r="148" spans="1:30" hidden="1" x14ac:dyDescent="0.2">
      <c r="A148">
        <v>11603</v>
      </c>
      <c r="B148" t="s">
        <v>1719</v>
      </c>
      <c r="C148" t="s">
        <v>29</v>
      </c>
      <c r="D148" t="s">
        <v>70</v>
      </c>
      <c r="E148" t="s">
        <v>62</v>
      </c>
      <c r="F148" t="s">
        <v>267</v>
      </c>
      <c r="G148" t="s">
        <v>51</v>
      </c>
      <c r="H148" t="s">
        <v>63</v>
      </c>
      <c r="I148" s="9">
        <v>45329</v>
      </c>
      <c r="J148" s="10">
        <v>0.70686342592592588</v>
      </c>
      <c r="K148" t="s">
        <v>1720</v>
      </c>
      <c r="L148" t="s">
        <v>1721</v>
      </c>
      <c r="M148" t="s">
        <v>37</v>
      </c>
      <c r="N148" t="s">
        <v>1721</v>
      </c>
      <c r="O148" t="s">
        <v>1722</v>
      </c>
      <c r="P148" t="s">
        <v>40</v>
      </c>
      <c r="Q148" t="s">
        <v>1723</v>
      </c>
      <c r="R148" t="s">
        <v>1724</v>
      </c>
      <c r="S148">
        <v>7</v>
      </c>
      <c r="T148">
        <v>4</v>
      </c>
      <c r="U148" t="s">
        <v>43</v>
      </c>
      <c r="V148" t="s">
        <v>43</v>
      </c>
      <c r="W148" t="s">
        <v>982</v>
      </c>
      <c r="X148" t="s">
        <v>37</v>
      </c>
      <c r="Y148" t="s">
        <v>37</v>
      </c>
      <c r="Z148" t="s">
        <v>45</v>
      </c>
      <c r="AA148" t="s">
        <v>37</v>
      </c>
      <c r="AB148" t="s">
        <v>973</v>
      </c>
      <c r="AC148" t="s">
        <v>974</v>
      </c>
      <c r="AD148" t="s">
        <v>197</v>
      </c>
    </row>
    <row r="149" spans="1:30" hidden="1" x14ac:dyDescent="0.2">
      <c r="A149">
        <v>11606</v>
      </c>
      <c r="B149" t="s">
        <v>1725</v>
      </c>
      <c r="C149" t="s">
        <v>29</v>
      </c>
      <c r="D149" t="s">
        <v>70</v>
      </c>
      <c r="E149" t="s">
        <v>62</v>
      </c>
      <c r="F149" t="s">
        <v>37</v>
      </c>
      <c r="G149" t="s">
        <v>82</v>
      </c>
      <c r="H149" t="s">
        <v>232</v>
      </c>
      <c r="I149" s="9">
        <v>45329</v>
      </c>
      <c r="J149" s="10">
        <v>0.8033217592592593</v>
      </c>
      <c r="K149" t="s">
        <v>1327</v>
      </c>
      <c r="L149" t="s">
        <v>1726</v>
      </c>
      <c r="M149" t="s">
        <v>37</v>
      </c>
      <c r="N149" t="s">
        <v>1726</v>
      </c>
      <c r="O149" t="s">
        <v>1727</v>
      </c>
      <c r="P149" t="s">
        <v>40</v>
      </c>
      <c r="Q149" t="s">
        <v>1728</v>
      </c>
      <c r="R149" t="s">
        <v>1729</v>
      </c>
      <c r="S149">
        <v>2</v>
      </c>
      <c r="T149">
        <v>3</v>
      </c>
      <c r="U149" t="s">
        <v>57</v>
      </c>
      <c r="V149" t="s">
        <v>43</v>
      </c>
      <c r="W149" t="s">
        <v>932</v>
      </c>
      <c r="X149" t="s">
        <v>37</v>
      </c>
      <c r="Y149" t="s">
        <v>37</v>
      </c>
      <c r="Z149" t="s">
        <v>45</v>
      </c>
      <c r="AA149" t="s">
        <v>37</v>
      </c>
      <c r="AB149" t="s">
        <v>1730</v>
      </c>
      <c r="AC149" t="s">
        <v>1731</v>
      </c>
      <c r="AD149" t="s">
        <v>891</v>
      </c>
    </row>
    <row r="150" spans="1:30" hidden="1" x14ac:dyDescent="0.2">
      <c r="A150">
        <v>11609</v>
      </c>
      <c r="B150" t="s">
        <v>1732</v>
      </c>
      <c r="C150" t="s">
        <v>29</v>
      </c>
      <c r="D150" t="s">
        <v>49</v>
      </c>
      <c r="E150" t="s">
        <v>62</v>
      </c>
      <c r="F150" t="s">
        <v>37</v>
      </c>
      <c r="G150" t="s">
        <v>82</v>
      </c>
      <c r="H150" t="s">
        <v>34</v>
      </c>
      <c r="I150" s="9">
        <v>45329</v>
      </c>
      <c r="J150" s="10">
        <v>0.92333333333333334</v>
      </c>
      <c r="K150" t="s">
        <v>1733</v>
      </c>
      <c r="L150" t="s">
        <v>1734</v>
      </c>
      <c r="M150" t="s">
        <v>37</v>
      </c>
      <c r="N150" t="s">
        <v>1735</v>
      </c>
      <c r="O150" t="s">
        <v>1736</v>
      </c>
      <c r="P150" t="s">
        <v>40</v>
      </c>
      <c r="Q150" t="s">
        <v>1572</v>
      </c>
      <c r="R150" t="s">
        <v>1572</v>
      </c>
      <c r="S150">
        <v>2</v>
      </c>
      <c r="T150">
        <v>2</v>
      </c>
      <c r="U150" t="s">
        <v>57</v>
      </c>
      <c r="V150" t="s">
        <v>43</v>
      </c>
      <c r="W150" t="s">
        <v>156</v>
      </c>
      <c r="X150" t="s">
        <v>37</v>
      </c>
      <c r="Y150" t="s">
        <v>37</v>
      </c>
      <c r="Z150" t="s">
        <v>45</v>
      </c>
      <c r="AA150" t="s">
        <v>37</v>
      </c>
      <c r="AB150" t="s">
        <v>195</v>
      </c>
      <c r="AC150" t="s">
        <v>196</v>
      </c>
      <c r="AD150" t="s">
        <v>197</v>
      </c>
    </row>
    <row r="151" spans="1:30" hidden="1" x14ac:dyDescent="0.2">
      <c r="A151">
        <v>11611</v>
      </c>
      <c r="B151" t="s">
        <v>1600</v>
      </c>
      <c r="C151" t="s">
        <v>61</v>
      </c>
      <c r="D151" t="s">
        <v>49</v>
      </c>
      <c r="E151" t="s">
        <v>62</v>
      </c>
      <c r="F151" t="s">
        <v>37</v>
      </c>
      <c r="G151" t="s">
        <v>82</v>
      </c>
      <c r="H151" t="s">
        <v>404</v>
      </c>
      <c r="I151" s="9">
        <v>45330</v>
      </c>
      <c r="J151" s="10">
        <v>0.45936342592592594</v>
      </c>
      <c r="K151" t="s">
        <v>1737</v>
      </c>
      <c r="L151" t="s">
        <v>1738</v>
      </c>
      <c r="M151" t="s">
        <v>1738</v>
      </c>
      <c r="N151" t="s">
        <v>1738</v>
      </c>
      <c r="O151" t="s">
        <v>37</v>
      </c>
      <c r="P151" t="s">
        <v>40</v>
      </c>
      <c r="Q151" t="s">
        <v>66</v>
      </c>
      <c r="R151" t="s">
        <v>1644</v>
      </c>
      <c r="S151">
        <v>0</v>
      </c>
      <c r="T151">
        <v>1</v>
      </c>
      <c r="U151" t="s">
        <v>57</v>
      </c>
      <c r="V151" t="s">
        <v>37</v>
      </c>
      <c r="W151" t="s">
        <v>37</v>
      </c>
      <c r="X151" t="s">
        <v>37</v>
      </c>
      <c r="Y151" t="s">
        <v>37</v>
      </c>
      <c r="Z151" t="s">
        <v>45</v>
      </c>
      <c r="AA151" t="s">
        <v>37</v>
      </c>
      <c r="AB151" t="s">
        <v>1603</v>
      </c>
      <c r="AC151" t="s">
        <v>1604</v>
      </c>
      <c r="AD151" t="s">
        <v>1605</v>
      </c>
    </row>
    <row r="152" spans="1:30" hidden="1" x14ac:dyDescent="0.2">
      <c r="A152">
        <v>11615</v>
      </c>
      <c r="B152" t="s">
        <v>1739</v>
      </c>
      <c r="C152" t="s">
        <v>29</v>
      </c>
      <c r="D152" t="s">
        <v>49</v>
      </c>
      <c r="E152" t="s">
        <v>62</v>
      </c>
      <c r="F152" t="s">
        <v>37</v>
      </c>
      <c r="G152" t="s">
        <v>82</v>
      </c>
      <c r="H152" t="s">
        <v>173</v>
      </c>
      <c r="I152" s="9">
        <v>45330</v>
      </c>
      <c r="J152" s="10">
        <v>0.63442129629629629</v>
      </c>
      <c r="K152" t="s">
        <v>1740</v>
      </c>
      <c r="L152" t="s">
        <v>1741</v>
      </c>
      <c r="M152" t="s">
        <v>37</v>
      </c>
      <c r="N152" t="s">
        <v>1742</v>
      </c>
      <c r="O152" t="s">
        <v>1743</v>
      </c>
      <c r="P152" t="s">
        <v>40</v>
      </c>
      <c r="Q152" t="s">
        <v>1744</v>
      </c>
      <c r="R152" t="s">
        <v>1745</v>
      </c>
      <c r="S152">
        <v>2</v>
      </c>
      <c r="T152">
        <v>3</v>
      </c>
      <c r="U152" t="s">
        <v>57</v>
      </c>
      <c r="V152" t="s">
        <v>43</v>
      </c>
      <c r="W152" t="s">
        <v>982</v>
      </c>
      <c r="X152" t="s">
        <v>37</v>
      </c>
      <c r="Y152" t="s">
        <v>37</v>
      </c>
      <c r="Z152" t="s">
        <v>45</v>
      </c>
      <c r="AA152" t="s">
        <v>37</v>
      </c>
      <c r="AB152" t="s">
        <v>973</v>
      </c>
      <c r="AC152" t="s">
        <v>974</v>
      </c>
      <c r="AD152" t="s">
        <v>197</v>
      </c>
    </row>
    <row r="153" spans="1:30" hidden="1" x14ac:dyDescent="0.2">
      <c r="A153">
        <v>11616</v>
      </c>
      <c r="B153" t="s">
        <v>1746</v>
      </c>
      <c r="C153" t="s">
        <v>29</v>
      </c>
      <c r="D153" t="s">
        <v>49</v>
      </c>
      <c r="E153" t="s">
        <v>62</v>
      </c>
      <c r="F153" t="s">
        <v>37</v>
      </c>
      <c r="G153" t="s">
        <v>82</v>
      </c>
      <c r="H153" t="s">
        <v>232</v>
      </c>
      <c r="I153" s="9">
        <v>45330</v>
      </c>
      <c r="J153" s="10">
        <v>0.63920138888888889</v>
      </c>
      <c r="K153" t="s">
        <v>1747</v>
      </c>
      <c r="L153" t="s">
        <v>1748</v>
      </c>
      <c r="M153" t="s">
        <v>37</v>
      </c>
      <c r="N153" t="s">
        <v>1749</v>
      </c>
      <c r="O153" t="s">
        <v>1750</v>
      </c>
      <c r="P153" t="s">
        <v>40</v>
      </c>
      <c r="Q153" t="s">
        <v>1751</v>
      </c>
      <c r="R153" t="s">
        <v>1751</v>
      </c>
      <c r="S153">
        <v>2</v>
      </c>
      <c r="T153">
        <v>4</v>
      </c>
      <c r="U153" t="s">
        <v>57</v>
      </c>
      <c r="V153" t="s">
        <v>43</v>
      </c>
      <c r="W153" t="s">
        <v>1234</v>
      </c>
      <c r="X153" t="s">
        <v>37</v>
      </c>
      <c r="Y153" t="s">
        <v>37</v>
      </c>
      <c r="Z153" t="s">
        <v>45</v>
      </c>
      <c r="AA153" t="s">
        <v>37</v>
      </c>
      <c r="AB153" t="s">
        <v>973</v>
      </c>
      <c r="AC153" t="s">
        <v>974</v>
      </c>
      <c r="AD153" t="s">
        <v>197</v>
      </c>
    </row>
    <row r="154" spans="1:30" hidden="1" x14ac:dyDescent="0.2">
      <c r="A154">
        <v>11617</v>
      </c>
      <c r="B154" t="s">
        <v>1752</v>
      </c>
      <c r="C154" t="s">
        <v>29</v>
      </c>
      <c r="D154" t="s">
        <v>30</v>
      </c>
      <c r="E154" t="s">
        <v>31</v>
      </c>
      <c r="F154" t="s">
        <v>37</v>
      </c>
      <c r="G154" t="s">
        <v>82</v>
      </c>
      <c r="H154" t="s">
        <v>232</v>
      </c>
      <c r="I154" s="9">
        <v>45330</v>
      </c>
      <c r="J154" s="10">
        <v>0.64962962962962967</v>
      </c>
      <c r="K154" t="s">
        <v>1753</v>
      </c>
      <c r="L154" t="s">
        <v>1754</v>
      </c>
      <c r="M154" t="s">
        <v>37</v>
      </c>
      <c r="N154" t="s">
        <v>1755</v>
      </c>
      <c r="O154" t="s">
        <v>1756</v>
      </c>
      <c r="P154" t="s">
        <v>40</v>
      </c>
      <c r="Q154" t="s">
        <v>1757</v>
      </c>
      <c r="R154" t="s">
        <v>1758</v>
      </c>
      <c r="S154">
        <v>4</v>
      </c>
      <c r="T154">
        <v>2</v>
      </c>
      <c r="U154" t="s">
        <v>57</v>
      </c>
      <c r="V154" t="s">
        <v>57</v>
      </c>
      <c r="W154" t="s">
        <v>907</v>
      </c>
      <c r="X154" t="s">
        <v>37</v>
      </c>
      <c r="Y154" t="s">
        <v>37</v>
      </c>
      <c r="Z154" t="s">
        <v>45</v>
      </c>
      <c r="AA154" t="s">
        <v>37</v>
      </c>
      <c r="AB154" t="s">
        <v>1759</v>
      </c>
      <c r="AC154" t="s">
        <v>1760</v>
      </c>
      <c r="AD154" t="s">
        <v>213</v>
      </c>
    </row>
    <row r="155" spans="1:30" hidden="1" x14ac:dyDescent="0.2">
      <c r="A155">
        <v>11618</v>
      </c>
      <c r="B155" t="s">
        <v>1761</v>
      </c>
      <c r="C155" t="s">
        <v>29</v>
      </c>
      <c r="D155" t="s">
        <v>49</v>
      </c>
      <c r="E155" t="s">
        <v>62</v>
      </c>
      <c r="F155" t="s">
        <v>37</v>
      </c>
      <c r="G155" t="s">
        <v>82</v>
      </c>
      <c r="H155" t="s">
        <v>34</v>
      </c>
      <c r="I155" s="9">
        <v>45330</v>
      </c>
      <c r="J155" s="10">
        <v>0.72416666666666663</v>
      </c>
      <c r="K155" t="s">
        <v>1762</v>
      </c>
      <c r="L155" t="s">
        <v>1763</v>
      </c>
      <c r="M155" t="s">
        <v>37</v>
      </c>
      <c r="N155" t="s">
        <v>1764</v>
      </c>
      <c r="O155" t="s">
        <v>1765</v>
      </c>
      <c r="P155" t="s">
        <v>40</v>
      </c>
      <c r="Q155" t="s">
        <v>1766</v>
      </c>
      <c r="R155" t="s">
        <v>1766</v>
      </c>
      <c r="S155">
        <v>2</v>
      </c>
      <c r="T155">
        <v>2</v>
      </c>
      <c r="U155" t="s">
        <v>57</v>
      </c>
      <c r="V155" t="s">
        <v>43</v>
      </c>
      <c r="W155" t="s">
        <v>963</v>
      </c>
      <c r="X155" t="s">
        <v>37</v>
      </c>
      <c r="Y155" t="s">
        <v>37</v>
      </c>
      <c r="Z155" t="s">
        <v>45</v>
      </c>
      <c r="AA155" t="s">
        <v>37</v>
      </c>
      <c r="AB155" t="s">
        <v>195</v>
      </c>
      <c r="AC155" t="s">
        <v>196</v>
      </c>
      <c r="AD155" t="s">
        <v>197</v>
      </c>
    </row>
    <row r="156" spans="1:30" hidden="1" x14ac:dyDescent="0.2">
      <c r="A156">
        <v>11620</v>
      </c>
      <c r="B156" t="s">
        <v>1320</v>
      </c>
      <c r="C156" t="s">
        <v>61</v>
      </c>
      <c r="D156" t="s">
        <v>49</v>
      </c>
      <c r="E156" t="s">
        <v>62</v>
      </c>
      <c r="F156" t="s">
        <v>37</v>
      </c>
      <c r="G156" t="s">
        <v>82</v>
      </c>
      <c r="H156" t="s">
        <v>404</v>
      </c>
      <c r="I156" s="9">
        <v>45330</v>
      </c>
      <c r="J156" s="10">
        <v>0.7510648148148148</v>
      </c>
      <c r="K156" t="s">
        <v>1767</v>
      </c>
      <c r="L156" t="s">
        <v>1768</v>
      </c>
      <c r="M156" t="s">
        <v>1768</v>
      </c>
      <c r="N156" t="s">
        <v>1768</v>
      </c>
      <c r="O156" t="s">
        <v>37</v>
      </c>
      <c r="P156" t="s">
        <v>40</v>
      </c>
      <c r="Q156" t="s">
        <v>66</v>
      </c>
      <c r="R156" t="s">
        <v>1769</v>
      </c>
      <c r="S156">
        <v>0</v>
      </c>
      <c r="T156">
        <v>1</v>
      </c>
      <c r="U156" t="s">
        <v>57</v>
      </c>
      <c r="V156" t="s">
        <v>37</v>
      </c>
      <c r="W156" t="s">
        <v>37</v>
      </c>
      <c r="X156" t="s">
        <v>37</v>
      </c>
      <c r="Y156" t="s">
        <v>37</v>
      </c>
      <c r="Z156" t="s">
        <v>45</v>
      </c>
      <c r="AA156" t="s">
        <v>37</v>
      </c>
      <c r="AB156" t="s">
        <v>1770</v>
      </c>
      <c r="AC156" t="s">
        <v>1771</v>
      </c>
      <c r="AD156" t="s">
        <v>377</v>
      </c>
    </row>
    <row r="157" spans="1:30" hidden="1" x14ac:dyDescent="0.2">
      <c r="A157">
        <v>11622</v>
      </c>
      <c r="B157" t="s">
        <v>1772</v>
      </c>
      <c r="C157" t="s">
        <v>29</v>
      </c>
      <c r="D157" t="s">
        <v>49</v>
      </c>
      <c r="E157" t="s">
        <v>62</v>
      </c>
      <c r="F157" t="s">
        <v>37</v>
      </c>
      <c r="G157" t="s">
        <v>82</v>
      </c>
      <c r="H157" t="s">
        <v>232</v>
      </c>
      <c r="I157" s="9">
        <v>45330</v>
      </c>
      <c r="J157" s="10">
        <v>0.87678240740740743</v>
      </c>
      <c r="K157" t="s">
        <v>1773</v>
      </c>
      <c r="L157" t="s">
        <v>1774</v>
      </c>
      <c r="M157" t="s">
        <v>37</v>
      </c>
      <c r="N157" t="s">
        <v>1775</v>
      </c>
      <c r="O157" t="s">
        <v>1776</v>
      </c>
      <c r="P157" t="s">
        <v>40</v>
      </c>
      <c r="Q157" t="s">
        <v>1777</v>
      </c>
      <c r="R157" t="s">
        <v>1777</v>
      </c>
      <c r="S157">
        <v>2</v>
      </c>
      <c r="T157">
        <v>2</v>
      </c>
      <c r="U157" t="s">
        <v>57</v>
      </c>
      <c r="V157" t="s">
        <v>43</v>
      </c>
      <c r="W157" t="s">
        <v>742</v>
      </c>
      <c r="X157" t="s">
        <v>37</v>
      </c>
      <c r="Y157" t="s">
        <v>37</v>
      </c>
      <c r="Z157" t="s">
        <v>45</v>
      </c>
      <c r="AA157" t="s">
        <v>37</v>
      </c>
      <c r="AB157" t="s">
        <v>195</v>
      </c>
      <c r="AC157" t="s">
        <v>196</v>
      </c>
      <c r="AD157" t="s">
        <v>197</v>
      </c>
    </row>
    <row r="158" spans="1:30" hidden="1" x14ac:dyDescent="0.2">
      <c r="A158">
        <v>11623</v>
      </c>
      <c r="B158" t="s">
        <v>1778</v>
      </c>
      <c r="C158" t="s">
        <v>29</v>
      </c>
      <c r="D158" t="s">
        <v>49</v>
      </c>
      <c r="E158" t="s">
        <v>31</v>
      </c>
      <c r="F158" t="s">
        <v>37</v>
      </c>
      <c r="G158" t="s">
        <v>82</v>
      </c>
      <c r="H158" t="s">
        <v>232</v>
      </c>
      <c r="I158" s="9">
        <v>45330</v>
      </c>
      <c r="J158" s="10">
        <v>0.98752314814814812</v>
      </c>
      <c r="K158" t="s">
        <v>1779</v>
      </c>
      <c r="L158" t="s">
        <v>1780</v>
      </c>
      <c r="M158" t="s">
        <v>37</v>
      </c>
      <c r="N158" t="s">
        <v>1781</v>
      </c>
      <c r="O158" t="s">
        <v>1782</v>
      </c>
      <c r="P158" t="s">
        <v>40</v>
      </c>
      <c r="Q158" t="s">
        <v>66</v>
      </c>
      <c r="R158" t="s">
        <v>1644</v>
      </c>
      <c r="S158">
        <v>2</v>
      </c>
      <c r="T158">
        <v>5</v>
      </c>
      <c r="U158" t="s">
        <v>57</v>
      </c>
      <c r="V158" t="s">
        <v>57</v>
      </c>
      <c r="W158" t="s">
        <v>891</v>
      </c>
      <c r="X158" t="s">
        <v>37</v>
      </c>
      <c r="Y158" t="s">
        <v>37</v>
      </c>
      <c r="Z158" t="s">
        <v>45</v>
      </c>
      <c r="AA158" t="s">
        <v>37</v>
      </c>
      <c r="AB158" t="s">
        <v>1783</v>
      </c>
      <c r="AC158" t="s">
        <v>1784</v>
      </c>
      <c r="AD158" t="s">
        <v>142</v>
      </c>
    </row>
    <row r="159" spans="1:30" hidden="1" x14ac:dyDescent="0.2">
      <c r="A159">
        <v>11625</v>
      </c>
      <c r="B159" t="s">
        <v>1785</v>
      </c>
      <c r="C159" t="s">
        <v>29</v>
      </c>
      <c r="D159" t="s">
        <v>70</v>
      </c>
      <c r="E159" t="s">
        <v>62</v>
      </c>
      <c r="F159" t="s">
        <v>37</v>
      </c>
      <c r="G159" t="s">
        <v>51</v>
      </c>
      <c r="H159" t="s">
        <v>63</v>
      </c>
      <c r="I159" s="9">
        <v>45331</v>
      </c>
      <c r="J159" s="10">
        <v>0.11108796296296296</v>
      </c>
      <c r="K159" t="s">
        <v>1786</v>
      </c>
      <c r="L159" t="s">
        <v>1787</v>
      </c>
      <c r="M159" t="s">
        <v>37</v>
      </c>
      <c r="N159" t="s">
        <v>1787</v>
      </c>
      <c r="O159" t="s">
        <v>1788</v>
      </c>
      <c r="P159" t="s">
        <v>40</v>
      </c>
      <c r="Q159" t="s">
        <v>1644</v>
      </c>
      <c r="R159" t="s">
        <v>1789</v>
      </c>
      <c r="S159">
        <v>6</v>
      </c>
      <c r="T159">
        <v>2</v>
      </c>
      <c r="U159" t="s">
        <v>57</v>
      </c>
      <c r="V159" t="s">
        <v>43</v>
      </c>
      <c r="W159" t="s">
        <v>1790</v>
      </c>
      <c r="X159" t="s">
        <v>37</v>
      </c>
      <c r="Y159" t="s">
        <v>37</v>
      </c>
      <c r="Z159" t="s">
        <v>45</v>
      </c>
      <c r="AA159" t="s">
        <v>37</v>
      </c>
      <c r="AB159" t="s">
        <v>67</v>
      </c>
      <c r="AC159" t="s">
        <v>68</v>
      </c>
      <c r="AD159" t="s">
        <v>37</v>
      </c>
    </row>
    <row r="160" spans="1:30" hidden="1" x14ac:dyDescent="0.2">
      <c r="A160">
        <v>11627</v>
      </c>
      <c r="B160" t="s">
        <v>1600</v>
      </c>
      <c r="C160" t="s">
        <v>61</v>
      </c>
      <c r="D160" t="s">
        <v>49</v>
      </c>
      <c r="E160" t="s">
        <v>62</v>
      </c>
      <c r="F160" t="s">
        <v>37</v>
      </c>
      <c r="G160" t="s">
        <v>82</v>
      </c>
      <c r="H160" t="s">
        <v>404</v>
      </c>
      <c r="I160" s="9">
        <v>45331</v>
      </c>
      <c r="J160" s="10">
        <v>0.45940972222222221</v>
      </c>
      <c r="K160" t="s">
        <v>1791</v>
      </c>
      <c r="L160" t="s">
        <v>1792</v>
      </c>
      <c r="M160" t="s">
        <v>1792</v>
      </c>
      <c r="N160" t="s">
        <v>1792</v>
      </c>
      <c r="O160" t="s">
        <v>37</v>
      </c>
      <c r="P160" t="s">
        <v>40</v>
      </c>
      <c r="Q160" t="s">
        <v>66</v>
      </c>
      <c r="R160" t="s">
        <v>66</v>
      </c>
      <c r="S160">
        <v>0</v>
      </c>
      <c r="T160">
        <v>1</v>
      </c>
      <c r="U160" t="s">
        <v>57</v>
      </c>
      <c r="V160" t="s">
        <v>37</v>
      </c>
      <c r="W160" t="s">
        <v>37</v>
      </c>
      <c r="X160" t="s">
        <v>37</v>
      </c>
      <c r="Y160" t="s">
        <v>37</v>
      </c>
      <c r="Z160" t="s">
        <v>45</v>
      </c>
      <c r="AA160" t="s">
        <v>37</v>
      </c>
      <c r="AB160" t="s">
        <v>1603</v>
      </c>
      <c r="AC160" t="s">
        <v>1604</v>
      </c>
      <c r="AD160" t="s">
        <v>1605</v>
      </c>
    </row>
    <row r="161" spans="1:30" hidden="1" x14ac:dyDescent="0.2">
      <c r="A161">
        <v>11637</v>
      </c>
      <c r="B161" t="s">
        <v>1793</v>
      </c>
      <c r="C161" t="s">
        <v>29</v>
      </c>
      <c r="D161" t="s">
        <v>30</v>
      </c>
      <c r="E161" t="s">
        <v>31</v>
      </c>
      <c r="F161" t="s">
        <v>37</v>
      </c>
      <c r="G161" t="s">
        <v>82</v>
      </c>
      <c r="H161" t="s">
        <v>232</v>
      </c>
      <c r="I161" s="9">
        <v>45332</v>
      </c>
      <c r="J161" s="10">
        <v>0.27946759259259257</v>
      </c>
      <c r="K161" t="s">
        <v>1694</v>
      </c>
      <c r="L161" t="s">
        <v>1794</v>
      </c>
      <c r="M161" t="s">
        <v>37</v>
      </c>
      <c r="N161" t="s">
        <v>1794</v>
      </c>
      <c r="O161" t="s">
        <v>1795</v>
      </c>
      <c r="P161" t="s">
        <v>40</v>
      </c>
      <c r="Q161" t="s">
        <v>66</v>
      </c>
      <c r="R161" t="s">
        <v>1796</v>
      </c>
      <c r="S161">
        <v>2</v>
      </c>
      <c r="T161">
        <v>1</v>
      </c>
      <c r="U161" t="s">
        <v>57</v>
      </c>
      <c r="V161" t="s">
        <v>57</v>
      </c>
      <c r="W161" t="s">
        <v>907</v>
      </c>
      <c r="X161" t="s">
        <v>37</v>
      </c>
      <c r="Y161" t="s">
        <v>37</v>
      </c>
      <c r="Z161" t="s">
        <v>45</v>
      </c>
      <c r="AA161" t="s">
        <v>37</v>
      </c>
      <c r="AB161" t="s">
        <v>1352</v>
      </c>
      <c r="AC161" t="s">
        <v>1353</v>
      </c>
      <c r="AD161" t="s">
        <v>94</v>
      </c>
    </row>
    <row r="162" spans="1:30" hidden="1" x14ac:dyDescent="0.2">
      <c r="A162">
        <v>11638</v>
      </c>
      <c r="B162" t="s">
        <v>1797</v>
      </c>
      <c r="C162" t="s">
        <v>29</v>
      </c>
      <c r="D162" t="s">
        <v>30</v>
      </c>
      <c r="E162" t="s">
        <v>31</v>
      </c>
      <c r="F162" t="s">
        <v>37</v>
      </c>
      <c r="G162" t="s">
        <v>82</v>
      </c>
      <c r="H162" t="s">
        <v>63</v>
      </c>
      <c r="I162" s="9">
        <v>45332</v>
      </c>
      <c r="J162" s="10">
        <v>0.28782407407407407</v>
      </c>
      <c r="K162" t="s">
        <v>1694</v>
      </c>
      <c r="L162" t="s">
        <v>1798</v>
      </c>
      <c r="M162" t="s">
        <v>37</v>
      </c>
      <c r="N162" t="s">
        <v>1799</v>
      </c>
      <c r="O162" t="s">
        <v>1800</v>
      </c>
      <c r="P162" t="s">
        <v>40</v>
      </c>
      <c r="Q162" t="s">
        <v>66</v>
      </c>
      <c r="R162" t="s">
        <v>1801</v>
      </c>
      <c r="S162">
        <v>2</v>
      </c>
      <c r="T162">
        <v>1</v>
      </c>
      <c r="U162" t="s">
        <v>57</v>
      </c>
      <c r="V162" t="s">
        <v>57</v>
      </c>
      <c r="W162" t="s">
        <v>907</v>
      </c>
      <c r="X162" t="s">
        <v>37</v>
      </c>
      <c r="Y162" t="s">
        <v>37</v>
      </c>
      <c r="Z162" t="s">
        <v>45</v>
      </c>
      <c r="AA162" t="s">
        <v>37</v>
      </c>
      <c r="AB162" t="s">
        <v>1352</v>
      </c>
      <c r="AC162" t="s">
        <v>1353</v>
      </c>
      <c r="AD162" t="s">
        <v>94</v>
      </c>
    </row>
    <row r="163" spans="1:30" hidden="1" x14ac:dyDescent="0.2">
      <c r="A163">
        <v>11639</v>
      </c>
      <c r="B163" t="s">
        <v>894</v>
      </c>
      <c r="C163" t="s">
        <v>61</v>
      </c>
      <c r="D163" t="s">
        <v>49</v>
      </c>
      <c r="E163" t="s">
        <v>62</v>
      </c>
      <c r="F163" t="s">
        <v>37</v>
      </c>
      <c r="G163" t="s">
        <v>82</v>
      </c>
      <c r="H163" t="s">
        <v>232</v>
      </c>
      <c r="I163" s="9">
        <v>45332</v>
      </c>
      <c r="J163" s="10">
        <v>0.33398148148148149</v>
      </c>
      <c r="K163" t="s">
        <v>1802</v>
      </c>
      <c r="L163" t="s">
        <v>1803</v>
      </c>
      <c r="M163" t="s">
        <v>1803</v>
      </c>
      <c r="N163" t="s">
        <v>1804</v>
      </c>
      <c r="O163" t="s">
        <v>37</v>
      </c>
      <c r="P163" t="s">
        <v>40</v>
      </c>
      <c r="Q163" t="s">
        <v>66</v>
      </c>
      <c r="R163" t="s">
        <v>66</v>
      </c>
      <c r="S163">
        <v>0</v>
      </c>
      <c r="T163">
        <v>2</v>
      </c>
      <c r="U163" t="s">
        <v>57</v>
      </c>
      <c r="V163" t="s">
        <v>37</v>
      </c>
      <c r="W163" t="s">
        <v>213</v>
      </c>
      <c r="X163" t="s">
        <v>37</v>
      </c>
      <c r="Y163" t="s">
        <v>37</v>
      </c>
      <c r="Z163" t="s">
        <v>45</v>
      </c>
      <c r="AA163" t="s">
        <v>37</v>
      </c>
      <c r="AB163" t="s">
        <v>1805</v>
      </c>
      <c r="AC163" t="s">
        <v>1806</v>
      </c>
      <c r="AD163" t="s">
        <v>197</v>
      </c>
    </row>
    <row r="164" spans="1:30" hidden="1" x14ac:dyDescent="0.2">
      <c r="A164">
        <v>11640</v>
      </c>
      <c r="B164" t="s">
        <v>1600</v>
      </c>
      <c r="C164" t="s">
        <v>61</v>
      </c>
      <c r="D164" t="s">
        <v>49</v>
      </c>
      <c r="E164" t="s">
        <v>62</v>
      </c>
      <c r="F164" t="s">
        <v>37</v>
      </c>
      <c r="G164" t="s">
        <v>82</v>
      </c>
      <c r="H164" t="s">
        <v>232</v>
      </c>
      <c r="I164" s="9">
        <v>45332</v>
      </c>
      <c r="J164" s="10">
        <v>0.45931712962962962</v>
      </c>
      <c r="K164" t="s">
        <v>1802</v>
      </c>
      <c r="L164" t="s">
        <v>1807</v>
      </c>
      <c r="M164" t="s">
        <v>1807</v>
      </c>
      <c r="N164" t="s">
        <v>1808</v>
      </c>
      <c r="O164" t="s">
        <v>37</v>
      </c>
      <c r="P164" t="s">
        <v>40</v>
      </c>
      <c r="Q164" t="s">
        <v>66</v>
      </c>
      <c r="R164" t="s">
        <v>66</v>
      </c>
      <c r="S164">
        <v>0</v>
      </c>
      <c r="T164">
        <v>1</v>
      </c>
      <c r="U164" t="s">
        <v>57</v>
      </c>
      <c r="V164" t="s">
        <v>37</v>
      </c>
      <c r="W164" t="s">
        <v>1234</v>
      </c>
      <c r="X164" t="s">
        <v>37</v>
      </c>
      <c r="Y164" t="s">
        <v>37</v>
      </c>
      <c r="Z164" t="s">
        <v>45</v>
      </c>
      <c r="AA164" t="s">
        <v>37</v>
      </c>
      <c r="AB164" t="s">
        <v>1603</v>
      </c>
      <c r="AC164" t="s">
        <v>1604</v>
      </c>
      <c r="AD164" t="s">
        <v>1605</v>
      </c>
    </row>
    <row r="165" spans="1:30" hidden="1" x14ac:dyDescent="0.2">
      <c r="A165">
        <v>11656</v>
      </c>
      <c r="B165" t="s">
        <v>1809</v>
      </c>
      <c r="C165" t="s">
        <v>29</v>
      </c>
      <c r="D165" t="s">
        <v>70</v>
      </c>
      <c r="E165" t="s">
        <v>62</v>
      </c>
      <c r="F165" t="s">
        <v>267</v>
      </c>
      <c r="G165" t="s">
        <v>51</v>
      </c>
      <c r="H165" t="s">
        <v>63</v>
      </c>
      <c r="I165" s="9">
        <v>45335</v>
      </c>
      <c r="J165" s="10">
        <v>2.252314814814815E-2</v>
      </c>
      <c r="K165" t="s">
        <v>1157</v>
      </c>
      <c r="L165" t="s">
        <v>1810</v>
      </c>
      <c r="M165" t="s">
        <v>37</v>
      </c>
      <c r="N165" t="s">
        <v>1810</v>
      </c>
      <c r="O165" t="s">
        <v>1811</v>
      </c>
      <c r="P165" t="s">
        <v>40</v>
      </c>
      <c r="Q165" t="s">
        <v>66</v>
      </c>
      <c r="R165" t="s">
        <v>1812</v>
      </c>
      <c r="S165">
        <v>5</v>
      </c>
      <c r="T165">
        <v>11</v>
      </c>
      <c r="U165" t="s">
        <v>43</v>
      </c>
      <c r="V165" t="s">
        <v>57</v>
      </c>
      <c r="W165" t="s">
        <v>963</v>
      </c>
      <c r="X165" t="s">
        <v>37</v>
      </c>
      <c r="Y165" t="s">
        <v>37</v>
      </c>
      <c r="Z165" t="s">
        <v>45</v>
      </c>
      <c r="AA165" t="s">
        <v>37</v>
      </c>
      <c r="AB165" t="s">
        <v>973</v>
      </c>
      <c r="AC165" t="s">
        <v>974</v>
      </c>
      <c r="AD165" t="s">
        <v>197</v>
      </c>
    </row>
    <row r="166" spans="1:30" hidden="1" x14ac:dyDescent="0.2">
      <c r="A166">
        <v>11658</v>
      </c>
      <c r="B166" t="s">
        <v>1813</v>
      </c>
      <c r="C166" t="s">
        <v>61</v>
      </c>
      <c r="D166" t="s">
        <v>49</v>
      </c>
      <c r="E166" t="s">
        <v>62</v>
      </c>
      <c r="F166" t="s">
        <v>37</v>
      </c>
      <c r="G166" t="s">
        <v>82</v>
      </c>
      <c r="H166" t="s">
        <v>232</v>
      </c>
      <c r="I166" s="9">
        <v>45335</v>
      </c>
      <c r="J166" s="10">
        <v>0.44372685185185184</v>
      </c>
      <c r="K166" t="s">
        <v>1814</v>
      </c>
      <c r="L166" t="s">
        <v>1815</v>
      </c>
      <c r="M166" t="s">
        <v>1815</v>
      </c>
      <c r="N166" t="s">
        <v>1815</v>
      </c>
      <c r="O166" t="s">
        <v>37</v>
      </c>
      <c r="P166" t="s">
        <v>40</v>
      </c>
      <c r="Q166" t="s">
        <v>66</v>
      </c>
      <c r="R166" t="s">
        <v>66</v>
      </c>
      <c r="S166">
        <v>0</v>
      </c>
      <c r="T166">
        <v>1</v>
      </c>
      <c r="U166" t="s">
        <v>57</v>
      </c>
      <c r="V166" t="s">
        <v>37</v>
      </c>
      <c r="W166" t="s">
        <v>37</v>
      </c>
      <c r="X166" t="s">
        <v>37</v>
      </c>
      <c r="Y166" t="s">
        <v>37</v>
      </c>
      <c r="Z166" t="s">
        <v>45</v>
      </c>
      <c r="AA166" t="s">
        <v>37</v>
      </c>
      <c r="AB166" t="s">
        <v>780</v>
      </c>
      <c r="AC166" t="s">
        <v>781</v>
      </c>
      <c r="AD166" t="s">
        <v>319</v>
      </c>
    </row>
    <row r="167" spans="1:30" hidden="1" x14ac:dyDescent="0.2">
      <c r="A167">
        <v>11660</v>
      </c>
      <c r="B167" t="s">
        <v>1816</v>
      </c>
      <c r="C167" t="s">
        <v>29</v>
      </c>
      <c r="D167" t="s">
        <v>49</v>
      </c>
      <c r="E167" t="s">
        <v>62</v>
      </c>
      <c r="F167" t="s">
        <v>37</v>
      </c>
      <c r="G167" t="s">
        <v>82</v>
      </c>
      <c r="H167" t="s">
        <v>34</v>
      </c>
      <c r="I167" s="9">
        <v>45335</v>
      </c>
      <c r="J167" s="10">
        <v>0.58923611111111107</v>
      </c>
      <c r="K167" t="s">
        <v>1817</v>
      </c>
      <c r="L167" t="s">
        <v>1818</v>
      </c>
      <c r="M167" t="s">
        <v>37</v>
      </c>
      <c r="N167" t="s">
        <v>1819</v>
      </c>
      <c r="O167" t="s">
        <v>1820</v>
      </c>
      <c r="P167" t="s">
        <v>40</v>
      </c>
      <c r="Q167" t="s">
        <v>1821</v>
      </c>
      <c r="R167" t="s">
        <v>1822</v>
      </c>
      <c r="S167">
        <v>2</v>
      </c>
      <c r="T167">
        <v>2</v>
      </c>
      <c r="U167" t="s">
        <v>57</v>
      </c>
      <c r="V167" t="s">
        <v>57</v>
      </c>
      <c r="W167" t="s">
        <v>1823</v>
      </c>
      <c r="X167" t="s">
        <v>37</v>
      </c>
      <c r="Y167" t="s">
        <v>37</v>
      </c>
      <c r="Z167" t="s">
        <v>45</v>
      </c>
      <c r="AA167" t="s">
        <v>37</v>
      </c>
      <c r="AB167" t="s">
        <v>195</v>
      </c>
      <c r="AC167" t="s">
        <v>196</v>
      </c>
      <c r="AD167" t="s">
        <v>197</v>
      </c>
    </row>
    <row r="168" spans="1:30" hidden="1" x14ac:dyDescent="0.2">
      <c r="A168">
        <v>11663</v>
      </c>
      <c r="B168" t="s">
        <v>1824</v>
      </c>
      <c r="C168" t="s">
        <v>29</v>
      </c>
      <c r="D168" t="s">
        <v>30</v>
      </c>
      <c r="E168" t="s">
        <v>62</v>
      </c>
      <c r="F168" t="s">
        <v>37</v>
      </c>
      <c r="G168" t="s">
        <v>33</v>
      </c>
      <c r="H168" t="s">
        <v>63</v>
      </c>
      <c r="I168" s="9">
        <v>45335</v>
      </c>
      <c r="J168" s="10">
        <v>0.77407407407407403</v>
      </c>
      <c r="K168" t="s">
        <v>1825</v>
      </c>
      <c r="L168" t="s">
        <v>1826</v>
      </c>
      <c r="M168" t="s">
        <v>37</v>
      </c>
      <c r="N168" t="s">
        <v>1826</v>
      </c>
      <c r="O168" t="s">
        <v>1827</v>
      </c>
      <c r="P168" t="s">
        <v>40</v>
      </c>
      <c r="Q168" t="s">
        <v>1828</v>
      </c>
      <c r="R168" t="s">
        <v>1829</v>
      </c>
      <c r="S168">
        <v>2</v>
      </c>
      <c r="T168">
        <v>1</v>
      </c>
      <c r="U168" t="s">
        <v>57</v>
      </c>
      <c r="V168" t="s">
        <v>43</v>
      </c>
      <c r="W168" t="s">
        <v>1830</v>
      </c>
      <c r="X168" t="s">
        <v>37</v>
      </c>
      <c r="Y168" t="s">
        <v>37</v>
      </c>
      <c r="Z168" t="s">
        <v>45</v>
      </c>
      <c r="AA168" t="s">
        <v>37</v>
      </c>
      <c r="AB168" t="s">
        <v>67</v>
      </c>
      <c r="AC168" t="s">
        <v>68</v>
      </c>
      <c r="AD168" t="s">
        <v>37</v>
      </c>
    </row>
    <row r="169" spans="1:30" hidden="1" x14ac:dyDescent="0.2">
      <c r="A169">
        <v>11665</v>
      </c>
      <c r="B169" t="s">
        <v>1831</v>
      </c>
      <c r="C169" t="s">
        <v>29</v>
      </c>
      <c r="D169" t="s">
        <v>30</v>
      </c>
      <c r="E169" t="s">
        <v>62</v>
      </c>
      <c r="F169" t="s">
        <v>37</v>
      </c>
      <c r="G169" t="s">
        <v>82</v>
      </c>
      <c r="H169" t="s">
        <v>356</v>
      </c>
      <c r="I169" s="9">
        <v>45335</v>
      </c>
      <c r="J169" s="10">
        <v>0.86761574074074077</v>
      </c>
      <c r="K169" t="s">
        <v>1832</v>
      </c>
      <c r="L169" t="s">
        <v>1833</v>
      </c>
      <c r="M169" t="s">
        <v>37</v>
      </c>
      <c r="N169" t="s">
        <v>1834</v>
      </c>
      <c r="O169" t="s">
        <v>1835</v>
      </c>
      <c r="P169" t="s">
        <v>40</v>
      </c>
      <c r="Q169" t="s">
        <v>1836</v>
      </c>
      <c r="R169" t="s">
        <v>1837</v>
      </c>
      <c r="S169">
        <v>2</v>
      </c>
      <c r="T169">
        <v>2</v>
      </c>
      <c r="U169" t="s">
        <v>57</v>
      </c>
      <c r="V169" t="s">
        <v>57</v>
      </c>
      <c r="W169" t="s">
        <v>1001</v>
      </c>
      <c r="X169" t="s">
        <v>37</v>
      </c>
      <c r="Y169" t="s">
        <v>37</v>
      </c>
      <c r="Z169" t="s">
        <v>45</v>
      </c>
      <c r="AA169" t="s">
        <v>37</v>
      </c>
      <c r="AB169" t="s">
        <v>973</v>
      </c>
      <c r="AC169" t="s">
        <v>974</v>
      </c>
      <c r="AD169" t="s">
        <v>197</v>
      </c>
    </row>
    <row r="170" spans="1:30" hidden="1" x14ac:dyDescent="0.2">
      <c r="A170">
        <v>11668</v>
      </c>
      <c r="B170" t="s">
        <v>1838</v>
      </c>
      <c r="C170" t="s">
        <v>61</v>
      </c>
      <c r="D170" t="s">
        <v>30</v>
      </c>
      <c r="E170" t="s">
        <v>62</v>
      </c>
      <c r="F170" t="s">
        <v>267</v>
      </c>
      <c r="G170" t="s">
        <v>33</v>
      </c>
      <c r="H170" t="s">
        <v>63</v>
      </c>
      <c r="I170" s="9">
        <v>45336</v>
      </c>
      <c r="J170" s="10">
        <v>0.60041666666666671</v>
      </c>
      <c r="K170" t="s">
        <v>853</v>
      </c>
      <c r="L170" t="s">
        <v>1839</v>
      </c>
      <c r="M170" t="s">
        <v>1839</v>
      </c>
      <c r="N170" t="s">
        <v>1839</v>
      </c>
      <c r="O170" t="s">
        <v>1840</v>
      </c>
      <c r="P170" t="s">
        <v>40</v>
      </c>
      <c r="Q170" t="s">
        <v>1841</v>
      </c>
      <c r="R170" t="s">
        <v>1842</v>
      </c>
      <c r="S170">
        <v>2</v>
      </c>
      <c r="T170">
        <v>1</v>
      </c>
      <c r="U170" t="s">
        <v>43</v>
      </c>
      <c r="V170" t="s">
        <v>57</v>
      </c>
      <c r="W170" t="s">
        <v>1830</v>
      </c>
      <c r="X170" t="s">
        <v>37</v>
      </c>
      <c r="Y170" t="s">
        <v>37</v>
      </c>
      <c r="Z170" t="s">
        <v>45</v>
      </c>
      <c r="AA170" t="s">
        <v>37</v>
      </c>
      <c r="AB170" t="s">
        <v>67</v>
      </c>
      <c r="AC170" t="s">
        <v>68</v>
      </c>
      <c r="AD170" t="s">
        <v>37</v>
      </c>
    </row>
    <row r="171" spans="1:30" hidden="1" x14ac:dyDescent="0.2">
      <c r="A171">
        <v>11675</v>
      </c>
      <c r="B171" t="s">
        <v>894</v>
      </c>
      <c r="C171" t="s">
        <v>61</v>
      </c>
      <c r="D171" t="s">
        <v>49</v>
      </c>
      <c r="E171" t="s">
        <v>62</v>
      </c>
      <c r="F171" t="s">
        <v>37</v>
      </c>
      <c r="G171" t="s">
        <v>82</v>
      </c>
      <c r="H171" t="s">
        <v>232</v>
      </c>
      <c r="I171" s="9">
        <v>45337</v>
      </c>
      <c r="J171" s="10">
        <v>0.33395833333333336</v>
      </c>
      <c r="K171" t="s">
        <v>1843</v>
      </c>
      <c r="L171" t="s">
        <v>1844</v>
      </c>
      <c r="M171" t="s">
        <v>1844</v>
      </c>
      <c r="N171" t="s">
        <v>1845</v>
      </c>
      <c r="O171" t="s">
        <v>37</v>
      </c>
      <c r="P171" t="s">
        <v>40</v>
      </c>
      <c r="Q171" t="s">
        <v>66</v>
      </c>
      <c r="R171" t="s">
        <v>66</v>
      </c>
      <c r="S171">
        <v>0</v>
      </c>
      <c r="T171">
        <v>2</v>
      </c>
      <c r="U171" t="s">
        <v>57</v>
      </c>
      <c r="V171" t="s">
        <v>37</v>
      </c>
      <c r="W171" t="s">
        <v>213</v>
      </c>
      <c r="X171" t="s">
        <v>37</v>
      </c>
      <c r="Y171" t="s">
        <v>37</v>
      </c>
      <c r="Z171" t="s">
        <v>45</v>
      </c>
      <c r="AA171" t="s">
        <v>37</v>
      </c>
      <c r="AB171" t="s">
        <v>51</v>
      </c>
      <c r="AC171" t="s">
        <v>897</v>
      </c>
      <c r="AD171" t="s">
        <v>197</v>
      </c>
    </row>
    <row r="172" spans="1:30" hidden="1" x14ac:dyDescent="0.2">
      <c r="A172">
        <v>11679</v>
      </c>
      <c r="B172" t="s">
        <v>1846</v>
      </c>
      <c r="C172" t="s">
        <v>29</v>
      </c>
      <c r="D172" t="s">
        <v>49</v>
      </c>
      <c r="E172" t="s">
        <v>62</v>
      </c>
      <c r="F172" t="s">
        <v>355</v>
      </c>
      <c r="G172" t="s">
        <v>82</v>
      </c>
      <c r="H172" t="s">
        <v>356</v>
      </c>
      <c r="I172" s="9">
        <v>45337</v>
      </c>
      <c r="J172" s="10">
        <v>0.67406250000000001</v>
      </c>
      <c r="K172" t="s">
        <v>1847</v>
      </c>
      <c r="L172" t="s">
        <v>1848</v>
      </c>
      <c r="M172" t="s">
        <v>37</v>
      </c>
      <c r="N172" t="s">
        <v>1848</v>
      </c>
      <c r="O172" t="s">
        <v>1849</v>
      </c>
      <c r="P172" t="s">
        <v>40</v>
      </c>
      <c r="Q172" t="s">
        <v>517</v>
      </c>
      <c r="R172" t="s">
        <v>1850</v>
      </c>
      <c r="S172">
        <v>4</v>
      </c>
      <c r="T172">
        <v>4</v>
      </c>
      <c r="U172" t="s">
        <v>57</v>
      </c>
      <c r="V172" t="s">
        <v>57</v>
      </c>
      <c r="W172" t="s">
        <v>1001</v>
      </c>
      <c r="X172" t="s">
        <v>37</v>
      </c>
      <c r="Y172" t="s">
        <v>37</v>
      </c>
      <c r="Z172" t="s">
        <v>45</v>
      </c>
      <c r="AA172" t="s">
        <v>37</v>
      </c>
      <c r="AB172" t="s">
        <v>973</v>
      </c>
      <c r="AC172" t="s">
        <v>974</v>
      </c>
      <c r="AD172" t="s">
        <v>197</v>
      </c>
    </row>
    <row r="173" spans="1:30" hidden="1" x14ac:dyDescent="0.2">
      <c r="A173">
        <v>11683</v>
      </c>
      <c r="B173" t="s">
        <v>1851</v>
      </c>
      <c r="C173" t="s">
        <v>29</v>
      </c>
      <c r="D173" t="s">
        <v>49</v>
      </c>
      <c r="E173" t="s">
        <v>62</v>
      </c>
      <c r="F173" t="s">
        <v>37</v>
      </c>
      <c r="G173" t="s">
        <v>33</v>
      </c>
      <c r="H173" t="s">
        <v>232</v>
      </c>
      <c r="I173" s="9">
        <v>45337</v>
      </c>
      <c r="J173" s="10">
        <v>0.7839814814814815</v>
      </c>
      <c r="K173" t="s">
        <v>1852</v>
      </c>
      <c r="L173" t="s">
        <v>1853</v>
      </c>
      <c r="M173" t="s">
        <v>37</v>
      </c>
      <c r="N173" t="s">
        <v>1854</v>
      </c>
      <c r="O173" t="s">
        <v>1855</v>
      </c>
      <c r="P173" t="s">
        <v>40</v>
      </c>
      <c r="Q173" t="s">
        <v>1856</v>
      </c>
      <c r="R173" t="s">
        <v>1857</v>
      </c>
      <c r="S173">
        <v>3</v>
      </c>
      <c r="T173">
        <v>1</v>
      </c>
      <c r="U173" t="s">
        <v>43</v>
      </c>
      <c r="V173" t="s">
        <v>43</v>
      </c>
      <c r="W173" t="s">
        <v>1061</v>
      </c>
      <c r="X173" t="s">
        <v>457</v>
      </c>
      <c r="Y173" t="s">
        <v>37</v>
      </c>
      <c r="Z173" t="s">
        <v>45</v>
      </c>
      <c r="AA173" t="s">
        <v>37</v>
      </c>
      <c r="AB173" t="s">
        <v>878</v>
      </c>
      <c r="AC173" t="s">
        <v>879</v>
      </c>
      <c r="AD173" t="s">
        <v>197</v>
      </c>
    </row>
    <row r="174" spans="1:30" hidden="1" x14ac:dyDescent="0.2">
      <c r="A174">
        <v>11686</v>
      </c>
      <c r="B174" t="s">
        <v>1858</v>
      </c>
      <c r="C174" t="s">
        <v>61</v>
      </c>
      <c r="D174" t="s">
        <v>49</v>
      </c>
      <c r="E174" t="s">
        <v>62</v>
      </c>
      <c r="F174" t="s">
        <v>37</v>
      </c>
      <c r="G174" t="s">
        <v>82</v>
      </c>
      <c r="H174" t="s">
        <v>63</v>
      </c>
      <c r="I174" s="9">
        <v>45338</v>
      </c>
      <c r="J174" s="10">
        <v>0.54545138888888889</v>
      </c>
      <c r="K174" t="s">
        <v>1859</v>
      </c>
      <c r="L174" t="s">
        <v>1860</v>
      </c>
      <c r="M174" t="s">
        <v>1860</v>
      </c>
      <c r="N174" t="s">
        <v>1860</v>
      </c>
      <c r="O174" t="s">
        <v>37</v>
      </c>
      <c r="P174" t="s">
        <v>40</v>
      </c>
      <c r="Q174" t="s">
        <v>66</v>
      </c>
      <c r="R174" t="s">
        <v>66</v>
      </c>
      <c r="S174">
        <v>0</v>
      </c>
      <c r="T174">
        <v>1</v>
      </c>
      <c r="U174" t="s">
        <v>57</v>
      </c>
      <c r="V174" t="s">
        <v>37</v>
      </c>
      <c r="W174" t="s">
        <v>37</v>
      </c>
      <c r="X174" t="s">
        <v>37</v>
      </c>
      <c r="Y174" t="s">
        <v>37</v>
      </c>
      <c r="Z174" t="s">
        <v>45</v>
      </c>
      <c r="AA174" t="s">
        <v>37</v>
      </c>
      <c r="AB174" t="s">
        <v>1861</v>
      </c>
      <c r="AC174" t="s">
        <v>1862</v>
      </c>
      <c r="AD174" t="s">
        <v>197</v>
      </c>
    </row>
    <row r="175" spans="1:30" hidden="1" x14ac:dyDescent="0.2">
      <c r="A175">
        <v>11687</v>
      </c>
      <c r="B175" t="s">
        <v>1863</v>
      </c>
      <c r="C175" t="s">
        <v>29</v>
      </c>
      <c r="D175" t="s">
        <v>70</v>
      </c>
      <c r="E175" t="s">
        <v>62</v>
      </c>
      <c r="F175" t="s">
        <v>37</v>
      </c>
      <c r="G175" t="s">
        <v>51</v>
      </c>
      <c r="H175" t="s">
        <v>173</v>
      </c>
      <c r="I175" s="9">
        <v>45338</v>
      </c>
      <c r="J175" s="10">
        <v>0.56452546296296291</v>
      </c>
      <c r="K175" t="s">
        <v>1825</v>
      </c>
      <c r="L175" t="s">
        <v>1864</v>
      </c>
      <c r="M175" t="s">
        <v>37</v>
      </c>
      <c r="N175" t="s">
        <v>1865</v>
      </c>
      <c r="O175" t="s">
        <v>1866</v>
      </c>
      <c r="P175" t="s">
        <v>40</v>
      </c>
      <c r="Q175" t="s">
        <v>66</v>
      </c>
      <c r="R175" t="s">
        <v>1867</v>
      </c>
      <c r="S175">
        <v>5</v>
      </c>
      <c r="T175">
        <v>2</v>
      </c>
      <c r="U175" t="s">
        <v>57</v>
      </c>
      <c r="V175" t="s">
        <v>57</v>
      </c>
      <c r="W175" t="s">
        <v>1361</v>
      </c>
      <c r="X175" t="s">
        <v>37</v>
      </c>
      <c r="Y175" t="s">
        <v>37</v>
      </c>
      <c r="Z175" t="s">
        <v>45</v>
      </c>
      <c r="AA175" t="s">
        <v>37</v>
      </c>
      <c r="AB175" t="s">
        <v>973</v>
      </c>
      <c r="AC175" t="s">
        <v>974</v>
      </c>
      <c r="AD175" t="s">
        <v>197</v>
      </c>
    </row>
    <row r="176" spans="1:30" hidden="1" x14ac:dyDescent="0.2">
      <c r="A176">
        <v>11689</v>
      </c>
      <c r="B176" t="s">
        <v>1868</v>
      </c>
      <c r="C176" t="s">
        <v>29</v>
      </c>
      <c r="D176" t="s">
        <v>49</v>
      </c>
      <c r="E176" t="s">
        <v>62</v>
      </c>
      <c r="F176" t="s">
        <v>37</v>
      </c>
      <c r="G176" t="s">
        <v>33</v>
      </c>
      <c r="H176" t="s">
        <v>173</v>
      </c>
      <c r="I176" s="9">
        <v>45338</v>
      </c>
      <c r="J176" s="10">
        <v>0.62914351851851846</v>
      </c>
      <c r="K176" t="s">
        <v>1802</v>
      </c>
      <c r="L176" t="s">
        <v>1869</v>
      </c>
      <c r="M176" t="s">
        <v>37</v>
      </c>
      <c r="N176" t="s">
        <v>1869</v>
      </c>
      <c r="O176" t="s">
        <v>1870</v>
      </c>
      <c r="P176" t="s">
        <v>40</v>
      </c>
      <c r="Q176" t="s">
        <v>66</v>
      </c>
      <c r="R176" t="s">
        <v>1871</v>
      </c>
      <c r="S176">
        <v>8</v>
      </c>
      <c r="T176">
        <v>5</v>
      </c>
      <c r="U176" t="s">
        <v>57</v>
      </c>
      <c r="V176" t="s">
        <v>57</v>
      </c>
      <c r="W176" t="s">
        <v>1061</v>
      </c>
      <c r="X176" t="s">
        <v>37</v>
      </c>
      <c r="Y176" t="s">
        <v>37</v>
      </c>
      <c r="Z176" t="s">
        <v>45</v>
      </c>
      <c r="AA176" t="s">
        <v>37</v>
      </c>
      <c r="AB176" t="s">
        <v>1418</v>
      </c>
      <c r="AC176" t="s">
        <v>1494</v>
      </c>
      <c r="AD176" t="s">
        <v>891</v>
      </c>
    </row>
    <row r="177" spans="1:30" hidden="1" x14ac:dyDescent="0.2">
      <c r="A177">
        <v>11693</v>
      </c>
      <c r="B177" t="s">
        <v>1872</v>
      </c>
      <c r="C177" t="s">
        <v>61</v>
      </c>
      <c r="D177" t="s">
        <v>49</v>
      </c>
      <c r="E177" t="s">
        <v>62</v>
      </c>
      <c r="F177" t="s">
        <v>37</v>
      </c>
      <c r="G177" t="s">
        <v>82</v>
      </c>
      <c r="H177" t="s">
        <v>404</v>
      </c>
      <c r="I177" s="9">
        <v>45338</v>
      </c>
      <c r="J177" s="10">
        <v>0.71597222222222223</v>
      </c>
      <c r="K177" t="s">
        <v>1859</v>
      </c>
      <c r="L177" t="s">
        <v>1873</v>
      </c>
      <c r="M177" t="s">
        <v>1873</v>
      </c>
      <c r="N177" t="s">
        <v>1873</v>
      </c>
      <c r="O177" t="s">
        <v>37</v>
      </c>
      <c r="P177" t="s">
        <v>40</v>
      </c>
      <c r="Q177" t="s">
        <v>66</v>
      </c>
      <c r="R177" t="s">
        <v>66</v>
      </c>
      <c r="S177">
        <v>0</v>
      </c>
      <c r="T177">
        <v>1</v>
      </c>
      <c r="U177" t="s">
        <v>57</v>
      </c>
      <c r="V177" t="s">
        <v>37</v>
      </c>
      <c r="W177" t="s">
        <v>37</v>
      </c>
      <c r="X177" t="s">
        <v>37</v>
      </c>
      <c r="Y177" t="s">
        <v>37</v>
      </c>
      <c r="Z177" t="s">
        <v>45</v>
      </c>
      <c r="AA177" t="s">
        <v>37</v>
      </c>
      <c r="AB177" t="s">
        <v>850</v>
      </c>
      <c r="AC177" t="s">
        <v>851</v>
      </c>
      <c r="AD177" t="s">
        <v>845</v>
      </c>
    </row>
    <row r="178" spans="1:30" hidden="1" x14ac:dyDescent="0.2">
      <c r="A178">
        <v>11698</v>
      </c>
      <c r="B178" t="s">
        <v>1874</v>
      </c>
      <c r="C178" t="s">
        <v>29</v>
      </c>
      <c r="D178" t="s">
        <v>49</v>
      </c>
      <c r="E178" t="s">
        <v>31</v>
      </c>
      <c r="F178" t="s">
        <v>37</v>
      </c>
      <c r="G178" t="s">
        <v>51</v>
      </c>
      <c r="H178" t="s">
        <v>63</v>
      </c>
      <c r="I178" s="9">
        <v>45339</v>
      </c>
      <c r="J178" s="10">
        <v>0.39108796296296294</v>
      </c>
      <c r="K178" t="s">
        <v>1859</v>
      </c>
      <c r="L178" t="s">
        <v>1875</v>
      </c>
      <c r="M178" t="s">
        <v>37</v>
      </c>
      <c r="N178" t="s">
        <v>1875</v>
      </c>
      <c r="O178" t="s">
        <v>1876</v>
      </c>
      <c r="P178" t="s">
        <v>40</v>
      </c>
      <c r="Q178" t="s">
        <v>66</v>
      </c>
      <c r="R178" t="s">
        <v>66</v>
      </c>
      <c r="S178">
        <v>2</v>
      </c>
      <c r="T178">
        <v>1</v>
      </c>
      <c r="U178" t="s">
        <v>57</v>
      </c>
      <c r="V178" t="s">
        <v>57</v>
      </c>
      <c r="W178" t="s">
        <v>907</v>
      </c>
      <c r="X178" t="s">
        <v>37</v>
      </c>
      <c r="Y178" t="s">
        <v>37</v>
      </c>
      <c r="Z178" t="s">
        <v>45</v>
      </c>
      <c r="AA178" t="s">
        <v>37</v>
      </c>
      <c r="AB178" t="s">
        <v>1352</v>
      </c>
      <c r="AC178" t="s">
        <v>1353</v>
      </c>
      <c r="AD178" t="s">
        <v>94</v>
      </c>
    </row>
    <row r="179" spans="1:30" hidden="1" x14ac:dyDescent="0.2">
      <c r="A179">
        <v>11701</v>
      </c>
      <c r="B179" t="s">
        <v>1877</v>
      </c>
      <c r="C179" t="s">
        <v>61</v>
      </c>
      <c r="D179" t="s">
        <v>49</v>
      </c>
      <c r="E179" t="s">
        <v>31</v>
      </c>
      <c r="F179" t="s">
        <v>1878</v>
      </c>
      <c r="G179" t="s">
        <v>51</v>
      </c>
      <c r="H179" t="s">
        <v>73</v>
      </c>
      <c r="I179" s="9">
        <v>45339</v>
      </c>
      <c r="J179" s="10">
        <v>0.85130787037037037</v>
      </c>
      <c r="K179" t="s">
        <v>853</v>
      </c>
      <c r="L179" t="s">
        <v>1879</v>
      </c>
      <c r="M179" t="s">
        <v>1879</v>
      </c>
      <c r="N179" t="s">
        <v>1880</v>
      </c>
      <c r="O179" t="s">
        <v>1881</v>
      </c>
      <c r="P179" t="s">
        <v>40</v>
      </c>
      <c r="Q179" t="s">
        <v>66</v>
      </c>
      <c r="R179" t="s">
        <v>1882</v>
      </c>
      <c r="S179">
        <v>1</v>
      </c>
      <c r="T179">
        <v>1</v>
      </c>
      <c r="U179" t="s">
        <v>43</v>
      </c>
      <c r="V179" t="s">
        <v>57</v>
      </c>
      <c r="W179" t="s">
        <v>1010</v>
      </c>
      <c r="X179" t="s">
        <v>37</v>
      </c>
      <c r="Y179" t="s">
        <v>37</v>
      </c>
      <c r="Z179" t="s">
        <v>45</v>
      </c>
      <c r="AA179" t="s">
        <v>37</v>
      </c>
      <c r="AB179" t="s">
        <v>1352</v>
      </c>
      <c r="AC179" t="s">
        <v>1353</v>
      </c>
      <c r="AD179" t="s">
        <v>94</v>
      </c>
    </row>
    <row r="180" spans="1:30" hidden="1" x14ac:dyDescent="0.2">
      <c r="A180">
        <v>11705</v>
      </c>
      <c r="B180" t="s">
        <v>1320</v>
      </c>
      <c r="C180" t="s">
        <v>61</v>
      </c>
      <c r="D180" t="s">
        <v>49</v>
      </c>
      <c r="E180" t="s">
        <v>62</v>
      </c>
      <c r="F180" t="s">
        <v>37</v>
      </c>
      <c r="G180" t="s">
        <v>82</v>
      </c>
      <c r="H180" t="s">
        <v>34</v>
      </c>
      <c r="I180" s="9">
        <v>45340</v>
      </c>
      <c r="J180" s="10">
        <v>0.75087962962962962</v>
      </c>
      <c r="K180" t="s">
        <v>1859</v>
      </c>
      <c r="L180" t="s">
        <v>1883</v>
      </c>
      <c r="M180" t="s">
        <v>1883</v>
      </c>
      <c r="N180" t="s">
        <v>1883</v>
      </c>
      <c r="O180" t="s">
        <v>37</v>
      </c>
      <c r="P180" t="s">
        <v>40</v>
      </c>
      <c r="Q180" t="s">
        <v>66</v>
      </c>
      <c r="R180" t="s">
        <v>66</v>
      </c>
      <c r="S180">
        <v>0</v>
      </c>
      <c r="T180">
        <v>1</v>
      </c>
      <c r="U180" t="s">
        <v>57</v>
      </c>
      <c r="V180" t="s">
        <v>37</v>
      </c>
      <c r="W180" t="s">
        <v>374</v>
      </c>
      <c r="X180" t="s">
        <v>37</v>
      </c>
      <c r="Y180" t="s">
        <v>37</v>
      </c>
      <c r="Z180" t="s">
        <v>45</v>
      </c>
      <c r="AA180" t="s">
        <v>37</v>
      </c>
      <c r="AB180" t="s">
        <v>1324</v>
      </c>
      <c r="AC180" t="s">
        <v>1325</v>
      </c>
      <c r="AD180" t="s">
        <v>377</v>
      </c>
    </row>
    <row r="181" spans="1:30" hidden="1" x14ac:dyDescent="0.2">
      <c r="A181">
        <v>11707</v>
      </c>
      <c r="B181" t="s">
        <v>1874</v>
      </c>
      <c r="C181" t="s">
        <v>29</v>
      </c>
      <c r="D181" t="s">
        <v>49</v>
      </c>
      <c r="E181" t="s">
        <v>31</v>
      </c>
      <c r="F181" t="s">
        <v>37</v>
      </c>
      <c r="G181" t="s">
        <v>51</v>
      </c>
      <c r="H181" t="s">
        <v>512</v>
      </c>
      <c r="I181" s="9">
        <v>45341</v>
      </c>
      <c r="J181" s="10">
        <v>0.37099537037037039</v>
      </c>
      <c r="K181" t="s">
        <v>1859</v>
      </c>
      <c r="L181" t="s">
        <v>1884</v>
      </c>
      <c r="M181" t="s">
        <v>37</v>
      </c>
      <c r="N181" t="s">
        <v>1885</v>
      </c>
      <c r="O181" t="s">
        <v>1886</v>
      </c>
      <c r="P181" t="s">
        <v>40</v>
      </c>
      <c r="Q181" t="s">
        <v>66</v>
      </c>
      <c r="R181" t="s">
        <v>66</v>
      </c>
      <c r="S181">
        <v>2</v>
      </c>
      <c r="T181">
        <v>1</v>
      </c>
      <c r="U181" t="s">
        <v>57</v>
      </c>
      <c r="V181" t="s">
        <v>57</v>
      </c>
      <c r="W181" t="s">
        <v>907</v>
      </c>
      <c r="X181" t="s">
        <v>37</v>
      </c>
      <c r="Y181" t="s">
        <v>37</v>
      </c>
      <c r="Z181" t="s">
        <v>45</v>
      </c>
      <c r="AA181" t="s">
        <v>37</v>
      </c>
      <c r="AB181" t="s">
        <v>1352</v>
      </c>
      <c r="AC181" t="s">
        <v>1353</v>
      </c>
      <c r="AD181" t="s">
        <v>94</v>
      </c>
    </row>
    <row r="182" spans="1:30" hidden="1" x14ac:dyDescent="0.2">
      <c r="A182">
        <v>11708</v>
      </c>
      <c r="B182" t="s">
        <v>1887</v>
      </c>
      <c r="C182" t="s">
        <v>29</v>
      </c>
      <c r="D182" t="s">
        <v>49</v>
      </c>
      <c r="E182" t="s">
        <v>62</v>
      </c>
      <c r="F182" t="s">
        <v>37</v>
      </c>
      <c r="G182" t="s">
        <v>51</v>
      </c>
      <c r="H182" t="s">
        <v>173</v>
      </c>
      <c r="I182" s="9">
        <v>45341</v>
      </c>
      <c r="J182" s="10">
        <v>0.39917824074074076</v>
      </c>
      <c r="K182" t="s">
        <v>1888</v>
      </c>
      <c r="L182" t="s">
        <v>1889</v>
      </c>
      <c r="M182" t="s">
        <v>37</v>
      </c>
      <c r="N182" t="s">
        <v>1890</v>
      </c>
      <c r="O182" t="s">
        <v>1891</v>
      </c>
      <c r="P182" t="s">
        <v>40</v>
      </c>
      <c r="Q182" t="s">
        <v>66</v>
      </c>
      <c r="R182" t="s">
        <v>1892</v>
      </c>
      <c r="S182">
        <v>3</v>
      </c>
      <c r="T182">
        <v>3</v>
      </c>
      <c r="U182" t="s">
        <v>57</v>
      </c>
      <c r="V182" t="s">
        <v>57</v>
      </c>
      <c r="W182" t="s">
        <v>907</v>
      </c>
      <c r="X182" t="s">
        <v>37</v>
      </c>
      <c r="Y182" t="s">
        <v>37</v>
      </c>
      <c r="Z182" t="s">
        <v>45</v>
      </c>
      <c r="AA182" t="s">
        <v>37</v>
      </c>
      <c r="AB182" t="s">
        <v>1893</v>
      </c>
      <c r="AC182" t="s">
        <v>1894</v>
      </c>
      <c r="AD182" t="s">
        <v>94</v>
      </c>
    </row>
    <row r="183" spans="1:30" hidden="1" x14ac:dyDescent="0.2">
      <c r="A183">
        <v>11710</v>
      </c>
      <c r="B183" t="s">
        <v>1895</v>
      </c>
      <c r="C183" t="s">
        <v>61</v>
      </c>
      <c r="D183" t="s">
        <v>49</v>
      </c>
      <c r="E183" t="s">
        <v>62</v>
      </c>
      <c r="F183" t="s">
        <v>37</v>
      </c>
      <c r="G183" t="s">
        <v>82</v>
      </c>
      <c r="H183" t="s">
        <v>404</v>
      </c>
      <c r="I183" s="9">
        <v>45341</v>
      </c>
      <c r="J183" s="10">
        <v>0.46584490740740742</v>
      </c>
      <c r="K183" t="s">
        <v>1859</v>
      </c>
      <c r="L183" t="s">
        <v>1896</v>
      </c>
      <c r="M183" t="s">
        <v>1896</v>
      </c>
      <c r="N183" t="s">
        <v>1896</v>
      </c>
      <c r="O183" t="s">
        <v>1897</v>
      </c>
      <c r="P183" t="s">
        <v>40</v>
      </c>
      <c r="Q183" t="s">
        <v>66</v>
      </c>
      <c r="R183" t="s">
        <v>66</v>
      </c>
      <c r="S183">
        <v>1</v>
      </c>
      <c r="T183">
        <v>2</v>
      </c>
      <c r="U183" t="s">
        <v>57</v>
      </c>
      <c r="V183" t="s">
        <v>57</v>
      </c>
      <c r="W183" t="s">
        <v>37</v>
      </c>
      <c r="X183" t="s">
        <v>37</v>
      </c>
      <c r="Y183" t="s">
        <v>37</v>
      </c>
      <c r="Z183" t="s">
        <v>45</v>
      </c>
      <c r="AA183" t="s">
        <v>37</v>
      </c>
      <c r="AB183" t="s">
        <v>33</v>
      </c>
      <c r="AC183" t="s">
        <v>1898</v>
      </c>
      <c r="AD183" t="s">
        <v>37</v>
      </c>
    </row>
    <row r="184" spans="1:30" hidden="1" x14ac:dyDescent="0.2">
      <c r="A184">
        <v>11718</v>
      </c>
      <c r="B184" t="s">
        <v>1899</v>
      </c>
      <c r="C184" t="s">
        <v>61</v>
      </c>
      <c r="D184" t="s">
        <v>49</v>
      </c>
      <c r="E184" t="s">
        <v>62</v>
      </c>
      <c r="F184" t="s">
        <v>37</v>
      </c>
      <c r="G184" t="s">
        <v>82</v>
      </c>
      <c r="H184" t="s">
        <v>73</v>
      </c>
      <c r="I184" s="9">
        <v>45341</v>
      </c>
      <c r="J184" s="10">
        <v>0.65167824074074077</v>
      </c>
      <c r="K184" t="s">
        <v>1900</v>
      </c>
      <c r="L184" t="s">
        <v>1901</v>
      </c>
      <c r="M184" t="s">
        <v>1901</v>
      </c>
      <c r="N184" t="s">
        <v>1902</v>
      </c>
      <c r="O184" t="s">
        <v>1903</v>
      </c>
      <c r="P184" t="s">
        <v>40</v>
      </c>
      <c r="Q184" t="s">
        <v>1904</v>
      </c>
      <c r="R184" t="s">
        <v>1905</v>
      </c>
      <c r="S184">
        <v>1</v>
      </c>
      <c r="T184">
        <v>2</v>
      </c>
      <c r="U184" t="s">
        <v>57</v>
      </c>
      <c r="V184" t="s">
        <v>57</v>
      </c>
      <c r="W184" t="s">
        <v>37</v>
      </c>
      <c r="X184" t="s">
        <v>37</v>
      </c>
      <c r="Y184" t="s">
        <v>37</v>
      </c>
      <c r="Z184" t="s">
        <v>45</v>
      </c>
      <c r="AA184" t="s">
        <v>37</v>
      </c>
      <c r="AB184" t="s">
        <v>878</v>
      </c>
      <c r="AC184" t="s">
        <v>879</v>
      </c>
      <c r="AD184" t="s">
        <v>197</v>
      </c>
    </row>
    <row r="185" spans="1:30" hidden="1" x14ac:dyDescent="0.2">
      <c r="A185">
        <v>11721</v>
      </c>
      <c r="B185" t="s">
        <v>1906</v>
      </c>
      <c r="C185" t="s">
        <v>29</v>
      </c>
      <c r="D185" t="s">
        <v>49</v>
      </c>
      <c r="E185" t="s">
        <v>62</v>
      </c>
      <c r="F185" t="s">
        <v>114</v>
      </c>
      <c r="G185" t="s">
        <v>33</v>
      </c>
      <c r="H185" t="s">
        <v>346</v>
      </c>
      <c r="I185" s="9">
        <v>45341</v>
      </c>
      <c r="J185" s="10">
        <v>0.85600694444444447</v>
      </c>
      <c r="K185" t="s">
        <v>1687</v>
      </c>
      <c r="L185" t="s">
        <v>1907</v>
      </c>
      <c r="M185" t="s">
        <v>37</v>
      </c>
      <c r="N185" t="s">
        <v>1908</v>
      </c>
      <c r="O185" t="s">
        <v>1909</v>
      </c>
      <c r="P185" t="s">
        <v>40</v>
      </c>
      <c r="Q185" t="s">
        <v>1910</v>
      </c>
      <c r="R185" t="s">
        <v>1911</v>
      </c>
      <c r="S185">
        <v>3</v>
      </c>
      <c r="T185">
        <v>4</v>
      </c>
      <c r="U185" t="s">
        <v>57</v>
      </c>
      <c r="V185" t="s">
        <v>57</v>
      </c>
      <c r="W185" t="s">
        <v>1010</v>
      </c>
      <c r="X185" t="s">
        <v>37</v>
      </c>
      <c r="Y185" t="s">
        <v>37</v>
      </c>
      <c r="Z185" t="s">
        <v>45</v>
      </c>
      <c r="AA185" t="s">
        <v>37</v>
      </c>
      <c r="AB185" t="s">
        <v>908</v>
      </c>
      <c r="AC185" t="s">
        <v>909</v>
      </c>
      <c r="AD185" t="s">
        <v>197</v>
      </c>
    </row>
    <row r="186" spans="1:30" hidden="1" x14ac:dyDescent="0.2">
      <c r="A186">
        <v>11727</v>
      </c>
      <c r="B186" t="s">
        <v>1912</v>
      </c>
      <c r="C186" t="s">
        <v>61</v>
      </c>
      <c r="D186" t="s">
        <v>30</v>
      </c>
      <c r="E186" t="s">
        <v>31</v>
      </c>
      <c r="F186" t="s">
        <v>37</v>
      </c>
      <c r="G186" t="s">
        <v>33</v>
      </c>
      <c r="H186" t="s">
        <v>63</v>
      </c>
      <c r="I186" s="9">
        <v>45342</v>
      </c>
      <c r="J186" s="10">
        <v>0.61502314814814818</v>
      </c>
      <c r="K186" t="s">
        <v>1913</v>
      </c>
      <c r="L186" t="s">
        <v>1914</v>
      </c>
      <c r="M186" t="s">
        <v>1915</v>
      </c>
      <c r="N186" t="s">
        <v>1916</v>
      </c>
      <c r="O186" t="s">
        <v>1917</v>
      </c>
      <c r="P186" t="s">
        <v>40</v>
      </c>
      <c r="Q186" t="s">
        <v>1918</v>
      </c>
      <c r="R186" t="s">
        <v>1919</v>
      </c>
      <c r="S186">
        <v>11</v>
      </c>
      <c r="T186">
        <v>5</v>
      </c>
      <c r="U186" t="s">
        <v>57</v>
      </c>
      <c r="V186" t="s">
        <v>57</v>
      </c>
      <c r="W186" t="s">
        <v>842</v>
      </c>
      <c r="X186" t="s">
        <v>37</v>
      </c>
      <c r="Y186" t="s">
        <v>37</v>
      </c>
      <c r="Z186" t="s">
        <v>45</v>
      </c>
      <c r="AA186" t="s">
        <v>37</v>
      </c>
      <c r="AB186" t="s">
        <v>850</v>
      </c>
      <c r="AC186" t="s">
        <v>851</v>
      </c>
      <c r="AD186" t="s">
        <v>845</v>
      </c>
    </row>
    <row r="187" spans="1:30" hidden="1" x14ac:dyDescent="0.2">
      <c r="A187">
        <v>11730</v>
      </c>
      <c r="B187" t="s">
        <v>1920</v>
      </c>
      <c r="C187" t="s">
        <v>29</v>
      </c>
      <c r="D187" t="s">
        <v>49</v>
      </c>
      <c r="E187" t="s">
        <v>62</v>
      </c>
      <c r="F187" t="s">
        <v>267</v>
      </c>
      <c r="G187" t="s">
        <v>51</v>
      </c>
      <c r="H187" t="s">
        <v>173</v>
      </c>
      <c r="I187" s="9">
        <v>45342</v>
      </c>
      <c r="J187" s="10">
        <v>0.79844907407407406</v>
      </c>
      <c r="K187" t="s">
        <v>1157</v>
      </c>
      <c r="L187" t="s">
        <v>1921</v>
      </c>
      <c r="M187" t="s">
        <v>37</v>
      </c>
      <c r="N187" t="s">
        <v>1922</v>
      </c>
      <c r="O187" t="s">
        <v>1923</v>
      </c>
      <c r="P187" t="s">
        <v>40</v>
      </c>
      <c r="Q187" t="s">
        <v>1924</v>
      </c>
      <c r="R187" t="s">
        <v>1925</v>
      </c>
      <c r="S187">
        <v>2</v>
      </c>
      <c r="T187">
        <v>2</v>
      </c>
      <c r="U187" t="s">
        <v>43</v>
      </c>
      <c r="V187" t="s">
        <v>43</v>
      </c>
      <c r="W187" t="s">
        <v>1018</v>
      </c>
      <c r="X187" t="s">
        <v>37</v>
      </c>
      <c r="Y187" t="s">
        <v>37</v>
      </c>
      <c r="Z187" t="s">
        <v>45</v>
      </c>
      <c r="AA187" t="s">
        <v>37</v>
      </c>
      <c r="AB187" t="s">
        <v>973</v>
      </c>
      <c r="AC187" t="s">
        <v>974</v>
      </c>
      <c r="AD187" t="s">
        <v>197</v>
      </c>
    </row>
    <row r="188" spans="1:30" hidden="1" x14ac:dyDescent="0.2">
      <c r="A188">
        <v>11731</v>
      </c>
      <c r="B188" t="s">
        <v>995</v>
      </c>
      <c r="C188" t="s">
        <v>29</v>
      </c>
      <c r="D188" t="s">
        <v>49</v>
      </c>
      <c r="E188" t="s">
        <v>50</v>
      </c>
      <c r="F188" t="s">
        <v>37</v>
      </c>
      <c r="G188" t="s">
        <v>82</v>
      </c>
      <c r="H188" t="s">
        <v>34</v>
      </c>
      <c r="I188" s="9">
        <v>45342</v>
      </c>
      <c r="J188" s="10">
        <v>0.8627893518518519</v>
      </c>
      <c r="K188" t="s">
        <v>1926</v>
      </c>
      <c r="L188" t="s">
        <v>1927</v>
      </c>
      <c r="M188" t="s">
        <v>37</v>
      </c>
      <c r="N188" t="s">
        <v>1928</v>
      </c>
      <c r="O188" t="s">
        <v>1929</v>
      </c>
      <c r="P188" t="s">
        <v>40</v>
      </c>
      <c r="Q188" t="s">
        <v>1930</v>
      </c>
      <c r="R188" t="s">
        <v>1930</v>
      </c>
      <c r="S188">
        <v>2</v>
      </c>
      <c r="T188">
        <v>1</v>
      </c>
      <c r="U188" t="s">
        <v>57</v>
      </c>
      <c r="V188" t="s">
        <v>57</v>
      </c>
      <c r="W188" t="s">
        <v>156</v>
      </c>
      <c r="X188" t="s">
        <v>37</v>
      </c>
      <c r="Y188" t="s">
        <v>37</v>
      </c>
      <c r="Z188" t="s">
        <v>45</v>
      </c>
      <c r="AA188" t="s">
        <v>37</v>
      </c>
      <c r="AB188" t="s">
        <v>1002</v>
      </c>
      <c r="AC188" t="s">
        <v>1003</v>
      </c>
      <c r="AD188" t="s">
        <v>156</v>
      </c>
    </row>
    <row r="189" spans="1:30" hidden="1" x14ac:dyDescent="0.2">
      <c r="A189">
        <v>11737</v>
      </c>
      <c r="B189" t="s">
        <v>1931</v>
      </c>
      <c r="C189" t="s">
        <v>29</v>
      </c>
      <c r="D189" t="s">
        <v>30</v>
      </c>
      <c r="E189" t="s">
        <v>62</v>
      </c>
      <c r="F189" t="s">
        <v>37</v>
      </c>
      <c r="G189" t="s">
        <v>51</v>
      </c>
      <c r="H189" t="s">
        <v>63</v>
      </c>
      <c r="I189" s="9">
        <v>45343</v>
      </c>
      <c r="J189" s="10">
        <v>0.66430555555555559</v>
      </c>
      <c r="K189" t="s">
        <v>1932</v>
      </c>
      <c r="L189" t="s">
        <v>1933</v>
      </c>
      <c r="M189" t="s">
        <v>37</v>
      </c>
      <c r="N189" t="s">
        <v>1934</v>
      </c>
      <c r="O189" t="s">
        <v>1935</v>
      </c>
      <c r="P189" t="s">
        <v>40</v>
      </c>
      <c r="Q189" t="s">
        <v>1936</v>
      </c>
      <c r="R189" t="s">
        <v>1937</v>
      </c>
      <c r="S189">
        <v>2</v>
      </c>
      <c r="T189">
        <v>1</v>
      </c>
      <c r="U189" t="s">
        <v>57</v>
      </c>
      <c r="V189" t="s">
        <v>57</v>
      </c>
      <c r="W189" t="s">
        <v>1316</v>
      </c>
      <c r="X189" t="s">
        <v>37</v>
      </c>
      <c r="Y189" t="s">
        <v>37</v>
      </c>
      <c r="Z189" t="s">
        <v>45</v>
      </c>
      <c r="AA189" t="s">
        <v>37</v>
      </c>
      <c r="AB189" t="s">
        <v>67</v>
      </c>
      <c r="AC189" t="s">
        <v>68</v>
      </c>
      <c r="AD189" t="s">
        <v>37</v>
      </c>
    </row>
    <row r="190" spans="1:30" hidden="1" x14ac:dyDescent="0.2">
      <c r="A190">
        <v>11739</v>
      </c>
      <c r="B190" t="s">
        <v>1938</v>
      </c>
      <c r="C190" t="s">
        <v>29</v>
      </c>
      <c r="D190" t="s">
        <v>49</v>
      </c>
      <c r="E190" t="s">
        <v>31</v>
      </c>
      <c r="F190" t="s">
        <v>37</v>
      </c>
      <c r="G190" t="s">
        <v>33</v>
      </c>
      <c r="H190" t="s">
        <v>63</v>
      </c>
      <c r="I190" s="9">
        <v>45343</v>
      </c>
      <c r="J190" s="10">
        <v>0.67937499999999995</v>
      </c>
      <c r="K190" t="s">
        <v>1939</v>
      </c>
      <c r="L190" t="s">
        <v>1940</v>
      </c>
      <c r="M190" t="s">
        <v>37</v>
      </c>
      <c r="N190" t="s">
        <v>1941</v>
      </c>
      <c r="O190" t="s">
        <v>1942</v>
      </c>
      <c r="P190" t="s">
        <v>40</v>
      </c>
      <c r="Q190" t="s">
        <v>1943</v>
      </c>
      <c r="R190" t="s">
        <v>1944</v>
      </c>
      <c r="S190">
        <v>6</v>
      </c>
      <c r="T190">
        <v>2</v>
      </c>
      <c r="U190" t="s">
        <v>57</v>
      </c>
      <c r="V190" t="s">
        <v>43</v>
      </c>
      <c r="W190" t="s">
        <v>842</v>
      </c>
      <c r="X190" t="s">
        <v>37</v>
      </c>
      <c r="Y190" t="s">
        <v>37</v>
      </c>
      <c r="Z190" t="s">
        <v>45</v>
      </c>
      <c r="AA190" t="s">
        <v>37</v>
      </c>
      <c r="AB190" t="s">
        <v>850</v>
      </c>
      <c r="AC190" t="s">
        <v>851</v>
      </c>
      <c r="AD190" t="s">
        <v>845</v>
      </c>
    </row>
    <row r="191" spans="1:30" hidden="1" x14ac:dyDescent="0.2">
      <c r="A191">
        <v>11741</v>
      </c>
      <c r="B191" t="s">
        <v>407</v>
      </c>
      <c r="C191" t="s">
        <v>29</v>
      </c>
      <c r="D191" t="s">
        <v>49</v>
      </c>
      <c r="E191" t="s">
        <v>31</v>
      </c>
      <c r="F191" t="s">
        <v>37</v>
      </c>
      <c r="G191" t="s">
        <v>33</v>
      </c>
      <c r="H191" t="s">
        <v>34</v>
      </c>
      <c r="I191" s="9">
        <v>45343</v>
      </c>
      <c r="J191" s="10">
        <v>0.73732638888888891</v>
      </c>
      <c r="K191" t="s">
        <v>1945</v>
      </c>
      <c r="L191" t="s">
        <v>1946</v>
      </c>
      <c r="M191" t="s">
        <v>37</v>
      </c>
      <c r="N191" t="s">
        <v>1946</v>
      </c>
      <c r="O191" t="s">
        <v>1947</v>
      </c>
      <c r="P191" t="s">
        <v>40</v>
      </c>
      <c r="Q191" t="s">
        <v>1948</v>
      </c>
      <c r="R191" t="s">
        <v>1949</v>
      </c>
      <c r="S191">
        <v>2</v>
      </c>
      <c r="T191">
        <v>3</v>
      </c>
      <c r="U191" t="s">
        <v>57</v>
      </c>
      <c r="V191" t="s">
        <v>43</v>
      </c>
      <c r="W191" t="s">
        <v>447</v>
      </c>
      <c r="X191" t="s">
        <v>37</v>
      </c>
      <c r="Y191" t="s">
        <v>37</v>
      </c>
      <c r="Z191" t="s">
        <v>45</v>
      </c>
      <c r="AA191" t="s">
        <v>37</v>
      </c>
      <c r="AB191" t="s">
        <v>780</v>
      </c>
      <c r="AC191" t="s">
        <v>781</v>
      </c>
      <c r="AD191" t="s">
        <v>319</v>
      </c>
    </row>
    <row r="192" spans="1:30" hidden="1" x14ac:dyDescent="0.2">
      <c r="A192">
        <v>11742</v>
      </c>
      <c r="B192" t="s">
        <v>1950</v>
      </c>
      <c r="C192" t="s">
        <v>29</v>
      </c>
      <c r="D192" t="s">
        <v>49</v>
      </c>
      <c r="E192" t="s">
        <v>62</v>
      </c>
      <c r="F192" t="s">
        <v>37</v>
      </c>
      <c r="G192" t="s">
        <v>33</v>
      </c>
      <c r="H192" t="s">
        <v>34</v>
      </c>
      <c r="I192" s="9">
        <v>45343</v>
      </c>
      <c r="J192" s="10">
        <v>0.74027777777777781</v>
      </c>
      <c r="K192" t="s">
        <v>1951</v>
      </c>
      <c r="L192" t="s">
        <v>1952</v>
      </c>
      <c r="M192" t="s">
        <v>37</v>
      </c>
      <c r="N192" t="s">
        <v>1953</v>
      </c>
      <c r="O192" t="s">
        <v>1954</v>
      </c>
      <c r="P192" t="s">
        <v>40</v>
      </c>
      <c r="Q192" t="s">
        <v>1955</v>
      </c>
      <c r="R192" t="s">
        <v>1955</v>
      </c>
      <c r="S192">
        <v>2</v>
      </c>
      <c r="T192">
        <v>2</v>
      </c>
      <c r="U192" t="s">
        <v>57</v>
      </c>
      <c r="V192" t="s">
        <v>43</v>
      </c>
      <c r="W192" t="s">
        <v>338</v>
      </c>
      <c r="X192" t="s">
        <v>37</v>
      </c>
      <c r="Y192" t="s">
        <v>37</v>
      </c>
      <c r="Z192" t="s">
        <v>45</v>
      </c>
      <c r="AA192" t="s">
        <v>37</v>
      </c>
      <c r="AB192" t="s">
        <v>780</v>
      </c>
      <c r="AC192" t="s">
        <v>781</v>
      </c>
      <c r="AD192" t="s">
        <v>319</v>
      </c>
    </row>
    <row r="193" spans="1:30" hidden="1" x14ac:dyDescent="0.2">
      <c r="A193">
        <v>11746</v>
      </c>
      <c r="B193" t="s">
        <v>1956</v>
      </c>
      <c r="C193" t="s">
        <v>29</v>
      </c>
      <c r="D193" t="s">
        <v>179</v>
      </c>
      <c r="E193" t="s">
        <v>31</v>
      </c>
      <c r="F193" t="s">
        <v>37</v>
      </c>
      <c r="G193" t="s">
        <v>51</v>
      </c>
      <c r="H193" t="s">
        <v>73</v>
      </c>
      <c r="I193" s="9">
        <v>45343</v>
      </c>
      <c r="J193" s="10">
        <v>0.83871527777777777</v>
      </c>
      <c r="K193" t="s">
        <v>1957</v>
      </c>
      <c r="L193" t="s">
        <v>1958</v>
      </c>
      <c r="M193" t="s">
        <v>37</v>
      </c>
      <c r="N193" t="s">
        <v>1958</v>
      </c>
      <c r="O193" t="s">
        <v>1959</v>
      </c>
      <c r="P193" t="s">
        <v>40</v>
      </c>
      <c r="Q193" t="s">
        <v>1960</v>
      </c>
      <c r="R193" t="s">
        <v>1961</v>
      </c>
      <c r="S193">
        <v>3</v>
      </c>
      <c r="T193">
        <v>2</v>
      </c>
      <c r="U193" t="s">
        <v>57</v>
      </c>
      <c r="V193" t="s">
        <v>57</v>
      </c>
      <c r="W193" t="s">
        <v>1261</v>
      </c>
      <c r="X193" t="s">
        <v>37</v>
      </c>
      <c r="Y193" t="s">
        <v>37</v>
      </c>
      <c r="Z193" t="s">
        <v>45</v>
      </c>
      <c r="AA193" t="s">
        <v>37</v>
      </c>
      <c r="AB193" t="s">
        <v>291</v>
      </c>
      <c r="AC193" t="s">
        <v>292</v>
      </c>
      <c r="AD193" t="s">
        <v>1264</v>
      </c>
    </row>
    <row r="194" spans="1:30" hidden="1" x14ac:dyDescent="0.2">
      <c r="A194">
        <v>11748</v>
      </c>
      <c r="B194" t="s">
        <v>1962</v>
      </c>
      <c r="C194" t="s">
        <v>29</v>
      </c>
      <c r="D194" t="s">
        <v>30</v>
      </c>
      <c r="E194" t="s">
        <v>62</v>
      </c>
      <c r="F194" t="s">
        <v>37</v>
      </c>
      <c r="G194" t="s">
        <v>51</v>
      </c>
      <c r="H194" t="s">
        <v>63</v>
      </c>
      <c r="I194" s="9">
        <v>45344</v>
      </c>
      <c r="J194" s="10">
        <v>0.13833333333333334</v>
      </c>
      <c r="K194" t="s">
        <v>1963</v>
      </c>
      <c r="L194" t="s">
        <v>1964</v>
      </c>
      <c r="M194" t="s">
        <v>37</v>
      </c>
      <c r="N194" t="s">
        <v>1965</v>
      </c>
      <c r="O194" t="s">
        <v>1966</v>
      </c>
      <c r="P194" t="s">
        <v>40</v>
      </c>
      <c r="Q194" t="s">
        <v>66</v>
      </c>
      <c r="R194" t="s">
        <v>1967</v>
      </c>
      <c r="S194">
        <v>5</v>
      </c>
      <c r="T194">
        <v>2</v>
      </c>
      <c r="U194" t="s">
        <v>43</v>
      </c>
      <c r="V194" t="s">
        <v>57</v>
      </c>
      <c r="W194" t="s">
        <v>877</v>
      </c>
      <c r="X194" t="s">
        <v>37</v>
      </c>
      <c r="Y194" t="s">
        <v>37</v>
      </c>
      <c r="Z194" t="s">
        <v>45</v>
      </c>
      <c r="AA194" t="s">
        <v>37</v>
      </c>
      <c r="AB194" t="s">
        <v>67</v>
      </c>
      <c r="AC194" t="s">
        <v>68</v>
      </c>
      <c r="AD194" t="s">
        <v>37</v>
      </c>
    </row>
    <row r="195" spans="1:30" hidden="1" x14ac:dyDescent="0.2">
      <c r="A195">
        <v>11756</v>
      </c>
      <c r="B195" t="s">
        <v>1968</v>
      </c>
      <c r="C195" t="s">
        <v>29</v>
      </c>
      <c r="D195" t="s">
        <v>49</v>
      </c>
      <c r="E195" t="s">
        <v>62</v>
      </c>
      <c r="F195" t="s">
        <v>37</v>
      </c>
      <c r="G195" t="s">
        <v>51</v>
      </c>
      <c r="H195" t="s">
        <v>34</v>
      </c>
      <c r="I195" s="9">
        <v>45344</v>
      </c>
      <c r="J195" s="10">
        <v>0.97087962962962959</v>
      </c>
      <c r="K195" t="s">
        <v>1969</v>
      </c>
      <c r="L195" t="s">
        <v>1970</v>
      </c>
      <c r="M195" t="s">
        <v>37</v>
      </c>
      <c r="N195" t="s">
        <v>1970</v>
      </c>
      <c r="O195" t="s">
        <v>1971</v>
      </c>
      <c r="P195" t="s">
        <v>40</v>
      </c>
      <c r="Q195" t="s">
        <v>66</v>
      </c>
      <c r="R195" t="s">
        <v>1972</v>
      </c>
      <c r="S195">
        <v>4</v>
      </c>
      <c r="T195">
        <v>4</v>
      </c>
      <c r="U195" t="s">
        <v>57</v>
      </c>
      <c r="V195" t="s">
        <v>57</v>
      </c>
      <c r="W195" t="s">
        <v>1018</v>
      </c>
      <c r="X195" t="s">
        <v>37</v>
      </c>
      <c r="Y195" t="s">
        <v>37</v>
      </c>
      <c r="Z195" t="s">
        <v>45</v>
      </c>
      <c r="AA195" t="s">
        <v>37</v>
      </c>
      <c r="AB195" t="s">
        <v>195</v>
      </c>
      <c r="AC195" t="s">
        <v>196</v>
      </c>
      <c r="AD195" t="s">
        <v>197</v>
      </c>
    </row>
    <row r="196" spans="1:30" hidden="1" x14ac:dyDescent="0.2">
      <c r="A196">
        <v>11757</v>
      </c>
      <c r="B196" t="s">
        <v>1973</v>
      </c>
      <c r="C196" t="s">
        <v>29</v>
      </c>
      <c r="D196" t="s">
        <v>49</v>
      </c>
      <c r="E196" t="s">
        <v>62</v>
      </c>
      <c r="F196" t="s">
        <v>37</v>
      </c>
      <c r="G196" t="s">
        <v>51</v>
      </c>
      <c r="H196" t="s">
        <v>34</v>
      </c>
      <c r="I196" s="9">
        <v>45344</v>
      </c>
      <c r="J196" s="10">
        <v>0.98758101851851854</v>
      </c>
      <c r="K196" t="s">
        <v>1974</v>
      </c>
      <c r="L196" t="s">
        <v>1975</v>
      </c>
      <c r="M196" t="s">
        <v>37</v>
      </c>
      <c r="N196" t="s">
        <v>1976</v>
      </c>
      <c r="O196" t="s">
        <v>1977</v>
      </c>
      <c r="P196" t="s">
        <v>40</v>
      </c>
      <c r="Q196" t="s">
        <v>66</v>
      </c>
      <c r="R196" t="s">
        <v>66</v>
      </c>
      <c r="S196">
        <v>2</v>
      </c>
      <c r="T196">
        <v>2</v>
      </c>
      <c r="U196" t="s">
        <v>57</v>
      </c>
      <c r="V196" t="s">
        <v>57</v>
      </c>
      <c r="W196" t="s">
        <v>1547</v>
      </c>
      <c r="X196" t="s">
        <v>37</v>
      </c>
      <c r="Y196" t="s">
        <v>37</v>
      </c>
      <c r="Z196" t="s">
        <v>45</v>
      </c>
      <c r="AA196" t="s">
        <v>37</v>
      </c>
      <c r="AB196" t="s">
        <v>195</v>
      </c>
      <c r="AC196" t="s">
        <v>196</v>
      </c>
      <c r="AD196" t="s">
        <v>197</v>
      </c>
    </row>
    <row r="197" spans="1:30" hidden="1" x14ac:dyDescent="0.2">
      <c r="A197">
        <v>11760</v>
      </c>
      <c r="B197" t="s">
        <v>1978</v>
      </c>
      <c r="C197" t="s">
        <v>61</v>
      </c>
      <c r="D197" t="s">
        <v>49</v>
      </c>
      <c r="E197" t="s">
        <v>62</v>
      </c>
      <c r="F197" t="s">
        <v>37</v>
      </c>
      <c r="G197" t="s">
        <v>82</v>
      </c>
      <c r="H197" t="s">
        <v>404</v>
      </c>
      <c r="I197" s="9">
        <v>45345</v>
      </c>
      <c r="J197" s="10">
        <v>0.58488425925925924</v>
      </c>
      <c r="K197" t="s">
        <v>1979</v>
      </c>
      <c r="L197" t="s">
        <v>1980</v>
      </c>
      <c r="M197" t="s">
        <v>1980</v>
      </c>
      <c r="N197" t="s">
        <v>1980</v>
      </c>
      <c r="O197" t="s">
        <v>37</v>
      </c>
      <c r="P197" t="s">
        <v>40</v>
      </c>
      <c r="Q197" t="s">
        <v>66</v>
      </c>
      <c r="R197" t="s">
        <v>1981</v>
      </c>
      <c r="S197">
        <v>0</v>
      </c>
      <c r="T197">
        <v>1</v>
      </c>
      <c r="U197" t="s">
        <v>57</v>
      </c>
      <c r="V197" t="s">
        <v>37</v>
      </c>
      <c r="W197" t="s">
        <v>37</v>
      </c>
      <c r="X197" t="s">
        <v>37</v>
      </c>
      <c r="Y197" t="s">
        <v>37</v>
      </c>
      <c r="Z197" t="s">
        <v>45</v>
      </c>
      <c r="AA197" t="s">
        <v>37</v>
      </c>
      <c r="AB197" t="s">
        <v>1982</v>
      </c>
      <c r="AC197" t="s">
        <v>1983</v>
      </c>
      <c r="AD197" t="s">
        <v>112</v>
      </c>
    </row>
    <row r="198" spans="1:30" hidden="1" x14ac:dyDescent="0.2">
      <c r="A198">
        <v>11763</v>
      </c>
      <c r="B198" t="s">
        <v>1984</v>
      </c>
      <c r="C198" t="s">
        <v>29</v>
      </c>
      <c r="D198" t="s">
        <v>49</v>
      </c>
      <c r="E198" t="s">
        <v>62</v>
      </c>
      <c r="F198" t="s">
        <v>37</v>
      </c>
      <c r="G198" t="s">
        <v>33</v>
      </c>
      <c r="H198" t="s">
        <v>34</v>
      </c>
      <c r="I198" s="9">
        <v>45345</v>
      </c>
      <c r="J198" s="10">
        <v>0.60410879629629632</v>
      </c>
      <c r="K198" t="s">
        <v>1985</v>
      </c>
      <c r="L198" t="s">
        <v>1986</v>
      </c>
      <c r="M198" t="s">
        <v>37</v>
      </c>
      <c r="N198" t="s">
        <v>1987</v>
      </c>
      <c r="O198" t="s">
        <v>1988</v>
      </c>
      <c r="P198" t="s">
        <v>40</v>
      </c>
      <c r="Q198" t="s">
        <v>1127</v>
      </c>
      <c r="R198" t="s">
        <v>1989</v>
      </c>
      <c r="S198">
        <v>2</v>
      </c>
      <c r="T198">
        <v>2</v>
      </c>
      <c r="U198" t="s">
        <v>57</v>
      </c>
      <c r="V198" t="s">
        <v>57</v>
      </c>
      <c r="W198" t="s">
        <v>447</v>
      </c>
      <c r="X198" t="s">
        <v>37</v>
      </c>
      <c r="Y198" t="s">
        <v>37</v>
      </c>
      <c r="Z198" t="s">
        <v>45</v>
      </c>
      <c r="AA198" t="s">
        <v>37</v>
      </c>
      <c r="AB198" t="s">
        <v>67</v>
      </c>
      <c r="AC198" t="s">
        <v>68</v>
      </c>
      <c r="AD198" t="s">
        <v>37</v>
      </c>
    </row>
    <row r="199" spans="1:30" hidden="1" x14ac:dyDescent="0.2">
      <c r="A199">
        <v>11766</v>
      </c>
      <c r="B199" t="s">
        <v>1990</v>
      </c>
      <c r="C199" t="s">
        <v>29</v>
      </c>
      <c r="D199" t="s">
        <v>70</v>
      </c>
      <c r="E199" t="s">
        <v>62</v>
      </c>
      <c r="F199" t="s">
        <v>37</v>
      </c>
      <c r="G199" t="s">
        <v>51</v>
      </c>
      <c r="H199" t="s">
        <v>63</v>
      </c>
      <c r="I199" s="9">
        <v>45345</v>
      </c>
      <c r="J199" s="10">
        <v>0.61023148148148143</v>
      </c>
      <c r="K199" t="s">
        <v>1991</v>
      </c>
      <c r="L199" t="s">
        <v>1992</v>
      </c>
      <c r="M199" t="s">
        <v>37</v>
      </c>
      <c r="N199" t="s">
        <v>1992</v>
      </c>
      <c r="O199" t="s">
        <v>1993</v>
      </c>
      <c r="P199" t="s">
        <v>40</v>
      </c>
      <c r="Q199" t="s">
        <v>1994</v>
      </c>
      <c r="R199" t="s">
        <v>1995</v>
      </c>
      <c r="S199">
        <v>2</v>
      </c>
      <c r="T199">
        <v>1</v>
      </c>
      <c r="U199" t="s">
        <v>57</v>
      </c>
      <c r="V199" t="s">
        <v>57</v>
      </c>
      <c r="W199" t="s">
        <v>1996</v>
      </c>
      <c r="X199" t="s">
        <v>37</v>
      </c>
      <c r="Y199" t="s">
        <v>37</v>
      </c>
      <c r="Z199" t="s">
        <v>45</v>
      </c>
      <c r="AA199" t="s">
        <v>37</v>
      </c>
      <c r="AB199" t="s">
        <v>67</v>
      </c>
      <c r="AC199" t="s">
        <v>68</v>
      </c>
      <c r="AD199" t="s">
        <v>37</v>
      </c>
    </row>
    <row r="200" spans="1:30" hidden="1" x14ac:dyDescent="0.2">
      <c r="A200">
        <v>11768</v>
      </c>
      <c r="B200" t="s">
        <v>1997</v>
      </c>
      <c r="C200" t="s">
        <v>29</v>
      </c>
      <c r="D200" t="s">
        <v>49</v>
      </c>
      <c r="E200" t="s">
        <v>50</v>
      </c>
      <c r="F200" t="s">
        <v>37</v>
      </c>
      <c r="G200" t="s">
        <v>51</v>
      </c>
      <c r="H200" t="s">
        <v>346</v>
      </c>
      <c r="I200" s="9">
        <v>45345</v>
      </c>
      <c r="J200" s="10">
        <v>0.72295138888888888</v>
      </c>
      <c r="K200" t="s">
        <v>1591</v>
      </c>
      <c r="L200" t="s">
        <v>1998</v>
      </c>
      <c r="M200" t="s">
        <v>37</v>
      </c>
      <c r="N200" t="s">
        <v>1998</v>
      </c>
      <c r="O200" t="s">
        <v>1999</v>
      </c>
      <c r="P200" t="s">
        <v>40</v>
      </c>
      <c r="Q200" t="s">
        <v>2000</v>
      </c>
      <c r="R200" t="s">
        <v>2001</v>
      </c>
      <c r="S200">
        <v>3</v>
      </c>
      <c r="T200">
        <v>1</v>
      </c>
      <c r="U200" t="s">
        <v>57</v>
      </c>
      <c r="V200" t="s">
        <v>57</v>
      </c>
      <c r="W200" t="s">
        <v>1316</v>
      </c>
      <c r="X200" t="s">
        <v>37</v>
      </c>
      <c r="Y200" t="s">
        <v>37</v>
      </c>
      <c r="Z200" t="s">
        <v>45</v>
      </c>
      <c r="AA200" t="s">
        <v>37</v>
      </c>
      <c r="AB200" t="s">
        <v>1317</v>
      </c>
      <c r="AC200" t="s">
        <v>1318</v>
      </c>
      <c r="AD200" t="s">
        <v>1319</v>
      </c>
    </row>
    <row r="201" spans="1:30" hidden="1" x14ac:dyDescent="0.2">
      <c r="A201">
        <v>11771</v>
      </c>
      <c r="B201" t="s">
        <v>2002</v>
      </c>
      <c r="C201" t="s">
        <v>29</v>
      </c>
      <c r="D201" t="s">
        <v>49</v>
      </c>
      <c r="E201" t="s">
        <v>62</v>
      </c>
      <c r="F201" t="s">
        <v>37</v>
      </c>
      <c r="G201" t="s">
        <v>51</v>
      </c>
      <c r="H201" t="s">
        <v>173</v>
      </c>
      <c r="I201" s="9">
        <v>45345</v>
      </c>
      <c r="J201" s="10">
        <v>0.81574074074074077</v>
      </c>
      <c r="K201" t="s">
        <v>2003</v>
      </c>
      <c r="L201" t="s">
        <v>2004</v>
      </c>
      <c r="M201" t="s">
        <v>37</v>
      </c>
      <c r="N201" t="s">
        <v>2005</v>
      </c>
      <c r="O201" t="s">
        <v>2006</v>
      </c>
      <c r="P201" t="s">
        <v>40</v>
      </c>
      <c r="Q201" t="s">
        <v>2007</v>
      </c>
      <c r="R201" t="s">
        <v>2008</v>
      </c>
      <c r="S201">
        <v>3</v>
      </c>
      <c r="T201">
        <v>1</v>
      </c>
      <c r="U201" t="s">
        <v>57</v>
      </c>
      <c r="V201" t="s">
        <v>43</v>
      </c>
      <c r="W201" t="s">
        <v>1361</v>
      </c>
      <c r="X201" t="s">
        <v>37</v>
      </c>
      <c r="Y201" t="s">
        <v>37</v>
      </c>
      <c r="Z201" t="s">
        <v>45</v>
      </c>
      <c r="AA201" t="s">
        <v>37</v>
      </c>
      <c r="AB201" t="s">
        <v>973</v>
      </c>
      <c r="AC201" t="s">
        <v>974</v>
      </c>
      <c r="AD201" t="s">
        <v>197</v>
      </c>
    </row>
    <row r="202" spans="1:30" hidden="1" x14ac:dyDescent="0.2">
      <c r="A202">
        <v>11773</v>
      </c>
      <c r="B202" t="s">
        <v>2009</v>
      </c>
      <c r="C202" t="s">
        <v>29</v>
      </c>
      <c r="D202" t="s">
        <v>49</v>
      </c>
      <c r="E202" t="s">
        <v>62</v>
      </c>
      <c r="F202" t="s">
        <v>34</v>
      </c>
      <c r="G202" t="s">
        <v>82</v>
      </c>
      <c r="H202" t="s">
        <v>34</v>
      </c>
      <c r="I202" s="9">
        <v>45345</v>
      </c>
      <c r="J202" s="10">
        <v>0.88016203703703699</v>
      </c>
      <c r="K202" t="s">
        <v>2010</v>
      </c>
      <c r="L202" t="s">
        <v>2011</v>
      </c>
      <c r="M202" t="s">
        <v>37</v>
      </c>
      <c r="N202" t="s">
        <v>2012</v>
      </c>
      <c r="O202" t="s">
        <v>2013</v>
      </c>
      <c r="P202" t="s">
        <v>40</v>
      </c>
      <c r="Q202" t="s">
        <v>2014</v>
      </c>
      <c r="R202" t="s">
        <v>2015</v>
      </c>
      <c r="S202">
        <v>2</v>
      </c>
      <c r="T202">
        <v>1</v>
      </c>
      <c r="U202" t="s">
        <v>57</v>
      </c>
      <c r="V202" t="s">
        <v>57</v>
      </c>
      <c r="W202" t="s">
        <v>238</v>
      </c>
      <c r="X202" t="s">
        <v>37</v>
      </c>
      <c r="Y202" t="s">
        <v>37</v>
      </c>
      <c r="Z202" t="s">
        <v>45</v>
      </c>
      <c r="AA202" t="s">
        <v>37</v>
      </c>
      <c r="AB202" t="s">
        <v>973</v>
      </c>
      <c r="AC202" t="s">
        <v>974</v>
      </c>
      <c r="AD202" t="s">
        <v>197</v>
      </c>
    </row>
    <row r="203" spans="1:30" hidden="1" x14ac:dyDescent="0.2">
      <c r="A203">
        <v>11782</v>
      </c>
      <c r="B203" t="s">
        <v>2016</v>
      </c>
      <c r="C203" t="s">
        <v>29</v>
      </c>
      <c r="D203" t="s">
        <v>70</v>
      </c>
      <c r="E203" t="s">
        <v>62</v>
      </c>
      <c r="F203" t="s">
        <v>37</v>
      </c>
      <c r="G203" t="s">
        <v>33</v>
      </c>
      <c r="H203" t="s">
        <v>63</v>
      </c>
      <c r="I203" s="9">
        <v>45348</v>
      </c>
      <c r="J203" s="10">
        <v>0.52056712962962959</v>
      </c>
      <c r="K203" t="s">
        <v>2017</v>
      </c>
      <c r="L203" t="s">
        <v>2018</v>
      </c>
      <c r="M203" t="s">
        <v>37</v>
      </c>
      <c r="N203" t="s">
        <v>2018</v>
      </c>
      <c r="O203" t="s">
        <v>2019</v>
      </c>
      <c r="P203" t="s">
        <v>40</v>
      </c>
      <c r="Q203" t="s">
        <v>2020</v>
      </c>
      <c r="R203" t="s">
        <v>2021</v>
      </c>
      <c r="S203">
        <v>2</v>
      </c>
      <c r="T203">
        <v>2</v>
      </c>
      <c r="U203" t="s">
        <v>57</v>
      </c>
      <c r="V203" t="s">
        <v>57</v>
      </c>
      <c r="W203" t="s">
        <v>845</v>
      </c>
      <c r="X203" t="s">
        <v>37</v>
      </c>
      <c r="Y203" t="s">
        <v>37</v>
      </c>
      <c r="Z203" t="s">
        <v>45</v>
      </c>
      <c r="AA203" t="s">
        <v>37</v>
      </c>
      <c r="AB203" t="s">
        <v>1163</v>
      </c>
      <c r="AC203" t="s">
        <v>1164</v>
      </c>
      <c r="AD203" t="s">
        <v>845</v>
      </c>
    </row>
    <row r="204" spans="1:30" hidden="1" x14ac:dyDescent="0.2">
      <c r="A204">
        <v>11785</v>
      </c>
      <c r="B204" t="s">
        <v>2022</v>
      </c>
      <c r="C204" t="s">
        <v>29</v>
      </c>
      <c r="D204" t="s">
        <v>49</v>
      </c>
      <c r="E204" t="s">
        <v>62</v>
      </c>
      <c r="F204" t="s">
        <v>37</v>
      </c>
      <c r="G204" t="s">
        <v>51</v>
      </c>
      <c r="H204" t="s">
        <v>73</v>
      </c>
      <c r="I204" s="9">
        <v>45348</v>
      </c>
      <c r="J204" s="10">
        <v>0.69894675925925931</v>
      </c>
      <c r="K204" t="s">
        <v>2023</v>
      </c>
      <c r="L204" t="s">
        <v>2024</v>
      </c>
      <c r="M204" t="s">
        <v>37</v>
      </c>
      <c r="N204" t="s">
        <v>2024</v>
      </c>
      <c r="O204" t="s">
        <v>2025</v>
      </c>
      <c r="P204" t="s">
        <v>40</v>
      </c>
      <c r="Q204" t="s">
        <v>2026</v>
      </c>
      <c r="R204" t="s">
        <v>2027</v>
      </c>
      <c r="S204">
        <v>2</v>
      </c>
      <c r="T204">
        <v>1</v>
      </c>
      <c r="U204" t="s">
        <v>57</v>
      </c>
      <c r="V204" t="s">
        <v>57</v>
      </c>
      <c r="W204" t="s">
        <v>1361</v>
      </c>
      <c r="X204" t="s">
        <v>37</v>
      </c>
      <c r="Y204" t="s">
        <v>37</v>
      </c>
      <c r="Z204" t="s">
        <v>45</v>
      </c>
      <c r="AA204" t="s">
        <v>37</v>
      </c>
      <c r="AB204" t="s">
        <v>2028</v>
      </c>
      <c r="AC204" t="s">
        <v>2029</v>
      </c>
      <c r="AD204" t="s">
        <v>131</v>
      </c>
    </row>
    <row r="205" spans="1:30" hidden="1" x14ac:dyDescent="0.2">
      <c r="A205">
        <v>11789</v>
      </c>
      <c r="B205" t="s">
        <v>2030</v>
      </c>
      <c r="C205" t="s">
        <v>29</v>
      </c>
      <c r="D205" t="s">
        <v>49</v>
      </c>
      <c r="E205" t="s">
        <v>62</v>
      </c>
      <c r="F205" t="s">
        <v>37</v>
      </c>
      <c r="G205" t="s">
        <v>33</v>
      </c>
      <c r="H205" t="s">
        <v>173</v>
      </c>
      <c r="I205" s="9">
        <v>45349</v>
      </c>
      <c r="J205" s="10">
        <v>0.20325231481481482</v>
      </c>
      <c r="K205" t="s">
        <v>2031</v>
      </c>
      <c r="L205" t="s">
        <v>2032</v>
      </c>
      <c r="M205" t="s">
        <v>37</v>
      </c>
      <c r="N205" t="s">
        <v>2032</v>
      </c>
      <c r="O205" t="s">
        <v>2033</v>
      </c>
      <c r="P205" t="s">
        <v>40</v>
      </c>
      <c r="Q205" t="s">
        <v>66</v>
      </c>
      <c r="R205" t="s">
        <v>2034</v>
      </c>
      <c r="S205">
        <v>2</v>
      </c>
      <c r="T205">
        <v>3</v>
      </c>
      <c r="U205" t="s">
        <v>57</v>
      </c>
      <c r="V205" t="s">
        <v>57</v>
      </c>
      <c r="W205" t="s">
        <v>2035</v>
      </c>
      <c r="X205" t="s">
        <v>37</v>
      </c>
      <c r="Y205" t="s">
        <v>37</v>
      </c>
      <c r="Z205" t="s">
        <v>45</v>
      </c>
      <c r="AA205" t="s">
        <v>37</v>
      </c>
      <c r="AB205" t="s">
        <v>122</v>
      </c>
      <c r="AC205" t="s">
        <v>123</v>
      </c>
      <c r="AD205" t="s">
        <v>197</v>
      </c>
    </row>
    <row r="206" spans="1:30" hidden="1" x14ac:dyDescent="0.2">
      <c r="A206">
        <v>11791</v>
      </c>
      <c r="B206" t="s">
        <v>2036</v>
      </c>
      <c r="C206" t="s">
        <v>29</v>
      </c>
      <c r="D206" t="s">
        <v>70</v>
      </c>
      <c r="E206" t="s">
        <v>31</v>
      </c>
      <c r="F206" t="s">
        <v>1055</v>
      </c>
      <c r="G206" t="s">
        <v>33</v>
      </c>
      <c r="H206" t="s">
        <v>63</v>
      </c>
      <c r="I206" s="9">
        <v>45349</v>
      </c>
      <c r="J206" s="10">
        <v>0.41775462962962961</v>
      </c>
      <c r="K206" t="s">
        <v>1157</v>
      </c>
      <c r="L206" t="s">
        <v>2037</v>
      </c>
      <c r="M206" t="s">
        <v>37</v>
      </c>
      <c r="N206" t="s">
        <v>2038</v>
      </c>
      <c r="O206" t="s">
        <v>2039</v>
      </c>
      <c r="P206" t="s">
        <v>40</v>
      </c>
      <c r="Q206" t="s">
        <v>66</v>
      </c>
      <c r="R206" t="s">
        <v>2040</v>
      </c>
      <c r="S206">
        <v>5</v>
      </c>
      <c r="T206">
        <v>3</v>
      </c>
      <c r="U206" t="s">
        <v>57</v>
      </c>
      <c r="V206" t="s">
        <v>57</v>
      </c>
      <c r="W206" t="s">
        <v>1010</v>
      </c>
      <c r="X206" t="s">
        <v>37</v>
      </c>
      <c r="Y206" t="s">
        <v>37</v>
      </c>
      <c r="Z206" t="s">
        <v>45</v>
      </c>
      <c r="AA206" t="s">
        <v>37</v>
      </c>
      <c r="AB206" t="s">
        <v>1759</v>
      </c>
      <c r="AC206" t="s">
        <v>1760</v>
      </c>
      <c r="AD206" t="s">
        <v>213</v>
      </c>
    </row>
    <row r="207" spans="1:30" hidden="1" x14ac:dyDescent="0.2">
      <c r="A207">
        <v>11795</v>
      </c>
      <c r="B207" t="s">
        <v>2041</v>
      </c>
      <c r="C207" t="s">
        <v>29</v>
      </c>
      <c r="D207" t="s">
        <v>49</v>
      </c>
      <c r="E207" t="s">
        <v>62</v>
      </c>
      <c r="F207" t="s">
        <v>37</v>
      </c>
      <c r="G207" t="s">
        <v>82</v>
      </c>
      <c r="H207" t="s">
        <v>173</v>
      </c>
      <c r="I207" s="9">
        <v>45349</v>
      </c>
      <c r="J207" s="10">
        <v>0.59902777777777783</v>
      </c>
      <c r="K207" t="s">
        <v>2042</v>
      </c>
      <c r="L207" t="s">
        <v>2043</v>
      </c>
      <c r="M207" t="s">
        <v>37</v>
      </c>
      <c r="N207" t="s">
        <v>2044</v>
      </c>
      <c r="O207" t="s">
        <v>2045</v>
      </c>
      <c r="P207" t="s">
        <v>40</v>
      </c>
      <c r="Q207" t="s">
        <v>2046</v>
      </c>
      <c r="R207" t="s">
        <v>2047</v>
      </c>
      <c r="S207">
        <v>3</v>
      </c>
      <c r="T207">
        <v>6</v>
      </c>
      <c r="U207" t="s">
        <v>57</v>
      </c>
      <c r="V207" t="s">
        <v>57</v>
      </c>
      <c r="W207" t="s">
        <v>131</v>
      </c>
      <c r="X207" t="s">
        <v>37</v>
      </c>
      <c r="Y207" t="s">
        <v>37</v>
      </c>
      <c r="Z207" t="s">
        <v>45</v>
      </c>
      <c r="AA207" t="s">
        <v>37</v>
      </c>
      <c r="AB207" t="s">
        <v>973</v>
      </c>
      <c r="AC207" t="s">
        <v>974</v>
      </c>
      <c r="AD207" t="s">
        <v>197</v>
      </c>
    </row>
    <row r="208" spans="1:30" hidden="1" x14ac:dyDescent="0.2">
      <c r="A208">
        <v>11797</v>
      </c>
      <c r="B208" t="s">
        <v>2048</v>
      </c>
      <c r="C208" t="s">
        <v>29</v>
      </c>
      <c r="D208" t="s">
        <v>179</v>
      </c>
      <c r="E208" t="s">
        <v>62</v>
      </c>
      <c r="F208" t="s">
        <v>37</v>
      </c>
      <c r="G208" t="s">
        <v>33</v>
      </c>
      <c r="H208" t="s">
        <v>63</v>
      </c>
      <c r="I208" s="9">
        <v>45349</v>
      </c>
      <c r="J208" s="10">
        <v>0.63420138888888888</v>
      </c>
      <c r="K208" t="s">
        <v>2049</v>
      </c>
      <c r="L208" t="s">
        <v>2050</v>
      </c>
      <c r="M208" t="s">
        <v>37</v>
      </c>
      <c r="N208" t="s">
        <v>2050</v>
      </c>
      <c r="O208" t="s">
        <v>2051</v>
      </c>
      <c r="P208" t="s">
        <v>40</v>
      </c>
      <c r="Q208" t="s">
        <v>2026</v>
      </c>
      <c r="R208" t="s">
        <v>2052</v>
      </c>
      <c r="S208">
        <v>2</v>
      </c>
      <c r="T208">
        <v>1</v>
      </c>
      <c r="U208" t="s">
        <v>57</v>
      </c>
      <c r="V208" t="s">
        <v>57</v>
      </c>
      <c r="W208" t="s">
        <v>842</v>
      </c>
      <c r="X208" t="s">
        <v>37</v>
      </c>
      <c r="Y208" t="s">
        <v>37</v>
      </c>
      <c r="Z208" t="s">
        <v>45</v>
      </c>
      <c r="AA208" t="s">
        <v>37</v>
      </c>
      <c r="AB208" t="s">
        <v>933</v>
      </c>
      <c r="AC208" t="s">
        <v>934</v>
      </c>
      <c r="AD208" t="s">
        <v>197</v>
      </c>
    </row>
    <row r="209" spans="1:30" hidden="1" x14ac:dyDescent="0.2">
      <c r="A209">
        <v>11799</v>
      </c>
      <c r="B209" t="s">
        <v>2053</v>
      </c>
      <c r="C209" t="s">
        <v>29</v>
      </c>
      <c r="D209" t="s">
        <v>49</v>
      </c>
      <c r="E209" t="s">
        <v>62</v>
      </c>
      <c r="F209" t="s">
        <v>37</v>
      </c>
      <c r="G209" t="s">
        <v>33</v>
      </c>
      <c r="H209" t="s">
        <v>34</v>
      </c>
      <c r="I209" s="9">
        <v>45349</v>
      </c>
      <c r="J209" s="10">
        <v>0.73043981481481479</v>
      </c>
      <c r="K209" t="s">
        <v>2054</v>
      </c>
      <c r="L209" t="s">
        <v>2055</v>
      </c>
      <c r="M209" t="s">
        <v>37</v>
      </c>
      <c r="N209" t="s">
        <v>2056</v>
      </c>
      <c r="O209" t="s">
        <v>2057</v>
      </c>
      <c r="P209" t="s">
        <v>40</v>
      </c>
      <c r="Q209" t="s">
        <v>2058</v>
      </c>
      <c r="R209" t="s">
        <v>2059</v>
      </c>
      <c r="S209">
        <v>5</v>
      </c>
      <c r="T209">
        <v>11</v>
      </c>
      <c r="U209" t="s">
        <v>57</v>
      </c>
      <c r="V209" t="s">
        <v>57</v>
      </c>
      <c r="W209" t="s">
        <v>37</v>
      </c>
      <c r="X209" t="s">
        <v>37</v>
      </c>
      <c r="Y209" t="s">
        <v>37</v>
      </c>
      <c r="Z209" t="s">
        <v>45</v>
      </c>
      <c r="AA209" t="s">
        <v>37</v>
      </c>
      <c r="AB209" t="s">
        <v>1805</v>
      </c>
      <c r="AC209" t="s">
        <v>1806</v>
      </c>
      <c r="AD209" t="s">
        <v>197</v>
      </c>
    </row>
    <row r="210" spans="1:30" hidden="1" x14ac:dyDescent="0.2">
      <c r="A210">
        <v>11803</v>
      </c>
      <c r="B210" t="s">
        <v>2060</v>
      </c>
      <c r="C210" t="s">
        <v>61</v>
      </c>
      <c r="D210" t="s">
        <v>49</v>
      </c>
      <c r="E210" t="s">
        <v>62</v>
      </c>
      <c r="F210" t="s">
        <v>37</v>
      </c>
      <c r="G210" t="s">
        <v>82</v>
      </c>
      <c r="H210" t="s">
        <v>34</v>
      </c>
      <c r="I210" s="9">
        <v>45350</v>
      </c>
      <c r="J210" s="10">
        <v>0.4969675925925926</v>
      </c>
      <c r="K210" t="s">
        <v>2061</v>
      </c>
      <c r="L210" t="s">
        <v>2062</v>
      </c>
      <c r="M210" t="s">
        <v>2062</v>
      </c>
      <c r="N210" t="s">
        <v>2063</v>
      </c>
      <c r="O210" t="s">
        <v>37</v>
      </c>
      <c r="P210" t="s">
        <v>40</v>
      </c>
      <c r="Q210" t="s">
        <v>66</v>
      </c>
      <c r="R210" t="s">
        <v>2064</v>
      </c>
      <c r="S210">
        <v>0</v>
      </c>
      <c r="T210">
        <v>1</v>
      </c>
      <c r="U210" t="s">
        <v>57</v>
      </c>
      <c r="V210" t="s">
        <v>37</v>
      </c>
      <c r="W210" t="s">
        <v>37</v>
      </c>
      <c r="X210" t="s">
        <v>37</v>
      </c>
      <c r="Y210" t="s">
        <v>37</v>
      </c>
      <c r="Z210" t="s">
        <v>45</v>
      </c>
      <c r="AA210" t="s">
        <v>37</v>
      </c>
      <c r="AB210" t="s">
        <v>33</v>
      </c>
      <c r="AC210" t="s">
        <v>1898</v>
      </c>
      <c r="AD210" t="s">
        <v>37</v>
      </c>
    </row>
    <row r="211" spans="1:30" x14ac:dyDescent="0.2">
      <c r="A211">
        <v>11805</v>
      </c>
      <c r="B211" t="s">
        <v>2065</v>
      </c>
      <c r="C211" t="s">
        <v>135</v>
      </c>
      <c r="D211" t="s">
        <v>49</v>
      </c>
      <c r="E211" t="s">
        <v>62</v>
      </c>
      <c r="F211" t="s">
        <v>114</v>
      </c>
      <c r="G211" t="s">
        <v>51</v>
      </c>
      <c r="H211" t="s">
        <v>346</v>
      </c>
      <c r="I211" s="9">
        <v>45350</v>
      </c>
      <c r="J211" s="10">
        <v>0.67193287037037042</v>
      </c>
      <c r="K211" t="s">
        <v>1669</v>
      </c>
      <c r="L211" t="s">
        <v>37</v>
      </c>
      <c r="M211" t="s">
        <v>37</v>
      </c>
      <c r="N211" t="s">
        <v>2066</v>
      </c>
      <c r="O211" t="s">
        <v>2067</v>
      </c>
      <c r="P211" t="s">
        <v>40</v>
      </c>
      <c r="Q211" t="s">
        <v>2068</v>
      </c>
      <c r="R211" t="s">
        <v>66</v>
      </c>
      <c r="S211">
        <v>3</v>
      </c>
      <c r="T211">
        <v>1</v>
      </c>
      <c r="U211" t="s">
        <v>37</v>
      </c>
      <c r="V211" t="s">
        <v>57</v>
      </c>
      <c r="W211" t="s">
        <v>842</v>
      </c>
      <c r="X211" t="s">
        <v>37</v>
      </c>
      <c r="Y211" t="s">
        <v>37</v>
      </c>
      <c r="Z211" t="s">
        <v>45</v>
      </c>
      <c r="AA211" t="s">
        <v>37</v>
      </c>
      <c r="AB211" t="s">
        <v>1163</v>
      </c>
      <c r="AC211" t="s">
        <v>1164</v>
      </c>
      <c r="AD211" t="s">
        <v>845</v>
      </c>
    </row>
    <row r="212" spans="1:30" hidden="1" x14ac:dyDescent="0.2">
      <c r="A212">
        <v>11809</v>
      </c>
      <c r="B212" t="s">
        <v>2069</v>
      </c>
      <c r="C212" t="s">
        <v>61</v>
      </c>
      <c r="D212" t="s">
        <v>49</v>
      </c>
      <c r="E212" t="s">
        <v>62</v>
      </c>
      <c r="F212" t="s">
        <v>114</v>
      </c>
      <c r="G212" t="s">
        <v>33</v>
      </c>
      <c r="H212" t="s">
        <v>346</v>
      </c>
      <c r="I212" s="9">
        <v>45350</v>
      </c>
      <c r="J212" s="10">
        <v>0.76350694444444445</v>
      </c>
      <c r="K212" t="s">
        <v>1687</v>
      </c>
      <c r="L212" t="s">
        <v>2070</v>
      </c>
      <c r="M212" t="s">
        <v>2070</v>
      </c>
      <c r="N212" t="s">
        <v>2070</v>
      </c>
      <c r="O212" t="s">
        <v>2071</v>
      </c>
      <c r="P212" t="s">
        <v>40</v>
      </c>
      <c r="Q212" t="s">
        <v>2072</v>
      </c>
      <c r="R212" t="s">
        <v>2073</v>
      </c>
      <c r="S212">
        <v>2</v>
      </c>
      <c r="T212">
        <v>1</v>
      </c>
      <c r="U212" t="s">
        <v>43</v>
      </c>
      <c r="V212" t="s">
        <v>57</v>
      </c>
      <c r="W212" t="s">
        <v>842</v>
      </c>
      <c r="X212" t="s">
        <v>37</v>
      </c>
      <c r="Y212" t="s">
        <v>37</v>
      </c>
      <c r="Z212" t="s">
        <v>45</v>
      </c>
      <c r="AA212" t="s">
        <v>37</v>
      </c>
      <c r="AB212" t="s">
        <v>878</v>
      </c>
      <c r="AC212" t="s">
        <v>879</v>
      </c>
      <c r="AD212" t="s">
        <v>197</v>
      </c>
    </row>
    <row r="213" spans="1:30" hidden="1" x14ac:dyDescent="0.2">
      <c r="A213">
        <v>11810</v>
      </c>
      <c r="B213" t="s">
        <v>2074</v>
      </c>
      <c r="C213" t="s">
        <v>61</v>
      </c>
      <c r="D213" t="s">
        <v>49</v>
      </c>
      <c r="E213" t="s">
        <v>62</v>
      </c>
      <c r="F213" t="s">
        <v>114</v>
      </c>
      <c r="G213" t="s">
        <v>33</v>
      </c>
      <c r="H213" t="s">
        <v>346</v>
      </c>
      <c r="I213" s="9">
        <v>45350</v>
      </c>
      <c r="J213" s="10">
        <v>0.76350694444444445</v>
      </c>
      <c r="K213" t="s">
        <v>2075</v>
      </c>
      <c r="L213" t="s">
        <v>2076</v>
      </c>
      <c r="M213" t="s">
        <v>2076</v>
      </c>
      <c r="N213" t="s">
        <v>2076</v>
      </c>
      <c r="O213" t="s">
        <v>2077</v>
      </c>
      <c r="P213" t="s">
        <v>40</v>
      </c>
      <c r="Q213" t="s">
        <v>1146</v>
      </c>
      <c r="R213" t="s">
        <v>2078</v>
      </c>
      <c r="S213">
        <v>2</v>
      </c>
      <c r="T213">
        <v>2</v>
      </c>
      <c r="U213" t="s">
        <v>57</v>
      </c>
      <c r="V213" t="s">
        <v>57</v>
      </c>
      <c r="W213" t="s">
        <v>842</v>
      </c>
      <c r="X213" t="s">
        <v>37</v>
      </c>
      <c r="Y213" t="s">
        <v>37</v>
      </c>
      <c r="Z213" t="s">
        <v>45</v>
      </c>
      <c r="AA213" t="s">
        <v>37</v>
      </c>
      <c r="AB213" t="s">
        <v>878</v>
      </c>
      <c r="AC213" t="s">
        <v>879</v>
      </c>
      <c r="AD213" t="s">
        <v>197</v>
      </c>
    </row>
    <row r="214" spans="1:30" hidden="1" x14ac:dyDescent="0.2">
      <c r="A214">
        <v>11811</v>
      </c>
      <c r="B214" t="s">
        <v>2079</v>
      </c>
      <c r="C214" t="s">
        <v>29</v>
      </c>
      <c r="D214" t="s">
        <v>30</v>
      </c>
      <c r="E214" t="s">
        <v>62</v>
      </c>
      <c r="F214" t="s">
        <v>37</v>
      </c>
      <c r="G214" t="s">
        <v>33</v>
      </c>
      <c r="H214" t="s">
        <v>173</v>
      </c>
      <c r="I214" s="9">
        <v>45350</v>
      </c>
      <c r="J214" s="10">
        <v>0.85412037037037036</v>
      </c>
      <c r="K214" t="s">
        <v>812</v>
      </c>
      <c r="L214" t="s">
        <v>2080</v>
      </c>
      <c r="M214" t="s">
        <v>37</v>
      </c>
      <c r="N214" t="s">
        <v>2081</v>
      </c>
      <c r="O214" t="s">
        <v>2082</v>
      </c>
      <c r="P214" t="s">
        <v>40</v>
      </c>
      <c r="Q214" t="s">
        <v>2083</v>
      </c>
      <c r="R214" t="s">
        <v>2084</v>
      </c>
      <c r="S214">
        <v>6</v>
      </c>
      <c r="T214">
        <v>3</v>
      </c>
      <c r="U214" t="s">
        <v>57</v>
      </c>
      <c r="V214" t="s">
        <v>57</v>
      </c>
      <c r="W214" t="s">
        <v>779</v>
      </c>
      <c r="X214" t="s">
        <v>37</v>
      </c>
      <c r="Y214" t="s">
        <v>37</v>
      </c>
      <c r="Z214" t="s">
        <v>45</v>
      </c>
      <c r="AA214" t="s">
        <v>37</v>
      </c>
      <c r="AB214" t="s">
        <v>67</v>
      </c>
      <c r="AC214" t="s">
        <v>68</v>
      </c>
      <c r="AD214" t="s">
        <v>37</v>
      </c>
    </row>
    <row r="215" spans="1:30" hidden="1" x14ac:dyDescent="0.2">
      <c r="A215">
        <v>11814</v>
      </c>
      <c r="B215" t="s">
        <v>550</v>
      </c>
      <c r="C215" t="s">
        <v>29</v>
      </c>
      <c r="D215" t="s">
        <v>30</v>
      </c>
      <c r="E215" t="s">
        <v>62</v>
      </c>
      <c r="F215" t="s">
        <v>37</v>
      </c>
      <c r="G215" t="s">
        <v>51</v>
      </c>
      <c r="H215" t="s">
        <v>73</v>
      </c>
      <c r="I215" s="9">
        <v>45350</v>
      </c>
      <c r="J215" s="10">
        <v>0.94260416666666669</v>
      </c>
      <c r="K215" t="s">
        <v>2085</v>
      </c>
      <c r="L215" t="s">
        <v>2086</v>
      </c>
      <c r="M215" t="s">
        <v>37</v>
      </c>
      <c r="N215" t="s">
        <v>2087</v>
      </c>
      <c r="O215" t="s">
        <v>2088</v>
      </c>
      <c r="P215" t="s">
        <v>40</v>
      </c>
      <c r="Q215" t="s">
        <v>66</v>
      </c>
      <c r="R215" t="s">
        <v>2089</v>
      </c>
      <c r="S215">
        <v>3</v>
      </c>
      <c r="T215">
        <v>1</v>
      </c>
      <c r="U215" t="s">
        <v>57</v>
      </c>
      <c r="V215" t="s">
        <v>57</v>
      </c>
      <c r="W215" t="s">
        <v>972</v>
      </c>
      <c r="X215" t="s">
        <v>37</v>
      </c>
      <c r="Y215" t="s">
        <v>37</v>
      </c>
      <c r="Z215" t="s">
        <v>45</v>
      </c>
      <c r="AA215" t="s">
        <v>37</v>
      </c>
      <c r="AB215" t="s">
        <v>809</v>
      </c>
      <c r="AC215" t="s">
        <v>810</v>
      </c>
      <c r="AD215" t="s">
        <v>112</v>
      </c>
    </row>
    <row r="216" spans="1:30" hidden="1" x14ac:dyDescent="0.2">
      <c r="A216">
        <v>11819</v>
      </c>
      <c r="B216" t="s">
        <v>2090</v>
      </c>
      <c r="C216" t="s">
        <v>29</v>
      </c>
      <c r="D216" t="s">
        <v>30</v>
      </c>
      <c r="E216" t="s">
        <v>62</v>
      </c>
      <c r="F216" t="s">
        <v>37</v>
      </c>
      <c r="G216" t="s">
        <v>51</v>
      </c>
      <c r="H216" t="s">
        <v>63</v>
      </c>
      <c r="I216" s="9">
        <v>45351</v>
      </c>
      <c r="J216" s="10">
        <v>0.54979166666666668</v>
      </c>
      <c r="K216" t="s">
        <v>2091</v>
      </c>
      <c r="L216" t="s">
        <v>2092</v>
      </c>
      <c r="M216" t="s">
        <v>37</v>
      </c>
      <c r="N216" t="s">
        <v>2093</v>
      </c>
      <c r="O216" t="s">
        <v>2094</v>
      </c>
      <c r="P216" t="s">
        <v>40</v>
      </c>
      <c r="Q216" t="s">
        <v>2095</v>
      </c>
      <c r="R216" t="s">
        <v>2096</v>
      </c>
      <c r="S216">
        <v>2</v>
      </c>
      <c r="T216">
        <v>1</v>
      </c>
      <c r="U216" t="s">
        <v>57</v>
      </c>
      <c r="V216" t="s">
        <v>57</v>
      </c>
      <c r="W216" t="s">
        <v>238</v>
      </c>
      <c r="X216" t="s">
        <v>37</v>
      </c>
      <c r="Y216" t="s">
        <v>37</v>
      </c>
      <c r="Z216" t="s">
        <v>45</v>
      </c>
      <c r="AA216" t="s">
        <v>37</v>
      </c>
      <c r="AB216" t="s">
        <v>973</v>
      </c>
      <c r="AC216" t="s">
        <v>974</v>
      </c>
      <c r="AD216" t="s">
        <v>197</v>
      </c>
    </row>
    <row r="217" spans="1:30" hidden="1" x14ac:dyDescent="0.2">
      <c r="A217">
        <v>11821</v>
      </c>
      <c r="B217" t="s">
        <v>2097</v>
      </c>
      <c r="C217" t="s">
        <v>29</v>
      </c>
      <c r="D217" t="s">
        <v>70</v>
      </c>
      <c r="E217" t="s">
        <v>62</v>
      </c>
      <c r="F217" t="s">
        <v>267</v>
      </c>
      <c r="G217" t="s">
        <v>33</v>
      </c>
      <c r="H217" t="s">
        <v>63</v>
      </c>
      <c r="I217" s="9">
        <v>45351</v>
      </c>
      <c r="J217" s="10">
        <v>0.6381134259259259</v>
      </c>
      <c r="K217" t="s">
        <v>1157</v>
      </c>
      <c r="L217" t="s">
        <v>2098</v>
      </c>
      <c r="M217" t="s">
        <v>37</v>
      </c>
      <c r="N217" t="s">
        <v>2099</v>
      </c>
      <c r="O217" t="s">
        <v>2100</v>
      </c>
      <c r="P217" t="s">
        <v>40</v>
      </c>
      <c r="Q217" t="s">
        <v>2101</v>
      </c>
      <c r="R217" t="s">
        <v>2102</v>
      </c>
      <c r="S217">
        <v>3</v>
      </c>
      <c r="T217">
        <v>2</v>
      </c>
      <c r="U217" t="s">
        <v>43</v>
      </c>
      <c r="V217" t="s">
        <v>57</v>
      </c>
      <c r="W217" t="s">
        <v>1790</v>
      </c>
      <c r="X217" t="s">
        <v>37</v>
      </c>
      <c r="Y217" t="s">
        <v>37</v>
      </c>
      <c r="Z217" t="s">
        <v>45</v>
      </c>
      <c r="AA217" t="s">
        <v>37</v>
      </c>
      <c r="AB217" t="s">
        <v>67</v>
      </c>
      <c r="AC217" t="s">
        <v>68</v>
      </c>
      <c r="AD217" t="s">
        <v>37</v>
      </c>
    </row>
    <row r="218" spans="1:30" hidden="1" x14ac:dyDescent="0.2">
      <c r="A218">
        <v>11823</v>
      </c>
      <c r="B218" t="s">
        <v>2103</v>
      </c>
      <c r="C218" t="s">
        <v>29</v>
      </c>
      <c r="D218" t="s">
        <v>179</v>
      </c>
      <c r="E218" t="s">
        <v>62</v>
      </c>
      <c r="F218" t="s">
        <v>37</v>
      </c>
      <c r="G218" t="s">
        <v>51</v>
      </c>
      <c r="H218" t="s">
        <v>63</v>
      </c>
      <c r="I218" s="9">
        <v>45351</v>
      </c>
      <c r="J218" s="10">
        <v>0.66063657407407406</v>
      </c>
      <c r="K218" t="s">
        <v>2104</v>
      </c>
      <c r="L218" t="s">
        <v>2105</v>
      </c>
      <c r="M218" t="s">
        <v>37</v>
      </c>
      <c r="N218" t="s">
        <v>2106</v>
      </c>
      <c r="O218" t="s">
        <v>2107</v>
      </c>
      <c r="P218" t="s">
        <v>40</v>
      </c>
      <c r="Q218" t="s">
        <v>2108</v>
      </c>
      <c r="R218" t="s">
        <v>2109</v>
      </c>
      <c r="S218">
        <v>2</v>
      </c>
      <c r="T218">
        <v>2</v>
      </c>
      <c r="U218" t="s">
        <v>57</v>
      </c>
      <c r="V218" t="s">
        <v>57</v>
      </c>
      <c r="W218" t="s">
        <v>963</v>
      </c>
      <c r="X218" t="s">
        <v>37</v>
      </c>
      <c r="Y218" t="s">
        <v>37</v>
      </c>
      <c r="Z218" t="s">
        <v>45</v>
      </c>
      <c r="AA218" t="s">
        <v>37</v>
      </c>
      <c r="AB218" t="s">
        <v>973</v>
      </c>
      <c r="AC218" t="s">
        <v>974</v>
      </c>
      <c r="AD218" t="s">
        <v>197</v>
      </c>
    </row>
    <row r="219" spans="1:30" hidden="1" x14ac:dyDescent="0.2">
      <c r="A219">
        <v>11825</v>
      </c>
      <c r="B219" t="s">
        <v>2110</v>
      </c>
      <c r="C219" t="s">
        <v>29</v>
      </c>
      <c r="D219" t="s">
        <v>49</v>
      </c>
      <c r="E219" t="s">
        <v>62</v>
      </c>
      <c r="F219" t="s">
        <v>37</v>
      </c>
      <c r="G219" t="s">
        <v>51</v>
      </c>
      <c r="H219" t="s">
        <v>63</v>
      </c>
      <c r="I219" s="9">
        <v>45351</v>
      </c>
      <c r="J219" s="10">
        <v>0.95761574074074074</v>
      </c>
      <c r="K219" t="s">
        <v>2111</v>
      </c>
      <c r="L219" t="s">
        <v>2112</v>
      </c>
      <c r="M219" t="s">
        <v>37</v>
      </c>
      <c r="N219" t="s">
        <v>2113</v>
      </c>
      <c r="O219" t="s">
        <v>2114</v>
      </c>
      <c r="P219" t="s">
        <v>40</v>
      </c>
      <c r="Q219" t="s">
        <v>66</v>
      </c>
      <c r="R219" t="s">
        <v>2115</v>
      </c>
      <c r="S219">
        <v>2</v>
      </c>
      <c r="T219">
        <v>1</v>
      </c>
      <c r="U219" t="s">
        <v>57</v>
      </c>
      <c r="V219" t="s">
        <v>57</v>
      </c>
      <c r="W219" t="s">
        <v>1018</v>
      </c>
      <c r="X219" t="s">
        <v>37</v>
      </c>
      <c r="Y219" t="s">
        <v>37</v>
      </c>
      <c r="Z219" t="s">
        <v>45</v>
      </c>
      <c r="AA219" t="s">
        <v>37</v>
      </c>
      <c r="AB219" t="s">
        <v>67</v>
      </c>
      <c r="AC219" t="s">
        <v>68</v>
      </c>
      <c r="AD219" t="s">
        <v>37</v>
      </c>
    </row>
    <row r="220" spans="1:30" hidden="1" x14ac:dyDescent="0.2">
      <c r="A220">
        <v>11827</v>
      </c>
      <c r="B220" t="s">
        <v>2116</v>
      </c>
      <c r="C220" t="s">
        <v>29</v>
      </c>
      <c r="D220" t="s">
        <v>70</v>
      </c>
      <c r="E220" t="s">
        <v>62</v>
      </c>
      <c r="F220" t="s">
        <v>267</v>
      </c>
      <c r="G220" t="s">
        <v>51</v>
      </c>
      <c r="H220" t="s">
        <v>63</v>
      </c>
      <c r="I220" s="9">
        <v>45351</v>
      </c>
      <c r="J220" s="10">
        <v>0.96954861111111112</v>
      </c>
      <c r="K220" t="s">
        <v>1157</v>
      </c>
      <c r="L220" t="s">
        <v>2117</v>
      </c>
      <c r="M220" t="s">
        <v>37</v>
      </c>
      <c r="N220" t="s">
        <v>2118</v>
      </c>
      <c r="O220" t="s">
        <v>2119</v>
      </c>
      <c r="P220" t="s">
        <v>40</v>
      </c>
      <c r="Q220" t="s">
        <v>66</v>
      </c>
      <c r="R220" t="s">
        <v>2120</v>
      </c>
      <c r="S220">
        <v>2</v>
      </c>
      <c r="T220">
        <v>2</v>
      </c>
      <c r="U220" t="s">
        <v>43</v>
      </c>
      <c r="V220" t="s">
        <v>57</v>
      </c>
      <c r="W220" t="s">
        <v>963</v>
      </c>
      <c r="X220" t="s">
        <v>37</v>
      </c>
      <c r="Y220" t="s">
        <v>37</v>
      </c>
      <c r="Z220" t="s">
        <v>45</v>
      </c>
      <c r="AA220" t="s">
        <v>37</v>
      </c>
      <c r="AB220" t="s">
        <v>67</v>
      </c>
      <c r="AC220" t="s">
        <v>68</v>
      </c>
      <c r="AD220" t="s">
        <v>37</v>
      </c>
    </row>
    <row r="221" spans="1:30" hidden="1" x14ac:dyDescent="0.2">
      <c r="A221">
        <v>11830</v>
      </c>
      <c r="B221" t="s">
        <v>2121</v>
      </c>
      <c r="C221" t="s">
        <v>61</v>
      </c>
      <c r="D221" t="s">
        <v>70</v>
      </c>
      <c r="E221" t="s">
        <v>62</v>
      </c>
      <c r="F221" t="s">
        <v>32</v>
      </c>
      <c r="G221" t="s">
        <v>33</v>
      </c>
      <c r="H221" t="s">
        <v>63</v>
      </c>
      <c r="I221" s="9">
        <v>45352</v>
      </c>
      <c r="J221" s="10">
        <v>0.13083333333333333</v>
      </c>
      <c r="K221" t="s">
        <v>2122</v>
      </c>
      <c r="L221" t="s">
        <v>2123</v>
      </c>
      <c r="M221" t="s">
        <v>2123</v>
      </c>
      <c r="N221" t="s">
        <v>2123</v>
      </c>
      <c r="O221" t="s">
        <v>2124</v>
      </c>
      <c r="P221" t="s">
        <v>40</v>
      </c>
      <c r="Q221" t="s">
        <v>66</v>
      </c>
      <c r="R221" t="s">
        <v>2125</v>
      </c>
      <c r="S221">
        <v>16</v>
      </c>
      <c r="T221">
        <v>11</v>
      </c>
      <c r="U221" t="s">
        <v>43</v>
      </c>
      <c r="V221" t="s">
        <v>57</v>
      </c>
      <c r="W221" t="s">
        <v>2126</v>
      </c>
      <c r="X221" t="s">
        <v>37</v>
      </c>
      <c r="Y221" t="s">
        <v>37</v>
      </c>
      <c r="Z221" t="s">
        <v>45</v>
      </c>
      <c r="AA221" t="s">
        <v>37</v>
      </c>
      <c r="AB221" t="s">
        <v>67</v>
      </c>
      <c r="AC221" t="s">
        <v>68</v>
      </c>
      <c r="AD221" t="s">
        <v>37</v>
      </c>
    </row>
    <row r="222" spans="1:30" hidden="1" x14ac:dyDescent="0.2">
      <c r="A222">
        <v>11833</v>
      </c>
      <c r="B222" t="s">
        <v>2127</v>
      </c>
      <c r="C222" t="s">
        <v>29</v>
      </c>
      <c r="D222" t="s">
        <v>30</v>
      </c>
      <c r="E222" t="s">
        <v>31</v>
      </c>
      <c r="F222" t="s">
        <v>37</v>
      </c>
      <c r="G222" t="s">
        <v>51</v>
      </c>
      <c r="H222" t="s">
        <v>63</v>
      </c>
      <c r="I222" s="9">
        <v>45352</v>
      </c>
      <c r="J222" s="10">
        <v>0.53836805555555556</v>
      </c>
      <c r="K222" t="s">
        <v>2128</v>
      </c>
      <c r="L222" t="s">
        <v>2129</v>
      </c>
      <c r="M222" t="s">
        <v>37</v>
      </c>
      <c r="N222" t="s">
        <v>2130</v>
      </c>
      <c r="O222" t="s">
        <v>2131</v>
      </c>
      <c r="P222" t="s">
        <v>40</v>
      </c>
      <c r="Q222" t="s">
        <v>2132</v>
      </c>
      <c r="R222" t="s">
        <v>2133</v>
      </c>
      <c r="S222">
        <v>4</v>
      </c>
      <c r="T222">
        <v>1</v>
      </c>
      <c r="U222" t="s">
        <v>57</v>
      </c>
      <c r="V222" t="s">
        <v>57</v>
      </c>
      <c r="W222" t="s">
        <v>109</v>
      </c>
      <c r="X222" t="s">
        <v>37</v>
      </c>
      <c r="Y222" t="s">
        <v>37</v>
      </c>
      <c r="Z222" t="s">
        <v>45</v>
      </c>
      <c r="AA222" t="s">
        <v>37</v>
      </c>
      <c r="AB222" t="s">
        <v>809</v>
      </c>
      <c r="AC222" t="s">
        <v>810</v>
      </c>
      <c r="AD222" t="s">
        <v>112</v>
      </c>
    </row>
    <row r="223" spans="1:30" hidden="1" x14ac:dyDescent="0.2">
      <c r="A223">
        <v>11834</v>
      </c>
      <c r="B223" t="s">
        <v>2134</v>
      </c>
      <c r="C223" t="s">
        <v>29</v>
      </c>
      <c r="D223" t="s">
        <v>70</v>
      </c>
      <c r="E223" t="s">
        <v>31</v>
      </c>
      <c r="F223" t="s">
        <v>37</v>
      </c>
      <c r="G223" t="s">
        <v>33</v>
      </c>
      <c r="H223" t="s">
        <v>356</v>
      </c>
      <c r="I223" s="9">
        <v>45352</v>
      </c>
      <c r="J223" s="10">
        <v>0.58423611111111107</v>
      </c>
      <c r="K223" t="s">
        <v>2135</v>
      </c>
      <c r="L223" t="s">
        <v>2136</v>
      </c>
      <c r="M223" t="s">
        <v>37</v>
      </c>
      <c r="N223" t="s">
        <v>2137</v>
      </c>
      <c r="O223" t="s">
        <v>2138</v>
      </c>
      <c r="P223" t="s">
        <v>40</v>
      </c>
      <c r="Q223" t="s">
        <v>2139</v>
      </c>
      <c r="R223" t="s">
        <v>2140</v>
      </c>
      <c r="S223">
        <v>2</v>
      </c>
      <c r="T223">
        <v>1</v>
      </c>
      <c r="U223" t="s">
        <v>57</v>
      </c>
      <c r="V223" t="s">
        <v>57</v>
      </c>
      <c r="W223" t="s">
        <v>842</v>
      </c>
      <c r="X223" t="s">
        <v>37</v>
      </c>
      <c r="Y223" t="s">
        <v>37</v>
      </c>
      <c r="Z223" t="s">
        <v>45</v>
      </c>
      <c r="AA223" t="s">
        <v>37</v>
      </c>
      <c r="AB223" t="s">
        <v>850</v>
      </c>
      <c r="AC223" t="s">
        <v>851</v>
      </c>
      <c r="AD223" t="s">
        <v>845</v>
      </c>
    </row>
    <row r="224" spans="1:30" hidden="1" x14ac:dyDescent="0.2">
      <c r="A224">
        <v>11838</v>
      </c>
      <c r="B224" t="s">
        <v>2141</v>
      </c>
      <c r="C224" t="s">
        <v>29</v>
      </c>
      <c r="D224" t="s">
        <v>49</v>
      </c>
      <c r="E224" t="s">
        <v>31</v>
      </c>
      <c r="F224" t="s">
        <v>37</v>
      </c>
      <c r="G224" t="s">
        <v>33</v>
      </c>
      <c r="H224" t="s">
        <v>63</v>
      </c>
      <c r="I224" s="9">
        <v>45352</v>
      </c>
      <c r="J224" s="10">
        <v>0.68981481481481477</v>
      </c>
      <c r="K224" t="s">
        <v>2142</v>
      </c>
      <c r="L224" t="s">
        <v>2143</v>
      </c>
      <c r="M224" t="s">
        <v>37</v>
      </c>
      <c r="N224" t="s">
        <v>2144</v>
      </c>
      <c r="O224" t="s">
        <v>2145</v>
      </c>
      <c r="P224" t="s">
        <v>40</v>
      </c>
      <c r="Q224" t="s">
        <v>2146</v>
      </c>
      <c r="R224" t="s">
        <v>2147</v>
      </c>
      <c r="S224">
        <v>4</v>
      </c>
      <c r="T224">
        <v>1</v>
      </c>
      <c r="U224" t="s">
        <v>57</v>
      </c>
      <c r="V224" t="s">
        <v>57</v>
      </c>
      <c r="W224" t="s">
        <v>842</v>
      </c>
      <c r="X224" t="s">
        <v>37</v>
      </c>
      <c r="Y224" t="s">
        <v>37</v>
      </c>
      <c r="Z224" t="s">
        <v>45</v>
      </c>
      <c r="AA224" t="s">
        <v>37</v>
      </c>
      <c r="AB224" t="s">
        <v>850</v>
      </c>
      <c r="AC224" t="s">
        <v>851</v>
      </c>
      <c r="AD224" t="s">
        <v>845</v>
      </c>
    </row>
    <row r="225" spans="1:30" hidden="1" x14ac:dyDescent="0.2">
      <c r="A225">
        <v>11839</v>
      </c>
      <c r="B225" t="s">
        <v>2148</v>
      </c>
      <c r="C225" t="s">
        <v>29</v>
      </c>
      <c r="D225" t="s">
        <v>49</v>
      </c>
      <c r="E225" t="s">
        <v>62</v>
      </c>
      <c r="F225" t="s">
        <v>37</v>
      </c>
      <c r="G225" t="s">
        <v>51</v>
      </c>
      <c r="H225" t="s">
        <v>173</v>
      </c>
      <c r="I225" s="9">
        <v>45352</v>
      </c>
      <c r="J225" s="10">
        <v>0.75037037037037035</v>
      </c>
      <c r="K225" t="s">
        <v>2149</v>
      </c>
      <c r="L225" t="s">
        <v>2150</v>
      </c>
      <c r="M225" t="s">
        <v>37</v>
      </c>
      <c r="N225" t="s">
        <v>2151</v>
      </c>
      <c r="O225" t="s">
        <v>2152</v>
      </c>
      <c r="P225" t="s">
        <v>40</v>
      </c>
      <c r="Q225" t="s">
        <v>2153</v>
      </c>
      <c r="R225" t="s">
        <v>2154</v>
      </c>
      <c r="S225">
        <v>2</v>
      </c>
      <c r="T225">
        <v>2</v>
      </c>
      <c r="U225" t="s">
        <v>57</v>
      </c>
      <c r="V225" t="s">
        <v>43</v>
      </c>
      <c r="W225" t="s">
        <v>2155</v>
      </c>
      <c r="X225" t="s">
        <v>37</v>
      </c>
      <c r="Y225" t="s">
        <v>37</v>
      </c>
      <c r="Z225" t="s">
        <v>45</v>
      </c>
      <c r="AA225" t="s">
        <v>37</v>
      </c>
      <c r="AB225" t="s">
        <v>973</v>
      </c>
      <c r="AC225" t="s">
        <v>974</v>
      </c>
      <c r="AD225" t="s">
        <v>197</v>
      </c>
    </row>
    <row r="226" spans="1:30" hidden="1" x14ac:dyDescent="0.2">
      <c r="A226">
        <v>11841</v>
      </c>
      <c r="B226" t="s">
        <v>2156</v>
      </c>
      <c r="C226" t="s">
        <v>29</v>
      </c>
      <c r="D226" t="s">
        <v>49</v>
      </c>
      <c r="E226" t="s">
        <v>62</v>
      </c>
      <c r="F226" t="s">
        <v>37</v>
      </c>
      <c r="G226" t="s">
        <v>51</v>
      </c>
      <c r="H226" t="s">
        <v>173</v>
      </c>
      <c r="I226" s="9">
        <v>45352</v>
      </c>
      <c r="J226" s="10">
        <v>0.75103009259259257</v>
      </c>
      <c r="K226" t="s">
        <v>2157</v>
      </c>
      <c r="L226" t="s">
        <v>2158</v>
      </c>
      <c r="M226" t="s">
        <v>37</v>
      </c>
      <c r="N226" t="s">
        <v>2158</v>
      </c>
      <c r="O226" t="s">
        <v>2159</v>
      </c>
      <c r="P226" t="s">
        <v>40</v>
      </c>
      <c r="Q226" t="s">
        <v>2160</v>
      </c>
      <c r="R226" t="s">
        <v>2161</v>
      </c>
      <c r="S226">
        <v>2</v>
      </c>
      <c r="T226">
        <v>2</v>
      </c>
      <c r="U226" t="s">
        <v>57</v>
      </c>
      <c r="V226" t="s">
        <v>43</v>
      </c>
      <c r="W226" t="s">
        <v>1108</v>
      </c>
      <c r="X226" t="s">
        <v>37</v>
      </c>
      <c r="Y226" t="s">
        <v>37</v>
      </c>
      <c r="Z226" t="s">
        <v>45</v>
      </c>
      <c r="AA226" t="s">
        <v>37</v>
      </c>
      <c r="AB226" t="s">
        <v>973</v>
      </c>
      <c r="AC226" t="s">
        <v>974</v>
      </c>
      <c r="AD226" t="s">
        <v>197</v>
      </c>
    </row>
    <row r="227" spans="1:30" hidden="1" x14ac:dyDescent="0.2">
      <c r="A227">
        <v>11842</v>
      </c>
      <c r="B227" t="s">
        <v>2162</v>
      </c>
      <c r="C227" t="s">
        <v>29</v>
      </c>
      <c r="D227" t="s">
        <v>70</v>
      </c>
      <c r="E227" t="s">
        <v>31</v>
      </c>
      <c r="F227" t="s">
        <v>34</v>
      </c>
      <c r="G227" t="s">
        <v>33</v>
      </c>
      <c r="H227" t="s">
        <v>63</v>
      </c>
      <c r="I227" s="9">
        <v>45352</v>
      </c>
      <c r="J227" s="10">
        <v>0.835474537037037</v>
      </c>
      <c r="K227" t="s">
        <v>2163</v>
      </c>
      <c r="L227" t="s">
        <v>2164</v>
      </c>
      <c r="M227" t="s">
        <v>37</v>
      </c>
      <c r="N227" t="s">
        <v>2164</v>
      </c>
      <c r="O227" t="s">
        <v>2165</v>
      </c>
      <c r="P227" t="s">
        <v>40</v>
      </c>
      <c r="Q227" t="s">
        <v>2166</v>
      </c>
      <c r="R227" t="s">
        <v>2167</v>
      </c>
      <c r="S227">
        <v>6</v>
      </c>
      <c r="T227">
        <v>1</v>
      </c>
      <c r="U227" t="s">
        <v>57</v>
      </c>
      <c r="V227" t="s">
        <v>57</v>
      </c>
      <c r="W227" t="s">
        <v>842</v>
      </c>
      <c r="X227" t="s">
        <v>37</v>
      </c>
      <c r="Y227" t="s">
        <v>37</v>
      </c>
      <c r="Z227" t="s">
        <v>45</v>
      </c>
      <c r="AA227" t="s">
        <v>37</v>
      </c>
      <c r="AB227" t="s">
        <v>1163</v>
      </c>
      <c r="AC227" t="s">
        <v>1164</v>
      </c>
      <c r="AD227" t="s">
        <v>845</v>
      </c>
    </row>
    <row r="228" spans="1:30" hidden="1" x14ac:dyDescent="0.2">
      <c r="A228">
        <v>11843</v>
      </c>
      <c r="B228" t="s">
        <v>2168</v>
      </c>
      <c r="C228" t="s">
        <v>61</v>
      </c>
      <c r="D228" t="s">
        <v>30</v>
      </c>
      <c r="E228" t="s">
        <v>62</v>
      </c>
      <c r="F228" t="s">
        <v>37</v>
      </c>
      <c r="G228" t="s">
        <v>51</v>
      </c>
      <c r="H228" t="s">
        <v>63</v>
      </c>
      <c r="I228" s="9">
        <v>45352</v>
      </c>
      <c r="J228" s="10">
        <v>0.94146990740740744</v>
      </c>
      <c r="K228" t="s">
        <v>2169</v>
      </c>
      <c r="L228" t="s">
        <v>2170</v>
      </c>
      <c r="M228" t="s">
        <v>2170</v>
      </c>
      <c r="N228" t="s">
        <v>2170</v>
      </c>
      <c r="O228" t="s">
        <v>2171</v>
      </c>
      <c r="P228" t="s">
        <v>40</v>
      </c>
      <c r="Q228" t="s">
        <v>66</v>
      </c>
      <c r="R228" t="s">
        <v>1572</v>
      </c>
      <c r="S228">
        <v>2</v>
      </c>
      <c r="T228">
        <v>1</v>
      </c>
      <c r="U228" t="s">
        <v>57</v>
      </c>
      <c r="V228" t="s">
        <v>57</v>
      </c>
      <c r="W228" t="s">
        <v>1108</v>
      </c>
      <c r="X228" t="s">
        <v>37</v>
      </c>
      <c r="Y228" t="s">
        <v>37</v>
      </c>
      <c r="Z228" t="s">
        <v>45</v>
      </c>
      <c r="AA228" t="s">
        <v>37</v>
      </c>
      <c r="AB228" t="s">
        <v>67</v>
      </c>
      <c r="AC228" t="s">
        <v>68</v>
      </c>
      <c r="AD228" t="s">
        <v>37</v>
      </c>
    </row>
    <row r="229" spans="1:30" hidden="1" x14ac:dyDescent="0.2">
      <c r="A229">
        <v>11846</v>
      </c>
      <c r="B229" t="s">
        <v>2172</v>
      </c>
      <c r="C229" t="s">
        <v>29</v>
      </c>
      <c r="D229" t="s">
        <v>49</v>
      </c>
      <c r="E229" t="s">
        <v>31</v>
      </c>
      <c r="F229" t="s">
        <v>37</v>
      </c>
      <c r="G229" t="s">
        <v>51</v>
      </c>
      <c r="H229" t="s">
        <v>63</v>
      </c>
      <c r="I229" s="9">
        <v>45353</v>
      </c>
      <c r="J229" s="10">
        <v>0.39331018518518518</v>
      </c>
      <c r="K229" t="s">
        <v>2173</v>
      </c>
      <c r="L229" t="s">
        <v>2174</v>
      </c>
      <c r="M229" t="s">
        <v>37</v>
      </c>
      <c r="N229" t="s">
        <v>2175</v>
      </c>
      <c r="O229" t="s">
        <v>2174</v>
      </c>
      <c r="P229" t="s">
        <v>40</v>
      </c>
      <c r="Q229" t="s">
        <v>66</v>
      </c>
      <c r="R229" t="s">
        <v>66</v>
      </c>
      <c r="S229">
        <v>1</v>
      </c>
      <c r="T229">
        <v>1</v>
      </c>
      <c r="U229" t="s">
        <v>57</v>
      </c>
      <c r="V229" t="s">
        <v>57</v>
      </c>
      <c r="W229" t="s">
        <v>475</v>
      </c>
      <c r="X229" t="s">
        <v>37</v>
      </c>
      <c r="Y229" t="s">
        <v>37</v>
      </c>
      <c r="Z229" t="s">
        <v>45</v>
      </c>
      <c r="AA229" t="s">
        <v>37</v>
      </c>
      <c r="AB229" t="s">
        <v>2176</v>
      </c>
      <c r="AC229" t="s">
        <v>2177</v>
      </c>
      <c r="AD229" t="s">
        <v>475</v>
      </c>
    </row>
    <row r="230" spans="1:30" hidden="1" x14ac:dyDescent="0.2">
      <c r="A230">
        <v>11847</v>
      </c>
      <c r="B230" t="s">
        <v>2178</v>
      </c>
      <c r="C230" t="s">
        <v>29</v>
      </c>
      <c r="D230" t="s">
        <v>49</v>
      </c>
      <c r="E230" t="s">
        <v>62</v>
      </c>
      <c r="F230" t="s">
        <v>37</v>
      </c>
      <c r="G230" t="s">
        <v>51</v>
      </c>
      <c r="H230" t="s">
        <v>63</v>
      </c>
      <c r="I230" s="9">
        <v>45353</v>
      </c>
      <c r="J230" s="10">
        <v>0.39659722222222221</v>
      </c>
      <c r="K230" t="s">
        <v>2173</v>
      </c>
      <c r="L230" t="s">
        <v>2179</v>
      </c>
      <c r="M230" t="s">
        <v>37</v>
      </c>
      <c r="N230" t="s">
        <v>2180</v>
      </c>
      <c r="O230" t="s">
        <v>2179</v>
      </c>
      <c r="P230" t="s">
        <v>40</v>
      </c>
      <c r="Q230" t="s">
        <v>66</v>
      </c>
      <c r="R230" t="s">
        <v>66</v>
      </c>
      <c r="S230">
        <v>1</v>
      </c>
      <c r="T230">
        <v>1</v>
      </c>
      <c r="U230" t="s">
        <v>57</v>
      </c>
      <c r="V230" t="s">
        <v>57</v>
      </c>
      <c r="W230" t="s">
        <v>475</v>
      </c>
      <c r="X230" t="s">
        <v>37</v>
      </c>
      <c r="Y230" t="s">
        <v>37</v>
      </c>
      <c r="Z230" t="s">
        <v>45</v>
      </c>
      <c r="AA230" t="s">
        <v>37</v>
      </c>
      <c r="AB230" t="s">
        <v>2176</v>
      </c>
      <c r="AC230" t="s">
        <v>2177</v>
      </c>
      <c r="AD230" t="s">
        <v>475</v>
      </c>
    </row>
    <row r="231" spans="1:30" hidden="1" x14ac:dyDescent="0.2">
      <c r="A231">
        <v>11850</v>
      </c>
      <c r="B231" t="s">
        <v>510</v>
      </c>
      <c r="C231" t="s">
        <v>29</v>
      </c>
      <c r="D231" t="s">
        <v>49</v>
      </c>
      <c r="E231" t="s">
        <v>31</v>
      </c>
      <c r="F231" t="s">
        <v>37</v>
      </c>
      <c r="G231" t="s">
        <v>51</v>
      </c>
      <c r="H231" t="s">
        <v>63</v>
      </c>
      <c r="I231" s="9">
        <v>45353</v>
      </c>
      <c r="J231" s="10">
        <v>0.62164351851851851</v>
      </c>
      <c r="K231" t="s">
        <v>2173</v>
      </c>
      <c r="L231" t="s">
        <v>2181</v>
      </c>
      <c r="M231" t="s">
        <v>37</v>
      </c>
      <c r="N231" t="s">
        <v>2181</v>
      </c>
      <c r="O231" t="s">
        <v>2181</v>
      </c>
      <c r="P231" t="s">
        <v>40</v>
      </c>
      <c r="Q231" t="s">
        <v>66</v>
      </c>
      <c r="R231" t="s">
        <v>66</v>
      </c>
      <c r="S231">
        <v>1</v>
      </c>
      <c r="T231">
        <v>1</v>
      </c>
      <c r="U231" t="s">
        <v>57</v>
      </c>
      <c r="V231" t="s">
        <v>57</v>
      </c>
      <c r="W231" t="s">
        <v>475</v>
      </c>
      <c r="X231" t="s">
        <v>37</v>
      </c>
      <c r="Y231" t="s">
        <v>37</v>
      </c>
      <c r="Z231" t="s">
        <v>45</v>
      </c>
      <c r="AA231" t="s">
        <v>37</v>
      </c>
      <c r="AB231" t="s">
        <v>2182</v>
      </c>
      <c r="AC231" t="s">
        <v>2183</v>
      </c>
      <c r="AD231" t="s">
        <v>475</v>
      </c>
    </row>
    <row r="232" spans="1:30" hidden="1" x14ac:dyDescent="0.2">
      <c r="A232">
        <v>11855</v>
      </c>
      <c r="B232" t="s">
        <v>2184</v>
      </c>
      <c r="C232" t="s">
        <v>29</v>
      </c>
      <c r="D232" t="s">
        <v>70</v>
      </c>
      <c r="E232" t="s">
        <v>62</v>
      </c>
      <c r="F232" t="s">
        <v>267</v>
      </c>
      <c r="G232" t="s">
        <v>51</v>
      </c>
      <c r="H232" t="s">
        <v>63</v>
      </c>
      <c r="I232" s="9">
        <v>45355</v>
      </c>
      <c r="J232" s="10">
        <v>0.19921296296296295</v>
      </c>
      <c r="K232" t="s">
        <v>1157</v>
      </c>
      <c r="L232" t="s">
        <v>2185</v>
      </c>
      <c r="M232" t="s">
        <v>37</v>
      </c>
      <c r="N232" t="s">
        <v>2186</v>
      </c>
      <c r="O232" t="s">
        <v>2187</v>
      </c>
      <c r="P232" t="s">
        <v>40</v>
      </c>
      <c r="Q232" t="s">
        <v>66</v>
      </c>
      <c r="R232" t="s">
        <v>2188</v>
      </c>
      <c r="S232">
        <v>3</v>
      </c>
      <c r="T232">
        <v>2</v>
      </c>
      <c r="U232" t="s">
        <v>43</v>
      </c>
      <c r="V232" t="s">
        <v>57</v>
      </c>
      <c r="W232" t="s">
        <v>877</v>
      </c>
      <c r="X232" t="s">
        <v>37</v>
      </c>
      <c r="Y232" t="s">
        <v>37</v>
      </c>
      <c r="Z232" t="s">
        <v>45</v>
      </c>
      <c r="AA232" t="s">
        <v>37</v>
      </c>
      <c r="AB232" t="s">
        <v>122</v>
      </c>
      <c r="AC232" t="s">
        <v>123</v>
      </c>
      <c r="AD232" t="s">
        <v>197</v>
      </c>
    </row>
    <row r="233" spans="1:30" hidden="1" x14ac:dyDescent="0.2">
      <c r="A233">
        <v>11857</v>
      </c>
      <c r="B233" t="s">
        <v>2189</v>
      </c>
      <c r="C233" t="s">
        <v>29</v>
      </c>
      <c r="D233" t="s">
        <v>49</v>
      </c>
      <c r="E233" t="s">
        <v>62</v>
      </c>
      <c r="F233" t="s">
        <v>267</v>
      </c>
      <c r="G233" t="s">
        <v>33</v>
      </c>
      <c r="H233" t="s">
        <v>63</v>
      </c>
      <c r="I233" s="9">
        <v>45355</v>
      </c>
      <c r="J233" s="10">
        <v>0.21288194444444444</v>
      </c>
      <c r="K233" t="s">
        <v>1157</v>
      </c>
      <c r="L233" t="s">
        <v>2190</v>
      </c>
      <c r="M233" t="s">
        <v>37</v>
      </c>
      <c r="N233" t="s">
        <v>2191</v>
      </c>
      <c r="O233" t="s">
        <v>2192</v>
      </c>
      <c r="P233" t="s">
        <v>40</v>
      </c>
      <c r="Q233" t="s">
        <v>66</v>
      </c>
      <c r="R233" t="s">
        <v>2193</v>
      </c>
      <c r="S233">
        <v>6</v>
      </c>
      <c r="T233">
        <v>3</v>
      </c>
      <c r="U233" t="s">
        <v>43</v>
      </c>
      <c r="V233" t="s">
        <v>57</v>
      </c>
      <c r="W233" t="s">
        <v>963</v>
      </c>
      <c r="X233" t="s">
        <v>37</v>
      </c>
      <c r="Y233" t="s">
        <v>37</v>
      </c>
      <c r="Z233" t="s">
        <v>45</v>
      </c>
      <c r="AA233" t="s">
        <v>37</v>
      </c>
      <c r="AB233" t="s">
        <v>122</v>
      </c>
      <c r="AC233" t="s">
        <v>123</v>
      </c>
      <c r="AD233" t="s">
        <v>197</v>
      </c>
    </row>
    <row r="234" spans="1:30" hidden="1" x14ac:dyDescent="0.2">
      <c r="A234">
        <v>11858</v>
      </c>
      <c r="B234" t="s">
        <v>2194</v>
      </c>
      <c r="C234" t="s">
        <v>29</v>
      </c>
      <c r="D234" t="s">
        <v>70</v>
      </c>
      <c r="E234" t="s">
        <v>62</v>
      </c>
      <c r="F234" t="s">
        <v>1055</v>
      </c>
      <c r="G234" t="s">
        <v>33</v>
      </c>
      <c r="H234" t="s">
        <v>63</v>
      </c>
      <c r="I234" s="9">
        <v>45355</v>
      </c>
      <c r="J234" s="10">
        <v>0.21518518518518517</v>
      </c>
      <c r="K234" t="s">
        <v>1157</v>
      </c>
      <c r="L234" t="s">
        <v>2195</v>
      </c>
      <c r="M234" t="s">
        <v>37</v>
      </c>
      <c r="N234" t="s">
        <v>2196</v>
      </c>
      <c r="O234" t="s">
        <v>2197</v>
      </c>
      <c r="P234" t="s">
        <v>40</v>
      </c>
      <c r="Q234" t="s">
        <v>66</v>
      </c>
      <c r="R234" t="s">
        <v>2198</v>
      </c>
      <c r="S234">
        <v>7</v>
      </c>
      <c r="T234">
        <v>4</v>
      </c>
      <c r="U234" t="s">
        <v>43</v>
      </c>
      <c r="V234" t="s">
        <v>57</v>
      </c>
      <c r="W234" t="s">
        <v>1018</v>
      </c>
      <c r="X234" t="s">
        <v>37</v>
      </c>
      <c r="Y234" t="s">
        <v>37</v>
      </c>
      <c r="Z234" t="s">
        <v>45</v>
      </c>
      <c r="AA234" t="s">
        <v>37</v>
      </c>
      <c r="AB234" t="s">
        <v>122</v>
      </c>
      <c r="AC234" t="s">
        <v>123</v>
      </c>
      <c r="AD234" t="s">
        <v>197</v>
      </c>
    </row>
    <row r="235" spans="1:30" hidden="1" x14ac:dyDescent="0.2">
      <c r="A235">
        <v>11859</v>
      </c>
      <c r="B235" t="s">
        <v>2199</v>
      </c>
      <c r="C235" t="s">
        <v>29</v>
      </c>
      <c r="D235" t="s">
        <v>49</v>
      </c>
      <c r="E235" t="s">
        <v>62</v>
      </c>
      <c r="F235" t="s">
        <v>37</v>
      </c>
      <c r="G235" t="s">
        <v>51</v>
      </c>
      <c r="H235" t="s">
        <v>63</v>
      </c>
      <c r="I235" s="9">
        <v>45355</v>
      </c>
      <c r="J235" s="10">
        <v>0.23775462962962962</v>
      </c>
      <c r="K235" t="s">
        <v>2200</v>
      </c>
      <c r="L235" t="s">
        <v>2201</v>
      </c>
      <c r="M235" t="s">
        <v>37</v>
      </c>
      <c r="N235" t="s">
        <v>2202</v>
      </c>
      <c r="O235" t="s">
        <v>2203</v>
      </c>
      <c r="P235" t="s">
        <v>40</v>
      </c>
      <c r="Q235" t="s">
        <v>66</v>
      </c>
      <c r="R235" t="s">
        <v>2204</v>
      </c>
      <c r="S235">
        <v>7</v>
      </c>
      <c r="T235">
        <v>4</v>
      </c>
      <c r="U235" t="s">
        <v>43</v>
      </c>
      <c r="V235" t="s">
        <v>57</v>
      </c>
      <c r="W235" t="s">
        <v>1018</v>
      </c>
      <c r="X235" t="s">
        <v>37</v>
      </c>
      <c r="Y235" t="s">
        <v>37</v>
      </c>
      <c r="Z235" t="s">
        <v>45</v>
      </c>
      <c r="AA235" t="s">
        <v>37</v>
      </c>
      <c r="AB235" t="s">
        <v>122</v>
      </c>
      <c r="AC235" t="s">
        <v>123</v>
      </c>
      <c r="AD235" t="s">
        <v>197</v>
      </c>
    </row>
    <row r="236" spans="1:30" hidden="1" x14ac:dyDescent="0.2">
      <c r="A236">
        <v>11860</v>
      </c>
      <c r="B236" t="s">
        <v>2205</v>
      </c>
      <c r="C236" t="s">
        <v>29</v>
      </c>
      <c r="D236" t="s">
        <v>49</v>
      </c>
      <c r="E236" t="s">
        <v>62</v>
      </c>
      <c r="F236" t="s">
        <v>37</v>
      </c>
      <c r="G236" t="s">
        <v>51</v>
      </c>
      <c r="H236" t="s">
        <v>73</v>
      </c>
      <c r="I236" s="9">
        <v>45355</v>
      </c>
      <c r="J236" s="10">
        <v>0.24052083333333332</v>
      </c>
      <c r="K236" t="s">
        <v>2200</v>
      </c>
      <c r="L236" t="s">
        <v>2206</v>
      </c>
      <c r="M236" t="s">
        <v>37</v>
      </c>
      <c r="N236" t="s">
        <v>2207</v>
      </c>
      <c r="O236" t="s">
        <v>2208</v>
      </c>
      <c r="P236" t="s">
        <v>40</v>
      </c>
      <c r="Q236" t="s">
        <v>66</v>
      </c>
      <c r="R236" t="s">
        <v>2209</v>
      </c>
      <c r="S236">
        <v>2</v>
      </c>
      <c r="T236">
        <v>2</v>
      </c>
      <c r="U236" t="s">
        <v>57</v>
      </c>
      <c r="V236" t="s">
        <v>57</v>
      </c>
      <c r="W236" t="s">
        <v>877</v>
      </c>
      <c r="X236" t="s">
        <v>37</v>
      </c>
      <c r="Y236" t="s">
        <v>37</v>
      </c>
      <c r="Z236" t="s">
        <v>45</v>
      </c>
      <c r="AA236" t="s">
        <v>37</v>
      </c>
      <c r="AB236" t="s">
        <v>122</v>
      </c>
      <c r="AC236" t="s">
        <v>123</v>
      </c>
      <c r="AD236" t="s">
        <v>197</v>
      </c>
    </row>
    <row r="237" spans="1:30" hidden="1" x14ac:dyDescent="0.2">
      <c r="A237">
        <v>11862</v>
      </c>
      <c r="B237" t="s">
        <v>510</v>
      </c>
      <c r="C237" t="s">
        <v>29</v>
      </c>
      <c r="D237" t="s">
        <v>70</v>
      </c>
      <c r="E237" t="s">
        <v>31</v>
      </c>
      <c r="F237" t="s">
        <v>37</v>
      </c>
      <c r="G237" t="s">
        <v>51</v>
      </c>
      <c r="H237" t="s">
        <v>73</v>
      </c>
      <c r="I237" s="9">
        <v>45355</v>
      </c>
      <c r="J237" s="10">
        <v>0.36160879629629628</v>
      </c>
      <c r="K237" t="s">
        <v>2210</v>
      </c>
      <c r="L237" t="s">
        <v>2211</v>
      </c>
      <c r="M237" t="s">
        <v>37</v>
      </c>
      <c r="N237" t="s">
        <v>2212</v>
      </c>
      <c r="O237" t="s">
        <v>2213</v>
      </c>
      <c r="P237" t="s">
        <v>40</v>
      </c>
      <c r="Q237" t="s">
        <v>66</v>
      </c>
      <c r="R237" t="s">
        <v>2214</v>
      </c>
      <c r="S237">
        <v>6</v>
      </c>
      <c r="T237">
        <v>3</v>
      </c>
      <c r="U237" t="s">
        <v>57</v>
      </c>
      <c r="V237" t="s">
        <v>57</v>
      </c>
      <c r="W237" t="s">
        <v>1709</v>
      </c>
      <c r="X237" t="s">
        <v>37</v>
      </c>
      <c r="Y237" t="s">
        <v>37</v>
      </c>
      <c r="Z237" t="s">
        <v>45</v>
      </c>
      <c r="AA237" t="s">
        <v>37</v>
      </c>
      <c r="AB237" t="s">
        <v>2182</v>
      </c>
      <c r="AC237" t="s">
        <v>2183</v>
      </c>
      <c r="AD237" t="s">
        <v>475</v>
      </c>
    </row>
    <row r="238" spans="1:30" hidden="1" x14ac:dyDescent="0.2">
      <c r="A238">
        <v>11863</v>
      </c>
      <c r="B238" t="s">
        <v>2215</v>
      </c>
      <c r="C238" t="s">
        <v>61</v>
      </c>
      <c r="D238" t="s">
        <v>49</v>
      </c>
      <c r="E238" t="s">
        <v>62</v>
      </c>
      <c r="F238" t="s">
        <v>37</v>
      </c>
      <c r="G238" t="s">
        <v>51</v>
      </c>
      <c r="H238" t="s">
        <v>63</v>
      </c>
      <c r="I238" s="9">
        <v>45355</v>
      </c>
      <c r="J238" s="10">
        <v>0.37664351851851852</v>
      </c>
      <c r="K238" t="s">
        <v>2173</v>
      </c>
      <c r="L238" t="s">
        <v>2216</v>
      </c>
      <c r="M238" t="s">
        <v>2216</v>
      </c>
      <c r="N238" t="s">
        <v>2216</v>
      </c>
      <c r="O238" t="s">
        <v>37</v>
      </c>
      <c r="P238" t="s">
        <v>40</v>
      </c>
      <c r="Q238" t="s">
        <v>66</v>
      </c>
      <c r="R238" t="s">
        <v>66</v>
      </c>
      <c r="S238">
        <v>0</v>
      </c>
      <c r="T238">
        <v>2</v>
      </c>
      <c r="U238" t="s">
        <v>57</v>
      </c>
      <c r="V238" t="s">
        <v>37</v>
      </c>
      <c r="W238" t="s">
        <v>37</v>
      </c>
      <c r="X238" t="s">
        <v>37</v>
      </c>
      <c r="Y238" t="s">
        <v>37</v>
      </c>
      <c r="Z238" t="s">
        <v>45</v>
      </c>
      <c r="AA238" t="s">
        <v>37</v>
      </c>
      <c r="AB238" t="s">
        <v>2217</v>
      </c>
      <c r="AC238" t="s">
        <v>2218</v>
      </c>
      <c r="AD238" t="s">
        <v>142</v>
      </c>
    </row>
    <row r="239" spans="1:30" hidden="1" x14ac:dyDescent="0.2">
      <c r="A239">
        <v>11866</v>
      </c>
      <c r="B239" t="s">
        <v>2219</v>
      </c>
      <c r="C239" t="s">
        <v>61</v>
      </c>
      <c r="D239" t="s">
        <v>49</v>
      </c>
      <c r="E239" t="s">
        <v>62</v>
      </c>
      <c r="F239" t="s">
        <v>37</v>
      </c>
      <c r="G239" t="s">
        <v>82</v>
      </c>
      <c r="H239" t="s">
        <v>232</v>
      </c>
      <c r="I239" s="9">
        <v>45355</v>
      </c>
      <c r="J239" s="10">
        <v>0.41722222222222222</v>
      </c>
      <c r="K239" t="s">
        <v>2173</v>
      </c>
      <c r="L239" t="s">
        <v>2220</v>
      </c>
      <c r="M239" t="s">
        <v>2220</v>
      </c>
      <c r="N239" t="s">
        <v>2221</v>
      </c>
      <c r="O239" t="s">
        <v>37</v>
      </c>
      <c r="P239" t="s">
        <v>40</v>
      </c>
      <c r="Q239" t="s">
        <v>66</v>
      </c>
      <c r="R239" t="s">
        <v>66</v>
      </c>
      <c r="S239">
        <v>0</v>
      </c>
      <c r="T239">
        <v>1</v>
      </c>
      <c r="U239" t="s">
        <v>57</v>
      </c>
      <c r="V239" t="s">
        <v>37</v>
      </c>
      <c r="W239" t="s">
        <v>37</v>
      </c>
      <c r="X239" t="s">
        <v>37</v>
      </c>
      <c r="Y239" t="s">
        <v>37</v>
      </c>
      <c r="Z239" t="s">
        <v>45</v>
      </c>
      <c r="AA239" t="s">
        <v>37</v>
      </c>
      <c r="AB239" t="s">
        <v>2222</v>
      </c>
      <c r="AC239" t="s">
        <v>2223</v>
      </c>
      <c r="AD239" t="s">
        <v>197</v>
      </c>
    </row>
    <row r="240" spans="1:30" hidden="1" x14ac:dyDescent="0.2">
      <c r="A240">
        <v>11867</v>
      </c>
      <c r="B240" t="s">
        <v>2219</v>
      </c>
      <c r="C240" t="s">
        <v>61</v>
      </c>
      <c r="D240" t="s">
        <v>49</v>
      </c>
      <c r="E240" t="s">
        <v>62</v>
      </c>
      <c r="F240" t="s">
        <v>37</v>
      </c>
      <c r="G240" t="s">
        <v>82</v>
      </c>
      <c r="H240" t="s">
        <v>404</v>
      </c>
      <c r="I240" s="9">
        <v>45355</v>
      </c>
      <c r="J240" s="10">
        <v>0.45391203703703703</v>
      </c>
      <c r="K240" t="s">
        <v>2173</v>
      </c>
      <c r="L240" t="s">
        <v>2224</v>
      </c>
      <c r="M240" t="s">
        <v>2224</v>
      </c>
      <c r="N240" t="s">
        <v>2224</v>
      </c>
      <c r="O240" t="s">
        <v>37</v>
      </c>
      <c r="P240" t="s">
        <v>40</v>
      </c>
      <c r="Q240" t="s">
        <v>66</v>
      </c>
      <c r="R240" t="s">
        <v>66</v>
      </c>
      <c r="S240">
        <v>0</v>
      </c>
      <c r="T240">
        <v>1</v>
      </c>
      <c r="U240" t="s">
        <v>57</v>
      </c>
      <c r="V240" t="s">
        <v>37</v>
      </c>
      <c r="W240" t="s">
        <v>37</v>
      </c>
      <c r="X240" t="s">
        <v>37</v>
      </c>
      <c r="Y240" t="s">
        <v>37</v>
      </c>
      <c r="Z240" t="s">
        <v>45</v>
      </c>
      <c r="AA240" t="s">
        <v>37</v>
      </c>
      <c r="AB240" t="s">
        <v>2222</v>
      </c>
      <c r="AC240" t="s">
        <v>2223</v>
      </c>
      <c r="AD240" t="s">
        <v>197</v>
      </c>
    </row>
    <row r="241" spans="1:30" hidden="1" x14ac:dyDescent="0.2">
      <c r="A241">
        <v>11868</v>
      </c>
      <c r="B241" t="s">
        <v>2225</v>
      </c>
      <c r="C241" t="s">
        <v>29</v>
      </c>
      <c r="D241" t="s">
        <v>70</v>
      </c>
      <c r="E241" t="s">
        <v>62</v>
      </c>
      <c r="F241" t="s">
        <v>37</v>
      </c>
      <c r="G241" t="s">
        <v>33</v>
      </c>
      <c r="H241" t="s">
        <v>73</v>
      </c>
      <c r="I241" s="9">
        <v>45355</v>
      </c>
      <c r="J241" s="10">
        <v>0.46156249999999999</v>
      </c>
      <c r="K241" t="s">
        <v>2173</v>
      </c>
      <c r="L241" t="s">
        <v>2226</v>
      </c>
      <c r="M241" t="s">
        <v>37</v>
      </c>
      <c r="N241" t="s">
        <v>2227</v>
      </c>
      <c r="O241" t="s">
        <v>2228</v>
      </c>
      <c r="P241" t="s">
        <v>40</v>
      </c>
      <c r="Q241" t="s">
        <v>1572</v>
      </c>
      <c r="R241" t="s">
        <v>2229</v>
      </c>
      <c r="S241">
        <v>2</v>
      </c>
      <c r="T241">
        <v>1</v>
      </c>
      <c r="U241" t="s">
        <v>57</v>
      </c>
      <c r="V241" t="s">
        <v>57</v>
      </c>
      <c r="W241" t="s">
        <v>319</v>
      </c>
      <c r="X241" t="s">
        <v>37</v>
      </c>
      <c r="Y241" t="s">
        <v>37</v>
      </c>
      <c r="Z241" t="s">
        <v>45</v>
      </c>
      <c r="AA241" t="s">
        <v>37</v>
      </c>
      <c r="AB241" t="s">
        <v>2230</v>
      </c>
      <c r="AC241" t="s">
        <v>2231</v>
      </c>
      <c r="AD241" t="s">
        <v>319</v>
      </c>
    </row>
    <row r="242" spans="1:30" hidden="1" x14ac:dyDescent="0.2">
      <c r="A242">
        <v>11869</v>
      </c>
      <c r="B242" t="s">
        <v>2219</v>
      </c>
      <c r="C242" t="s">
        <v>61</v>
      </c>
      <c r="D242" t="s">
        <v>49</v>
      </c>
      <c r="E242" t="s">
        <v>62</v>
      </c>
      <c r="F242" t="s">
        <v>37</v>
      </c>
      <c r="G242" t="s">
        <v>82</v>
      </c>
      <c r="H242" t="s">
        <v>173</v>
      </c>
      <c r="I242" s="9">
        <v>45355</v>
      </c>
      <c r="J242" s="10">
        <v>0.50907407407407412</v>
      </c>
      <c r="K242" t="s">
        <v>2232</v>
      </c>
      <c r="L242" t="s">
        <v>2233</v>
      </c>
      <c r="M242" t="s">
        <v>2233</v>
      </c>
      <c r="N242" t="s">
        <v>2234</v>
      </c>
      <c r="O242" t="s">
        <v>37</v>
      </c>
      <c r="P242" t="s">
        <v>40</v>
      </c>
      <c r="Q242" t="s">
        <v>66</v>
      </c>
      <c r="R242" t="s">
        <v>2235</v>
      </c>
      <c r="S242">
        <v>0</v>
      </c>
      <c r="T242">
        <v>1</v>
      </c>
      <c r="U242" t="s">
        <v>57</v>
      </c>
      <c r="V242" t="s">
        <v>37</v>
      </c>
      <c r="W242" t="s">
        <v>37</v>
      </c>
      <c r="X242" t="s">
        <v>37</v>
      </c>
      <c r="Y242" t="s">
        <v>37</v>
      </c>
      <c r="Z242" t="s">
        <v>45</v>
      </c>
      <c r="AA242" t="s">
        <v>37</v>
      </c>
      <c r="AB242" t="s">
        <v>2222</v>
      </c>
      <c r="AC242" t="s">
        <v>2223</v>
      </c>
      <c r="AD242" t="s">
        <v>197</v>
      </c>
    </row>
    <row r="243" spans="1:30" hidden="1" x14ac:dyDescent="0.2">
      <c r="A243">
        <v>11870</v>
      </c>
      <c r="B243" t="s">
        <v>2236</v>
      </c>
      <c r="C243" t="s">
        <v>29</v>
      </c>
      <c r="D243" t="s">
        <v>49</v>
      </c>
      <c r="E243" t="s">
        <v>62</v>
      </c>
      <c r="F243" t="s">
        <v>37</v>
      </c>
      <c r="G243" t="s">
        <v>33</v>
      </c>
      <c r="H243" t="s">
        <v>63</v>
      </c>
      <c r="I243" s="9">
        <v>45355</v>
      </c>
      <c r="J243" s="10">
        <v>0.53856481481481477</v>
      </c>
      <c r="K243" t="s">
        <v>2237</v>
      </c>
      <c r="L243" t="s">
        <v>2238</v>
      </c>
      <c r="M243" t="s">
        <v>37</v>
      </c>
      <c r="N243" t="s">
        <v>2239</v>
      </c>
      <c r="O243" t="s">
        <v>2240</v>
      </c>
      <c r="P243" t="s">
        <v>40</v>
      </c>
      <c r="Q243" t="s">
        <v>2241</v>
      </c>
      <c r="R243" t="s">
        <v>2242</v>
      </c>
      <c r="S243">
        <v>3</v>
      </c>
      <c r="T243">
        <v>2</v>
      </c>
      <c r="U243" t="s">
        <v>57</v>
      </c>
      <c r="V243" t="s">
        <v>57</v>
      </c>
      <c r="W243" t="s">
        <v>842</v>
      </c>
      <c r="X243" t="s">
        <v>37</v>
      </c>
      <c r="Y243" t="s">
        <v>37</v>
      </c>
      <c r="Z243" t="s">
        <v>45</v>
      </c>
      <c r="AA243" t="s">
        <v>37</v>
      </c>
      <c r="AB243" t="s">
        <v>1163</v>
      </c>
      <c r="AC243" t="s">
        <v>1164</v>
      </c>
      <c r="AD243" t="s">
        <v>845</v>
      </c>
    </row>
    <row r="244" spans="1:30" hidden="1" x14ac:dyDescent="0.2">
      <c r="A244">
        <v>11872</v>
      </c>
      <c r="B244" t="s">
        <v>2243</v>
      </c>
      <c r="C244" t="s">
        <v>29</v>
      </c>
      <c r="D244" t="s">
        <v>70</v>
      </c>
      <c r="E244" t="s">
        <v>62</v>
      </c>
      <c r="F244" t="s">
        <v>37</v>
      </c>
      <c r="G244" t="s">
        <v>33</v>
      </c>
      <c r="H244" t="s">
        <v>63</v>
      </c>
      <c r="I244" s="9">
        <v>45355</v>
      </c>
      <c r="J244" s="10">
        <v>0.54565972222222225</v>
      </c>
      <c r="K244" t="s">
        <v>2244</v>
      </c>
      <c r="L244" t="s">
        <v>2245</v>
      </c>
      <c r="M244" t="s">
        <v>37</v>
      </c>
      <c r="N244" t="s">
        <v>2245</v>
      </c>
      <c r="O244" t="s">
        <v>2246</v>
      </c>
      <c r="P244" t="s">
        <v>40</v>
      </c>
      <c r="Q244" t="s">
        <v>2247</v>
      </c>
      <c r="R244" t="s">
        <v>2248</v>
      </c>
      <c r="S244">
        <v>4</v>
      </c>
      <c r="T244">
        <v>2</v>
      </c>
      <c r="U244" t="s">
        <v>43</v>
      </c>
      <c r="V244" t="s">
        <v>57</v>
      </c>
      <c r="W244" t="s">
        <v>842</v>
      </c>
      <c r="X244" t="s">
        <v>37</v>
      </c>
      <c r="Y244" t="s">
        <v>37</v>
      </c>
      <c r="Z244" t="s">
        <v>45</v>
      </c>
      <c r="AA244" t="s">
        <v>37</v>
      </c>
      <c r="AB244" t="s">
        <v>1163</v>
      </c>
      <c r="AC244" t="s">
        <v>1164</v>
      </c>
      <c r="AD244" t="s">
        <v>845</v>
      </c>
    </row>
    <row r="245" spans="1:30" hidden="1" x14ac:dyDescent="0.2">
      <c r="A245">
        <v>11876</v>
      </c>
      <c r="B245" t="s">
        <v>2249</v>
      </c>
      <c r="C245" t="s">
        <v>29</v>
      </c>
      <c r="D245" t="s">
        <v>49</v>
      </c>
      <c r="E245" t="s">
        <v>62</v>
      </c>
      <c r="F245" t="s">
        <v>1055</v>
      </c>
      <c r="G245" t="s">
        <v>33</v>
      </c>
      <c r="H245" t="s">
        <v>63</v>
      </c>
      <c r="I245" s="9">
        <v>45355</v>
      </c>
      <c r="J245" s="10">
        <v>0.68531249999999999</v>
      </c>
      <c r="K245" t="s">
        <v>1157</v>
      </c>
      <c r="L245" t="s">
        <v>2250</v>
      </c>
      <c r="M245" t="s">
        <v>37</v>
      </c>
      <c r="N245" t="s">
        <v>2251</v>
      </c>
      <c r="O245" t="s">
        <v>2252</v>
      </c>
      <c r="P245" t="s">
        <v>40</v>
      </c>
      <c r="Q245" t="s">
        <v>2253</v>
      </c>
      <c r="R245" t="s">
        <v>2254</v>
      </c>
      <c r="S245">
        <v>2</v>
      </c>
      <c r="T245">
        <v>2</v>
      </c>
      <c r="U245" t="s">
        <v>43</v>
      </c>
      <c r="V245" t="s">
        <v>57</v>
      </c>
      <c r="W245" t="s">
        <v>963</v>
      </c>
      <c r="X245" t="s">
        <v>37</v>
      </c>
      <c r="Y245" t="s">
        <v>37</v>
      </c>
      <c r="Z245" t="s">
        <v>45</v>
      </c>
      <c r="AA245" t="s">
        <v>37</v>
      </c>
      <c r="AB245" t="s">
        <v>122</v>
      </c>
      <c r="AC245" t="s">
        <v>123</v>
      </c>
      <c r="AD245" t="s">
        <v>197</v>
      </c>
    </row>
    <row r="246" spans="1:30" hidden="1" x14ac:dyDescent="0.2">
      <c r="A246">
        <v>11877</v>
      </c>
      <c r="B246" t="s">
        <v>2255</v>
      </c>
      <c r="C246" t="s">
        <v>29</v>
      </c>
      <c r="D246" t="s">
        <v>70</v>
      </c>
      <c r="E246" t="s">
        <v>62</v>
      </c>
      <c r="F246" t="s">
        <v>267</v>
      </c>
      <c r="G246" t="s">
        <v>33</v>
      </c>
      <c r="H246" t="s">
        <v>63</v>
      </c>
      <c r="I246" s="9">
        <v>45355</v>
      </c>
      <c r="J246" s="10">
        <v>0.71365740740740746</v>
      </c>
      <c r="K246" t="s">
        <v>1157</v>
      </c>
      <c r="L246" t="s">
        <v>2256</v>
      </c>
      <c r="M246" t="s">
        <v>37</v>
      </c>
      <c r="N246" t="s">
        <v>2257</v>
      </c>
      <c r="O246" t="s">
        <v>2258</v>
      </c>
      <c r="P246" t="s">
        <v>40</v>
      </c>
      <c r="Q246" t="s">
        <v>2259</v>
      </c>
      <c r="R246" t="s">
        <v>2260</v>
      </c>
      <c r="S246">
        <v>4</v>
      </c>
      <c r="T246">
        <v>1</v>
      </c>
      <c r="U246" t="s">
        <v>43</v>
      </c>
      <c r="V246" t="s">
        <v>57</v>
      </c>
      <c r="W246" t="s">
        <v>1547</v>
      </c>
      <c r="X246" t="s">
        <v>37</v>
      </c>
      <c r="Y246" t="s">
        <v>37</v>
      </c>
      <c r="Z246" t="s">
        <v>45</v>
      </c>
      <c r="AA246" t="s">
        <v>37</v>
      </c>
      <c r="AB246" t="s">
        <v>67</v>
      </c>
      <c r="AC246" t="s">
        <v>68</v>
      </c>
      <c r="AD246" t="s">
        <v>37</v>
      </c>
    </row>
    <row r="247" spans="1:30" hidden="1" x14ac:dyDescent="0.2">
      <c r="A247">
        <v>11880</v>
      </c>
      <c r="B247" t="s">
        <v>2127</v>
      </c>
      <c r="C247" t="s">
        <v>29</v>
      </c>
      <c r="D247" t="s">
        <v>70</v>
      </c>
      <c r="E247" t="s">
        <v>31</v>
      </c>
      <c r="F247" t="s">
        <v>37</v>
      </c>
      <c r="G247" t="s">
        <v>51</v>
      </c>
      <c r="H247" t="s">
        <v>63</v>
      </c>
      <c r="I247" s="9">
        <v>45355</v>
      </c>
      <c r="J247" s="10">
        <v>0.76153935185185184</v>
      </c>
      <c r="K247" t="s">
        <v>2261</v>
      </c>
      <c r="L247" t="s">
        <v>2262</v>
      </c>
      <c r="M247" t="s">
        <v>37</v>
      </c>
      <c r="N247" t="s">
        <v>2263</v>
      </c>
      <c r="O247" t="s">
        <v>2264</v>
      </c>
      <c r="P247" t="s">
        <v>40</v>
      </c>
      <c r="Q247" t="s">
        <v>2265</v>
      </c>
      <c r="R247" t="s">
        <v>2266</v>
      </c>
      <c r="S247">
        <v>2</v>
      </c>
      <c r="T247">
        <v>1</v>
      </c>
      <c r="U247" t="s">
        <v>57</v>
      </c>
      <c r="V247" t="s">
        <v>43</v>
      </c>
      <c r="W247" t="s">
        <v>109</v>
      </c>
      <c r="X247" t="s">
        <v>37</v>
      </c>
      <c r="Y247" t="s">
        <v>37</v>
      </c>
      <c r="Z247" t="s">
        <v>45</v>
      </c>
      <c r="AA247" t="s">
        <v>37</v>
      </c>
      <c r="AB247" t="s">
        <v>809</v>
      </c>
      <c r="AC247" t="s">
        <v>810</v>
      </c>
      <c r="AD247" t="s">
        <v>112</v>
      </c>
    </row>
    <row r="248" spans="1:30" x14ac:dyDescent="0.2">
      <c r="A248">
        <v>11882</v>
      </c>
      <c r="B248" t="s">
        <v>2267</v>
      </c>
      <c r="C248" t="s">
        <v>135</v>
      </c>
      <c r="D248" t="s">
        <v>49</v>
      </c>
      <c r="E248" t="s">
        <v>62</v>
      </c>
      <c r="F248" t="s">
        <v>114</v>
      </c>
      <c r="G248" t="s">
        <v>33</v>
      </c>
      <c r="H248" t="s">
        <v>346</v>
      </c>
      <c r="I248" s="9">
        <v>45355</v>
      </c>
      <c r="J248" s="10">
        <v>0.89349537037037041</v>
      </c>
      <c r="K248" t="s">
        <v>1669</v>
      </c>
      <c r="L248" t="s">
        <v>37</v>
      </c>
      <c r="M248" t="s">
        <v>37</v>
      </c>
      <c r="N248" t="s">
        <v>2268</v>
      </c>
      <c r="O248" t="s">
        <v>2269</v>
      </c>
      <c r="P248" t="s">
        <v>40</v>
      </c>
      <c r="Q248" t="s">
        <v>2270</v>
      </c>
      <c r="R248" t="s">
        <v>66</v>
      </c>
      <c r="S248">
        <v>13</v>
      </c>
      <c r="T248">
        <v>6</v>
      </c>
      <c r="U248" t="s">
        <v>37</v>
      </c>
      <c r="V248" t="s">
        <v>57</v>
      </c>
      <c r="W248" t="s">
        <v>447</v>
      </c>
      <c r="X248" t="s">
        <v>37</v>
      </c>
      <c r="Y248" t="s">
        <v>37</v>
      </c>
      <c r="Z248" t="s">
        <v>45</v>
      </c>
      <c r="AA248" t="s">
        <v>37</v>
      </c>
      <c r="AB248" t="s">
        <v>780</v>
      </c>
      <c r="AC248" t="s">
        <v>781</v>
      </c>
      <c r="AD248" t="s">
        <v>319</v>
      </c>
    </row>
    <row r="249" spans="1:30" hidden="1" x14ac:dyDescent="0.2">
      <c r="A249">
        <v>11884</v>
      </c>
      <c r="B249" t="s">
        <v>2271</v>
      </c>
      <c r="C249" t="s">
        <v>61</v>
      </c>
      <c r="D249" t="s">
        <v>49</v>
      </c>
      <c r="E249" t="s">
        <v>62</v>
      </c>
      <c r="F249" t="s">
        <v>114</v>
      </c>
      <c r="G249" t="s">
        <v>51</v>
      </c>
      <c r="H249" t="s">
        <v>346</v>
      </c>
      <c r="I249" s="9">
        <v>45355</v>
      </c>
      <c r="J249" s="10">
        <v>0.89486111111111111</v>
      </c>
      <c r="K249" t="s">
        <v>2272</v>
      </c>
      <c r="L249" t="s">
        <v>2273</v>
      </c>
      <c r="M249" t="s">
        <v>2273</v>
      </c>
      <c r="N249" t="s">
        <v>2273</v>
      </c>
      <c r="O249" t="s">
        <v>2274</v>
      </c>
      <c r="P249" t="s">
        <v>40</v>
      </c>
      <c r="Q249" t="s">
        <v>1989</v>
      </c>
      <c r="R249" t="s">
        <v>2275</v>
      </c>
      <c r="S249">
        <v>5</v>
      </c>
      <c r="T249">
        <v>4</v>
      </c>
      <c r="U249" t="s">
        <v>43</v>
      </c>
      <c r="V249" t="s">
        <v>57</v>
      </c>
      <c r="W249" t="s">
        <v>131</v>
      </c>
      <c r="X249" t="s">
        <v>37</v>
      </c>
      <c r="Y249" t="s">
        <v>37</v>
      </c>
      <c r="Z249" t="s">
        <v>45</v>
      </c>
      <c r="AA249" t="s">
        <v>37</v>
      </c>
      <c r="AB249" t="s">
        <v>973</v>
      </c>
      <c r="AC249" t="s">
        <v>974</v>
      </c>
      <c r="AD249" t="s">
        <v>197</v>
      </c>
    </row>
    <row r="250" spans="1:30" hidden="1" x14ac:dyDescent="0.2">
      <c r="A250">
        <v>11885</v>
      </c>
      <c r="B250" t="s">
        <v>2276</v>
      </c>
      <c r="C250" t="s">
        <v>29</v>
      </c>
      <c r="D250" t="s">
        <v>30</v>
      </c>
      <c r="E250" t="s">
        <v>62</v>
      </c>
      <c r="F250" t="s">
        <v>37</v>
      </c>
      <c r="G250" t="s">
        <v>33</v>
      </c>
      <c r="H250" t="s">
        <v>232</v>
      </c>
      <c r="I250" s="9">
        <v>45355</v>
      </c>
      <c r="J250" s="10">
        <v>0.91241898148148148</v>
      </c>
      <c r="K250" t="s">
        <v>2277</v>
      </c>
      <c r="L250" t="s">
        <v>2278</v>
      </c>
      <c r="M250" t="s">
        <v>37</v>
      </c>
      <c r="N250" t="s">
        <v>2279</v>
      </c>
      <c r="O250" t="s">
        <v>2280</v>
      </c>
      <c r="P250" t="s">
        <v>40</v>
      </c>
      <c r="Q250" t="s">
        <v>2281</v>
      </c>
      <c r="R250" t="s">
        <v>2282</v>
      </c>
      <c r="S250">
        <v>2</v>
      </c>
      <c r="T250">
        <v>1</v>
      </c>
      <c r="U250" t="s">
        <v>57</v>
      </c>
      <c r="V250" t="s">
        <v>57</v>
      </c>
      <c r="W250" t="s">
        <v>779</v>
      </c>
      <c r="X250" t="s">
        <v>37</v>
      </c>
      <c r="Y250" t="s">
        <v>37</v>
      </c>
      <c r="Z250" t="s">
        <v>45</v>
      </c>
      <c r="AA250" t="s">
        <v>37</v>
      </c>
      <c r="AB250" t="s">
        <v>67</v>
      </c>
      <c r="AC250" t="s">
        <v>68</v>
      </c>
      <c r="AD250" t="s">
        <v>37</v>
      </c>
    </row>
    <row r="251" spans="1:30" hidden="1" x14ac:dyDescent="0.2">
      <c r="A251">
        <v>11887</v>
      </c>
      <c r="B251" t="s">
        <v>2283</v>
      </c>
      <c r="C251" t="s">
        <v>29</v>
      </c>
      <c r="D251" t="s">
        <v>70</v>
      </c>
      <c r="E251" t="s">
        <v>62</v>
      </c>
      <c r="F251" t="s">
        <v>37</v>
      </c>
      <c r="G251" t="s">
        <v>33</v>
      </c>
      <c r="H251" t="s">
        <v>232</v>
      </c>
      <c r="I251" s="9">
        <v>45355</v>
      </c>
      <c r="J251" s="10">
        <v>0.91702546296296295</v>
      </c>
      <c r="K251" t="s">
        <v>2284</v>
      </c>
      <c r="L251" t="s">
        <v>2285</v>
      </c>
      <c r="M251" t="s">
        <v>37</v>
      </c>
      <c r="N251" t="s">
        <v>2286</v>
      </c>
      <c r="O251" t="s">
        <v>2287</v>
      </c>
      <c r="P251" t="s">
        <v>40</v>
      </c>
      <c r="Q251" t="s">
        <v>66</v>
      </c>
      <c r="R251" t="s">
        <v>2288</v>
      </c>
      <c r="S251">
        <v>2</v>
      </c>
      <c r="T251">
        <v>1</v>
      </c>
      <c r="U251" t="s">
        <v>57</v>
      </c>
      <c r="V251" t="s">
        <v>57</v>
      </c>
      <c r="W251" t="s">
        <v>1830</v>
      </c>
      <c r="X251" t="s">
        <v>37</v>
      </c>
      <c r="Y251" t="s">
        <v>37</v>
      </c>
      <c r="Z251" t="s">
        <v>45</v>
      </c>
      <c r="AA251" t="s">
        <v>37</v>
      </c>
      <c r="AB251" t="s">
        <v>67</v>
      </c>
      <c r="AC251" t="s">
        <v>68</v>
      </c>
      <c r="AD251" t="s">
        <v>37</v>
      </c>
    </row>
    <row r="252" spans="1:30" hidden="1" x14ac:dyDescent="0.2">
      <c r="A252">
        <v>11889</v>
      </c>
      <c r="B252" t="s">
        <v>2289</v>
      </c>
      <c r="C252" t="s">
        <v>29</v>
      </c>
      <c r="D252" t="s">
        <v>49</v>
      </c>
      <c r="E252" t="s">
        <v>62</v>
      </c>
      <c r="F252" t="s">
        <v>1055</v>
      </c>
      <c r="G252" t="s">
        <v>51</v>
      </c>
      <c r="H252" t="s">
        <v>63</v>
      </c>
      <c r="I252" s="9">
        <v>45356</v>
      </c>
      <c r="J252" s="10">
        <v>0.18208333333333335</v>
      </c>
      <c r="K252" t="s">
        <v>1157</v>
      </c>
      <c r="L252" t="s">
        <v>2290</v>
      </c>
      <c r="M252" t="s">
        <v>37</v>
      </c>
      <c r="N252" t="s">
        <v>2290</v>
      </c>
      <c r="O252" t="s">
        <v>2291</v>
      </c>
      <c r="P252" t="s">
        <v>40</v>
      </c>
      <c r="Q252" t="s">
        <v>66</v>
      </c>
      <c r="R252" t="s">
        <v>2292</v>
      </c>
      <c r="S252">
        <v>4</v>
      </c>
      <c r="T252">
        <v>2</v>
      </c>
      <c r="U252" t="s">
        <v>43</v>
      </c>
      <c r="V252" t="s">
        <v>57</v>
      </c>
      <c r="W252" t="s">
        <v>877</v>
      </c>
      <c r="X252" t="s">
        <v>37</v>
      </c>
      <c r="Y252" t="s">
        <v>37</v>
      </c>
      <c r="Z252" t="s">
        <v>45</v>
      </c>
      <c r="AA252" t="s">
        <v>37</v>
      </c>
      <c r="AB252" t="s">
        <v>122</v>
      </c>
      <c r="AC252" t="s">
        <v>123</v>
      </c>
      <c r="AD252" t="s">
        <v>197</v>
      </c>
    </row>
    <row r="253" spans="1:30" hidden="1" x14ac:dyDescent="0.2">
      <c r="A253">
        <v>11890</v>
      </c>
      <c r="B253" t="s">
        <v>2293</v>
      </c>
      <c r="C253" t="s">
        <v>29</v>
      </c>
      <c r="D253" t="s">
        <v>70</v>
      </c>
      <c r="E253" t="s">
        <v>62</v>
      </c>
      <c r="F253" t="s">
        <v>1055</v>
      </c>
      <c r="G253" t="s">
        <v>82</v>
      </c>
      <c r="H253" t="s">
        <v>63</v>
      </c>
      <c r="I253" s="9">
        <v>45356</v>
      </c>
      <c r="J253" s="10">
        <v>0.18486111111111111</v>
      </c>
      <c r="K253" t="s">
        <v>1130</v>
      </c>
      <c r="L253" t="s">
        <v>2294</v>
      </c>
      <c r="M253" t="s">
        <v>37</v>
      </c>
      <c r="N253" t="s">
        <v>2295</v>
      </c>
      <c r="O253" t="s">
        <v>2296</v>
      </c>
      <c r="P253" t="s">
        <v>40</v>
      </c>
      <c r="Q253" t="s">
        <v>66</v>
      </c>
      <c r="R253" t="s">
        <v>2297</v>
      </c>
      <c r="S253">
        <v>8</v>
      </c>
      <c r="T253">
        <v>11</v>
      </c>
      <c r="U253" t="s">
        <v>43</v>
      </c>
      <c r="V253" t="s">
        <v>57</v>
      </c>
      <c r="W253" t="s">
        <v>877</v>
      </c>
      <c r="X253" t="s">
        <v>37</v>
      </c>
      <c r="Y253" t="s">
        <v>37</v>
      </c>
      <c r="Z253" t="s">
        <v>45</v>
      </c>
      <c r="AA253" t="s">
        <v>37</v>
      </c>
      <c r="AB253" t="s">
        <v>122</v>
      </c>
      <c r="AC253" t="s">
        <v>123</v>
      </c>
      <c r="AD253" t="s">
        <v>197</v>
      </c>
    </row>
    <row r="254" spans="1:30" hidden="1" x14ac:dyDescent="0.2">
      <c r="A254">
        <v>11891</v>
      </c>
      <c r="B254" t="s">
        <v>2298</v>
      </c>
      <c r="C254" t="s">
        <v>29</v>
      </c>
      <c r="D254" t="s">
        <v>49</v>
      </c>
      <c r="E254" t="s">
        <v>62</v>
      </c>
      <c r="F254" t="s">
        <v>267</v>
      </c>
      <c r="G254" t="s">
        <v>51</v>
      </c>
      <c r="H254" t="s">
        <v>63</v>
      </c>
      <c r="I254" s="9">
        <v>45356</v>
      </c>
      <c r="J254" s="10">
        <v>0.18939814814814815</v>
      </c>
      <c r="K254" t="s">
        <v>2299</v>
      </c>
      <c r="L254" t="s">
        <v>2300</v>
      </c>
      <c r="M254" t="s">
        <v>37</v>
      </c>
      <c r="N254" t="s">
        <v>2301</v>
      </c>
      <c r="O254" t="s">
        <v>2302</v>
      </c>
      <c r="P254" t="s">
        <v>40</v>
      </c>
      <c r="Q254" t="s">
        <v>66</v>
      </c>
      <c r="R254" t="s">
        <v>2303</v>
      </c>
      <c r="S254">
        <v>3</v>
      </c>
      <c r="T254">
        <v>2</v>
      </c>
      <c r="U254" t="s">
        <v>43</v>
      </c>
      <c r="V254" t="s">
        <v>57</v>
      </c>
      <c r="W254" t="s">
        <v>641</v>
      </c>
      <c r="X254" t="s">
        <v>37</v>
      </c>
      <c r="Y254" t="s">
        <v>37</v>
      </c>
      <c r="Z254" t="s">
        <v>45</v>
      </c>
      <c r="AA254" t="s">
        <v>37</v>
      </c>
      <c r="AB254" t="s">
        <v>122</v>
      </c>
      <c r="AC254" t="s">
        <v>123</v>
      </c>
      <c r="AD254" t="s">
        <v>197</v>
      </c>
    </row>
    <row r="255" spans="1:30" hidden="1" x14ac:dyDescent="0.2">
      <c r="A255">
        <v>11892</v>
      </c>
      <c r="B255" t="s">
        <v>2304</v>
      </c>
      <c r="C255" t="s">
        <v>29</v>
      </c>
      <c r="D255" t="s">
        <v>70</v>
      </c>
      <c r="E255" t="s">
        <v>62</v>
      </c>
      <c r="F255" t="s">
        <v>1184</v>
      </c>
      <c r="G255" t="s">
        <v>33</v>
      </c>
      <c r="H255" t="s">
        <v>232</v>
      </c>
      <c r="I255" s="9">
        <v>45356</v>
      </c>
      <c r="J255" s="10">
        <v>0.19041666666666668</v>
      </c>
      <c r="K255" t="s">
        <v>1455</v>
      </c>
      <c r="L255" t="s">
        <v>2305</v>
      </c>
      <c r="M255" t="s">
        <v>37</v>
      </c>
      <c r="N255" t="s">
        <v>2306</v>
      </c>
      <c r="O255" t="s">
        <v>2307</v>
      </c>
      <c r="P255" t="s">
        <v>40</v>
      </c>
      <c r="Q255" t="s">
        <v>66</v>
      </c>
      <c r="R255" t="s">
        <v>2308</v>
      </c>
      <c r="S255">
        <v>3</v>
      </c>
      <c r="T255">
        <v>4</v>
      </c>
      <c r="U255" t="s">
        <v>43</v>
      </c>
      <c r="V255" t="s">
        <v>57</v>
      </c>
      <c r="W255" t="s">
        <v>1061</v>
      </c>
      <c r="X255" t="s">
        <v>37</v>
      </c>
      <c r="Y255" t="s">
        <v>37</v>
      </c>
      <c r="Z255" t="s">
        <v>45</v>
      </c>
      <c r="AA255" t="s">
        <v>37</v>
      </c>
      <c r="AB255" t="s">
        <v>122</v>
      </c>
      <c r="AC255" t="s">
        <v>123</v>
      </c>
      <c r="AD255" t="s">
        <v>197</v>
      </c>
    </row>
    <row r="256" spans="1:30" hidden="1" x14ac:dyDescent="0.2">
      <c r="A256">
        <v>11893</v>
      </c>
      <c r="B256" t="s">
        <v>2309</v>
      </c>
      <c r="C256" t="s">
        <v>29</v>
      </c>
      <c r="D256" t="s">
        <v>49</v>
      </c>
      <c r="E256" t="s">
        <v>62</v>
      </c>
      <c r="F256" t="s">
        <v>267</v>
      </c>
      <c r="G256" t="s">
        <v>33</v>
      </c>
      <c r="H256" t="s">
        <v>63</v>
      </c>
      <c r="I256" s="9">
        <v>45356</v>
      </c>
      <c r="J256" s="10">
        <v>0.19260416666666666</v>
      </c>
      <c r="K256" t="s">
        <v>1157</v>
      </c>
      <c r="L256" t="s">
        <v>2310</v>
      </c>
      <c r="M256" t="s">
        <v>37</v>
      </c>
      <c r="N256" t="s">
        <v>2311</v>
      </c>
      <c r="O256" t="s">
        <v>2312</v>
      </c>
      <c r="P256" t="s">
        <v>40</v>
      </c>
      <c r="Q256" t="s">
        <v>66</v>
      </c>
      <c r="R256" t="s">
        <v>2313</v>
      </c>
      <c r="S256">
        <v>3</v>
      </c>
      <c r="T256">
        <v>2</v>
      </c>
      <c r="U256" t="s">
        <v>43</v>
      </c>
      <c r="V256" t="s">
        <v>57</v>
      </c>
      <c r="W256" t="s">
        <v>641</v>
      </c>
      <c r="X256" t="s">
        <v>37</v>
      </c>
      <c r="Y256" t="s">
        <v>37</v>
      </c>
      <c r="Z256" t="s">
        <v>45</v>
      </c>
      <c r="AA256" t="s">
        <v>37</v>
      </c>
      <c r="AB256" t="s">
        <v>122</v>
      </c>
      <c r="AC256" t="s">
        <v>123</v>
      </c>
      <c r="AD256" t="s">
        <v>197</v>
      </c>
    </row>
    <row r="257" spans="1:30" hidden="1" x14ac:dyDescent="0.2">
      <c r="A257">
        <v>11894</v>
      </c>
      <c r="B257" t="s">
        <v>2314</v>
      </c>
      <c r="C257" t="s">
        <v>29</v>
      </c>
      <c r="D257" t="s">
        <v>49</v>
      </c>
      <c r="E257" t="s">
        <v>62</v>
      </c>
      <c r="F257" t="s">
        <v>1055</v>
      </c>
      <c r="G257" t="s">
        <v>51</v>
      </c>
      <c r="H257" t="s">
        <v>63</v>
      </c>
      <c r="I257" s="9">
        <v>45356</v>
      </c>
      <c r="J257" s="10">
        <v>0.20085648148148147</v>
      </c>
      <c r="K257" t="s">
        <v>1157</v>
      </c>
      <c r="L257" t="s">
        <v>2315</v>
      </c>
      <c r="M257" t="s">
        <v>37</v>
      </c>
      <c r="N257" t="s">
        <v>2316</v>
      </c>
      <c r="O257" t="s">
        <v>2317</v>
      </c>
      <c r="P257" t="s">
        <v>40</v>
      </c>
      <c r="Q257" t="s">
        <v>66</v>
      </c>
      <c r="R257" t="s">
        <v>2318</v>
      </c>
      <c r="S257">
        <v>3</v>
      </c>
      <c r="T257">
        <v>2</v>
      </c>
      <c r="U257" t="s">
        <v>43</v>
      </c>
      <c r="V257" t="s">
        <v>57</v>
      </c>
      <c r="W257" t="s">
        <v>877</v>
      </c>
      <c r="X257" t="s">
        <v>37</v>
      </c>
      <c r="Y257" t="s">
        <v>37</v>
      </c>
      <c r="Z257" t="s">
        <v>45</v>
      </c>
      <c r="AA257" t="s">
        <v>37</v>
      </c>
      <c r="AB257" t="s">
        <v>122</v>
      </c>
      <c r="AC257" t="s">
        <v>123</v>
      </c>
      <c r="AD257" t="s">
        <v>197</v>
      </c>
    </row>
    <row r="258" spans="1:30" hidden="1" x14ac:dyDescent="0.2">
      <c r="A258">
        <v>11896</v>
      </c>
      <c r="B258" t="s">
        <v>2319</v>
      </c>
      <c r="C258" t="s">
        <v>29</v>
      </c>
      <c r="D258" t="s">
        <v>49</v>
      </c>
      <c r="E258" t="s">
        <v>62</v>
      </c>
      <c r="F258" t="s">
        <v>37</v>
      </c>
      <c r="G258" t="s">
        <v>51</v>
      </c>
      <c r="H258" t="s">
        <v>34</v>
      </c>
      <c r="I258" s="9">
        <v>45356</v>
      </c>
      <c r="J258" s="10">
        <v>0.3946412037037037</v>
      </c>
      <c r="K258" t="s">
        <v>2320</v>
      </c>
      <c r="L258" t="s">
        <v>2321</v>
      </c>
      <c r="M258" t="s">
        <v>37</v>
      </c>
      <c r="N258" t="s">
        <v>2322</v>
      </c>
      <c r="O258" t="s">
        <v>2323</v>
      </c>
      <c r="P258" t="s">
        <v>40</v>
      </c>
      <c r="Q258" t="s">
        <v>66</v>
      </c>
      <c r="R258" t="s">
        <v>2324</v>
      </c>
      <c r="S258">
        <v>2</v>
      </c>
      <c r="T258">
        <v>1</v>
      </c>
      <c r="U258" t="s">
        <v>57</v>
      </c>
      <c r="V258" t="s">
        <v>57</v>
      </c>
      <c r="W258" t="s">
        <v>213</v>
      </c>
      <c r="X258" t="s">
        <v>37</v>
      </c>
      <c r="Y258" t="s">
        <v>37</v>
      </c>
      <c r="Z258" t="s">
        <v>45</v>
      </c>
      <c r="AA258" t="s">
        <v>37</v>
      </c>
      <c r="AB258" t="s">
        <v>1893</v>
      </c>
      <c r="AC258" t="s">
        <v>1894</v>
      </c>
      <c r="AD258" t="s">
        <v>94</v>
      </c>
    </row>
    <row r="259" spans="1:30" hidden="1" x14ac:dyDescent="0.2">
      <c r="A259">
        <v>11899</v>
      </c>
      <c r="B259" t="s">
        <v>2325</v>
      </c>
      <c r="C259" t="s">
        <v>29</v>
      </c>
      <c r="D259" t="s">
        <v>30</v>
      </c>
      <c r="E259" t="s">
        <v>62</v>
      </c>
      <c r="F259" t="s">
        <v>1184</v>
      </c>
      <c r="G259" t="s">
        <v>33</v>
      </c>
      <c r="H259" t="s">
        <v>232</v>
      </c>
      <c r="I259" s="9">
        <v>45356</v>
      </c>
      <c r="J259" s="10">
        <v>0.53858796296296296</v>
      </c>
      <c r="K259" t="s">
        <v>1455</v>
      </c>
      <c r="L259" t="s">
        <v>2326</v>
      </c>
      <c r="M259" t="s">
        <v>37</v>
      </c>
      <c r="N259" t="s">
        <v>2327</v>
      </c>
      <c r="O259" t="s">
        <v>2328</v>
      </c>
      <c r="P259" t="s">
        <v>40</v>
      </c>
      <c r="Q259" t="s">
        <v>2329</v>
      </c>
      <c r="R259" t="s">
        <v>2330</v>
      </c>
      <c r="S259">
        <v>3</v>
      </c>
      <c r="T259">
        <v>1</v>
      </c>
      <c r="U259" t="s">
        <v>43</v>
      </c>
      <c r="V259" t="s">
        <v>57</v>
      </c>
      <c r="W259" t="s">
        <v>779</v>
      </c>
      <c r="X259" t="s">
        <v>37</v>
      </c>
      <c r="Y259" t="s">
        <v>37</v>
      </c>
      <c r="Z259" t="s">
        <v>45</v>
      </c>
      <c r="AA259" t="s">
        <v>37</v>
      </c>
      <c r="AB259" t="s">
        <v>67</v>
      </c>
      <c r="AC259" t="s">
        <v>68</v>
      </c>
      <c r="AD259" t="s">
        <v>37</v>
      </c>
    </row>
    <row r="260" spans="1:30" x14ac:dyDescent="0.2">
      <c r="A260">
        <v>11901</v>
      </c>
      <c r="B260" t="s">
        <v>2331</v>
      </c>
      <c r="C260" t="s">
        <v>135</v>
      </c>
      <c r="D260" t="s">
        <v>49</v>
      </c>
      <c r="E260" t="s">
        <v>31</v>
      </c>
      <c r="F260" t="s">
        <v>114</v>
      </c>
      <c r="G260" t="s">
        <v>51</v>
      </c>
      <c r="H260" t="s">
        <v>346</v>
      </c>
      <c r="I260" s="9">
        <v>45356</v>
      </c>
      <c r="J260" s="10">
        <v>0.54335648148148152</v>
      </c>
      <c r="K260" t="s">
        <v>2332</v>
      </c>
      <c r="L260" t="s">
        <v>37</v>
      </c>
      <c r="M260" t="s">
        <v>37</v>
      </c>
      <c r="N260" t="s">
        <v>2333</v>
      </c>
      <c r="O260" t="s">
        <v>2334</v>
      </c>
      <c r="P260" t="s">
        <v>40</v>
      </c>
      <c r="Q260" t="s">
        <v>2335</v>
      </c>
      <c r="R260" t="s">
        <v>66</v>
      </c>
      <c r="S260">
        <v>4</v>
      </c>
      <c r="T260">
        <v>1</v>
      </c>
      <c r="U260" t="s">
        <v>37</v>
      </c>
      <c r="V260" t="s">
        <v>57</v>
      </c>
      <c r="W260" t="s">
        <v>842</v>
      </c>
      <c r="X260" t="s">
        <v>37</v>
      </c>
      <c r="Y260" t="s">
        <v>37</v>
      </c>
      <c r="Z260" t="s">
        <v>45</v>
      </c>
      <c r="AA260" t="s">
        <v>37</v>
      </c>
      <c r="AB260" t="s">
        <v>850</v>
      </c>
      <c r="AC260" t="s">
        <v>851</v>
      </c>
      <c r="AD260" t="s">
        <v>845</v>
      </c>
    </row>
    <row r="261" spans="1:30" hidden="1" x14ac:dyDescent="0.2">
      <c r="A261">
        <v>11902</v>
      </c>
      <c r="B261" t="s">
        <v>2336</v>
      </c>
      <c r="C261" t="s">
        <v>29</v>
      </c>
      <c r="D261" t="s">
        <v>49</v>
      </c>
      <c r="E261" t="s">
        <v>62</v>
      </c>
      <c r="F261" t="s">
        <v>37</v>
      </c>
      <c r="G261" t="s">
        <v>33</v>
      </c>
      <c r="H261" t="s">
        <v>63</v>
      </c>
      <c r="I261" s="9">
        <v>45356</v>
      </c>
      <c r="J261" s="10">
        <v>0.54576388888888894</v>
      </c>
      <c r="K261" t="s">
        <v>2337</v>
      </c>
      <c r="L261" t="s">
        <v>2338</v>
      </c>
      <c r="M261" t="s">
        <v>37</v>
      </c>
      <c r="N261" t="s">
        <v>2338</v>
      </c>
      <c r="O261" t="s">
        <v>2339</v>
      </c>
      <c r="P261" t="s">
        <v>40</v>
      </c>
      <c r="Q261" t="s">
        <v>2340</v>
      </c>
      <c r="R261" t="s">
        <v>2341</v>
      </c>
      <c r="S261">
        <v>2</v>
      </c>
      <c r="T261">
        <v>1</v>
      </c>
      <c r="U261" t="s">
        <v>57</v>
      </c>
      <c r="V261" t="s">
        <v>57</v>
      </c>
      <c r="W261" t="s">
        <v>945</v>
      </c>
      <c r="X261" t="s">
        <v>37</v>
      </c>
      <c r="Y261" t="s">
        <v>37</v>
      </c>
      <c r="Z261" t="s">
        <v>45</v>
      </c>
      <c r="AA261" t="s">
        <v>37</v>
      </c>
      <c r="AB261" t="s">
        <v>67</v>
      </c>
      <c r="AC261" t="s">
        <v>68</v>
      </c>
      <c r="AD261" t="s">
        <v>37</v>
      </c>
    </row>
    <row r="262" spans="1:30" hidden="1" x14ac:dyDescent="0.2">
      <c r="A262">
        <v>11905</v>
      </c>
      <c r="B262" t="s">
        <v>2342</v>
      </c>
      <c r="C262" t="s">
        <v>61</v>
      </c>
      <c r="D262" t="s">
        <v>49</v>
      </c>
      <c r="E262" t="s">
        <v>62</v>
      </c>
      <c r="F262" t="s">
        <v>114</v>
      </c>
      <c r="G262" t="s">
        <v>51</v>
      </c>
      <c r="H262" t="s">
        <v>346</v>
      </c>
      <c r="I262" s="9">
        <v>45356</v>
      </c>
      <c r="J262" s="10">
        <v>0.58625000000000005</v>
      </c>
      <c r="K262" t="s">
        <v>1720</v>
      </c>
      <c r="L262" t="s">
        <v>2343</v>
      </c>
      <c r="M262" t="s">
        <v>2343</v>
      </c>
      <c r="N262" t="s">
        <v>2344</v>
      </c>
      <c r="O262" t="s">
        <v>2345</v>
      </c>
      <c r="P262" t="s">
        <v>40</v>
      </c>
      <c r="Q262" t="s">
        <v>2346</v>
      </c>
      <c r="R262" t="s">
        <v>2347</v>
      </c>
      <c r="S262">
        <v>1</v>
      </c>
      <c r="T262">
        <v>1</v>
      </c>
      <c r="U262" t="s">
        <v>43</v>
      </c>
      <c r="V262" t="s">
        <v>57</v>
      </c>
      <c r="W262" t="s">
        <v>963</v>
      </c>
      <c r="X262" t="s">
        <v>37</v>
      </c>
      <c r="Y262" t="s">
        <v>37</v>
      </c>
      <c r="Z262" t="s">
        <v>45</v>
      </c>
      <c r="AA262" t="s">
        <v>37</v>
      </c>
      <c r="AB262" t="s">
        <v>350</v>
      </c>
      <c r="AC262" t="s">
        <v>351</v>
      </c>
      <c r="AD262" t="s">
        <v>197</v>
      </c>
    </row>
    <row r="263" spans="1:30" hidden="1" x14ac:dyDescent="0.2">
      <c r="A263">
        <v>11907</v>
      </c>
      <c r="B263" t="s">
        <v>2348</v>
      </c>
      <c r="C263" t="s">
        <v>29</v>
      </c>
      <c r="D263" t="s">
        <v>30</v>
      </c>
      <c r="E263" t="s">
        <v>62</v>
      </c>
      <c r="F263" t="s">
        <v>37</v>
      </c>
      <c r="G263" t="s">
        <v>51</v>
      </c>
      <c r="H263" t="s">
        <v>63</v>
      </c>
      <c r="I263" s="9">
        <v>45356</v>
      </c>
      <c r="J263" s="10">
        <v>0.60873842592592597</v>
      </c>
      <c r="K263" t="s">
        <v>1991</v>
      </c>
      <c r="L263" t="s">
        <v>2349</v>
      </c>
      <c r="M263" t="s">
        <v>37</v>
      </c>
      <c r="N263" t="s">
        <v>2349</v>
      </c>
      <c r="O263" t="s">
        <v>2350</v>
      </c>
      <c r="P263" t="s">
        <v>40</v>
      </c>
      <c r="Q263" t="s">
        <v>885</v>
      </c>
      <c r="R263" t="s">
        <v>2351</v>
      </c>
      <c r="S263">
        <v>6</v>
      </c>
      <c r="T263">
        <v>2</v>
      </c>
      <c r="U263" t="s">
        <v>43</v>
      </c>
      <c r="V263" t="s">
        <v>57</v>
      </c>
      <c r="W263" t="s">
        <v>2352</v>
      </c>
      <c r="X263" t="s">
        <v>37</v>
      </c>
      <c r="Y263" t="s">
        <v>37</v>
      </c>
      <c r="Z263" t="s">
        <v>45</v>
      </c>
      <c r="AA263" t="s">
        <v>37</v>
      </c>
      <c r="AB263" t="s">
        <v>67</v>
      </c>
      <c r="AC263" t="s">
        <v>68</v>
      </c>
      <c r="AD263" t="s">
        <v>37</v>
      </c>
    </row>
    <row r="264" spans="1:30" hidden="1" x14ac:dyDescent="0.2">
      <c r="A264">
        <v>11909</v>
      </c>
      <c r="B264" t="s">
        <v>2353</v>
      </c>
      <c r="C264" t="s">
        <v>29</v>
      </c>
      <c r="D264" t="s">
        <v>70</v>
      </c>
      <c r="E264" t="s">
        <v>62</v>
      </c>
      <c r="F264" t="s">
        <v>37</v>
      </c>
      <c r="G264" t="s">
        <v>33</v>
      </c>
      <c r="H264" t="s">
        <v>63</v>
      </c>
      <c r="I264" s="9">
        <v>45356</v>
      </c>
      <c r="J264" s="10">
        <v>0.66287037037037033</v>
      </c>
      <c r="K264" t="s">
        <v>2354</v>
      </c>
      <c r="L264" t="s">
        <v>2355</v>
      </c>
      <c r="M264" t="s">
        <v>37</v>
      </c>
      <c r="N264" t="s">
        <v>2355</v>
      </c>
      <c r="O264" t="s">
        <v>2356</v>
      </c>
      <c r="P264" t="s">
        <v>40</v>
      </c>
      <c r="Q264" t="s">
        <v>2357</v>
      </c>
      <c r="R264" t="s">
        <v>2358</v>
      </c>
      <c r="S264">
        <v>2</v>
      </c>
      <c r="T264">
        <v>1</v>
      </c>
      <c r="U264" t="s">
        <v>57</v>
      </c>
      <c r="V264" t="s">
        <v>57</v>
      </c>
      <c r="W264" t="s">
        <v>779</v>
      </c>
      <c r="X264" t="s">
        <v>37</v>
      </c>
      <c r="Y264" t="s">
        <v>37</v>
      </c>
      <c r="Z264" t="s">
        <v>45</v>
      </c>
      <c r="AA264" t="s">
        <v>37</v>
      </c>
      <c r="AB264" t="s">
        <v>67</v>
      </c>
      <c r="AC264" t="s">
        <v>68</v>
      </c>
      <c r="AD264" t="s">
        <v>37</v>
      </c>
    </row>
    <row r="265" spans="1:30" x14ac:dyDescent="0.2">
      <c r="A265">
        <v>11912</v>
      </c>
      <c r="B265" t="s">
        <v>2359</v>
      </c>
      <c r="C265" t="s">
        <v>135</v>
      </c>
      <c r="D265" t="s">
        <v>49</v>
      </c>
      <c r="E265" t="s">
        <v>62</v>
      </c>
      <c r="F265" t="s">
        <v>114</v>
      </c>
      <c r="G265" t="s">
        <v>51</v>
      </c>
      <c r="H265" t="s">
        <v>346</v>
      </c>
      <c r="I265" s="9">
        <v>45356</v>
      </c>
      <c r="J265" s="10">
        <v>0.77311342592592591</v>
      </c>
      <c r="K265" t="s">
        <v>2360</v>
      </c>
      <c r="L265" t="s">
        <v>37</v>
      </c>
      <c r="M265" t="s">
        <v>37</v>
      </c>
      <c r="N265" t="s">
        <v>2361</v>
      </c>
      <c r="O265" t="s">
        <v>2362</v>
      </c>
      <c r="P265" t="s">
        <v>40</v>
      </c>
      <c r="Q265" t="s">
        <v>2363</v>
      </c>
      <c r="R265" t="s">
        <v>66</v>
      </c>
      <c r="S265">
        <v>7</v>
      </c>
      <c r="T265">
        <v>5</v>
      </c>
      <c r="U265" t="s">
        <v>37</v>
      </c>
      <c r="V265" t="s">
        <v>43</v>
      </c>
      <c r="W265" t="s">
        <v>131</v>
      </c>
      <c r="X265" t="s">
        <v>37</v>
      </c>
      <c r="Y265" t="s">
        <v>37</v>
      </c>
      <c r="Z265" t="s">
        <v>45</v>
      </c>
      <c r="AA265" t="s">
        <v>37</v>
      </c>
      <c r="AB265" t="s">
        <v>291</v>
      </c>
      <c r="AC265" t="s">
        <v>292</v>
      </c>
      <c r="AD265" t="s">
        <v>131</v>
      </c>
    </row>
    <row r="266" spans="1:30" hidden="1" x14ac:dyDescent="0.2">
      <c r="A266">
        <v>11914</v>
      </c>
      <c r="B266" t="s">
        <v>1868</v>
      </c>
      <c r="C266" t="s">
        <v>29</v>
      </c>
      <c r="D266" t="s">
        <v>49</v>
      </c>
      <c r="E266" t="s">
        <v>62</v>
      </c>
      <c r="F266" t="s">
        <v>37</v>
      </c>
      <c r="G266" t="s">
        <v>33</v>
      </c>
      <c r="H266" t="s">
        <v>34</v>
      </c>
      <c r="I266" s="9">
        <v>45356</v>
      </c>
      <c r="J266" s="10">
        <v>0.93166666666666664</v>
      </c>
      <c r="K266" t="s">
        <v>2364</v>
      </c>
      <c r="L266" t="s">
        <v>2365</v>
      </c>
      <c r="M266" t="s">
        <v>37</v>
      </c>
      <c r="N266" t="s">
        <v>2366</v>
      </c>
      <c r="O266" t="s">
        <v>2367</v>
      </c>
      <c r="P266" t="s">
        <v>40</v>
      </c>
      <c r="Q266" t="s">
        <v>66</v>
      </c>
      <c r="R266" t="s">
        <v>1572</v>
      </c>
      <c r="S266">
        <v>2</v>
      </c>
      <c r="T266">
        <v>1</v>
      </c>
      <c r="U266" t="s">
        <v>57</v>
      </c>
      <c r="V266" t="s">
        <v>57</v>
      </c>
      <c r="W266" t="s">
        <v>1061</v>
      </c>
      <c r="X266" t="s">
        <v>37</v>
      </c>
      <c r="Y266" t="s">
        <v>37</v>
      </c>
      <c r="Z266" t="s">
        <v>45</v>
      </c>
      <c r="AA266" t="s">
        <v>37</v>
      </c>
      <c r="AB266" t="s">
        <v>2368</v>
      </c>
      <c r="AC266" t="s">
        <v>2369</v>
      </c>
      <c r="AD266" t="s">
        <v>202</v>
      </c>
    </row>
    <row r="267" spans="1:30" hidden="1" x14ac:dyDescent="0.2">
      <c r="A267">
        <v>11920</v>
      </c>
      <c r="B267" t="s">
        <v>2370</v>
      </c>
      <c r="C267" t="s">
        <v>29</v>
      </c>
      <c r="D267" t="s">
        <v>49</v>
      </c>
      <c r="E267" t="s">
        <v>31</v>
      </c>
      <c r="F267" t="s">
        <v>37</v>
      </c>
      <c r="G267" t="s">
        <v>33</v>
      </c>
      <c r="H267" t="s">
        <v>73</v>
      </c>
      <c r="I267" s="9">
        <v>45357</v>
      </c>
      <c r="J267" s="10">
        <v>0.52557870370370374</v>
      </c>
      <c r="K267" t="s">
        <v>2371</v>
      </c>
      <c r="L267" t="s">
        <v>2372</v>
      </c>
      <c r="M267" t="s">
        <v>37</v>
      </c>
      <c r="N267" t="s">
        <v>2373</v>
      </c>
      <c r="O267" t="s">
        <v>2374</v>
      </c>
      <c r="P267" t="s">
        <v>40</v>
      </c>
      <c r="Q267" t="s">
        <v>2375</v>
      </c>
      <c r="R267" t="s">
        <v>2376</v>
      </c>
      <c r="S267">
        <v>4</v>
      </c>
      <c r="T267">
        <v>2</v>
      </c>
      <c r="U267" t="s">
        <v>57</v>
      </c>
      <c r="V267" t="s">
        <v>57</v>
      </c>
      <c r="W267" t="s">
        <v>842</v>
      </c>
      <c r="X267" t="s">
        <v>37</v>
      </c>
      <c r="Y267" t="s">
        <v>37</v>
      </c>
      <c r="Z267" t="s">
        <v>45</v>
      </c>
      <c r="AA267" t="s">
        <v>37</v>
      </c>
      <c r="AB267" t="s">
        <v>850</v>
      </c>
      <c r="AC267" t="s">
        <v>851</v>
      </c>
      <c r="AD267" t="s">
        <v>845</v>
      </c>
    </row>
    <row r="268" spans="1:30" hidden="1" x14ac:dyDescent="0.2">
      <c r="A268">
        <v>11921</v>
      </c>
      <c r="B268" t="s">
        <v>2377</v>
      </c>
      <c r="C268" t="s">
        <v>29</v>
      </c>
      <c r="D268" t="s">
        <v>49</v>
      </c>
      <c r="E268" t="s">
        <v>62</v>
      </c>
      <c r="F268" t="s">
        <v>37</v>
      </c>
      <c r="G268" t="s">
        <v>82</v>
      </c>
      <c r="H268" t="s">
        <v>173</v>
      </c>
      <c r="I268" s="9">
        <v>45357</v>
      </c>
      <c r="J268" s="10">
        <v>0.5660532407407407</v>
      </c>
      <c r="K268" t="s">
        <v>2378</v>
      </c>
      <c r="L268" t="s">
        <v>2379</v>
      </c>
      <c r="M268" t="s">
        <v>37</v>
      </c>
      <c r="N268" t="s">
        <v>2380</v>
      </c>
      <c r="O268" t="s">
        <v>2381</v>
      </c>
      <c r="P268" t="s">
        <v>40</v>
      </c>
      <c r="Q268" t="s">
        <v>2382</v>
      </c>
      <c r="R268" t="s">
        <v>2383</v>
      </c>
      <c r="S268">
        <v>3</v>
      </c>
      <c r="T268">
        <v>1</v>
      </c>
      <c r="U268" t="s">
        <v>43</v>
      </c>
      <c r="V268" t="s">
        <v>57</v>
      </c>
      <c r="W268" t="s">
        <v>1361</v>
      </c>
      <c r="X268" t="s">
        <v>37</v>
      </c>
      <c r="Y268" t="s">
        <v>37</v>
      </c>
      <c r="Z268" t="s">
        <v>45</v>
      </c>
      <c r="AA268" t="s">
        <v>37</v>
      </c>
      <c r="AB268" t="s">
        <v>2384</v>
      </c>
      <c r="AC268" t="s">
        <v>2385</v>
      </c>
      <c r="AD268" t="s">
        <v>131</v>
      </c>
    </row>
    <row r="269" spans="1:30" hidden="1" x14ac:dyDescent="0.2">
      <c r="A269">
        <v>11926</v>
      </c>
      <c r="B269" t="s">
        <v>2386</v>
      </c>
      <c r="C269" t="s">
        <v>29</v>
      </c>
      <c r="D269" t="s">
        <v>70</v>
      </c>
      <c r="E269" t="s">
        <v>62</v>
      </c>
      <c r="F269" t="s">
        <v>37</v>
      </c>
      <c r="G269" t="s">
        <v>33</v>
      </c>
      <c r="H269" t="s">
        <v>63</v>
      </c>
      <c r="I269" s="9">
        <v>45357</v>
      </c>
      <c r="J269" s="10">
        <v>0.7722106481481481</v>
      </c>
      <c r="K269" t="s">
        <v>2387</v>
      </c>
      <c r="L269" t="s">
        <v>2388</v>
      </c>
      <c r="M269" t="s">
        <v>37</v>
      </c>
      <c r="N269" t="s">
        <v>2389</v>
      </c>
      <c r="O269" t="s">
        <v>2390</v>
      </c>
      <c r="P269" t="s">
        <v>40</v>
      </c>
      <c r="Q269" t="s">
        <v>1016</v>
      </c>
      <c r="R269" t="s">
        <v>2391</v>
      </c>
      <c r="S269">
        <v>2</v>
      </c>
      <c r="T269">
        <v>2</v>
      </c>
      <c r="U269" t="s">
        <v>57</v>
      </c>
      <c r="V269" t="s">
        <v>43</v>
      </c>
      <c r="W269" t="s">
        <v>2035</v>
      </c>
      <c r="X269" t="s">
        <v>37</v>
      </c>
      <c r="Y269" t="s">
        <v>37</v>
      </c>
      <c r="Z269" t="s">
        <v>45</v>
      </c>
      <c r="AA269" t="s">
        <v>37</v>
      </c>
      <c r="AB269" t="s">
        <v>195</v>
      </c>
      <c r="AC269" t="s">
        <v>196</v>
      </c>
      <c r="AD269" t="s">
        <v>197</v>
      </c>
    </row>
    <row r="270" spans="1:30" hidden="1" x14ac:dyDescent="0.2">
      <c r="A270">
        <v>11927</v>
      </c>
      <c r="B270" t="s">
        <v>2392</v>
      </c>
      <c r="C270" t="s">
        <v>29</v>
      </c>
      <c r="D270" t="s">
        <v>49</v>
      </c>
      <c r="E270" t="s">
        <v>62</v>
      </c>
      <c r="F270" t="s">
        <v>267</v>
      </c>
      <c r="G270" t="s">
        <v>51</v>
      </c>
      <c r="H270" t="s">
        <v>63</v>
      </c>
      <c r="I270" s="9">
        <v>45357</v>
      </c>
      <c r="J270" s="10">
        <v>0.79070601851851852</v>
      </c>
      <c r="K270" t="s">
        <v>1157</v>
      </c>
      <c r="L270" t="s">
        <v>2393</v>
      </c>
      <c r="M270" t="s">
        <v>37</v>
      </c>
      <c r="N270" t="s">
        <v>2394</v>
      </c>
      <c r="O270" t="s">
        <v>2395</v>
      </c>
      <c r="P270" t="s">
        <v>40</v>
      </c>
      <c r="Q270" t="s">
        <v>2396</v>
      </c>
      <c r="R270" t="s">
        <v>2397</v>
      </c>
      <c r="S270">
        <v>3</v>
      </c>
      <c r="T270">
        <v>2</v>
      </c>
      <c r="U270" t="s">
        <v>43</v>
      </c>
      <c r="V270" t="s">
        <v>43</v>
      </c>
      <c r="W270" t="s">
        <v>877</v>
      </c>
      <c r="X270" t="s">
        <v>37</v>
      </c>
      <c r="Y270" t="s">
        <v>37</v>
      </c>
      <c r="Z270" t="s">
        <v>45</v>
      </c>
      <c r="AA270" t="s">
        <v>37</v>
      </c>
      <c r="AB270" t="s">
        <v>195</v>
      </c>
      <c r="AC270" t="s">
        <v>196</v>
      </c>
      <c r="AD270" t="s">
        <v>197</v>
      </c>
    </row>
    <row r="271" spans="1:30" hidden="1" x14ac:dyDescent="0.2">
      <c r="A271">
        <v>11928</v>
      </c>
      <c r="B271" t="s">
        <v>2398</v>
      </c>
      <c r="C271" t="s">
        <v>29</v>
      </c>
      <c r="D271" t="s">
        <v>49</v>
      </c>
      <c r="E271" t="s">
        <v>62</v>
      </c>
      <c r="F271" t="s">
        <v>37</v>
      </c>
      <c r="G271" t="s">
        <v>33</v>
      </c>
      <c r="H271" t="s">
        <v>63</v>
      </c>
      <c r="I271" s="9">
        <v>45357</v>
      </c>
      <c r="J271" s="10">
        <v>0.84562499999999996</v>
      </c>
      <c r="K271" t="s">
        <v>2399</v>
      </c>
      <c r="L271" t="s">
        <v>2400</v>
      </c>
      <c r="M271" t="s">
        <v>37</v>
      </c>
      <c r="N271" t="s">
        <v>2401</v>
      </c>
      <c r="O271" t="s">
        <v>2400</v>
      </c>
      <c r="P271" t="s">
        <v>40</v>
      </c>
      <c r="Q271" t="s">
        <v>2402</v>
      </c>
      <c r="R271" t="s">
        <v>2402</v>
      </c>
      <c r="S271">
        <v>1</v>
      </c>
      <c r="T271">
        <v>1</v>
      </c>
      <c r="U271" t="s">
        <v>57</v>
      </c>
      <c r="V271" t="s">
        <v>57</v>
      </c>
      <c r="W271" t="s">
        <v>2403</v>
      </c>
      <c r="X271" t="s">
        <v>37</v>
      </c>
      <c r="Y271" t="s">
        <v>37</v>
      </c>
      <c r="Z271" t="s">
        <v>45</v>
      </c>
      <c r="AA271" t="s">
        <v>37</v>
      </c>
      <c r="AB271" t="s">
        <v>67</v>
      </c>
      <c r="AC271" t="s">
        <v>68</v>
      </c>
      <c r="AD271" t="s">
        <v>37</v>
      </c>
    </row>
    <row r="272" spans="1:30" hidden="1" x14ac:dyDescent="0.2">
      <c r="A272">
        <v>11931</v>
      </c>
      <c r="B272" t="s">
        <v>2404</v>
      </c>
      <c r="C272" t="s">
        <v>29</v>
      </c>
      <c r="D272" t="s">
        <v>49</v>
      </c>
      <c r="E272" t="s">
        <v>62</v>
      </c>
      <c r="F272" t="s">
        <v>37</v>
      </c>
      <c r="G272" t="s">
        <v>33</v>
      </c>
      <c r="H272" t="s">
        <v>63</v>
      </c>
      <c r="I272" s="9">
        <v>45357</v>
      </c>
      <c r="J272" s="10">
        <v>0.84865740740740736</v>
      </c>
      <c r="K272" t="s">
        <v>2405</v>
      </c>
      <c r="L272" t="s">
        <v>2406</v>
      </c>
      <c r="M272" t="s">
        <v>37</v>
      </c>
      <c r="N272" t="s">
        <v>2407</v>
      </c>
      <c r="O272" t="s">
        <v>2408</v>
      </c>
      <c r="P272" t="s">
        <v>40</v>
      </c>
      <c r="Q272" t="s">
        <v>2409</v>
      </c>
      <c r="R272" t="s">
        <v>2410</v>
      </c>
      <c r="S272">
        <v>2</v>
      </c>
      <c r="T272">
        <v>1</v>
      </c>
      <c r="U272" t="s">
        <v>57</v>
      </c>
      <c r="V272" t="s">
        <v>57</v>
      </c>
      <c r="W272" t="s">
        <v>1108</v>
      </c>
      <c r="X272" t="s">
        <v>37</v>
      </c>
      <c r="Y272" t="s">
        <v>37</v>
      </c>
      <c r="Z272" t="s">
        <v>45</v>
      </c>
      <c r="AA272" t="s">
        <v>37</v>
      </c>
      <c r="AB272" t="s">
        <v>67</v>
      </c>
      <c r="AC272" t="s">
        <v>68</v>
      </c>
      <c r="AD272" t="s">
        <v>37</v>
      </c>
    </row>
    <row r="273" spans="1:30" hidden="1" x14ac:dyDescent="0.2">
      <c r="A273">
        <v>11932</v>
      </c>
      <c r="B273" t="s">
        <v>2411</v>
      </c>
      <c r="C273" t="s">
        <v>29</v>
      </c>
      <c r="D273" t="s">
        <v>49</v>
      </c>
      <c r="E273" t="s">
        <v>62</v>
      </c>
      <c r="F273" t="s">
        <v>37</v>
      </c>
      <c r="G273" t="s">
        <v>33</v>
      </c>
      <c r="H273" t="s">
        <v>63</v>
      </c>
      <c r="I273" s="9">
        <v>45357</v>
      </c>
      <c r="J273" s="10">
        <v>0.85655092592592597</v>
      </c>
      <c r="K273" t="s">
        <v>2412</v>
      </c>
      <c r="L273" t="s">
        <v>2413</v>
      </c>
      <c r="M273" t="s">
        <v>37</v>
      </c>
      <c r="N273" t="s">
        <v>2413</v>
      </c>
      <c r="O273" t="s">
        <v>2414</v>
      </c>
      <c r="P273" t="s">
        <v>40</v>
      </c>
      <c r="Q273" t="s">
        <v>2415</v>
      </c>
      <c r="R273" t="s">
        <v>2416</v>
      </c>
      <c r="S273">
        <v>2</v>
      </c>
      <c r="T273">
        <v>1</v>
      </c>
      <c r="U273" t="s">
        <v>57</v>
      </c>
      <c r="V273" t="s">
        <v>57</v>
      </c>
      <c r="W273" t="s">
        <v>1108</v>
      </c>
      <c r="X273" t="s">
        <v>37</v>
      </c>
      <c r="Y273" t="s">
        <v>37</v>
      </c>
      <c r="Z273" t="s">
        <v>45</v>
      </c>
      <c r="AA273" t="s">
        <v>37</v>
      </c>
      <c r="AB273" t="s">
        <v>67</v>
      </c>
      <c r="AC273" t="s">
        <v>68</v>
      </c>
      <c r="AD273" t="s">
        <v>37</v>
      </c>
    </row>
    <row r="274" spans="1:30" hidden="1" x14ac:dyDescent="0.2">
      <c r="A274">
        <v>11934</v>
      </c>
      <c r="B274" t="s">
        <v>2417</v>
      </c>
      <c r="C274" t="s">
        <v>29</v>
      </c>
      <c r="D274" t="s">
        <v>70</v>
      </c>
      <c r="E274" t="s">
        <v>62</v>
      </c>
      <c r="F274" t="s">
        <v>37</v>
      </c>
      <c r="G274" t="s">
        <v>51</v>
      </c>
      <c r="H274" t="s">
        <v>63</v>
      </c>
      <c r="I274" s="9">
        <v>45357</v>
      </c>
      <c r="J274" s="10">
        <v>0.86535879629629631</v>
      </c>
      <c r="K274" t="s">
        <v>1963</v>
      </c>
      <c r="L274" t="s">
        <v>2418</v>
      </c>
      <c r="M274" t="s">
        <v>37</v>
      </c>
      <c r="N274" t="s">
        <v>2418</v>
      </c>
      <c r="O274" t="s">
        <v>2419</v>
      </c>
      <c r="P274" t="s">
        <v>40</v>
      </c>
      <c r="Q274" t="s">
        <v>2420</v>
      </c>
      <c r="R274" t="s">
        <v>2421</v>
      </c>
      <c r="S274">
        <v>2</v>
      </c>
      <c r="T274">
        <v>1</v>
      </c>
      <c r="U274" t="s">
        <v>57</v>
      </c>
      <c r="V274" t="s">
        <v>57</v>
      </c>
      <c r="W274" t="s">
        <v>1361</v>
      </c>
      <c r="X274" t="s">
        <v>37</v>
      </c>
      <c r="Y274" t="s">
        <v>37</v>
      </c>
      <c r="Z274" t="s">
        <v>45</v>
      </c>
      <c r="AA274" t="s">
        <v>37</v>
      </c>
      <c r="AB274" t="s">
        <v>67</v>
      </c>
      <c r="AC274" t="s">
        <v>68</v>
      </c>
      <c r="AD274" t="s">
        <v>37</v>
      </c>
    </row>
    <row r="275" spans="1:30" hidden="1" x14ac:dyDescent="0.2">
      <c r="A275">
        <v>11937</v>
      </c>
      <c r="B275" t="s">
        <v>2422</v>
      </c>
      <c r="C275" t="s">
        <v>29</v>
      </c>
      <c r="D275" t="s">
        <v>49</v>
      </c>
      <c r="E275" t="s">
        <v>62</v>
      </c>
      <c r="F275" t="s">
        <v>114</v>
      </c>
      <c r="G275" t="s">
        <v>33</v>
      </c>
      <c r="H275" t="s">
        <v>346</v>
      </c>
      <c r="I275" s="9">
        <v>45357</v>
      </c>
      <c r="J275" s="10">
        <v>0.86907407407407411</v>
      </c>
      <c r="K275" t="s">
        <v>2423</v>
      </c>
      <c r="L275" t="s">
        <v>2424</v>
      </c>
      <c r="M275" t="s">
        <v>37</v>
      </c>
      <c r="N275" t="s">
        <v>2424</v>
      </c>
      <c r="O275" t="s">
        <v>2425</v>
      </c>
      <c r="P275" t="s">
        <v>40</v>
      </c>
      <c r="Q275" t="s">
        <v>2426</v>
      </c>
      <c r="R275" t="s">
        <v>2427</v>
      </c>
      <c r="S275">
        <v>1</v>
      </c>
      <c r="T275">
        <v>1</v>
      </c>
      <c r="U275" t="s">
        <v>43</v>
      </c>
      <c r="V275" t="s">
        <v>57</v>
      </c>
      <c r="W275" t="s">
        <v>2035</v>
      </c>
      <c r="X275" t="s">
        <v>37</v>
      </c>
      <c r="Y275" t="s">
        <v>37</v>
      </c>
      <c r="Z275" t="s">
        <v>45</v>
      </c>
      <c r="AA275" t="s">
        <v>37</v>
      </c>
      <c r="AB275" t="s">
        <v>350</v>
      </c>
      <c r="AC275" t="s">
        <v>351</v>
      </c>
      <c r="AD275" t="s">
        <v>197</v>
      </c>
    </row>
    <row r="276" spans="1:30" hidden="1" x14ac:dyDescent="0.2">
      <c r="A276">
        <v>11938</v>
      </c>
      <c r="B276" t="s">
        <v>2428</v>
      </c>
      <c r="C276" t="s">
        <v>29</v>
      </c>
      <c r="D276" t="s">
        <v>49</v>
      </c>
      <c r="E276" t="s">
        <v>62</v>
      </c>
      <c r="F276" t="s">
        <v>37</v>
      </c>
      <c r="G276" t="s">
        <v>51</v>
      </c>
      <c r="H276" t="s">
        <v>63</v>
      </c>
      <c r="I276" s="9">
        <v>45358</v>
      </c>
      <c r="J276" s="10">
        <v>0.16112268518518519</v>
      </c>
      <c r="K276" t="s">
        <v>812</v>
      </c>
      <c r="L276" t="s">
        <v>2429</v>
      </c>
      <c r="M276" t="s">
        <v>37</v>
      </c>
      <c r="N276" t="s">
        <v>2430</v>
      </c>
      <c r="O276" t="s">
        <v>2431</v>
      </c>
      <c r="P276" t="s">
        <v>40</v>
      </c>
      <c r="Q276" t="s">
        <v>66</v>
      </c>
      <c r="R276" t="s">
        <v>2432</v>
      </c>
      <c r="S276">
        <v>3</v>
      </c>
      <c r="T276">
        <v>1</v>
      </c>
      <c r="U276" t="s">
        <v>43</v>
      </c>
      <c r="V276" t="s">
        <v>57</v>
      </c>
      <c r="W276" t="s">
        <v>1018</v>
      </c>
      <c r="X276" t="s">
        <v>37</v>
      </c>
      <c r="Y276" t="s">
        <v>37</v>
      </c>
      <c r="Z276" t="s">
        <v>45</v>
      </c>
      <c r="AA276" t="s">
        <v>37</v>
      </c>
      <c r="AB276" t="s">
        <v>67</v>
      </c>
      <c r="AC276" t="s">
        <v>68</v>
      </c>
      <c r="AD276" t="s">
        <v>37</v>
      </c>
    </row>
    <row r="277" spans="1:30" hidden="1" x14ac:dyDescent="0.2">
      <c r="A277">
        <v>11942</v>
      </c>
      <c r="B277" t="s">
        <v>2433</v>
      </c>
      <c r="C277" t="s">
        <v>61</v>
      </c>
      <c r="D277" t="s">
        <v>49</v>
      </c>
      <c r="E277" t="s">
        <v>62</v>
      </c>
      <c r="F277" t="s">
        <v>37</v>
      </c>
      <c r="G277" t="s">
        <v>82</v>
      </c>
      <c r="H277" t="s">
        <v>404</v>
      </c>
      <c r="I277" s="9">
        <v>45358</v>
      </c>
      <c r="J277" s="10">
        <v>0.58592592592592596</v>
      </c>
      <c r="K277" t="s">
        <v>2434</v>
      </c>
      <c r="L277" t="s">
        <v>2435</v>
      </c>
      <c r="M277" t="s">
        <v>2435</v>
      </c>
      <c r="N277" t="s">
        <v>2435</v>
      </c>
      <c r="O277" t="s">
        <v>37</v>
      </c>
      <c r="P277" t="s">
        <v>40</v>
      </c>
      <c r="Q277" t="s">
        <v>66</v>
      </c>
      <c r="R277" t="s">
        <v>2436</v>
      </c>
      <c r="S277">
        <v>0</v>
      </c>
      <c r="T277">
        <v>1</v>
      </c>
      <c r="U277" t="s">
        <v>57</v>
      </c>
      <c r="V277" t="s">
        <v>37</v>
      </c>
      <c r="W277" t="s">
        <v>37</v>
      </c>
      <c r="X277" t="s">
        <v>37</v>
      </c>
      <c r="Y277" t="s">
        <v>37</v>
      </c>
      <c r="Z277" t="s">
        <v>45</v>
      </c>
      <c r="AA277" t="s">
        <v>37</v>
      </c>
      <c r="AB277" t="s">
        <v>1418</v>
      </c>
      <c r="AC277" t="s">
        <v>1494</v>
      </c>
      <c r="AD277" t="s">
        <v>891</v>
      </c>
    </row>
    <row r="278" spans="1:30" hidden="1" x14ac:dyDescent="0.2">
      <c r="A278">
        <v>11943</v>
      </c>
      <c r="B278" t="s">
        <v>2377</v>
      </c>
      <c r="C278" t="s">
        <v>61</v>
      </c>
      <c r="D278" t="s">
        <v>49</v>
      </c>
      <c r="E278" t="s">
        <v>62</v>
      </c>
      <c r="F278" t="s">
        <v>37</v>
      </c>
      <c r="G278" t="s">
        <v>51</v>
      </c>
      <c r="H278" t="s">
        <v>173</v>
      </c>
      <c r="I278" s="9">
        <v>45358</v>
      </c>
      <c r="J278" s="10">
        <v>0.61221064814814818</v>
      </c>
      <c r="K278" t="s">
        <v>2437</v>
      </c>
      <c r="L278" t="s">
        <v>2438</v>
      </c>
      <c r="M278" t="s">
        <v>2438</v>
      </c>
      <c r="N278" t="s">
        <v>2439</v>
      </c>
      <c r="O278" t="s">
        <v>2440</v>
      </c>
      <c r="P278" t="s">
        <v>40</v>
      </c>
      <c r="Q278" t="s">
        <v>2441</v>
      </c>
      <c r="R278" t="s">
        <v>2442</v>
      </c>
      <c r="S278">
        <v>1</v>
      </c>
      <c r="T278">
        <v>1</v>
      </c>
      <c r="U278" t="s">
        <v>57</v>
      </c>
      <c r="V278" t="s">
        <v>57</v>
      </c>
      <c r="W278" t="s">
        <v>37</v>
      </c>
      <c r="X278" t="s">
        <v>37</v>
      </c>
      <c r="Y278" t="s">
        <v>37</v>
      </c>
      <c r="Z278" t="s">
        <v>45</v>
      </c>
      <c r="AA278" t="s">
        <v>37</v>
      </c>
      <c r="AB278" t="s">
        <v>2384</v>
      </c>
      <c r="AC278" t="s">
        <v>2385</v>
      </c>
      <c r="AD278" t="s">
        <v>131</v>
      </c>
    </row>
    <row r="279" spans="1:30" hidden="1" x14ac:dyDescent="0.2">
      <c r="A279">
        <v>11945</v>
      </c>
      <c r="B279" t="s">
        <v>2443</v>
      </c>
      <c r="C279" t="s">
        <v>29</v>
      </c>
      <c r="D279" t="s">
        <v>49</v>
      </c>
      <c r="E279" t="s">
        <v>62</v>
      </c>
      <c r="F279" t="s">
        <v>114</v>
      </c>
      <c r="G279" t="s">
        <v>33</v>
      </c>
      <c r="H279" t="s">
        <v>346</v>
      </c>
      <c r="I279" s="9">
        <v>45358</v>
      </c>
      <c r="J279" s="10">
        <v>0.67664351851851856</v>
      </c>
      <c r="K279" t="s">
        <v>2444</v>
      </c>
      <c r="L279" t="s">
        <v>2445</v>
      </c>
      <c r="M279" t="s">
        <v>2446</v>
      </c>
      <c r="N279" t="s">
        <v>2447</v>
      </c>
      <c r="O279" t="s">
        <v>2448</v>
      </c>
      <c r="P279" t="s">
        <v>40</v>
      </c>
      <c r="Q279" t="s">
        <v>2449</v>
      </c>
      <c r="R279" t="s">
        <v>2450</v>
      </c>
      <c r="S279">
        <v>1</v>
      </c>
      <c r="T279">
        <v>1</v>
      </c>
      <c r="U279" t="s">
        <v>43</v>
      </c>
      <c r="V279" t="s">
        <v>57</v>
      </c>
      <c r="W279" t="s">
        <v>842</v>
      </c>
      <c r="X279" t="s">
        <v>37</v>
      </c>
      <c r="Y279" t="s">
        <v>37</v>
      </c>
      <c r="Z279" t="s">
        <v>45</v>
      </c>
      <c r="AA279" t="s">
        <v>37</v>
      </c>
      <c r="AB279" t="s">
        <v>350</v>
      </c>
      <c r="AC279" t="s">
        <v>351</v>
      </c>
      <c r="AD279" t="s">
        <v>197</v>
      </c>
    </row>
    <row r="280" spans="1:30" hidden="1" x14ac:dyDescent="0.2">
      <c r="A280">
        <v>11947</v>
      </c>
      <c r="B280" t="s">
        <v>2451</v>
      </c>
      <c r="C280" t="s">
        <v>29</v>
      </c>
      <c r="D280" t="s">
        <v>30</v>
      </c>
      <c r="E280" t="s">
        <v>62</v>
      </c>
      <c r="F280" t="s">
        <v>34</v>
      </c>
      <c r="G280" t="s">
        <v>33</v>
      </c>
      <c r="H280" t="s">
        <v>63</v>
      </c>
      <c r="I280" s="9">
        <v>45358</v>
      </c>
      <c r="J280" s="10">
        <v>0.68017361111111108</v>
      </c>
      <c r="K280" t="s">
        <v>1157</v>
      </c>
      <c r="L280" t="s">
        <v>2452</v>
      </c>
      <c r="M280" t="s">
        <v>37</v>
      </c>
      <c r="N280" t="s">
        <v>2453</v>
      </c>
      <c r="O280" t="s">
        <v>2454</v>
      </c>
      <c r="P280" t="s">
        <v>40</v>
      </c>
      <c r="Q280" t="s">
        <v>2455</v>
      </c>
      <c r="R280" t="s">
        <v>2456</v>
      </c>
      <c r="S280">
        <v>4</v>
      </c>
      <c r="T280">
        <v>1</v>
      </c>
      <c r="U280" t="s">
        <v>43</v>
      </c>
      <c r="V280" t="s">
        <v>57</v>
      </c>
      <c r="W280" t="s">
        <v>842</v>
      </c>
      <c r="X280" t="s">
        <v>37</v>
      </c>
      <c r="Y280" t="s">
        <v>37</v>
      </c>
      <c r="Z280" t="s">
        <v>45</v>
      </c>
      <c r="AA280" t="s">
        <v>37</v>
      </c>
      <c r="AB280" t="s">
        <v>67</v>
      </c>
      <c r="AC280" t="s">
        <v>68</v>
      </c>
      <c r="AD280" t="s">
        <v>37</v>
      </c>
    </row>
    <row r="281" spans="1:30" hidden="1" x14ac:dyDescent="0.2">
      <c r="A281">
        <v>11949</v>
      </c>
      <c r="B281" t="s">
        <v>2457</v>
      </c>
      <c r="C281" t="s">
        <v>29</v>
      </c>
      <c r="D281" t="s">
        <v>179</v>
      </c>
      <c r="E281" t="s">
        <v>62</v>
      </c>
      <c r="F281" t="s">
        <v>37</v>
      </c>
      <c r="G281" t="s">
        <v>51</v>
      </c>
      <c r="H281" t="s">
        <v>73</v>
      </c>
      <c r="I281" s="9">
        <v>45358</v>
      </c>
      <c r="J281" s="10">
        <v>0.70067129629629632</v>
      </c>
      <c r="K281" t="s">
        <v>2458</v>
      </c>
      <c r="L281" t="s">
        <v>2459</v>
      </c>
      <c r="M281" t="s">
        <v>37</v>
      </c>
      <c r="N281" t="s">
        <v>2460</v>
      </c>
      <c r="O281" t="s">
        <v>2461</v>
      </c>
      <c r="P281" t="s">
        <v>40</v>
      </c>
      <c r="Q281" t="s">
        <v>2462</v>
      </c>
      <c r="R281" t="s">
        <v>2463</v>
      </c>
      <c r="S281">
        <v>2</v>
      </c>
      <c r="T281">
        <v>3</v>
      </c>
      <c r="U281" t="s">
        <v>57</v>
      </c>
      <c r="V281" t="s">
        <v>57</v>
      </c>
      <c r="W281" t="s">
        <v>1361</v>
      </c>
      <c r="X281" t="s">
        <v>37</v>
      </c>
      <c r="Y281" t="s">
        <v>37</v>
      </c>
      <c r="Z281" t="s">
        <v>45</v>
      </c>
      <c r="AA281" t="s">
        <v>37</v>
      </c>
      <c r="AB281" t="s">
        <v>291</v>
      </c>
      <c r="AC281" t="s">
        <v>292</v>
      </c>
      <c r="AD281" t="s">
        <v>131</v>
      </c>
    </row>
    <row r="282" spans="1:30" hidden="1" x14ac:dyDescent="0.2">
      <c r="A282">
        <v>11953</v>
      </c>
      <c r="B282" t="s">
        <v>1320</v>
      </c>
      <c r="C282" t="s">
        <v>61</v>
      </c>
      <c r="D282" t="s">
        <v>49</v>
      </c>
      <c r="E282" t="s">
        <v>62</v>
      </c>
      <c r="F282" t="s">
        <v>37</v>
      </c>
      <c r="G282" t="s">
        <v>82</v>
      </c>
      <c r="H282" t="s">
        <v>404</v>
      </c>
      <c r="I282" s="9">
        <v>45358</v>
      </c>
      <c r="J282" s="10">
        <v>0.75107638888888884</v>
      </c>
      <c r="K282" t="s">
        <v>2464</v>
      </c>
      <c r="L282" t="s">
        <v>2465</v>
      </c>
      <c r="M282" t="s">
        <v>2465</v>
      </c>
      <c r="N282" t="s">
        <v>2465</v>
      </c>
      <c r="O282" t="s">
        <v>37</v>
      </c>
      <c r="P282" t="s">
        <v>40</v>
      </c>
      <c r="Q282" t="s">
        <v>66</v>
      </c>
      <c r="R282" t="s">
        <v>1134</v>
      </c>
      <c r="S282">
        <v>0</v>
      </c>
      <c r="T282">
        <v>1</v>
      </c>
      <c r="U282" t="s">
        <v>57</v>
      </c>
      <c r="V282" t="s">
        <v>37</v>
      </c>
      <c r="W282" t="s">
        <v>37</v>
      </c>
      <c r="X282" t="s">
        <v>37</v>
      </c>
      <c r="Y282" t="s">
        <v>37</v>
      </c>
      <c r="Z282" t="s">
        <v>45</v>
      </c>
      <c r="AA282" t="s">
        <v>37</v>
      </c>
      <c r="AB282" t="s">
        <v>794</v>
      </c>
      <c r="AC282" t="s">
        <v>795</v>
      </c>
      <c r="AD282" t="s">
        <v>377</v>
      </c>
    </row>
    <row r="283" spans="1:30" hidden="1" x14ac:dyDescent="0.2">
      <c r="A283">
        <v>11954</v>
      </c>
      <c r="B283" t="s">
        <v>2466</v>
      </c>
      <c r="C283" t="s">
        <v>29</v>
      </c>
      <c r="D283" t="s">
        <v>49</v>
      </c>
      <c r="E283" t="s">
        <v>31</v>
      </c>
      <c r="F283" t="s">
        <v>37</v>
      </c>
      <c r="G283" t="s">
        <v>33</v>
      </c>
      <c r="H283" t="s">
        <v>63</v>
      </c>
      <c r="I283" s="9">
        <v>45358</v>
      </c>
      <c r="J283" s="10">
        <v>0.7568287037037037</v>
      </c>
      <c r="K283" t="s">
        <v>812</v>
      </c>
      <c r="L283" t="s">
        <v>2467</v>
      </c>
      <c r="M283" t="s">
        <v>37</v>
      </c>
      <c r="N283" t="s">
        <v>2468</v>
      </c>
      <c r="O283" t="s">
        <v>2469</v>
      </c>
      <c r="P283" t="s">
        <v>40</v>
      </c>
      <c r="Q283" t="s">
        <v>2470</v>
      </c>
      <c r="R283" t="s">
        <v>2471</v>
      </c>
      <c r="S283">
        <v>2</v>
      </c>
      <c r="T283">
        <v>1</v>
      </c>
      <c r="U283" t="s">
        <v>57</v>
      </c>
      <c r="V283" t="s">
        <v>43</v>
      </c>
      <c r="W283" t="s">
        <v>842</v>
      </c>
      <c r="X283" t="s">
        <v>37</v>
      </c>
      <c r="Y283" t="s">
        <v>37</v>
      </c>
      <c r="Z283" t="s">
        <v>45</v>
      </c>
      <c r="AA283" t="s">
        <v>37</v>
      </c>
      <c r="AB283" t="s">
        <v>850</v>
      </c>
      <c r="AC283" t="s">
        <v>851</v>
      </c>
      <c r="AD283" t="s">
        <v>845</v>
      </c>
    </row>
    <row r="284" spans="1:30" hidden="1" x14ac:dyDescent="0.2">
      <c r="A284">
        <v>11956</v>
      </c>
      <c r="B284" t="s">
        <v>2472</v>
      </c>
      <c r="C284" t="s">
        <v>29</v>
      </c>
      <c r="D284" t="s">
        <v>49</v>
      </c>
      <c r="E284" t="s">
        <v>62</v>
      </c>
      <c r="F284" t="s">
        <v>37</v>
      </c>
      <c r="G284" t="s">
        <v>33</v>
      </c>
      <c r="H284" t="s">
        <v>34</v>
      </c>
      <c r="I284" s="9">
        <v>45358</v>
      </c>
      <c r="J284" s="10">
        <v>0.85422453703703705</v>
      </c>
      <c r="K284" t="s">
        <v>2473</v>
      </c>
      <c r="L284" t="s">
        <v>2474</v>
      </c>
      <c r="M284" t="s">
        <v>37</v>
      </c>
      <c r="N284" t="s">
        <v>2475</v>
      </c>
      <c r="O284" t="s">
        <v>2476</v>
      </c>
      <c r="P284" t="s">
        <v>40</v>
      </c>
      <c r="Q284" t="s">
        <v>2477</v>
      </c>
      <c r="R284" t="s">
        <v>2478</v>
      </c>
      <c r="S284">
        <v>1</v>
      </c>
      <c r="T284">
        <v>5</v>
      </c>
      <c r="U284" t="s">
        <v>57</v>
      </c>
      <c r="V284" t="s">
        <v>57</v>
      </c>
      <c r="W284" t="s">
        <v>338</v>
      </c>
      <c r="X284" t="s">
        <v>37</v>
      </c>
      <c r="Y284" t="s">
        <v>37</v>
      </c>
      <c r="Z284" t="s">
        <v>45</v>
      </c>
      <c r="AA284" t="s">
        <v>37</v>
      </c>
      <c r="AB284" t="s">
        <v>1805</v>
      </c>
      <c r="AC284" t="s">
        <v>1806</v>
      </c>
      <c r="AD284" t="s">
        <v>197</v>
      </c>
    </row>
    <row r="285" spans="1:30" hidden="1" x14ac:dyDescent="0.2">
      <c r="A285">
        <v>11958</v>
      </c>
      <c r="B285" t="s">
        <v>2479</v>
      </c>
      <c r="C285" t="s">
        <v>29</v>
      </c>
      <c r="D285" t="s">
        <v>30</v>
      </c>
      <c r="E285" t="s">
        <v>62</v>
      </c>
      <c r="F285" t="s">
        <v>37</v>
      </c>
      <c r="G285" t="s">
        <v>51</v>
      </c>
      <c r="H285" t="s">
        <v>173</v>
      </c>
      <c r="I285" s="9">
        <v>45359</v>
      </c>
      <c r="J285" s="10">
        <v>0.3719675925925926</v>
      </c>
      <c r="K285" t="s">
        <v>2200</v>
      </c>
      <c r="L285" t="s">
        <v>2480</v>
      </c>
      <c r="M285" t="s">
        <v>37</v>
      </c>
      <c r="N285" t="s">
        <v>2481</v>
      </c>
      <c r="O285" t="s">
        <v>2482</v>
      </c>
      <c r="P285" t="s">
        <v>40</v>
      </c>
      <c r="Q285" t="s">
        <v>66</v>
      </c>
      <c r="R285" t="s">
        <v>2483</v>
      </c>
      <c r="S285">
        <v>2</v>
      </c>
      <c r="T285">
        <v>1</v>
      </c>
      <c r="U285" t="s">
        <v>57</v>
      </c>
      <c r="V285" t="s">
        <v>57</v>
      </c>
      <c r="W285" t="s">
        <v>907</v>
      </c>
      <c r="X285" t="s">
        <v>37</v>
      </c>
      <c r="Y285" t="s">
        <v>37</v>
      </c>
      <c r="Z285" t="s">
        <v>45</v>
      </c>
      <c r="AA285" t="s">
        <v>37</v>
      </c>
      <c r="AB285" t="s">
        <v>1352</v>
      </c>
      <c r="AC285" t="s">
        <v>1353</v>
      </c>
      <c r="AD285" t="s">
        <v>94</v>
      </c>
    </row>
    <row r="286" spans="1:30" hidden="1" x14ac:dyDescent="0.2">
      <c r="A286">
        <v>11961</v>
      </c>
      <c r="B286" t="s">
        <v>2484</v>
      </c>
      <c r="C286" t="s">
        <v>61</v>
      </c>
      <c r="D286" t="s">
        <v>49</v>
      </c>
      <c r="E286" t="s">
        <v>62</v>
      </c>
      <c r="F286" t="s">
        <v>114</v>
      </c>
      <c r="G286" t="s">
        <v>33</v>
      </c>
      <c r="H286" t="s">
        <v>346</v>
      </c>
      <c r="I286" s="9">
        <v>45359</v>
      </c>
      <c r="J286" s="10">
        <v>0.57756944444444447</v>
      </c>
      <c r="K286" t="s">
        <v>2485</v>
      </c>
      <c r="L286" t="s">
        <v>2486</v>
      </c>
      <c r="M286" t="s">
        <v>2486</v>
      </c>
      <c r="N286" t="s">
        <v>2486</v>
      </c>
      <c r="O286" t="s">
        <v>2487</v>
      </c>
      <c r="P286" t="s">
        <v>40</v>
      </c>
      <c r="Q286" t="s">
        <v>2488</v>
      </c>
      <c r="R286" t="s">
        <v>2489</v>
      </c>
      <c r="S286">
        <v>3</v>
      </c>
      <c r="T286">
        <v>1</v>
      </c>
      <c r="U286" t="s">
        <v>43</v>
      </c>
      <c r="V286" t="s">
        <v>57</v>
      </c>
      <c r="W286" t="s">
        <v>842</v>
      </c>
      <c r="X286" t="s">
        <v>37</v>
      </c>
      <c r="Y286" t="s">
        <v>37</v>
      </c>
      <c r="Z286" t="s">
        <v>45</v>
      </c>
      <c r="AA286" t="s">
        <v>37</v>
      </c>
      <c r="AB286" t="s">
        <v>350</v>
      </c>
      <c r="AC286" t="s">
        <v>351</v>
      </c>
      <c r="AD286" t="s">
        <v>197</v>
      </c>
    </row>
    <row r="287" spans="1:30" hidden="1" x14ac:dyDescent="0.2">
      <c r="A287">
        <v>11964</v>
      </c>
      <c r="B287" t="s">
        <v>2490</v>
      </c>
      <c r="C287" t="s">
        <v>29</v>
      </c>
      <c r="D287" t="s">
        <v>49</v>
      </c>
      <c r="E287" t="s">
        <v>62</v>
      </c>
      <c r="F287" t="s">
        <v>37</v>
      </c>
      <c r="G287" t="s">
        <v>33</v>
      </c>
      <c r="H287" t="s">
        <v>73</v>
      </c>
      <c r="I287" s="9">
        <v>45359</v>
      </c>
      <c r="J287" s="10">
        <v>0.61528935185185185</v>
      </c>
      <c r="K287" t="s">
        <v>2491</v>
      </c>
      <c r="L287" t="s">
        <v>2492</v>
      </c>
      <c r="M287" t="s">
        <v>37</v>
      </c>
      <c r="N287" t="s">
        <v>2493</v>
      </c>
      <c r="O287" t="s">
        <v>2494</v>
      </c>
      <c r="P287" t="s">
        <v>40</v>
      </c>
      <c r="Q287" t="s">
        <v>2495</v>
      </c>
      <c r="R287" t="s">
        <v>2496</v>
      </c>
      <c r="S287">
        <v>3</v>
      </c>
      <c r="T287">
        <v>2</v>
      </c>
      <c r="U287" t="s">
        <v>57</v>
      </c>
      <c r="V287" t="s">
        <v>57</v>
      </c>
      <c r="W287" t="s">
        <v>825</v>
      </c>
      <c r="X287" t="s">
        <v>37</v>
      </c>
      <c r="Y287" t="s">
        <v>37</v>
      </c>
      <c r="Z287" t="s">
        <v>45</v>
      </c>
      <c r="AA287" t="s">
        <v>37</v>
      </c>
      <c r="AB287" t="s">
        <v>67</v>
      </c>
      <c r="AC287" t="s">
        <v>68</v>
      </c>
      <c r="AD287" t="s">
        <v>37</v>
      </c>
    </row>
    <row r="288" spans="1:30" hidden="1" x14ac:dyDescent="0.2">
      <c r="A288">
        <v>11966</v>
      </c>
      <c r="B288" t="s">
        <v>2497</v>
      </c>
      <c r="C288" t="s">
        <v>29</v>
      </c>
      <c r="D288" t="s">
        <v>70</v>
      </c>
      <c r="E288" t="s">
        <v>62</v>
      </c>
      <c r="F288" t="s">
        <v>37</v>
      </c>
      <c r="G288" t="s">
        <v>33</v>
      </c>
      <c r="H288" t="s">
        <v>232</v>
      </c>
      <c r="I288" s="9">
        <v>45359</v>
      </c>
      <c r="J288" s="10">
        <v>0.62344907407407413</v>
      </c>
      <c r="K288" t="s">
        <v>2498</v>
      </c>
      <c r="L288" t="s">
        <v>2499</v>
      </c>
      <c r="M288" t="s">
        <v>37</v>
      </c>
      <c r="N288" t="s">
        <v>2500</v>
      </c>
      <c r="O288" t="s">
        <v>2501</v>
      </c>
      <c r="P288" t="s">
        <v>40</v>
      </c>
      <c r="Q288" t="s">
        <v>2502</v>
      </c>
      <c r="R288" t="s">
        <v>2503</v>
      </c>
      <c r="S288">
        <v>2</v>
      </c>
      <c r="T288">
        <v>2</v>
      </c>
      <c r="U288" t="s">
        <v>57</v>
      </c>
      <c r="V288" t="s">
        <v>57</v>
      </c>
      <c r="W288" t="s">
        <v>842</v>
      </c>
      <c r="X288" t="s">
        <v>37</v>
      </c>
      <c r="Y288" t="s">
        <v>37</v>
      </c>
      <c r="Z288" t="s">
        <v>45</v>
      </c>
      <c r="AA288" t="s">
        <v>37</v>
      </c>
      <c r="AB288" t="s">
        <v>850</v>
      </c>
      <c r="AC288" t="s">
        <v>851</v>
      </c>
      <c r="AD288" t="s">
        <v>845</v>
      </c>
    </row>
    <row r="289" spans="1:30" hidden="1" x14ac:dyDescent="0.2">
      <c r="A289">
        <v>11968</v>
      </c>
      <c r="B289" t="s">
        <v>2504</v>
      </c>
      <c r="C289" t="s">
        <v>29</v>
      </c>
      <c r="D289" t="s">
        <v>49</v>
      </c>
      <c r="E289" t="s">
        <v>62</v>
      </c>
      <c r="F289" t="s">
        <v>37</v>
      </c>
      <c r="G289" t="s">
        <v>51</v>
      </c>
      <c r="H289" t="s">
        <v>34</v>
      </c>
      <c r="I289" s="9">
        <v>45359</v>
      </c>
      <c r="J289" s="10">
        <v>0.69748842592592597</v>
      </c>
      <c r="K289" t="s">
        <v>2505</v>
      </c>
      <c r="L289" t="s">
        <v>2506</v>
      </c>
      <c r="M289" t="s">
        <v>37</v>
      </c>
      <c r="N289" t="s">
        <v>2506</v>
      </c>
      <c r="O289" t="s">
        <v>2507</v>
      </c>
      <c r="P289" t="s">
        <v>40</v>
      </c>
      <c r="Q289" t="s">
        <v>2508</v>
      </c>
      <c r="R289" t="s">
        <v>2509</v>
      </c>
      <c r="S289">
        <v>2</v>
      </c>
      <c r="T289">
        <v>2</v>
      </c>
      <c r="U289" t="s">
        <v>57</v>
      </c>
      <c r="V289" t="s">
        <v>57</v>
      </c>
      <c r="W289" t="s">
        <v>1018</v>
      </c>
      <c r="X289" t="s">
        <v>37</v>
      </c>
      <c r="Y289" t="s">
        <v>37</v>
      </c>
      <c r="Z289" t="s">
        <v>45</v>
      </c>
      <c r="AA289" t="s">
        <v>37</v>
      </c>
      <c r="AB289" t="s">
        <v>195</v>
      </c>
      <c r="AC289" t="s">
        <v>196</v>
      </c>
      <c r="AD289" t="s">
        <v>197</v>
      </c>
    </row>
    <row r="290" spans="1:30" hidden="1" x14ac:dyDescent="0.2">
      <c r="A290">
        <v>11969</v>
      </c>
      <c r="B290" t="s">
        <v>2510</v>
      </c>
      <c r="C290" t="s">
        <v>61</v>
      </c>
      <c r="D290" t="s">
        <v>49</v>
      </c>
      <c r="E290" t="s">
        <v>62</v>
      </c>
      <c r="F290" t="s">
        <v>114</v>
      </c>
      <c r="G290" t="s">
        <v>33</v>
      </c>
      <c r="H290" t="s">
        <v>346</v>
      </c>
      <c r="I290" s="9">
        <v>45359</v>
      </c>
      <c r="J290" s="10">
        <v>0.70043981481481477</v>
      </c>
      <c r="K290" t="s">
        <v>2332</v>
      </c>
      <c r="L290" t="s">
        <v>2511</v>
      </c>
      <c r="M290" t="s">
        <v>2511</v>
      </c>
      <c r="N290" t="s">
        <v>2512</v>
      </c>
      <c r="O290" t="s">
        <v>2513</v>
      </c>
      <c r="P290" t="s">
        <v>40</v>
      </c>
      <c r="Q290" t="s">
        <v>2514</v>
      </c>
      <c r="R290" t="s">
        <v>2515</v>
      </c>
      <c r="S290">
        <v>3</v>
      </c>
      <c r="T290">
        <v>8</v>
      </c>
      <c r="U290" t="s">
        <v>57</v>
      </c>
      <c r="V290" t="s">
        <v>57</v>
      </c>
      <c r="W290" t="s">
        <v>1010</v>
      </c>
      <c r="X290" t="s">
        <v>37</v>
      </c>
      <c r="Y290" t="s">
        <v>37</v>
      </c>
      <c r="Z290" t="s">
        <v>45</v>
      </c>
      <c r="AA290" t="s">
        <v>37</v>
      </c>
      <c r="AB290" t="s">
        <v>908</v>
      </c>
      <c r="AC290" t="s">
        <v>909</v>
      </c>
      <c r="AD290" t="s">
        <v>197</v>
      </c>
    </row>
    <row r="291" spans="1:30" hidden="1" x14ac:dyDescent="0.2">
      <c r="A291">
        <v>11970</v>
      </c>
      <c r="B291" t="s">
        <v>2516</v>
      </c>
      <c r="C291" t="s">
        <v>61</v>
      </c>
      <c r="D291" t="s">
        <v>49</v>
      </c>
      <c r="E291" t="s">
        <v>62</v>
      </c>
      <c r="F291" t="s">
        <v>37</v>
      </c>
      <c r="G291" t="s">
        <v>82</v>
      </c>
      <c r="H291" t="s">
        <v>173</v>
      </c>
      <c r="I291" s="9">
        <v>45359</v>
      </c>
      <c r="J291" s="10">
        <v>0.70506944444444442</v>
      </c>
      <c r="K291" t="s">
        <v>2517</v>
      </c>
      <c r="L291" t="s">
        <v>2518</v>
      </c>
      <c r="M291" t="s">
        <v>2518</v>
      </c>
      <c r="N291" t="s">
        <v>2518</v>
      </c>
      <c r="O291" t="s">
        <v>2519</v>
      </c>
      <c r="P291" t="s">
        <v>40</v>
      </c>
      <c r="Q291" t="s">
        <v>2520</v>
      </c>
      <c r="R291" t="s">
        <v>2521</v>
      </c>
      <c r="S291">
        <v>1</v>
      </c>
      <c r="T291">
        <v>2</v>
      </c>
      <c r="U291" t="s">
        <v>57</v>
      </c>
      <c r="V291" t="s">
        <v>57</v>
      </c>
      <c r="W291" t="s">
        <v>37</v>
      </c>
      <c r="X291" t="s">
        <v>37</v>
      </c>
      <c r="Y291" t="s">
        <v>37</v>
      </c>
      <c r="Z291" t="s">
        <v>45</v>
      </c>
      <c r="AA291" t="s">
        <v>37</v>
      </c>
      <c r="AB291" t="s">
        <v>67</v>
      </c>
      <c r="AC291" t="s">
        <v>68</v>
      </c>
      <c r="AD291" t="s">
        <v>37</v>
      </c>
    </row>
    <row r="292" spans="1:30" hidden="1" x14ac:dyDescent="0.2">
      <c r="A292">
        <v>11972</v>
      </c>
      <c r="B292" t="s">
        <v>2522</v>
      </c>
      <c r="C292" t="s">
        <v>61</v>
      </c>
      <c r="D292" t="s">
        <v>49</v>
      </c>
      <c r="E292" t="s">
        <v>62</v>
      </c>
      <c r="F292" t="s">
        <v>114</v>
      </c>
      <c r="G292" t="s">
        <v>33</v>
      </c>
      <c r="H292" t="s">
        <v>346</v>
      </c>
      <c r="I292" s="9">
        <v>45359</v>
      </c>
      <c r="J292" s="10">
        <v>0.70578703703703705</v>
      </c>
      <c r="K292" t="s">
        <v>2523</v>
      </c>
      <c r="L292" t="s">
        <v>2524</v>
      </c>
      <c r="M292" t="s">
        <v>2524</v>
      </c>
      <c r="N292" t="s">
        <v>2525</v>
      </c>
      <c r="O292" t="s">
        <v>2526</v>
      </c>
      <c r="P292" t="s">
        <v>40</v>
      </c>
      <c r="Q292" t="s">
        <v>2527</v>
      </c>
      <c r="R292" t="s">
        <v>2528</v>
      </c>
      <c r="S292">
        <v>2</v>
      </c>
      <c r="T292">
        <v>1</v>
      </c>
      <c r="U292" t="s">
        <v>43</v>
      </c>
      <c r="V292" t="s">
        <v>57</v>
      </c>
      <c r="W292" t="s">
        <v>2035</v>
      </c>
      <c r="X292" t="s">
        <v>37</v>
      </c>
      <c r="Y292" t="s">
        <v>37</v>
      </c>
      <c r="Z292" t="s">
        <v>45</v>
      </c>
      <c r="AA292" t="s">
        <v>37</v>
      </c>
      <c r="AB292" t="s">
        <v>350</v>
      </c>
      <c r="AC292" t="s">
        <v>351</v>
      </c>
      <c r="AD292" t="s">
        <v>197</v>
      </c>
    </row>
    <row r="293" spans="1:30" hidden="1" x14ac:dyDescent="0.2">
      <c r="A293">
        <v>11975</v>
      </c>
      <c r="B293" t="s">
        <v>2529</v>
      </c>
      <c r="C293" t="s">
        <v>61</v>
      </c>
      <c r="D293" t="s">
        <v>49</v>
      </c>
      <c r="E293" t="s">
        <v>62</v>
      </c>
      <c r="F293" t="s">
        <v>114</v>
      </c>
      <c r="G293" t="s">
        <v>33</v>
      </c>
      <c r="H293" t="s">
        <v>346</v>
      </c>
      <c r="I293" s="9">
        <v>45359</v>
      </c>
      <c r="J293" s="10">
        <v>0.73009259259259263</v>
      </c>
      <c r="K293" t="s">
        <v>2530</v>
      </c>
      <c r="L293" t="s">
        <v>2531</v>
      </c>
      <c r="M293" t="s">
        <v>2531</v>
      </c>
      <c r="N293" t="s">
        <v>2531</v>
      </c>
      <c r="O293" t="s">
        <v>2532</v>
      </c>
      <c r="P293" t="s">
        <v>40</v>
      </c>
      <c r="Q293" t="s">
        <v>2533</v>
      </c>
      <c r="R293" t="s">
        <v>2534</v>
      </c>
      <c r="S293">
        <v>1</v>
      </c>
      <c r="T293">
        <v>1</v>
      </c>
      <c r="U293" t="s">
        <v>57</v>
      </c>
      <c r="V293" t="s">
        <v>57</v>
      </c>
      <c r="W293" t="s">
        <v>2535</v>
      </c>
      <c r="X293" t="s">
        <v>37</v>
      </c>
      <c r="Y293" t="s">
        <v>37</v>
      </c>
      <c r="Z293" t="s">
        <v>45</v>
      </c>
      <c r="AA293" t="s">
        <v>37</v>
      </c>
      <c r="AB293" t="s">
        <v>350</v>
      </c>
      <c r="AC293" t="s">
        <v>351</v>
      </c>
      <c r="AD293" t="s">
        <v>197</v>
      </c>
    </row>
    <row r="294" spans="1:30" hidden="1" x14ac:dyDescent="0.2">
      <c r="A294">
        <v>11977</v>
      </c>
      <c r="B294" t="s">
        <v>2536</v>
      </c>
      <c r="C294" t="s">
        <v>61</v>
      </c>
      <c r="D294" t="s">
        <v>49</v>
      </c>
      <c r="E294" t="s">
        <v>62</v>
      </c>
      <c r="F294" t="s">
        <v>114</v>
      </c>
      <c r="G294" t="s">
        <v>33</v>
      </c>
      <c r="H294" t="s">
        <v>346</v>
      </c>
      <c r="I294" s="9">
        <v>45359</v>
      </c>
      <c r="J294" s="10">
        <v>0.74119212962962966</v>
      </c>
      <c r="K294" t="s">
        <v>2537</v>
      </c>
      <c r="L294" t="s">
        <v>2538</v>
      </c>
      <c r="M294" t="s">
        <v>2538</v>
      </c>
      <c r="N294" t="s">
        <v>2538</v>
      </c>
      <c r="O294" t="s">
        <v>2539</v>
      </c>
      <c r="P294" t="s">
        <v>40</v>
      </c>
      <c r="Q294" t="s">
        <v>2540</v>
      </c>
      <c r="R294" t="s">
        <v>2541</v>
      </c>
      <c r="S294">
        <v>2</v>
      </c>
      <c r="T294">
        <v>1</v>
      </c>
      <c r="U294" t="s">
        <v>57</v>
      </c>
      <c r="V294" t="s">
        <v>57</v>
      </c>
      <c r="W294" t="s">
        <v>2035</v>
      </c>
      <c r="X294" t="s">
        <v>37</v>
      </c>
      <c r="Y294" t="s">
        <v>37</v>
      </c>
      <c r="Z294" t="s">
        <v>45</v>
      </c>
      <c r="AA294" t="s">
        <v>37</v>
      </c>
      <c r="AB294" t="s">
        <v>350</v>
      </c>
      <c r="AC294" t="s">
        <v>351</v>
      </c>
      <c r="AD294" t="s">
        <v>197</v>
      </c>
    </row>
    <row r="295" spans="1:30" hidden="1" x14ac:dyDescent="0.2">
      <c r="A295">
        <v>11979</v>
      </c>
      <c r="B295" t="s">
        <v>2542</v>
      </c>
      <c r="C295" t="s">
        <v>29</v>
      </c>
      <c r="D295" t="s">
        <v>49</v>
      </c>
      <c r="E295" t="s">
        <v>62</v>
      </c>
      <c r="F295" t="s">
        <v>114</v>
      </c>
      <c r="G295" t="s">
        <v>51</v>
      </c>
      <c r="H295" t="s">
        <v>346</v>
      </c>
      <c r="I295" s="9">
        <v>45359</v>
      </c>
      <c r="J295" s="10">
        <v>0.74753472222222217</v>
      </c>
      <c r="K295" t="s">
        <v>2543</v>
      </c>
      <c r="L295" t="s">
        <v>2544</v>
      </c>
      <c r="M295" t="s">
        <v>37</v>
      </c>
      <c r="N295" t="s">
        <v>2545</v>
      </c>
      <c r="O295" t="s">
        <v>2546</v>
      </c>
      <c r="P295" t="s">
        <v>40</v>
      </c>
      <c r="Q295" t="s">
        <v>2547</v>
      </c>
      <c r="R295" t="s">
        <v>2548</v>
      </c>
      <c r="S295">
        <v>3</v>
      </c>
      <c r="T295">
        <v>1</v>
      </c>
      <c r="U295" t="s">
        <v>43</v>
      </c>
      <c r="V295" t="s">
        <v>57</v>
      </c>
      <c r="W295" t="s">
        <v>2549</v>
      </c>
      <c r="X295" t="s">
        <v>37</v>
      </c>
      <c r="Y295" t="s">
        <v>37</v>
      </c>
      <c r="Z295" t="s">
        <v>45</v>
      </c>
      <c r="AA295" t="s">
        <v>37</v>
      </c>
      <c r="AB295" t="s">
        <v>350</v>
      </c>
      <c r="AC295" t="s">
        <v>351</v>
      </c>
      <c r="AD295" t="s">
        <v>197</v>
      </c>
    </row>
    <row r="296" spans="1:30" hidden="1" x14ac:dyDescent="0.2">
      <c r="A296">
        <v>11983</v>
      </c>
      <c r="B296" t="s">
        <v>2550</v>
      </c>
      <c r="C296" t="s">
        <v>61</v>
      </c>
      <c r="D296" t="s">
        <v>49</v>
      </c>
      <c r="E296" t="s">
        <v>62</v>
      </c>
      <c r="F296" t="s">
        <v>114</v>
      </c>
      <c r="G296" t="s">
        <v>82</v>
      </c>
      <c r="H296" t="s">
        <v>346</v>
      </c>
      <c r="I296" s="9">
        <v>45359</v>
      </c>
      <c r="J296" s="10">
        <v>0.75800925925925922</v>
      </c>
      <c r="K296" t="s">
        <v>2551</v>
      </c>
      <c r="L296" t="s">
        <v>2552</v>
      </c>
      <c r="M296" t="s">
        <v>2552</v>
      </c>
      <c r="N296" t="s">
        <v>2552</v>
      </c>
      <c r="O296" t="s">
        <v>2553</v>
      </c>
      <c r="P296" t="s">
        <v>40</v>
      </c>
      <c r="Q296" t="s">
        <v>2554</v>
      </c>
      <c r="R296" t="s">
        <v>2555</v>
      </c>
      <c r="S296">
        <v>2</v>
      </c>
      <c r="T296">
        <v>1</v>
      </c>
      <c r="U296" t="s">
        <v>57</v>
      </c>
      <c r="V296" t="s">
        <v>57</v>
      </c>
      <c r="W296" t="s">
        <v>2556</v>
      </c>
      <c r="X296" t="s">
        <v>37</v>
      </c>
      <c r="Y296" t="s">
        <v>37</v>
      </c>
      <c r="Z296" t="s">
        <v>45</v>
      </c>
      <c r="AA296" t="s">
        <v>37</v>
      </c>
      <c r="AB296" t="s">
        <v>350</v>
      </c>
      <c r="AC296" t="s">
        <v>351</v>
      </c>
      <c r="AD296" t="s">
        <v>197</v>
      </c>
    </row>
    <row r="297" spans="1:30" hidden="1" x14ac:dyDescent="0.2">
      <c r="A297">
        <v>11984</v>
      </c>
      <c r="B297" t="s">
        <v>2557</v>
      </c>
      <c r="C297" t="s">
        <v>29</v>
      </c>
      <c r="D297" t="s">
        <v>30</v>
      </c>
      <c r="E297" t="s">
        <v>62</v>
      </c>
      <c r="F297" t="s">
        <v>1055</v>
      </c>
      <c r="G297" t="s">
        <v>33</v>
      </c>
      <c r="H297" t="s">
        <v>63</v>
      </c>
      <c r="I297" s="9">
        <v>45359</v>
      </c>
      <c r="J297" s="10">
        <v>0.75907407407407412</v>
      </c>
      <c r="K297" t="s">
        <v>2558</v>
      </c>
      <c r="L297" t="s">
        <v>2559</v>
      </c>
      <c r="M297" t="s">
        <v>37</v>
      </c>
      <c r="N297" t="s">
        <v>2560</v>
      </c>
      <c r="O297" t="s">
        <v>2561</v>
      </c>
      <c r="P297" t="s">
        <v>40</v>
      </c>
      <c r="Q297" t="s">
        <v>2562</v>
      </c>
      <c r="R297" t="s">
        <v>2563</v>
      </c>
      <c r="S297">
        <v>2</v>
      </c>
      <c r="T297">
        <v>1</v>
      </c>
      <c r="U297" t="s">
        <v>43</v>
      </c>
      <c r="V297" t="s">
        <v>57</v>
      </c>
      <c r="W297" t="s">
        <v>1061</v>
      </c>
      <c r="X297" t="s">
        <v>37</v>
      </c>
      <c r="Y297" t="s">
        <v>37</v>
      </c>
      <c r="Z297" t="s">
        <v>45</v>
      </c>
      <c r="AA297" t="s">
        <v>37</v>
      </c>
      <c r="AB297" t="s">
        <v>2564</v>
      </c>
      <c r="AC297" t="s">
        <v>2565</v>
      </c>
      <c r="AD297" t="s">
        <v>142</v>
      </c>
    </row>
    <row r="298" spans="1:30" hidden="1" x14ac:dyDescent="0.2">
      <c r="A298">
        <v>11986</v>
      </c>
      <c r="B298" t="s">
        <v>2566</v>
      </c>
      <c r="C298" t="s">
        <v>61</v>
      </c>
      <c r="D298" t="s">
        <v>49</v>
      </c>
      <c r="E298" t="s">
        <v>62</v>
      </c>
      <c r="F298" t="s">
        <v>114</v>
      </c>
      <c r="G298" t="s">
        <v>33</v>
      </c>
      <c r="H298" t="s">
        <v>346</v>
      </c>
      <c r="I298" s="9">
        <v>45359</v>
      </c>
      <c r="J298" s="10">
        <v>0.76206018518518515</v>
      </c>
      <c r="K298" t="s">
        <v>2567</v>
      </c>
      <c r="L298" t="s">
        <v>2568</v>
      </c>
      <c r="M298" t="s">
        <v>2568</v>
      </c>
      <c r="N298" t="s">
        <v>2568</v>
      </c>
      <c r="O298" t="s">
        <v>2569</v>
      </c>
      <c r="P298" t="s">
        <v>40</v>
      </c>
      <c r="Q298" t="s">
        <v>2570</v>
      </c>
      <c r="R298" t="s">
        <v>2571</v>
      </c>
      <c r="S298">
        <v>1</v>
      </c>
      <c r="T298">
        <v>1</v>
      </c>
      <c r="U298" t="s">
        <v>43</v>
      </c>
      <c r="V298" t="s">
        <v>57</v>
      </c>
      <c r="W298" t="s">
        <v>2035</v>
      </c>
      <c r="X298" t="s">
        <v>37</v>
      </c>
      <c r="Y298" t="s">
        <v>37</v>
      </c>
      <c r="Z298" t="s">
        <v>45</v>
      </c>
      <c r="AA298" t="s">
        <v>37</v>
      </c>
      <c r="AB298" t="s">
        <v>350</v>
      </c>
      <c r="AC298" t="s">
        <v>351</v>
      </c>
      <c r="AD298" t="s">
        <v>197</v>
      </c>
    </row>
    <row r="299" spans="1:30" hidden="1" x14ac:dyDescent="0.2">
      <c r="A299">
        <v>11988</v>
      </c>
      <c r="B299" t="s">
        <v>2572</v>
      </c>
      <c r="C299" t="s">
        <v>61</v>
      </c>
      <c r="D299" t="s">
        <v>49</v>
      </c>
      <c r="E299" t="s">
        <v>62</v>
      </c>
      <c r="F299" t="s">
        <v>114</v>
      </c>
      <c r="G299" t="s">
        <v>33</v>
      </c>
      <c r="H299" t="s">
        <v>346</v>
      </c>
      <c r="I299" s="9">
        <v>45359</v>
      </c>
      <c r="J299" s="10">
        <v>0.76619212962962968</v>
      </c>
      <c r="K299" t="s">
        <v>2573</v>
      </c>
      <c r="L299" t="s">
        <v>2574</v>
      </c>
      <c r="M299" t="s">
        <v>2574</v>
      </c>
      <c r="N299" t="s">
        <v>2574</v>
      </c>
      <c r="O299" t="s">
        <v>2575</v>
      </c>
      <c r="P299" t="s">
        <v>40</v>
      </c>
      <c r="Q299" t="s">
        <v>2576</v>
      </c>
      <c r="R299" t="s">
        <v>2577</v>
      </c>
      <c r="S299">
        <v>2</v>
      </c>
      <c r="T299">
        <v>1</v>
      </c>
      <c r="U299" t="s">
        <v>57</v>
      </c>
      <c r="V299" t="s">
        <v>43</v>
      </c>
      <c r="W299" t="s">
        <v>2035</v>
      </c>
      <c r="X299" t="s">
        <v>37</v>
      </c>
      <c r="Y299" t="s">
        <v>37</v>
      </c>
      <c r="Z299" t="s">
        <v>45</v>
      </c>
      <c r="AA299" t="s">
        <v>37</v>
      </c>
      <c r="AB299" t="s">
        <v>350</v>
      </c>
      <c r="AC299" t="s">
        <v>351</v>
      </c>
      <c r="AD299" t="s">
        <v>197</v>
      </c>
    </row>
    <row r="300" spans="1:30" hidden="1" x14ac:dyDescent="0.2">
      <c r="A300">
        <v>11990</v>
      </c>
      <c r="B300" t="s">
        <v>2578</v>
      </c>
      <c r="C300" t="s">
        <v>29</v>
      </c>
      <c r="D300" t="s">
        <v>49</v>
      </c>
      <c r="E300" t="s">
        <v>62</v>
      </c>
      <c r="F300" t="s">
        <v>37</v>
      </c>
      <c r="G300" t="s">
        <v>33</v>
      </c>
      <c r="H300" t="s">
        <v>34</v>
      </c>
      <c r="I300" s="9">
        <v>45359</v>
      </c>
      <c r="J300" s="10">
        <v>0.7680555555555556</v>
      </c>
      <c r="K300" t="s">
        <v>2579</v>
      </c>
      <c r="L300" t="s">
        <v>2580</v>
      </c>
      <c r="M300" t="s">
        <v>37</v>
      </c>
      <c r="N300" t="s">
        <v>2580</v>
      </c>
      <c r="O300" t="s">
        <v>2580</v>
      </c>
      <c r="P300" t="s">
        <v>40</v>
      </c>
      <c r="Q300" t="s">
        <v>2581</v>
      </c>
      <c r="R300" t="s">
        <v>2581</v>
      </c>
      <c r="S300">
        <v>1</v>
      </c>
      <c r="T300">
        <v>2</v>
      </c>
      <c r="U300" t="s">
        <v>57</v>
      </c>
      <c r="V300" t="s">
        <v>43</v>
      </c>
      <c r="W300" t="s">
        <v>37</v>
      </c>
      <c r="X300" t="s">
        <v>37</v>
      </c>
      <c r="Y300" t="s">
        <v>37</v>
      </c>
      <c r="Z300" t="s">
        <v>45</v>
      </c>
      <c r="AA300" t="s">
        <v>37</v>
      </c>
      <c r="AB300" t="s">
        <v>122</v>
      </c>
      <c r="AC300" t="s">
        <v>123</v>
      </c>
      <c r="AD300" t="s">
        <v>197</v>
      </c>
    </row>
    <row r="301" spans="1:30" hidden="1" x14ac:dyDescent="0.2">
      <c r="A301">
        <v>11991</v>
      </c>
      <c r="B301" t="s">
        <v>2582</v>
      </c>
      <c r="C301" t="s">
        <v>61</v>
      </c>
      <c r="D301" t="s">
        <v>49</v>
      </c>
      <c r="E301" t="s">
        <v>62</v>
      </c>
      <c r="F301" t="s">
        <v>114</v>
      </c>
      <c r="G301" t="s">
        <v>33</v>
      </c>
      <c r="H301" t="s">
        <v>346</v>
      </c>
      <c r="I301" s="9">
        <v>45359</v>
      </c>
      <c r="J301" s="10">
        <v>0.76829861111111108</v>
      </c>
      <c r="K301" t="s">
        <v>2423</v>
      </c>
      <c r="L301" t="s">
        <v>2583</v>
      </c>
      <c r="M301" t="s">
        <v>2583</v>
      </c>
      <c r="N301" t="s">
        <v>2583</v>
      </c>
      <c r="O301" t="s">
        <v>2584</v>
      </c>
      <c r="P301" t="s">
        <v>40</v>
      </c>
      <c r="Q301" t="s">
        <v>2585</v>
      </c>
      <c r="R301" t="s">
        <v>2586</v>
      </c>
      <c r="S301">
        <v>2</v>
      </c>
      <c r="T301">
        <v>1</v>
      </c>
      <c r="U301" t="s">
        <v>57</v>
      </c>
      <c r="V301" t="s">
        <v>43</v>
      </c>
      <c r="W301" t="s">
        <v>2035</v>
      </c>
      <c r="X301" t="s">
        <v>37</v>
      </c>
      <c r="Y301" t="s">
        <v>37</v>
      </c>
      <c r="Z301" t="s">
        <v>45</v>
      </c>
      <c r="AA301" t="s">
        <v>37</v>
      </c>
      <c r="AB301" t="s">
        <v>350</v>
      </c>
      <c r="AC301" t="s">
        <v>351</v>
      </c>
      <c r="AD301" t="s">
        <v>197</v>
      </c>
    </row>
    <row r="302" spans="1:30" hidden="1" x14ac:dyDescent="0.2">
      <c r="A302">
        <v>11993</v>
      </c>
      <c r="B302" t="s">
        <v>2587</v>
      </c>
      <c r="C302" t="s">
        <v>29</v>
      </c>
      <c r="D302" t="s">
        <v>49</v>
      </c>
      <c r="E302" t="s">
        <v>62</v>
      </c>
      <c r="F302" t="s">
        <v>114</v>
      </c>
      <c r="G302" t="s">
        <v>33</v>
      </c>
      <c r="H302" t="s">
        <v>346</v>
      </c>
      <c r="I302" s="9">
        <v>45359</v>
      </c>
      <c r="J302" s="10">
        <v>0.77178240740740744</v>
      </c>
      <c r="K302" t="s">
        <v>2588</v>
      </c>
      <c r="L302" t="s">
        <v>2589</v>
      </c>
      <c r="M302" t="s">
        <v>37</v>
      </c>
      <c r="N302" t="s">
        <v>2590</v>
      </c>
      <c r="O302" t="s">
        <v>2591</v>
      </c>
      <c r="P302" t="s">
        <v>40</v>
      </c>
      <c r="Q302" t="s">
        <v>2592</v>
      </c>
      <c r="R302" t="s">
        <v>2593</v>
      </c>
      <c r="S302">
        <v>2</v>
      </c>
      <c r="T302">
        <v>1</v>
      </c>
      <c r="U302" t="s">
        <v>57</v>
      </c>
      <c r="V302" t="s">
        <v>43</v>
      </c>
      <c r="W302" t="s">
        <v>2035</v>
      </c>
      <c r="X302" t="s">
        <v>37</v>
      </c>
      <c r="Y302" t="s">
        <v>37</v>
      </c>
      <c r="Z302" t="s">
        <v>45</v>
      </c>
      <c r="AA302" t="s">
        <v>37</v>
      </c>
      <c r="AB302" t="s">
        <v>350</v>
      </c>
      <c r="AC302" t="s">
        <v>351</v>
      </c>
      <c r="AD302" t="s">
        <v>197</v>
      </c>
    </row>
    <row r="303" spans="1:30" hidden="1" x14ac:dyDescent="0.2">
      <c r="A303">
        <v>11995</v>
      </c>
      <c r="B303" t="s">
        <v>2594</v>
      </c>
      <c r="C303" t="s">
        <v>29</v>
      </c>
      <c r="D303" t="s">
        <v>49</v>
      </c>
      <c r="E303" t="s">
        <v>31</v>
      </c>
      <c r="F303" t="s">
        <v>37</v>
      </c>
      <c r="G303" t="s">
        <v>51</v>
      </c>
      <c r="H303" t="s">
        <v>232</v>
      </c>
      <c r="I303" s="9">
        <v>45359</v>
      </c>
      <c r="J303" s="10">
        <v>0.8099305555555556</v>
      </c>
      <c r="K303" t="s">
        <v>2595</v>
      </c>
      <c r="L303" t="s">
        <v>2596</v>
      </c>
      <c r="M303" t="s">
        <v>37</v>
      </c>
      <c r="N303" t="s">
        <v>2597</v>
      </c>
      <c r="O303" t="s">
        <v>2598</v>
      </c>
      <c r="P303" t="s">
        <v>40</v>
      </c>
      <c r="Q303" t="s">
        <v>2599</v>
      </c>
      <c r="R303" t="s">
        <v>2600</v>
      </c>
      <c r="S303">
        <v>5</v>
      </c>
      <c r="T303">
        <v>6</v>
      </c>
      <c r="U303" t="s">
        <v>57</v>
      </c>
      <c r="V303" t="s">
        <v>43</v>
      </c>
      <c r="W303" t="s">
        <v>907</v>
      </c>
      <c r="X303" t="s">
        <v>37</v>
      </c>
      <c r="Y303" t="s">
        <v>37</v>
      </c>
      <c r="Z303" t="s">
        <v>45</v>
      </c>
      <c r="AA303" t="s">
        <v>37</v>
      </c>
      <c r="AB303" t="s">
        <v>908</v>
      </c>
      <c r="AC303" t="s">
        <v>909</v>
      </c>
      <c r="AD303" t="s">
        <v>197</v>
      </c>
    </row>
    <row r="304" spans="1:30" hidden="1" x14ac:dyDescent="0.2">
      <c r="A304">
        <v>11996</v>
      </c>
      <c r="B304" t="s">
        <v>2601</v>
      </c>
      <c r="C304" t="s">
        <v>29</v>
      </c>
      <c r="D304" t="s">
        <v>70</v>
      </c>
      <c r="E304" t="s">
        <v>31</v>
      </c>
      <c r="F304" t="s">
        <v>37</v>
      </c>
      <c r="G304" t="s">
        <v>51</v>
      </c>
      <c r="H304" t="s">
        <v>73</v>
      </c>
      <c r="I304" s="9">
        <v>45359</v>
      </c>
      <c r="J304" s="10">
        <v>0.82570601851851855</v>
      </c>
      <c r="K304" t="s">
        <v>2602</v>
      </c>
      <c r="L304" t="s">
        <v>2603</v>
      </c>
      <c r="M304" t="s">
        <v>37</v>
      </c>
      <c r="N304" t="s">
        <v>2604</v>
      </c>
      <c r="O304" t="s">
        <v>2605</v>
      </c>
      <c r="P304" t="s">
        <v>40</v>
      </c>
      <c r="Q304" t="s">
        <v>2606</v>
      </c>
      <c r="R304" t="s">
        <v>2607</v>
      </c>
      <c r="S304">
        <v>5</v>
      </c>
      <c r="T304">
        <v>2</v>
      </c>
      <c r="U304" t="s">
        <v>57</v>
      </c>
      <c r="V304" t="s">
        <v>43</v>
      </c>
      <c r="W304" t="s">
        <v>972</v>
      </c>
      <c r="X304" t="s">
        <v>37</v>
      </c>
      <c r="Y304" t="s">
        <v>37</v>
      </c>
      <c r="Z304" t="s">
        <v>45</v>
      </c>
      <c r="AA304" t="s">
        <v>37</v>
      </c>
      <c r="AB304" t="s">
        <v>809</v>
      </c>
      <c r="AC304" t="s">
        <v>810</v>
      </c>
      <c r="AD304" t="s">
        <v>112</v>
      </c>
    </row>
    <row r="305" spans="1:30" hidden="1" x14ac:dyDescent="0.2">
      <c r="A305">
        <v>11997</v>
      </c>
      <c r="B305" t="s">
        <v>2608</v>
      </c>
      <c r="C305" t="s">
        <v>61</v>
      </c>
      <c r="D305" t="s">
        <v>49</v>
      </c>
      <c r="E305" t="s">
        <v>62</v>
      </c>
      <c r="F305" t="s">
        <v>114</v>
      </c>
      <c r="G305" t="s">
        <v>33</v>
      </c>
      <c r="H305" t="s">
        <v>346</v>
      </c>
      <c r="I305" s="9">
        <v>45359</v>
      </c>
      <c r="J305" s="10">
        <v>0.83635416666666662</v>
      </c>
      <c r="K305" t="s">
        <v>2609</v>
      </c>
      <c r="L305" t="s">
        <v>2610</v>
      </c>
      <c r="M305" t="s">
        <v>2610</v>
      </c>
      <c r="N305" t="s">
        <v>2610</v>
      </c>
      <c r="O305" t="s">
        <v>2611</v>
      </c>
      <c r="P305" t="s">
        <v>40</v>
      </c>
      <c r="Q305" t="s">
        <v>2612</v>
      </c>
      <c r="R305" t="s">
        <v>2613</v>
      </c>
      <c r="S305">
        <v>2</v>
      </c>
      <c r="T305">
        <v>1</v>
      </c>
      <c r="U305" t="s">
        <v>57</v>
      </c>
      <c r="V305" t="s">
        <v>57</v>
      </c>
      <c r="W305" t="s">
        <v>2035</v>
      </c>
      <c r="X305" t="s">
        <v>37</v>
      </c>
      <c r="Y305" t="s">
        <v>37</v>
      </c>
      <c r="Z305" t="s">
        <v>45</v>
      </c>
      <c r="AA305" t="s">
        <v>37</v>
      </c>
      <c r="AB305" t="s">
        <v>350</v>
      </c>
      <c r="AC305" t="s">
        <v>351</v>
      </c>
      <c r="AD305" t="s">
        <v>197</v>
      </c>
    </row>
    <row r="306" spans="1:30" hidden="1" x14ac:dyDescent="0.2">
      <c r="A306">
        <v>12000</v>
      </c>
      <c r="B306" t="s">
        <v>2377</v>
      </c>
      <c r="C306" t="s">
        <v>29</v>
      </c>
      <c r="D306" t="s">
        <v>49</v>
      </c>
      <c r="E306" t="s">
        <v>62</v>
      </c>
      <c r="F306" t="s">
        <v>37</v>
      </c>
      <c r="G306" t="s">
        <v>51</v>
      </c>
      <c r="H306" t="s">
        <v>173</v>
      </c>
      <c r="I306" s="9">
        <v>45360</v>
      </c>
      <c r="J306" s="10">
        <v>0.57188657407407406</v>
      </c>
      <c r="K306" t="s">
        <v>2614</v>
      </c>
      <c r="L306" t="s">
        <v>2615</v>
      </c>
      <c r="M306" t="s">
        <v>37</v>
      </c>
      <c r="N306" t="s">
        <v>2616</v>
      </c>
      <c r="O306" t="s">
        <v>2617</v>
      </c>
      <c r="P306" t="s">
        <v>40</v>
      </c>
      <c r="Q306" t="s">
        <v>66</v>
      </c>
      <c r="R306" t="s">
        <v>2324</v>
      </c>
      <c r="S306">
        <v>2</v>
      </c>
      <c r="T306">
        <v>1</v>
      </c>
      <c r="U306" t="s">
        <v>57</v>
      </c>
      <c r="V306" t="s">
        <v>57</v>
      </c>
      <c r="W306" t="s">
        <v>1361</v>
      </c>
      <c r="X306" t="s">
        <v>37</v>
      </c>
      <c r="Y306" t="s">
        <v>37</v>
      </c>
      <c r="Z306" t="s">
        <v>45</v>
      </c>
      <c r="AA306" t="s">
        <v>37</v>
      </c>
      <c r="AB306" t="s">
        <v>2384</v>
      </c>
      <c r="AC306" t="s">
        <v>2385</v>
      </c>
      <c r="AD306" t="s">
        <v>131</v>
      </c>
    </row>
    <row r="307" spans="1:30" hidden="1" x14ac:dyDescent="0.2">
      <c r="A307">
        <v>12052</v>
      </c>
      <c r="B307" t="s">
        <v>2618</v>
      </c>
      <c r="C307" t="s">
        <v>29</v>
      </c>
      <c r="D307" t="s">
        <v>49</v>
      </c>
      <c r="E307" t="s">
        <v>31</v>
      </c>
      <c r="F307" t="s">
        <v>37</v>
      </c>
      <c r="G307" t="s">
        <v>51</v>
      </c>
      <c r="H307" t="s">
        <v>173</v>
      </c>
      <c r="I307" s="9">
        <v>45362</v>
      </c>
      <c r="J307" s="10">
        <v>0.39903935185185185</v>
      </c>
      <c r="K307" t="s">
        <v>2614</v>
      </c>
      <c r="L307" t="s">
        <v>2619</v>
      </c>
      <c r="M307" t="s">
        <v>37</v>
      </c>
      <c r="N307" t="s">
        <v>2620</v>
      </c>
      <c r="O307" t="s">
        <v>2621</v>
      </c>
      <c r="P307" t="s">
        <v>40</v>
      </c>
      <c r="Q307" t="s">
        <v>66</v>
      </c>
      <c r="R307" t="s">
        <v>2622</v>
      </c>
      <c r="S307">
        <v>2</v>
      </c>
      <c r="T307">
        <v>1</v>
      </c>
      <c r="U307" t="s">
        <v>57</v>
      </c>
      <c r="V307" t="s">
        <v>57</v>
      </c>
      <c r="W307" t="s">
        <v>475</v>
      </c>
      <c r="X307" t="s">
        <v>37</v>
      </c>
      <c r="Y307" t="s">
        <v>37</v>
      </c>
      <c r="Z307" t="s">
        <v>45</v>
      </c>
      <c r="AA307" t="s">
        <v>37</v>
      </c>
      <c r="AB307" t="s">
        <v>2182</v>
      </c>
      <c r="AC307" t="s">
        <v>2183</v>
      </c>
      <c r="AD307" t="s">
        <v>475</v>
      </c>
    </row>
    <row r="308" spans="1:30" hidden="1" x14ac:dyDescent="0.2">
      <c r="A308">
        <v>12053</v>
      </c>
      <c r="B308" t="s">
        <v>2623</v>
      </c>
      <c r="C308" t="s">
        <v>29</v>
      </c>
      <c r="D308" t="s">
        <v>30</v>
      </c>
      <c r="E308" t="s">
        <v>136</v>
      </c>
      <c r="F308" t="s">
        <v>267</v>
      </c>
      <c r="G308" t="s">
        <v>51</v>
      </c>
      <c r="H308" t="s">
        <v>232</v>
      </c>
      <c r="I308" s="9">
        <v>45362</v>
      </c>
      <c r="J308" s="10">
        <v>0.50206018518518514</v>
      </c>
      <c r="K308" t="s">
        <v>2624</v>
      </c>
      <c r="L308" t="s">
        <v>2625</v>
      </c>
      <c r="M308" t="s">
        <v>37</v>
      </c>
      <c r="N308" t="s">
        <v>2626</v>
      </c>
      <c r="O308" t="s">
        <v>2627</v>
      </c>
      <c r="P308" t="s">
        <v>40</v>
      </c>
      <c r="Q308" t="s">
        <v>2628</v>
      </c>
      <c r="R308" t="s">
        <v>2629</v>
      </c>
      <c r="S308">
        <v>2</v>
      </c>
      <c r="T308">
        <v>2</v>
      </c>
      <c r="U308" t="s">
        <v>57</v>
      </c>
      <c r="V308" t="s">
        <v>57</v>
      </c>
      <c r="W308" t="s">
        <v>2630</v>
      </c>
      <c r="X308" t="s">
        <v>37</v>
      </c>
      <c r="Y308" t="s">
        <v>37</v>
      </c>
      <c r="Z308" t="s">
        <v>45</v>
      </c>
      <c r="AA308" t="s">
        <v>37</v>
      </c>
      <c r="AB308" t="s">
        <v>82</v>
      </c>
      <c r="AC308" t="s">
        <v>964</v>
      </c>
      <c r="AD308" t="s">
        <v>37</v>
      </c>
    </row>
    <row r="309" spans="1:30" hidden="1" x14ac:dyDescent="0.2">
      <c r="A309">
        <v>12054</v>
      </c>
      <c r="B309" t="s">
        <v>2631</v>
      </c>
      <c r="C309" t="s">
        <v>29</v>
      </c>
      <c r="D309" t="s">
        <v>49</v>
      </c>
      <c r="E309" t="s">
        <v>31</v>
      </c>
      <c r="F309" t="s">
        <v>267</v>
      </c>
      <c r="G309" t="s">
        <v>33</v>
      </c>
      <c r="H309" t="s">
        <v>34</v>
      </c>
      <c r="I309" s="9">
        <v>45362</v>
      </c>
      <c r="J309" s="10">
        <v>0.53291666666666671</v>
      </c>
      <c r="K309" t="s">
        <v>2200</v>
      </c>
      <c r="L309" t="s">
        <v>2632</v>
      </c>
      <c r="M309" t="s">
        <v>37</v>
      </c>
      <c r="N309" t="s">
        <v>2633</v>
      </c>
      <c r="O309" t="s">
        <v>2634</v>
      </c>
      <c r="P309" t="s">
        <v>40</v>
      </c>
      <c r="Q309" t="s">
        <v>2635</v>
      </c>
      <c r="R309" t="s">
        <v>2636</v>
      </c>
      <c r="S309">
        <v>14</v>
      </c>
      <c r="T309">
        <v>4</v>
      </c>
      <c r="U309" t="s">
        <v>43</v>
      </c>
      <c r="V309" t="s">
        <v>57</v>
      </c>
      <c r="W309" t="s">
        <v>842</v>
      </c>
      <c r="X309" t="s">
        <v>37</v>
      </c>
      <c r="Y309" t="s">
        <v>37</v>
      </c>
      <c r="Z309" t="s">
        <v>45</v>
      </c>
      <c r="AA309" t="s">
        <v>37</v>
      </c>
      <c r="AB309" t="s">
        <v>850</v>
      </c>
      <c r="AC309" t="s">
        <v>851</v>
      </c>
      <c r="AD309" t="s">
        <v>845</v>
      </c>
    </row>
    <row r="310" spans="1:30" hidden="1" x14ac:dyDescent="0.2">
      <c r="A310">
        <v>12056</v>
      </c>
      <c r="B310" t="s">
        <v>2637</v>
      </c>
      <c r="C310" t="s">
        <v>61</v>
      </c>
      <c r="D310" t="s">
        <v>30</v>
      </c>
      <c r="E310" t="s">
        <v>62</v>
      </c>
      <c r="F310" t="s">
        <v>1055</v>
      </c>
      <c r="G310" t="s">
        <v>33</v>
      </c>
      <c r="H310" t="s">
        <v>63</v>
      </c>
      <c r="I310" s="9">
        <v>45362</v>
      </c>
      <c r="J310" s="10">
        <v>0.67439814814814814</v>
      </c>
      <c r="K310" t="s">
        <v>853</v>
      </c>
      <c r="L310" t="s">
        <v>2638</v>
      </c>
      <c r="M310" t="s">
        <v>2638</v>
      </c>
      <c r="N310" t="s">
        <v>2638</v>
      </c>
      <c r="O310" t="s">
        <v>2639</v>
      </c>
      <c r="P310" t="s">
        <v>40</v>
      </c>
      <c r="Q310" t="s">
        <v>2640</v>
      </c>
      <c r="R310" t="s">
        <v>2641</v>
      </c>
      <c r="S310">
        <v>5</v>
      </c>
      <c r="T310">
        <v>6</v>
      </c>
      <c r="U310" t="s">
        <v>43</v>
      </c>
      <c r="V310" t="s">
        <v>57</v>
      </c>
      <c r="W310" t="s">
        <v>1830</v>
      </c>
      <c r="X310" t="s">
        <v>37</v>
      </c>
      <c r="Y310" t="s">
        <v>37</v>
      </c>
      <c r="Z310" t="s">
        <v>45</v>
      </c>
      <c r="AA310" t="s">
        <v>37</v>
      </c>
      <c r="AB310" t="s">
        <v>908</v>
      </c>
      <c r="AC310" t="s">
        <v>909</v>
      </c>
      <c r="AD310" t="s">
        <v>197</v>
      </c>
    </row>
    <row r="311" spans="1:30" hidden="1" x14ac:dyDescent="0.2">
      <c r="A311">
        <v>12058</v>
      </c>
      <c r="B311" t="s">
        <v>1320</v>
      </c>
      <c r="C311" t="s">
        <v>61</v>
      </c>
      <c r="D311" t="s">
        <v>49</v>
      </c>
      <c r="E311" t="s">
        <v>62</v>
      </c>
      <c r="F311" t="s">
        <v>37</v>
      </c>
      <c r="G311" t="s">
        <v>82</v>
      </c>
      <c r="H311" t="s">
        <v>173</v>
      </c>
      <c r="I311" s="9">
        <v>45362</v>
      </c>
      <c r="J311" s="10">
        <v>0.7512847222222222</v>
      </c>
      <c r="K311" t="s">
        <v>2642</v>
      </c>
      <c r="L311" t="s">
        <v>2643</v>
      </c>
      <c r="M311" t="s">
        <v>2643</v>
      </c>
      <c r="N311" t="s">
        <v>2643</v>
      </c>
      <c r="O311" t="s">
        <v>37</v>
      </c>
      <c r="P311" t="s">
        <v>40</v>
      </c>
      <c r="Q311" t="s">
        <v>66</v>
      </c>
      <c r="R311" t="s">
        <v>2644</v>
      </c>
      <c r="S311">
        <v>0</v>
      </c>
      <c r="T311">
        <v>1</v>
      </c>
      <c r="U311" t="s">
        <v>57</v>
      </c>
      <c r="V311" t="s">
        <v>37</v>
      </c>
      <c r="W311" t="s">
        <v>37</v>
      </c>
      <c r="X311" t="s">
        <v>37</v>
      </c>
      <c r="Y311" t="s">
        <v>37</v>
      </c>
      <c r="Z311" t="s">
        <v>45</v>
      </c>
      <c r="AA311" t="s">
        <v>37</v>
      </c>
      <c r="AB311" t="s">
        <v>2645</v>
      </c>
      <c r="AC311" t="s">
        <v>2646</v>
      </c>
      <c r="AD311" t="s">
        <v>377</v>
      </c>
    </row>
    <row r="312" spans="1:30" hidden="1" x14ac:dyDescent="0.2">
      <c r="A312">
        <v>12061</v>
      </c>
      <c r="B312" t="s">
        <v>2647</v>
      </c>
      <c r="C312" t="s">
        <v>29</v>
      </c>
      <c r="D312" t="s">
        <v>49</v>
      </c>
      <c r="E312" t="s">
        <v>62</v>
      </c>
      <c r="F312" t="s">
        <v>267</v>
      </c>
      <c r="G312" t="s">
        <v>33</v>
      </c>
      <c r="H312" t="s">
        <v>63</v>
      </c>
      <c r="I312" s="9">
        <v>45362</v>
      </c>
      <c r="J312" s="10">
        <v>0.82222222222222219</v>
      </c>
      <c r="K312" t="s">
        <v>2648</v>
      </c>
      <c r="L312" t="s">
        <v>2649</v>
      </c>
      <c r="M312" t="s">
        <v>37</v>
      </c>
      <c r="N312" t="s">
        <v>2650</v>
      </c>
      <c r="O312" t="s">
        <v>2651</v>
      </c>
      <c r="P312" t="s">
        <v>40</v>
      </c>
      <c r="Q312" t="s">
        <v>2652</v>
      </c>
      <c r="R312" t="s">
        <v>2653</v>
      </c>
      <c r="S312">
        <v>2</v>
      </c>
      <c r="T312">
        <v>2</v>
      </c>
      <c r="U312" t="s">
        <v>57</v>
      </c>
      <c r="V312" t="s">
        <v>57</v>
      </c>
      <c r="W312" t="s">
        <v>1645</v>
      </c>
      <c r="X312" t="s">
        <v>37</v>
      </c>
      <c r="Y312" t="s">
        <v>37</v>
      </c>
      <c r="Z312" t="s">
        <v>45</v>
      </c>
      <c r="AA312" t="s">
        <v>37</v>
      </c>
      <c r="AB312" t="s">
        <v>195</v>
      </c>
      <c r="AC312" t="s">
        <v>196</v>
      </c>
      <c r="AD312" t="s">
        <v>197</v>
      </c>
    </row>
    <row r="313" spans="1:30" hidden="1" x14ac:dyDescent="0.2">
      <c r="A313">
        <v>12062</v>
      </c>
      <c r="B313" t="s">
        <v>2654</v>
      </c>
      <c r="C313" t="s">
        <v>29</v>
      </c>
      <c r="D313" t="s">
        <v>49</v>
      </c>
      <c r="E313" t="s">
        <v>62</v>
      </c>
      <c r="F313" t="s">
        <v>34</v>
      </c>
      <c r="G313" t="s">
        <v>82</v>
      </c>
      <c r="H313" t="s">
        <v>73</v>
      </c>
      <c r="I313" s="9">
        <v>45362</v>
      </c>
      <c r="J313" s="10">
        <v>0.82819444444444446</v>
      </c>
      <c r="K313" t="s">
        <v>2655</v>
      </c>
      <c r="L313" t="s">
        <v>2656</v>
      </c>
      <c r="M313" t="s">
        <v>37</v>
      </c>
      <c r="N313" t="s">
        <v>2657</v>
      </c>
      <c r="O313" t="s">
        <v>2658</v>
      </c>
      <c r="P313" t="s">
        <v>40</v>
      </c>
      <c r="Q313" t="s">
        <v>2659</v>
      </c>
      <c r="R313" t="s">
        <v>2660</v>
      </c>
      <c r="S313">
        <v>2</v>
      </c>
      <c r="T313">
        <v>2</v>
      </c>
      <c r="U313" t="s">
        <v>57</v>
      </c>
      <c r="V313" t="s">
        <v>57</v>
      </c>
      <c r="W313" t="s">
        <v>1018</v>
      </c>
      <c r="X313" t="s">
        <v>37</v>
      </c>
      <c r="Y313" t="s">
        <v>37</v>
      </c>
      <c r="Z313" t="s">
        <v>45</v>
      </c>
      <c r="AA313" t="s">
        <v>37</v>
      </c>
      <c r="AB313" t="s">
        <v>195</v>
      </c>
      <c r="AC313" t="s">
        <v>196</v>
      </c>
      <c r="AD313" t="s">
        <v>197</v>
      </c>
    </row>
    <row r="314" spans="1:30" hidden="1" x14ac:dyDescent="0.2">
      <c r="A314">
        <v>12064</v>
      </c>
      <c r="B314" t="s">
        <v>2661</v>
      </c>
      <c r="C314" t="s">
        <v>29</v>
      </c>
      <c r="D314" t="s">
        <v>70</v>
      </c>
      <c r="E314" t="s">
        <v>62</v>
      </c>
      <c r="F314" t="s">
        <v>37</v>
      </c>
      <c r="G314" t="s">
        <v>82</v>
      </c>
      <c r="H314" t="s">
        <v>73</v>
      </c>
      <c r="I314" s="9">
        <v>45362</v>
      </c>
      <c r="J314" s="10">
        <v>0.84726851851851848</v>
      </c>
      <c r="K314" t="s">
        <v>2662</v>
      </c>
      <c r="L314" t="s">
        <v>2663</v>
      </c>
      <c r="M314" t="s">
        <v>37</v>
      </c>
      <c r="N314" t="s">
        <v>2664</v>
      </c>
      <c r="O314" t="s">
        <v>2665</v>
      </c>
      <c r="P314" t="s">
        <v>40</v>
      </c>
      <c r="Q314" t="s">
        <v>2666</v>
      </c>
      <c r="R314" t="s">
        <v>2667</v>
      </c>
      <c r="S314">
        <v>9</v>
      </c>
      <c r="T314">
        <v>9</v>
      </c>
      <c r="U314" t="s">
        <v>57</v>
      </c>
      <c r="V314" t="s">
        <v>57</v>
      </c>
      <c r="W314" t="s">
        <v>972</v>
      </c>
      <c r="X314" t="s">
        <v>37</v>
      </c>
      <c r="Y314" t="s">
        <v>37</v>
      </c>
      <c r="Z314" t="s">
        <v>45</v>
      </c>
      <c r="AA314" t="s">
        <v>37</v>
      </c>
      <c r="AB314" t="s">
        <v>809</v>
      </c>
      <c r="AC314" t="s">
        <v>810</v>
      </c>
      <c r="AD314" t="s">
        <v>112</v>
      </c>
    </row>
    <row r="315" spans="1:30" hidden="1" x14ac:dyDescent="0.2">
      <c r="A315">
        <v>12069</v>
      </c>
      <c r="B315" t="s">
        <v>2668</v>
      </c>
      <c r="C315" t="s">
        <v>61</v>
      </c>
      <c r="D315" t="s">
        <v>70</v>
      </c>
      <c r="E315" t="s">
        <v>62</v>
      </c>
      <c r="F315" t="s">
        <v>32</v>
      </c>
      <c r="G315" t="s">
        <v>33</v>
      </c>
      <c r="H315" t="s">
        <v>512</v>
      </c>
      <c r="I315" s="9">
        <v>45363</v>
      </c>
      <c r="J315" s="10">
        <v>0.1464351851851852</v>
      </c>
      <c r="K315" t="s">
        <v>2669</v>
      </c>
      <c r="L315" t="s">
        <v>2670</v>
      </c>
      <c r="M315" t="s">
        <v>2670</v>
      </c>
      <c r="N315" t="s">
        <v>2671</v>
      </c>
      <c r="O315" t="s">
        <v>2672</v>
      </c>
      <c r="P315" t="s">
        <v>40</v>
      </c>
      <c r="Q315" t="s">
        <v>66</v>
      </c>
      <c r="R315" t="s">
        <v>2673</v>
      </c>
      <c r="S315">
        <v>3</v>
      </c>
      <c r="T315">
        <v>1</v>
      </c>
      <c r="U315" t="s">
        <v>57</v>
      </c>
      <c r="V315" t="s">
        <v>57</v>
      </c>
      <c r="W315" t="s">
        <v>374</v>
      </c>
      <c r="X315" t="s">
        <v>37</v>
      </c>
      <c r="Y315" t="s">
        <v>37</v>
      </c>
      <c r="Z315" t="s">
        <v>45</v>
      </c>
      <c r="AA315" t="s">
        <v>37</v>
      </c>
      <c r="AB315" t="s">
        <v>1084</v>
      </c>
      <c r="AC315" t="s">
        <v>1085</v>
      </c>
      <c r="AD315" t="s">
        <v>377</v>
      </c>
    </row>
    <row r="316" spans="1:30" hidden="1" x14ac:dyDescent="0.2">
      <c r="A316">
        <v>12074</v>
      </c>
      <c r="B316" t="s">
        <v>2674</v>
      </c>
      <c r="C316" t="s">
        <v>29</v>
      </c>
      <c r="D316" t="s">
        <v>30</v>
      </c>
      <c r="E316" t="s">
        <v>62</v>
      </c>
      <c r="F316" t="s">
        <v>267</v>
      </c>
      <c r="G316" t="s">
        <v>82</v>
      </c>
      <c r="H316" t="s">
        <v>73</v>
      </c>
      <c r="I316" s="9">
        <v>45363</v>
      </c>
      <c r="J316" s="10">
        <v>0.56442129629629634</v>
      </c>
      <c r="K316" t="s">
        <v>2675</v>
      </c>
      <c r="L316" t="s">
        <v>2676</v>
      </c>
      <c r="M316" t="s">
        <v>37</v>
      </c>
      <c r="N316" t="s">
        <v>2677</v>
      </c>
      <c r="O316" t="s">
        <v>2678</v>
      </c>
      <c r="P316" t="s">
        <v>40</v>
      </c>
      <c r="Q316" t="s">
        <v>66</v>
      </c>
      <c r="R316" t="s">
        <v>2679</v>
      </c>
      <c r="S316">
        <v>3</v>
      </c>
      <c r="T316">
        <v>7</v>
      </c>
      <c r="U316" t="s">
        <v>57</v>
      </c>
      <c r="V316" t="s">
        <v>57</v>
      </c>
      <c r="W316" t="s">
        <v>2680</v>
      </c>
      <c r="X316" t="s">
        <v>37</v>
      </c>
      <c r="Y316" t="s">
        <v>37</v>
      </c>
      <c r="Z316" t="s">
        <v>45</v>
      </c>
      <c r="AA316" t="s">
        <v>37</v>
      </c>
      <c r="AB316" t="s">
        <v>2681</v>
      </c>
      <c r="AC316" t="s">
        <v>2682</v>
      </c>
      <c r="AD316" t="s">
        <v>197</v>
      </c>
    </row>
    <row r="317" spans="1:30" hidden="1" x14ac:dyDescent="0.2">
      <c r="A317">
        <v>12075</v>
      </c>
      <c r="B317" t="s">
        <v>2377</v>
      </c>
      <c r="C317" t="s">
        <v>29</v>
      </c>
      <c r="D317" t="s">
        <v>30</v>
      </c>
      <c r="E317" t="s">
        <v>62</v>
      </c>
      <c r="F317" t="s">
        <v>267</v>
      </c>
      <c r="G317" t="s">
        <v>82</v>
      </c>
      <c r="H317" t="s">
        <v>173</v>
      </c>
      <c r="I317" s="9">
        <v>45363</v>
      </c>
      <c r="J317" s="10">
        <v>0.56868055555555552</v>
      </c>
      <c r="K317" t="s">
        <v>2683</v>
      </c>
      <c r="L317" t="s">
        <v>2684</v>
      </c>
      <c r="M317" t="s">
        <v>37</v>
      </c>
      <c r="N317" t="s">
        <v>2685</v>
      </c>
      <c r="O317" t="s">
        <v>2686</v>
      </c>
      <c r="P317" t="s">
        <v>40</v>
      </c>
      <c r="Q317" t="s">
        <v>66</v>
      </c>
      <c r="R317" t="s">
        <v>66</v>
      </c>
      <c r="S317">
        <v>2</v>
      </c>
      <c r="T317">
        <v>1</v>
      </c>
      <c r="U317" t="s">
        <v>57</v>
      </c>
      <c r="V317" t="s">
        <v>57</v>
      </c>
      <c r="W317" t="s">
        <v>2680</v>
      </c>
      <c r="X317" t="s">
        <v>37</v>
      </c>
      <c r="Y317" t="s">
        <v>37</v>
      </c>
      <c r="Z317" t="s">
        <v>45</v>
      </c>
      <c r="AA317" t="s">
        <v>37</v>
      </c>
      <c r="AB317" t="s">
        <v>2384</v>
      </c>
      <c r="AC317" t="s">
        <v>2385</v>
      </c>
      <c r="AD317" t="s">
        <v>131</v>
      </c>
    </row>
    <row r="318" spans="1:30" hidden="1" x14ac:dyDescent="0.2">
      <c r="A318">
        <v>12077</v>
      </c>
      <c r="B318" t="s">
        <v>2687</v>
      </c>
      <c r="C318" t="s">
        <v>29</v>
      </c>
      <c r="D318" t="s">
        <v>30</v>
      </c>
      <c r="E318" t="s">
        <v>62</v>
      </c>
      <c r="F318" t="s">
        <v>267</v>
      </c>
      <c r="G318" t="s">
        <v>82</v>
      </c>
      <c r="H318" t="s">
        <v>73</v>
      </c>
      <c r="I318" s="9">
        <v>45363</v>
      </c>
      <c r="J318" s="10">
        <v>0.5746296296296296</v>
      </c>
      <c r="K318" t="s">
        <v>2683</v>
      </c>
      <c r="L318" t="s">
        <v>2688</v>
      </c>
      <c r="M318" t="s">
        <v>37</v>
      </c>
      <c r="N318" t="s">
        <v>2688</v>
      </c>
      <c r="O318" t="s">
        <v>2689</v>
      </c>
      <c r="P318" t="s">
        <v>40</v>
      </c>
      <c r="Q318" t="s">
        <v>66</v>
      </c>
      <c r="R318" t="s">
        <v>2690</v>
      </c>
      <c r="S318">
        <v>3</v>
      </c>
      <c r="T318">
        <v>1</v>
      </c>
      <c r="U318" t="s">
        <v>57</v>
      </c>
      <c r="V318" t="s">
        <v>57</v>
      </c>
      <c r="W318" t="s">
        <v>2691</v>
      </c>
      <c r="X318" t="s">
        <v>37</v>
      </c>
      <c r="Y318" t="s">
        <v>37</v>
      </c>
      <c r="Z318" t="s">
        <v>45</v>
      </c>
      <c r="AA318" t="s">
        <v>37</v>
      </c>
      <c r="AB318" t="s">
        <v>291</v>
      </c>
      <c r="AC318" t="s">
        <v>292</v>
      </c>
      <c r="AD318" t="s">
        <v>131</v>
      </c>
    </row>
    <row r="319" spans="1:30" hidden="1" x14ac:dyDescent="0.2">
      <c r="A319">
        <v>12079</v>
      </c>
      <c r="B319" t="s">
        <v>2692</v>
      </c>
      <c r="C319" t="s">
        <v>29</v>
      </c>
      <c r="D319" t="s">
        <v>49</v>
      </c>
      <c r="E319" t="s">
        <v>62</v>
      </c>
      <c r="F319" t="s">
        <v>2693</v>
      </c>
      <c r="G319" t="s">
        <v>51</v>
      </c>
      <c r="H319" t="s">
        <v>73</v>
      </c>
      <c r="I319" s="9">
        <v>45363</v>
      </c>
      <c r="J319" s="10">
        <v>0.66315972222222219</v>
      </c>
      <c r="K319" t="s">
        <v>1157</v>
      </c>
      <c r="L319" t="s">
        <v>2694</v>
      </c>
      <c r="M319" t="s">
        <v>37</v>
      </c>
      <c r="N319" t="s">
        <v>2694</v>
      </c>
      <c r="O319" t="s">
        <v>2695</v>
      </c>
      <c r="P319" t="s">
        <v>40</v>
      </c>
      <c r="Q319" t="s">
        <v>66</v>
      </c>
      <c r="R319" t="s">
        <v>2696</v>
      </c>
      <c r="S319">
        <v>2</v>
      </c>
      <c r="T319">
        <v>1</v>
      </c>
      <c r="U319" t="s">
        <v>57</v>
      </c>
      <c r="V319" t="s">
        <v>57</v>
      </c>
      <c r="W319" t="s">
        <v>475</v>
      </c>
      <c r="X319" t="s">
        <v>37</v>
      </c>
      <c r="Y319" t="s">
        <v>37</v>
      </c>
      <c r="Z319" t="s">
        <v>45</v>
      </c>
      <c r="AA319" t="s">
        <v>37</v>
      </c>
      <c r="AB319" t="s">
        <v>1710</v>
      </c>
      <c r="AC319" t="s">
        <v>1711</v>
      </c>
      <c r="AD319" t="s">
        <v>475</v>
      </c>
    </row>
    <row r="320" spans="1:30" hidden="1" x14ac:dyDescent="0.2">
      <c r="A320">
        <v>12082</v>
      </c>
      <c r="B320" t="s">
        <v>2697</v>
      </c>
      <c r="C320" t="s">
        <v>29</v>
      </c>
      <c r="D320" t="s">
        <v>70</v>
      </c>
      <c r="E320" t="s">
        <v>62</v>
      </c>
      <c r="F320" t="s">
        <v>267</v>
      </c>
      <c r="G320" t="s">
        <v>82</v>
      </c>
      <c r="H320" t="s">
        <v>63</v>
      </c>
      <c r="I320" s="9">
        <v>45363</v>
      </c>
      <c r="J320" s="10">
        <v>0.75109953703703702</v>
      </c>
      <c r="K320" t="s">
        <v>2698</v>
      </c>
      <c r="L320" t="s">
        <v>2699</v>
      </c>
      <c r="M320" t="s">
        <v>37</v>
      </c>
      <c r="N320" t="s">
        <v>2700</v>
      </c>
      <c r="O320" t="s">
        <v>2701</v>
      </c>
      <c r="P320" t="s">
        <v>40</v>
      </c>
      <c r="Q320" t="s">
        <v>66</v>
      </c>
      <c r="R320" t="s">
        <v>2702</v>
      </c>
      <c r="S320">
        <v>2</v>
      </c>
      <c r="T320">
        <v>1</v>
      </c>
      <c r="U320" t="s">
        <v>57</v>
      </c>
      <c r="V320" t="s">
        <v>57</v>
      </c>
      <c r="W320" t="s">
        <v>1547</v>
      </c>
      <c r="X320" t="s">
        <v>37</v>
      </c>
      <c r="Y320" t="s">
        <v>37</v>
      </c>
      <c r="Z320" t="s">
        <v>45</v>
      </c>
      <c r="AA320" t="s">
        <v>37</v>
      </c>
      <c r="AB320" t="s">
        <v>67</v>
      </c>
      <c r="AC320" t="s">
        <v>68</v>
      </c>
      <c r="AD320" t="s">
        <v>37</v>
      </c>
    </row>
    <row r="321" spans="1:30" hidden="1" x14ac:dyDescent="0.2">
      <c r="A321">
        <v>12084</v>
      </c>
      <c r="B321" t="s">
        <v>2703</v>
      </c>
      <c r="C321" t="s">
        <v>29</v>
      </c>
      <c r="D321" t="s">
        <v>49</v>
      </c>
      <c r="E321" t="s">
        <v>62</v>
      </c>
      <c r="F321" t="s">
        <v>37</v>
      </c>
      <c r="G321" t="s">
        <v>51</v>
      </c>
      <c r="H321" t="s">
        <v>73</v>
      </c>
      <c r="I321" s="9">
        <v>45363</v>
      </c>
      <c r="J321" s="10">
        <v>0.80657407407407411</v>
      </c>
      <c r="K321" t="s">
        <v>2704</v>
      </c>
      <c r="L321" t="s">
        <v>2705</v>
      </c>
      <c r="M321" t="s">
        <v>37</v>
      </c>
      <c r="N321" t="s">
        <v>2705</v>
      </c>
      <c r="O321" t="s">
        <v>2706</v>
      </c>
      <c r="P321" t="s">
        <v>40</v>
      </c>
      <c r="Q321" t="s">
        <v>2707</v>
      </c>
      <c r="R321" t="s">
        <v>2708</v>
      </c>
      <c r="S321">
        <v>2</v>
      </c>
      <c r="T321">
        <v>3</v>
      </c>
      <c r="U321" t="s">
        <v>57</v>
      </c>
      <c r="V321" t="s">
        <v>57</v>
      </c>
      <c r="W321" t="s">
        <v>1316</v>
      </c>
      <c r="X321" t="s">
        <v>37</v>
      </c>
      <c r="Y321" t="s">
        <v>37</v>
      </c>
      <c r="Z321" t="s">
        <v>45</v>
      </c>
      <c r="AA321" t="s">
        <v>37</v>
      </c>
      <c r="AB321" t="s">
        <v>67</v>
      </c>
      <c r="AC321" t="s">
        <v>68</v>
      </c>
      <c r="AD321" t="s">
        <v>37</v>
      </c>
    </row>
    <row r="322" spans="1:30" hidden="1" x14ac:dyDescent="0.2">
      <c r="A322">
        <v>12087</v>
      </c>
      <c r="B322" t="s">
        <v>2709</v>
      </c>
      <c r="C322" t="s">
        <v>29</v>
      </c>
      <c r="D322" t="s">
        <v>30</v>
      </c>
      <c r="E322" t="s">
        <v>31</v>
      </c>
      <c r="F322" t="s">
        <v>34</v>
      </c>
      <c r="G322" t="s">
        <v>33</v>
      </c>
      <c r="H322" t="s">
        <v>232</v>
      </c>
      <c r="I322" s="9">
        <v>45363</v>
      </c>
      <c r="J322" s="10">
        <v>0.82527777777777778</v>
      </c>
      <c r="K322" t="s">
        <v>812</v>
      </c>
      <c r="L322" t="s">
        <v>2710</v>
      </c>
      <c r="M322" t="s">
        <v>2711</v>
      </c>
      <c r="N322" t="s">
        <v>2710</v>
      </c>
      <c r="O322" t="s">
        <v>2712</v>
      </c>
      <c r="P322" t="s">
        <v>40</v>
      </c>
      <c r="Q322" t="s">
        <v>66</v>
      </c>
      <c r="R322" t="s">
        <v>2713</v>
      </c>
      <c r="S322">
        <v>10</v>
      </c>
      <c r="T322">
        <v>5</v>
      </c>
      <c r="U322" t="s">
        <v>57</v>
      </c>
      <c r="V322" t="s">
        <v>57</v>
      </c>
      <c r="W322" t="s">
        <v>842</v>
      </c>
      <c r="X322" t="s">
        <v>37</v>
      </c>
      <c r="Y322" t="s">
        <v>37</v>
      </c>
      <c r="Z322" t="s">
        <v>45</v>
      </c>
      <c r="AA322" t="s">
        <v>37</v>
      </c>
      <c r="AB322" t="s">
        <v>1163</v>
      </c>
      <c r="AC322" t="s">
        <v>1164</v>
      </c>
      <c r="AD322" t="s">
        <v>845</v>
      </c>
    </row>
    <row r="323" spans="1:30" hidden="1" x14ac:dyDescent="0.2">
      <c r="A323">
        <v>12088</v>
      </c>
      <c r="B323" t="s">
        <v>2714</v>
      </c>
      <c r="C323" t="s">
        <v>29</v>
      </c>
      <c r="D323" t="s">
        <v>30</v>
      </c>
      <c r="E323" t="s">
        <v>31</v>
      </c>
      <c r="F323" t="s">
        <v>37</v>
      </c>
      <c r="G323" t="s">
        <v>51</v>
      </c>
      <c r="H323" t="s">
        <v>73</v>
      </c>
      <c r="I323" s="9">
        <v>45363</v>
      </c>
      <c r="J323" s="10">
        <v>0.82837962962962963</v>
      </c>
      <c r="K323" t="s">
        <v>1991</v>
      </c>
      <c r="L323" t="s">
        <v>2715</v>
      </c>
      <c r="M323" t="s">
        <v>37</v>
      </c>
      <c r="N323" t="s">
        <v>2716</v>
      </c>
      <c r="O323" t="s">
        <v>2717</v>
      </c>
      <c r="P323" t="s">
        <v>40</v>
      </c>
      <c r="Q323" t="s">
        <v>66</v>
      </c>
      <c r="R323" t="s">
        <v>2718</v>
      </c>
      <c r="S323">
        <v>2</v>
      </c>
      <c r="T323">
        <v>1</v>
      </c>
      <c r="U323" t="s">
        <v>43</v>
      </c>
      <c r="V323" t="s">
        <v>57</v>
      </c>
      <c r="W323" t="s">
        <v>907</v>
      </c>
      <c r="X323" t="s">
        <v>37</v>
      </c>
      <c r="Y323" t="s">
        <v>37</v>
      </c>
      <c r="Z323" t="s">
        <v>45</v>
      </c>
      <c r="AA323" t="s">
        <v>37</v>
      </c>
      <c r="AB323" t="s">
        <v>1759</v>
      </c>
      <c r="AC323" t="s">
        <v>1760</v>
      </c>
      <c r="AD323" t="s">
        <v>213</v>
      </c>
    </row>
    <row r="324" spans="1:30" hidden="1" x14ac:dyDescent="0.2">
      <c r="A324">
        <v>12089</v>
      </c>
      <c r="B324" t="s">
        <v>2719</v>
      </c>
      <c r="C324" t="s">
        <v>29</v>
      </c>
      <c r="D324" t="s">
        <v>49</v>
      </c>
      <c r="E324" t="s">
        <v>31</v>
      </c>
      <c r="F324" t="s">
        <v>37</v>
      </c>
      <c r="G324" t="s">
        <v>51</v>
      </c>
      <c r="H324" t="s">
        <v>73</v>
      </c>
      <c r="I324" s="9">
        <v>45363</v>
      </c>
      <c r="J324" s="10">
        <v>0.86376157407407406</v>
      </c>
      <c r="K324" t="s">
        <v>2720</v>
      </c>
      <c r="L324" t="s">
        <v>2721</v>
      </c>
      <c r="M324" t="s">
        <v>37</v>
      </c>
      <c r="N324" t="s">
        <v>2721</v>
      </c>
      <c r="O324" t="s">
        <v>2722</v>
      </c>
      <c r="P324" t="s">
        <v>40</v>
      </c>
      <c r="Q324" t="s">
        <v>66</v>
      </c>
      <c r="R324" t="s">
        <v>2723</v>
      </c>
      <c r="S324">
        <v>2</v>
      </c>
      <c r="T324">
        <v>3</v>
      </c>
      <c r="U324" t="s">
        <v>57</v>
      </c>
      <c r="V324" t="s">
        <v>57</v>
      </c>
      <c r="W324" t="s">
        <v>907</v>
      </c>
      <c r="X324" t="s">
        <v>37</v>
      </c>
      <c r="Y324" t="s">
        <v>37</v>
      </c>
      <c r="Z324" t="s">
        <v>45</v>
      </c>
      <c r="AA324" t="s">
        <v>37</v>
      </c>
      <c r="AB324" t="s">
        <v>908</v>
      </c>
      <c r="AC324" t="s">
        <v>909</v>
      </c>
      <c r="AD324" t="s">
        <v>197</v>
      </c>
    </row>
    <row r="325" spans="1:30" hidden="1" x14ac:dyDescent="0.2">
      <c r="A325">
        <v>12092</v>
      </c>
      <c r="B325" t="s">
        <v>2724</v>
      </c>
      <c r="C325" t="s">
        <v>29</v>
      </c>
      <c r="D325" t="s">
        <v>49</v>
      </c>
      <c r="E325" t="s">
        <v>31</v>
      </c>
      <c r="F325" t="s">
        <v>37</v>
      </c>
      <c r="G325" t="s">
        <v>82</v>
      </c>
      <c r="H325" t="s">
        <v>73</v>
      </c>
      <c r="I325" s="9">
        <v>45363</v>
      </c>
      <c r="J325" s="10">
        <v>0.97712962962962968</v>
      </c>
      <c r="K325" t="s">
        <v>2720</v>
      </c>
      <c r="L325" t="s">
        <v>2725</v>
      </c>
      <c r="M325" t="s">
        <v>37</v>
      </c>
      <c r="N325" t="s">
        <v>2725</v>
      </c>
      <c r="O325" t="s">
        <v>2726</v>
      </c>
      <c r="P325" t="s">
        <v>40</v>
      </c>
      <c r="Q325" t="s">
        <v>66</v>
      </c>
      <c r="R325" t="s">
        <v>66</v>
      </c>
      <c r="S325">
        <v>2</v>
      </c>
      <c r="T325">
        <v>1</v>
      </c>
      <c r="U325" t="s">
        <v>57</v>
      </c>
      <c r="V325" t="s">
        <v>57</v>
      </c>
      <c r="W325" t="s">
        <v>213</v>
      </c>
      <c r="X325" t="s">
        <v>37</v>
      </c>
      <c r="Y325" t="s">
        <v>37</v>
      </c>
      <c r="Z325" t="s">
        <v>45</v>
      </c>
      <c r="AA325" t="s">
        <v>37</v>
      </c>
      <c r="AB325" t="s">
        <v>1352</v>
      </c>
      <c r="AC325" t="s">
        <v>1353</v>
      </c>
      <c r="AD325" t="s">
        <v>94</v>
      </c>
    </row>
    <row r="326" spans="1:30" hidden="1" x14ac:dyDescent="0.2">
      <c r="A326">
        <v>12093</v>
      </c>
      <c r="B326" t="s">
        <v>2727</v>
      </c>
      <c r="C326" t="s">
        <v>29</v>
      </c>
      <c r="D326" t="s">
        <v>179</v>
      </c>
      <c r="E326" t="s">
        <v>62</v>
      </c>
      <c r="F326" t="s">
        <v>267</v>
      </c>
      <c r="G326" t="s">
        <v>82</v>
      </c>
      <c r="H326" t="s">
        <v>63</v>
      </c>
      <c r="I326" s="9">
        <v>45364</v>
      </c>
      <c r="J326" s="10">
        <v>0.19341435185185185</v>
      </c>
      <c r="K326" t="s">
        <v>2364</v>
      </c>
      <c r="L326" t="s">
        <v>2728</v>
      </c>
      <c r="M326" t="s">
        <v>37</v>
      </c>
      <c r="N326" t="s">
        <v>2729</v>
      </c>
      <c r="O326" t="s">
        <v>2730</v>
      </c>
      <c r="P326" t="s">
        <v>40</v>
      </c>
      <c r="Q326" t="s">
        <v>66</v>
      </c>
      <c r="R326" t="s">
        <v>2731</v>
      </c>
      <c r="S326">
        <v>2</v>
      </c>
      <c r="T326">
        <v>2</v>
      </c>
      <c r="U326" t="s">
        <v>57</v>
      </c>
      <c r="V326" t="s">
        <v>57</v>
      </c>
      <c r="W326" t="s">
        <v>641</v>
      </c>
      <c r="X326" t="s">
        <v>37</v>
      </c>
      <c r="Y326" t="s">
        <v>37</v>
      </c>
      <c r="Z326" t="s">
        <v>45</v>
      </c>
      <c r="AA326" t="s">
        <v>37</v>
      </c>
      <c r="AB326" t="s">
        <v>122</v>
      </c>
      <c r="AC326" t="s">
        <v>123</v>
      </c>
      <c r="AD326" t="s">
        <v>197</v>
      </c>
    </row>
    <row r="327" spans="1:30" hidden="1" x14ac:dyDescent="0.2">
      <c r="A327">
        <v>12100</v>
      </c>
      <c r="B327" t="s">
        <v>2732</v>
      </c>
      <c r="C327" t="s">
        <v>29</v>
      </c>
      <c r="D327" t="s">
        <v>49</v>
      </c>
      <c r="E327" t="s">
        <v>62</v>
      </c>
      <c r="F327" t="s">
        <v>37</v>
      </c>
      <c r="G327" t="s">
        <v>33</v>
      </c>
      <c r="H327" t="s">
        <v>34</v>
      </c>
      <c r="I327" s="9">
        <v>45364</v>
      </c>
      <c r="J327" s="10">
        <v>0.81343750000000004</v>
      </c>
      <c r="K327" t="s">
        <v>2733</v>
      </c>
      <c r="L327" t="s">
        <v>2734</v>
      </c>
      <c r="M327" t="s">
        <v>37</v>
      </c>
      <c r="N327" t="s">
        <v>2735</v>
      </c>
      <c r="O327" t="s">
        <v>2736</v>
      </c>
      <c r="P327" t="s">
        <v>40</v>
      </c>
      <c r="Q327" t="s">
        <v>2737</v>
      </c>
      <c r="R327" t="s">
        <v>2737</v>
      </c>
      <c r="S327">
        <v>1</v>
      </c>
      <c r="T327">
        <v>2</v>
      </c>
      <c r="U327" t="s">
        <v>57</v>
      </c>
      <c r="V327" t="s">
        <v>43</v>
      </c>
      <c r="W327" t="s">
        <v>447</v>
      </c>
      <c r="X327" t="s">
        <v>37</v>
      </c>
      <c r="Y327" t="s">
        <v>37</v>
      </c>
      <c r="Z327" t="s">
        <v>45</v>
      </c>
      <c r="AA327" t="s">
        <v>37</v>
      </c>
      <c r="AB327" t="s">
        <v>780</v>
      </c>
      <c r="AC327" t="s">
        <v>781</v>
      </c>
      <c r="AD327" t="s">
        <v>319</v>
      </c>
    </row>
    <row r="328" spans="1:30" hidden="1" x14ac:dyDescent="0.2">
      <c r="A328">
        <v>12102</v>
      </c>
      <c r="B328" t="s">
        <v>2738</v>
      </c>
      <c r="C328" t="s">
        <v>29</v>
      </c>
      <c r="D328" t="s">
        <v>30</v>
      </c>
      <c r="E328" t="s">
        <v>62</v>
      </c>
      <c r="F328" t="s">
        <v>172</v>
      </c>
      <c r="G328" t="s">
        <v>33</v>
      </c>
      <c r="H328" t="s">
        <v>173</v>
      </c>
      <c r="I328" s="9">
        <v>45364</v>
      </c>
      <c r="J328" s="10">
        <v>0.84366898148148151</v>
      </c>
      <c r="K328" t="s">
        <v>1455</v>
      </c>
      <c r="L328" t="s">
        <v>2739</v>
      </c>
      <c r="M328" t="s">
        <v>37</v>
      </c>
      <c r="N328" t="s">
        <v>2740</v>
      </c>
      <c r="O328" t="s">
        <v>2741</v>
      </c>
      <c r="P328" t="s">
        <v>40</v>
      </c>
      <c r="Q328" t="s">
        <v>2742</v>
      </c>
      <c r="R328" t="s">
        <v>2743</v>
      </c>
      <c r="S328">
        <v>5</v>
      </c>
      <c r="T328">
        <v>4</v>
      </c>
      <c r="U328" t="s">
        <v>43</v>
      </c>
      <c r="V328" t="s">
        <v>57</v>
      </c>
      <c r="W328" t="s">
        <v>2035</v>
      </c>
      <c r="X328" t="s">
        <v>37</v>
      </c>
      <c r="Y328" t="s">
        <v>37</v>
      </c>
      <c r="Z328" t="s">
        <v>45</v>
      </c>
      <c r="AA328" t="s">
        <v>37</v>
      </c>
      <c r="AB328" t="s">
        <v>67</v>
      </c>
      <c r="AC328" t="s">
        <v>68</v>
      </c>
      <c r="AD328" t="s">
        <v>37</v>
      </c>
    </row>
    <row r="329" spans="1:30" hidden="1" x14ac:dyDescent="0.2">
      <c r="A329">
        <v>12104</v>
      </c>
      <c r="B329" t="s">
        <v>2744</v>
      </c>
      <c r="C329" t="s">
        <v>29</v>
      </c>
      <c r="D329" t="s">
        <v>49</v>
      </c>
      <c r="E329" t="s">
        <v>62</v>
      </c>
      <c r="F329" t="s">
        <v>899</v>
      </c>
      <c r="G329" t="s">
        <v>33</v>
      </c>
      <c r="H329" t="s">
        <v>63</v>
      </c>
      <c r="I329" s="9">
        <v>45364</v>
      </c>
      <c r="J329" s="10">
        <v>0.85197916666666662</v>
      </c>
      <c r="K329" t="s">
        <v>2745</v>
      </c>
      <c r="L329" t="s">
        <v>2746</v>
      </c>
      <c r="M329" t="s">
        <v>37</v>
      </c>
      <c r="N329" t="s">
        <v>2746</v>
      </c>
      <c r="O329" t="s">
        <v>2747</v>
      </c>
      <c r="P329" t="s">
        <v>40</v>
      </c>
      <c r="Q329" t="s">
        <v>2748</v>
      </c>
      <c r="R329" t="s">
        <v>2749</v>
      </c>
      <c r="S329">
        <v>6</v>
      </c>
      <c r="T329">
        <v>1</v>
      </c>
      <c r="U329" t="s">
        <v>43</v>
      </c>
      <c r="V329" t="s">
        <v>57</v>
      </c>
      <c r="W329" t="s">
        <v>779</v>
      </c>
      <c r="X329" t="s">
        <v>37</v>
      </c>
      <c r="Y329" t="s">
        <v>37</v>
      </c>
      <c r="Z329" t="s">
        <v>45</v>
      </c>
      <c r="AA329" t="s">
        <v>37</v>
      </c>
      <c r="AB329" t="s">
        <v>67</v>
      </c>
      <c r="AC329" t="s">
        <v>68</v>
      </c>
      <c r="AD329" t="s">
        <v>37</v>
      </c>
    </row>
    <row r="330" spans="1:30" hidden="1" x14ac:dyDescent="0.2">
      <c r="A330">
        <v>12106</v>
      </c>
      <c r="B330" t="s">
        <v>2750</v>
      </c>
      <c r="C330" t="s">
        <v>29</v>
      </c>
      <c r="D330" t="s">
        <v>30</v>
      </c>
      <c r="E330" t="s">
        <v>62</v>
      </c>
      <c r="F330" t="s">
        <v>32</v>
      </c>
      <c r="G330" t="s">
        <v>82</v>
      </c>
      <c r="H330" t="s">
        <v>73</v>
      </c>
      <c r="I330" s="9">
        <v>45364</v>
      </c>
      <c r="J330" s="10">
        <v>0.8571643518518518</v>
      </c>
      <c r="K330" t="s">
        <v>2751</v>
      </c>
      <c r="L330" t="s">
        <v>2752</v>
      </c>
      <c r="M330" t="s">
        <v>37</v>
      </c>
      <c r="N330" t="s">
        <v>2753</v>
      </c>
      <c r="O330" t="s">
        <v>2754</v>
      </c>
      <c r="P330" t="s">
        <v>40</v>
      </c>
      <c r="Q330" t="s">
        <v>2755</v>
      </c>
      <c r="R330" t="s">
        <v>2756</v>
      </c>
      <c r="S330">
        <v>2</v>
      </c>
      <c r="T330">
        <v>1</v>
      </c>
      <c r="U330" t="s">
        <v>57</v>
      </c>
      <c r="V330" t="s">
        <v>57</v>
      </c>
      <c r="W330" t="s">
        <v>1361</v>
      </c>
      <c r="X330" t="s">
        <v>37</v>
      </c>
      <c r="Y330" t="s">
        <v>37</v>
      </c>
      <c r="Z330" t="s">
        <v>45</v>
      </c>
      <c r="AA330" t="s">
        <v>37</v>
      </c>
      <c r="AB330" t="s">
        <v>67</v>
      </c>
      <c r="AC330" t="s">
        <v>68</v>
      </c>
      <c r="AD330" t="s">
        <v>37</v>
      </c>
    </row>
    <row r="331" spans="1:30" hidden="1" x14ac:dyDescent="0.2">
      <c r="A331">
        <v>12109</v>
      </c>
      <c r="B331" t="s">
        <v>2757</v>
      </c>
      <c r="C331" t="s">
        <v>29</v>
      </c>
      <c r="D331" t="s">
        <v>49</v>
      </c>
      <c r="E331" t="s">
        <v>62</v>
      </c>
      <c r="F331" t="s">
        <v>37</v>
      </c>
      <c r="G331" t="s">
        <v>51</v>
      </c>
      <c r="H331" t="s">
        <v>232</v>
      </c>
      <c r="I331" s="9">
        <v>45365</v>
      </c>
      <c r="J331" s="10">
        <v>0.18056712962962962</v>
      </c>
      <c r="K331" t="s">
        <v>2758</v>
      </c>
      <c r="L331" t="s">
        <v>2759</v>
      </c>
      <c r="M331" t="s">
        <v>37</v>
      </c>
      <c r="N331" t="s">
        <v>2760</v>
      </c>
      <c r="O331" t="s">
        <v>2761</v>
      </c>
      <c r="P331" t="s">
        <v>40</v>
      </c>
      <c r="Q331" t="s">
        <v>66</v>
      </c>
      <c r="R331" t="s">
        <v>2762</v>
      </c>
      <c r="S331">
        <v>6</v>
      </c>
      <c r="T331">
        <v>6</v>
      </c>
      <c r="U331" t="s">
        <v>43</v>
      </c>
      <c r="V331" t="s">
        <v>57</v>
      </c>
      <c r="W331" t="s">
        <v>877</v>
      </c>
      <c r="X331" t="s">
        <v>37</v>
      </c>
      <c r="Y331" t="s">
        <v>37</v>
      </c>
      <c r="Z331" t="s">
        <v>45</v>
      </c>
      <c r="AA331" t="s">
        <v>37</v>
      </c>
      <c r="AB331" t="s">
        <v>122</v>
      </c>
      <c r="AC331" t="s">
        <v>123</v>
      </c>
      <c r="AD331" t="s">
        <v>197</v>
      </c>
    </row>
    <row r="332" spans="1:30" hidden="1" x14ac:dyDescent="0.2">
      <c r="A332">
        <v>12110</v>
      </c>
      <c r="B332" t="s">
        <v>2763</v>
      </c>
      <c r="C332" t="s">
        <v>29</v>
      </c>
      <c r="D332" t="s">
        <v>70</v>
      </c>
      <c r="E332" t="s">
        <v>62</v>
      </c>
      <c r="F332" t="s">
        <v>355</v>
      </c>
      <c r="G332" t="s">
        <v>51</v>
      </c>
      <c r="H332" t="s">
        <v>356</v>
      </c>
      <c r="I332" s="9">
        <v>45365</v>
      </c>
      <c r="J332" s="10">
        <v>0.19185185185185186</v>
      </c>
      <c r="K332" t="s">
        <v>1157</v>
      </c>
      <c r="L332" t="s">
        <v>2764</v>
      </c>
      <c r="M332" t="s">
        <v>37</v>
      </c>
      <c r="N332" t="s">
        <v>2765</v>
      </c>
      <c r="O332" t="s">
        <v>2766</v>
      </c>
      <c r="P332" t="s">
        <v>40</v>
      </c>
      <c r="Q332" t="s">
        <v>66</v>
      </c>
      <c r="R332" t="s">
        <v>2767</v>
      </c>
      <c r="S332">
        <v>3</v>
      </c>
      <c r="T332">
        <v>1</v>
      </c>
      <c r="U332" t="s">
        <v>43</v>
      </c>
      <c r="V332" t="s">
        <v>57</v>
      </c>
      <c r="W332" t="s">
        <v>877</v>
      </c>
      <c r="X332" t="s">
        <v>37</v>
      </c>
      <c r="Y332" t="s">
        <v>37</v>
      </c>
      <c r="Z332" t="s">
        <v>45</v>
      </c>
      <c r="AA332" t="s">
        <v>37</v>
      </c>
      <c r="AB332" t="s">
        <v>67</v>
      </c>
      <c r="AC332" t="s">
        <v>68</v>
      </c>
      <c r="AD332" t="s">
        <v>37</v>
      </c>
    </row>
    <row r="333" spans="1:30" hidden="1" x14ac:dyDescent="0.2">
      <c r="A333">
        <v>12112</v>
      </c>
      <c r="B333" t="s">
        <v>2768</v>
      </c>
      <c r="C333" t="s">
        <v>29</v>
      </c>
      <c r="D333" t="s">
        <v>49</v>
      </c>
      <c r="E333" t="s">
        <v>62</v>
      </c>
      <c r="F333" t="s">
        <v>32</v>
      </c>
      <c r="G333" t="s">
        <v>51</v>
      </c>
      <c r="H333" t="s">
        <v>232</v>
      </c>
      <c r="I333" s="9">
        <v>45365</v>
      </c>
      <c r="J333" s="10">
        <v>0.19377314814814814</v>
      </c>
      <c r="K333" t="s">
        <v>2769</v>
      </c>
      <c r="L333" t="s">
        <v>2770</v>
      </c>
      <c r="M333" t="s">
        <v>37</v>
      </c>
      <c r="N333" t="s">
        <v>2771</v>
      </c>
      <c r="O333" t="s">
        <v>2772</v>
      </c>
      <c r="P333" t="s">
        <v>40</v>
      </c>
      <c r="Q333" t="s">
        <v>66</v>
      </c>
      <c r="R333" t="s">
        <v>2773</v>
      </c>
      <c r="S333">
        <v>6</v>
      </c>
      <c r="T333">
        <v>2</v>
      </c>
      <c r="U333" t="s">
        <v>43</v>
      </c>
      <c r="V333" t="s">
        <v>57</v>
      </c>
      <c r="W333" t="s">
        <v>877</v>
      </c>
      <c r="X333" t="s">
        <v>37</v>
      </c>
      <c r="Y333" t="s">
        <v>37</v>
      </c>
      <c r="Z333" t="s">
        <v>45</v>
      </c>
      <c r="AA333" t="s">
        <v>37</v>
      </c>
      <c r="AB333" t="s">
        <v>122</v>
      </c>
      <c r="AC333" t="s">
        <v>123</v>
      </c>
      <c r="AD333" t="s">
        <v>197</v>
      </c>
    </row>
    <row r="334" spans="1:30" hidden="1" x14ac:dyDescent="0.2">
      <c r="A334">
        <v>12113</v>
      </c>
      <c r="B334" t="s">
        <v>2774</v>
      </c>
      <c r="C334" t="s">
        <v>29</v>
      </c>
      <c r="D334" t="s">
        <v>49</v>
      </c>
      <c r="E334" t="s">
        <v>62</v>
      </c>
      <c r="F334" t="s">
        <v>37</v>
      </c>
      <c r="G334" t="s">
        <v>51</v>
      </c>
      <c r="H334" t="s">
        <v>173</v>
      </c>
      <c r="I334" s="9">
        <v>45365</v>
      </c>
      <c r="J334" s="10">
        <v>0.25559027777777776</v>
      </c>
      <c r="K334" t="s">
        <v>2775</v>
      </c>
      <c r="L334" t="s">
        <v>2776</v>
      </c>
      <c r="M334" t="s">
        <v>37</v>
      </c>
      <c r="N334" t="s">
        <v>2777</v>
      </c>
      <c r="O334" t="s">
        <v>2778</v>
      </c>
      <c r="P334" t="s">
        <v>40</v>
      </c>
      <c r="Q334" t="s">
        <v>66</v>
      </c>
      <c r="R334" t="s">
        <v>2779</v>
      </c>
      <c r="S334">
        <v>2</v>
      </c>
      <c r="T334">
        <v>2</v>
      </c>
      <c r="U334" t="s">
        <v>57</v>
      </c>
      <c r="V334" t="s">
        <v>57</v>
      </c>
      <c r="W334" t="s">
        <v>877</v>
      </c>
      <c r="X334" t="s">
        <v>37</v>
      </c>
      <c r="Y334" t="s">
        <v>37</v>
      </c>
      <c r="Z334" t="s">
        <v>45</v>
      </c>
      <c r="AA334" t="s">
        <v>37</v>
      </c>
      <c r="AB334" t="s">
        <v>122</v>
      </c>
      <c r="AC334" t="s">
        <v>123</v>
      </c>
      <c r="AD334" t="s">
        <v>197</v>
      </c>
    </row>
    <row r="335" spans="1:30" hidden="1" x14ac:dyDescent="0.2">
      <c r="A335">
        <v>12115</v>
      </c>
      <c r="B335" t="s">
        <v>2780</v>
      </c>
      <c r="C335" t="s">
        <v>29</v>
      </c>
      <c r="D335" t="s">
        <v>30</v>
      </c>
      <c r="E335" t="s">
        <v>31</v>
      </c>
      <c r="F335" t="s">
        <v>37</v>
      </c>
      <c r="G335" t="s">
        <v>82</v>
      </c>
      <c r="H335" t="s">
        <v>73</v>
      </c>
      <c r="I335" s="9">
        <v>45365</v>
      </c>
      <c r="J335" s="10">
        <v>0.51027777777777783</v>
      </c>
      <c r="K335" t="s">
        <v>2781</v>
      </c>
      <c r="L335" t="s">
        <v>2782</v>
      </c>
      <c r="M335" t="s">
        <v>37</v>
      </c>
      <c r="N335" t="s">
        <v>2783</v>
      </c>
      <c r="O335" t="s">
        <v>2784</v>
      </c>
      <c r="P335" t="s">
        <v>40</v>
      </c>
      <c r="Q335" t="s">
        <v>2785</v>
      </c>
      <c r="R335" t="s">
        <v>2786</v>
      </c>
      <c r="S335">
        <v>2</v>
      </c>
      <c r="T335">
        <v>1</v>
      </c>
      <c r="U335" t="s">
        <v>57</v>
      </c>
      <c r="V335" t="s">
        <v>57</v>
      </c>
      <c r="W335" t="s">
        <v>2787</v>
      </c>
      <c r="X335" t="s">
        <v>37</v>
      </c>
      <c r="Y335" t="s">
        <v>37</v>
      </c>
      <c r="Z335" t="s">
        <v>45</v>
      </c>
      <c r="AA335" t="s">
        <v>37</v>
      </c>
      <c r="AB335" t="s">
        <v>132</v>
      </c>
      <c r="AC335" t="s">
        <v>133</v>
      </c>
      <c r="AD335" t="s">
        <v>131</v>
      </c>
    </row>
    <row r="336" spans="1:30" hidden="1" x14ac:dyDescent="0.2">
      <c r="A336">
        <v>12116</v>
      </c>
      <c r="B336" t="s">
        <v>2788</v>
      </c>
      <c r="C336" t="s">
        <v>29</v>
      </c>
      <c r="D336" t="s">
        <v>49</v>
      </c>
      <c r="E336" t="s">
        <v>62</v>
      </c>
      <c r="F336" t="s">
        <v>37</v>
      </c>
      <c r="G336" t="s">
        <v>51</v>
      </c>
      <c r="H336" t="s">
        <v>73</v>
      </c>
      <c r="I336" s="9">
        <v>45365</v>
      </c>
      <c r="J336" s="10">
        <v>0.54519675925925926</v>
      </c>
      <c r="K336" t="s">
        <v>2789</v>
      </c>
      <c r="L336" t="s">
        <v>2790</v>
      </c>
      <c r="M336" t="s">
        <v>37</v>
      </c>
      <c r="N336" t="s">
        <v>2791</v>
      </c>
      <c r="O336" t="s">
        <v>2792</v>
      </c>
      <c r="P336" t="s">
        <v>40</v>
      </c>
      <c r="Q336" t="s">
        <v>2793</v>
      </c>
      <c r="R336" t="s">
        <v>2794</v>
      </c>
      <c r="S336">
        <v>2</v>
      </c>
      <c r="T336">
        <v>2</v>
      </c>
      <c r="U336" t="s">
        <v>57</v>
      </c>
      <c r="V336" t="s">
        <v>57</v>
      </c>
      <c r="W336" t="s">
        <v>907</v>
      </c>
      <c r="X336" t="s">
        <v>457</v>
      </c>
      <c r="Y336" t="s">
        <v>37</v>
      </c>
      <c r="Z336" t="s">
        <v>45</v>
      </c>
      <c r="AA336" t="s">
        <v>37</v>
      </c>
      <c r="AB336" t="s">
        <v>908</v>
      </c>
      <c r="AC336" t="s">
        <v>909</v>
      </c>
      <c r="AD336" t="s">
        <v>197</v>
      </c>
    </row>
    <row r="337" spans="1:30" hidden="1" x14ac:dyDescent="0.2">
      <c r="A337">
        <v>12118</v>
      </c>
      <c r="B337" t="s">
        <v>2795</v>
      </c>
      <c r="C337" t="s">
        <v>29</v>
      </c>
      <c r="D337" t="s">
        <v>70</v>
      </c>
      <c r="E337" t="s">
        <v>62</v>
      </c>
      <c r="F337" t="s">
        <v>34</v>
      </c>
      <c r="G337" t="s">
        <v>82</v>
      </c>
      <c r="H337" t="s">
        <v>34</v>
      </c>
      <c r="I337" s="9">
        <v>45365</v>
      </c>
      <c r="J337" s="10">
        <v>0.56444444444444442</v>
      </c>
      <c r="K337" t="s">
        <v>2796</v>
      </c>
      <c r="L337" t="s">
        <v>2797</v>
      </c>
      <c r="M337" t="s">
        <v>37</v>
      </c>
      <c r="N337" t="s">
        <v>2798</v>
      </c>
      <c r="O337" t="s">
        <v>2799</v>
      </c>
      <c r="P337" t="s">
        <v>40</v>
      </c>
      <c r="Q337" t="s">
        <v>2800</v>
      </c>
      <c r="R337" t="s">
        <v>2801</v>
      </c>
      <c r="S337">
        <v>5</v>
      </c>
      <c r="T337">
        <v>3</v>
      </c>
      <c r="U337" t="s">
        <v>57</v>
      </c>
      <c r="V337" t="s">
        <v>57</v>
      </c>
      <c r="W337" t="s">
        <v>2035</v>
      </c>
      <c r="X337" t="s">
        <v>37</v>
      </c>
      <c r="Y337" t="s">
        <v>37</v>
      </c>
      <c r="Z337" t="s">
        <v>45</v>
      </c>
      <c r="AA337" t="s">
        <v>37</v>
      </c>
      <c r="AB337" t="s">
        <v>1598</v>
      </c>
      <c r="AC337" t="s">
        <v>1599</v>
      </c>
      <c r="AD337" t="s">
        <v>834</v>
      </c>
    </row>
    <row r="338" spans="1:30" hidden="1" x14ac:dyDescent="0.2">
      <c r="A338">
        <v>12120</v>
      </c>
      <c r="B338" t="s">
        <v>2802</v>
      </c>
      <c r="C338" t="s">
        <v>29</v>
      </c>
      <c r="D338" t="s">
        <v>30</v>
      </c>
      <c r="E338" t="s">
        <v>31</v>
      </c>
      <c r="F338" t="s">
        <v>37</v>
      </c>
      <c r="G338" t="s">
        <v>82</v>
      </c>
      <c r="H338" t="s">
        <v>73</v>
      </c>
      <c r="I338" s="9">
        <v>45365</v>
      </c>
      <c r="J338" s="10">
        <v>0.56479166666666669</v>
      </c>
      <c r="K338" t="s">
        <v>2337</v>
      </c>
      <c r="L338" t="s">
        <v>2803</v>
      </c>
      <c r="M338" t="s">
        <v>37</v>
      </c>
      <c r="N338" t="s">
        <v>2804</v>
      </c>
      <c r="O338" t="s">
        <v>2805</v>
      </c>
      <c r="P338" t="s">
        <v>40</v>
      </c>
      <c r="Q338" t="s">
        <v>2806</v>
      </c>
      <c r="R338" t="s">
        <v>2807</v>
      </c>
      <c r="S338">
        <v>2</v>
      </c>
      <c r="T338">
        <v>1</v>
      </c>
      <c r="U338" t="s">
        <v>57</v>
      </c>
      <c r="V338" t="s">
        <v>57</v>
      </c>
      <c r="W338" t="s">
        <v>907</v>
      </c>
      <c r="X338" t="s">
        <v>37</v>
      </c>
      <c r="Y338" t="s">
        <v>37</v>
      </c>
      <c r="Z338" t="s">
        <v>45</v>
      </c>
      <c r="AA338" t="s">
        <v>37</v>
      </c>
      <c r="AB338" t="s">
        <v>1759</v>
      </c>
      <c r="AC338" t="s">
        <v>1760</v>
      </c>
      <c r="AD338" t="s">
        <v>213</v>
      </c>
    </row>
    <row r="339" spans="1:30" hidden="1" x14ac:dyDescent="0.2">
      <c r="A339">
        <v>12121</v>
      </c>
      <c r="B339" t="s">
        <v>2808</v>
      </c>
      <c r="C339" t="s">
        <v>29</v>
      </c>
      <c r="D339" t="s">
        <v>49</v>
      </c>
      <c r="E339" t="s">
        <v>62</v>
      </c>
      <c r="F339" t="s">
        <v>37</v>
      </c>
      <c r="G339" t="s">
        <v>82</v>
      </c>
      <c r="H339" t="s">
        <v>173</v>
      </c>
      <c r="I339" s="9">
        <v>45365</v>
      </c>
      <c r="J339" s="10">
        <v>0.57678240740740738</v>
      </c>
      <c r="K339" t="s">
        <v>2809</v>
      </c>
      <c r="L339" t="s">
        <v>2810</v>
      </c>
      <c r="M339" t="s">
        <v>37</v>
      </c>
      <c r="N339" t="s">
        <v>2810</v>
      </c>
      <c r="O339" t="s">
        <v>2811</v>
      </c>
      <c r="P339" t="s">
        <v>40</v>
      </c>
      <c r="Q339" t="s">
        <v>2812</v>
      </c>
      <c r="R339" t="s">
        <v>2813</v>
      </c>
      <c r="S339">
        <v>2</v>
      </c>
      <c r="T339">
        <v>2</v>
      </c>
      <c r="U339" t="s">
        <v>57</v>
      </c>
      <c r="V339" t="s">
        <v>57</v>
      </c>
      <c r="W339" t="s">
        <v>907</v>
      </c>
      <c r="X339" t="s">
        <v>37</v>
      </c>
      <c r="Y339" t="s">
        <v>37</v>
      </c>
      <c r="Z339" t="s">
        <v>45</v>
      </c>
      <c r="AA339" t="s">
        <v>37</v>
      </c>
      <c r="AB339" t="s">
        <v>908</v>
      </c>
      <c r="AC339" t="s">
        <v>909</v>
      </c>
      <c r="AD339" t="s">
        <v>197</v>
      </c>
    </row>
    <row r="340" spans="1:30" hidden="1" x14ac:dyDescent="0.2">
      <c r="A340">
        <v>12123</v>
      </c>
      <c r="B340" t="s">
        <v>2433</v>
      </c>
      <c r="C340" t="s">
        <v>61</v>
      </c>
      <c r="D340" t="s">
        <v>49</v>
      </c>
      <c r="E340" t="s">
        <v>62</v>
      </c>
      <c r="F340" t="s">
        <v>37</v>
      </c>
      <c r="G340" t="s">
        <v>82</v>
      </c>
      <c r="H340" t="s">
        <v>34</v>
      </c>
      <c r="I340" s="9">
        <v>45365</v>
      </c>
      <c r="J340" s="10">
        <v>0.58648148148148149</v>
      </c>
      <c r="K340" t="s">
        <v>2814</v>
      </c>
      <c r="L340" t="s">
        <v>2815</v>
      </c>
      <c r="M340" t="s">
        <v>2815</v>
      </c>
      <c r="N340" t="s">
        <v>2815</v>
      </c>
      <c r="O340" t="s">
        <v>37</v>
      </c>
      <c r="P340" t="s">
        <v>40</v>
      </c>
      <c r="Q340" t="s">
        <v>66</v>
      </c>
      <c r="R340" t="s">
        <v>2816</v>
      </c>
      <c r="S340">
        <v>0</v>
      </c>
      <c r="T340">
        <v>1</v>
      </c>
      <c r="U340" t="s">
        <v>57</v>
      </c>
      <c r="V340" t="s">
        <v>37</v>
      </c>
      <c r="W340" t="s">
        <v>202</v>
      </c>
      <c r="X340" t="s">
        <v>37</v>
      </c>
      <c r="Y340" t="s">
        <v>37</v>
      </c>
      <c r="Z340" t="s">
        <v>45</v>
      </c>
      <c r="AA340" t="s">
        <v>37</v>
      </c>
      <c r="AB340" t="s">
        <v>1418</v>
      </c>
      <c r="AC340" t="s">
        <v>1494</v>
      </c>
      <c r="AD340" t="s">
        <v>891</v>
      </c>
    </row>
    <row r="341" spans="1:30" hidden="1" x14ac:dyDescent="0.2">
      <c r="A341">
        <v>12124</v>
      </c>
      <c r="B341" t="s">
        <v>2817</v>
      </c>
      <c r="C341" t="s">
        <v>29</v>
      </c>
      <c r="D341" t="s">
        <v>30</v>
      </c>
      <c r="E341" t="s">
        <v>62</v>
      </c>
      <c r="F341" t="s">
        <v>37</v>
      </c>
      <c r="G341" t="s">
        <v>82</v>
      </c>
      <c r="H341" t="s">
        <v>73</v>
      </c>
      <c r="I341" s="9">
        <v>45365</v>
      </c>
      <c r="J341" s="10">
        <v>0.60488425925925926</v>
      </c>
      <c r="K341" t="s">
        <v>2818</v>
      </c>
      <c r="L341" t="s">
        <v>2819</v>
      </c>
      <c r="M341" t="s">
        <v>37</v>
      </c>
      <c r="N341" t="s">
        <v>2820</v>
      </c>
      <c r="O341" t="s">
        <v>2821</v>
      </c>
      <c r="P341" t="s">
        <v>40</v>
      </c>
      <c r="Q341" t="s">
        <v>2822</v>
      </c>
      <c r="R341" t="s">
        <v>2823</v>
      </c>
      <c r="S341">
        <v>2</v>
      </c>
      <c r="T341">
        <v>2</v>
      </c>
      <c r="U341" t="s">
        <v>57</v>
      </c>
      <c r="V341" t="s">
        <v>57</v>
      </c>
      <c r="W341" t="s">
        <v>131</v>
      </c>
      <c r="X341" t="s">
        <v>37</v>
      </c>
      <c r="Y341" t="s">
        <v>37</v>
      </c>
      <c r="Z341" t="s">
        <v>45</v>
      </c>
      <c r="AA341" t="s">
        <v>37</v>
      </c>
      <c r="AB341" t="s">
        <v>2681</v>
      </c>
      <c r="AC341" t="s">
        <v>2682</v>
      </c>
      <c r="AD341" t="s">
        <v>197</v>
      </c>
    </row>
    <row r="342" spans="1:30" hidden="1" x14ac:dyDescent="0.2">
      <c r="A342">
        <v>12125</v>
      </c>
      <c r="B342" t="s">
        <v>2824</v>
      </c>
      <c r="C342" t="s">
        <v>29</v>
      </c>
      <c r="D342" t="s">
        <v>70</v>
      </c>
      <c r="E342" t="s">
        <v>62</v>
      </c>
      <c r="F342" t="s">
        <v>267</v>
      </c>
      <c r="G342" t="s">
        <v>33</v>
      </c>
      <c r="H342" t="s">
        <v>232</v>
      </c>
      <c r="I342" s="9">
        <v>45365</v>
      </c>
      <c r="J342" s="10">
        <v>0.62613425925925925</v>
      </c>
      <c r="K342" t="s">
        <v>812</v>
      </c>
      <c r="L342" t="s">
        <v>2825</v>
      </c>
      <c r="M342" t="s">
        <v>37</v>
      </c>
      <c r="N342" t="s">
        <v>2826</v>
      </c>
      <c r="O342" t="s">
        <v>2827</v>
      </c>
      <c r="P342" t="s">
        <v>40</v>
      </c>
      <c r="Q342" t="s">
        <v>2828</v>
      </c>
      <c r="R342" t="s">
        <v>2829</v>
      </c>
      <c r="S342">
        <v>8</v>
      </c>
      <c r="T342">
        <v>3</v>
      </c>
      <c r="U342" t="s">
        <v>43</v>
      </c>
      <c r="V342" t="s">
        <v>57</v>
      </c>
      <c r="W342" t="s">
        <v>842</v>
      </c>
      <c r="X342" t="s">
        <v>37</v>
      </c>
      <c r="Y342" t="s">
        <v>37</v>
      </c>
      <c r="Z342" t="s">
        <v>45</v>
      </c>
      <c r="AA342" t="s">
        <v>37</v>
      </c>
      <c r="AB342" t="s">
        <v>1163</v>
      </c>
      <c r="AC342" t="s">
        <v>1164</v>
      </c>
      <c r="AD342" t="s">
        <v>845</v>
      </c>
    </row>
    <row r="343" spans="1:30" hidden="1" x14ac:dyDescent="0.2">
      <c r="A343">
        <v>12128</v>
      </c>
      <c r="B343" t="s">
        <v>2830</v>
      </c>
      <c r="C343" t="s">
        <v>29</v>
      </c>
      <c r="D343" t="s">
        <v>30</v>
      </c>
      <c r="E343" t="s">
        <v>62</v>
      </c>
      <c r="F343" t="s">
        <v>37</v>
      </c>
      <c r="G343" t="s">
        <v>82</v>
      </c>
      <c r="H343" t="s">
        <v>173</v>
      </c>
      <c r="I343" s="9">
        <v>45365</v>
      </c>
      <c r="J343" s="10">
        <v>0.65365740740740741</v>
      </c>
      <c r="K343" t="s">
        <v>2831</v>
      </c>
      <c r="L343" t="s">
        <v>2832</v>
      </c>
      <c r="M343" t="s">
        <v>37</v>
      </c>
      <c r="N343" t="s">
        <v>2833</v>
      </c>
      <c r="O343" t="s">
        <v>2834</v>
      </c>
      <c r="P343" t="s">
        <v>40</v>
      </c>
      <c r="Q343" t="s">
        <v>2835</v>
      </c>
      <c r="R343" t="s">
        <v>2836</v>
      </c>
      <c r="S343">
        <v>2</v>
      </c>
      <c r="T343">
        <v>1</v>
      </c>
      <c r="U343" t="s">
        <v>57</v>
      </c>
      <c r="V343" t="s">
        <v>57</v>
      </c>
      <c r="W343" t="s">
        <v>842</v>
      </c>
      <c r="X343" t="s">
        <v>37</v>
      </c>
      <c r="Y343" t="s">
        <v>37</v>
      </c>
      <c r="Z343" t="s">
        <v>45</v>
      </c>
      <c r="AA343" t="s">
        <v>37</v>
      </c>
      <c r="AB343" t="s">
        <v>67</v>
      </c>
      <c r="AC343" t="s">
        <v>68</v>
      </c>
      <c r="AD343" t="s">
        <v>37</v>
      </c>
    </row>
    <row r="344" spans="1:30" hidden="1" x14ac:dyDescent="0.2">
      <c r="A344">
        <v>12130</v>
      </c>
      <c r="B344" t="s">
        <v>2837</v>
      </c>
      <c r="C344" t="s">
        <v>29</v>
      </c>
      <c r="D344" t="s">
        <v>49</v>
      </c>
      <c r="E344" t="s">
        <v>62</v>
      </c>
      <c r="F344" t="s">
        <v>1055</v>
      </c>
      <c r="G344" t="s">
        <v>82</v>
      </c>
      <c r="H344" t="s">
        <v>63</v>
      </c>
      <c r="I344" s="9">
        <v>45365</v>
      </c>
      <c r="J344" s="10">
        <v>0.66459490740740745</v>
      </c>
      <c r="K344" t="s">
        <v>2122</v>
      </c>
      <c r="L344" t="s">
        <v>2838</v>
      </c>
      <c r="M344" t="s">
        <v>37</v>
      </c>
      <c r="N344" t="s">
        <v>2839</v>
      </c>
      <c r="O344" t="s">
        <v>2840</v>
      </c>
      <c r="P344" t="s">
        <v>40</v>
      </c>
      <c r="Q344" t="s">
        <v>2841</v>
      </c>
      <c r="R344" t="s">
        <v>2842</v>
      </c>
      <c r="S344">
        <v>2</v>
      </c>
      <c r="T344">
        <v>2</v>
      </c>
      <c r="U344" t="s">
        <v>43</v>
      </c>
      <c r="V344" t="s">
        <v>57</v>
      </c>
      <c r="W344" t="s">
        <v>1790</v>
      </c>
      <c r="X344" t="s">
        <v>37</v>
      </c>
      <c r="Y344" t="s">
        <v>37</v>
      </c>
      <c r="Z344" t="s">
        <v>45</v>
      </c>
      <c r="AA344" t="s">
        <v>37</v>
      </c>
      <c r="AB344" t="s">
        <v>195</v>
      </c>
      <c r="AC344" t="s">
        <v>196</v>
      </c>
      <c r="AD344" t="s">
        <v>197</v>
      </c>
    </row>
    <row r="345" spans="1:30" hidden="1" x14ac:dyDescent="0.2">
      <c r="A345">
        <v>12131</v>
      </c>
      <c r="B345" t="s">
        <v>2843</v>
      </c>
      <c r="C345" t="s">
        <v>29</v>
      </c>
      <c r="D345" t="s">
        <v>30</v>
      </c>
      <c r="E345" t="s">
        <v>62</v>
      </c>
      <c r="F345" t="s">
        <v>37</v>
      </c>
      <c r="G345" t="s">
        <v>33</v>
      </c>
      <c r="H345" t="s">
        <v>63</v>
      </c>
      <c r="I345" s="9">
        <v>45365</v>
      </c>
      <c r="J345" s="10">
        <v>0.67865740740740743</v>
      </c>
      <c r="K345" t="s">
        <v>2758</v>
      </c>
      <c r="L345" t="s">
        <v>2844</v>
      </c>
      <c r="M345" t="s">
        <v>37</v>
      </c>
      <c r="N345" t="s">
        <v>2845</v>
      </c>
      <c r="O345" t="s">
        <v>2846</v>
      </c>
      <c r="P345" t="s">
        <v>40</v>
      </c>
      <c r="Q345" t="s">
        <v>2847</v>
      </c>
      <c r="R345" t="s">
        <v>2848</v>
      </c>
      <c r="S345">
        <v>2</v>
      </c>
      <c r="T345">
        <v>2</v>
      </c>
      <c r="U345" t="s">
        <v>57</v>
      </c>
      <c r="V345" t="s">
        <v>43</v>
      </c>
      <c r="W345" t="s">
        <v>1790</v>
      </c>
      <c r="X345" t="s">
        <v>37</v>
      </c>
      <c r="Y345" t="s">
        <v>37</v>
      </c>
      <c r="Z345" t="s">
        <v>45</v>
      </c>
      <c r="AA345" t="s">
        <v>37</v>
      </c>
      <c r="AB345" t="s">
        <v>195</v>
      </c>
      <c r="AC345" t="s">
        <v>196</v>
      </c>
      <c r="AD345" t="s">
        <v>197</v>
      </c>
    </row>
    <row r="346" spans="1:30" hidden="1" x14ac:dyDescent="0.2">
      <c r="A346">
        <v>12132</v>
      </c>
      <c r="B346" t="s">
        <v>2319</v>
      </c>
      <c r="C346" t="s">
        <v>29</v>
      </c>
      <c r="D346" t="s">
        <v>49</v>
      </c>
      <c r="E346" t="s">
        <v>62</v>
      </c>
      <c r="F346" t="s">
        <v>37</v>
      </c>
      <c r="G346" t="s">
        <v>82</v>
      </c>
      <c r="H346" t="s">
        <v>34</v>
      </c>
      <c r="I346" s="9">
        <v>45365</v>
      </c>
      <c r="J346" s="10">
        <v>0.74559027777777775</v>
      </c>
      <c r="K346" t="s">
        <v>2849</v>
      </c>
      <c r="L346" t="s">
        <v>2850</v>
      </c>
      <c r="M346" t="s">
        <v>37</v>
      </c>
      <c r="N346" t="s">
        <v>2851</v>
      </c>
      <c r="O346" t="s">
        <v>2852</v>
      </c>
      <c r="P346" t="s">
        <v>40</v>
      </c>
      <c r="Q346" t="s">
        <v>2853</v>
      </c>
      <c r="R346" t="s">
        <v>2854</v>
      </c>
      <c r="S346">
        <v>2</v>
      </c>
      <c r="T346">
        <v>4</v>
      </c>
      <c r="U346" t="s">
        <v>57</v>
      </c>
      <c r="V346" t="s">
        <v>43</v>
      </c>
      <c r="W346" t="s">
        <v>907</v>
      </c>
      <c r="X346" t="s">
        <v>37</v>
      </c>
      <c r="Y346" t="s">
        <v>37</v>
      </c>
      <c r="Z346" t="s">
        <v>45</v>
      </c>
      <c r="AA346" t="s">
        <v>37</v>
      </c>
      <c r="AB346" t="s">
        <v>1893</v>
      </c>
      <c r="AC346" t="s">
        <v>1894</v>
      </c>
      <c r="AD346" t="s">
        <v>94</v>
      </c>
    </row>
    <row r="347" spans="1:30" hidden="1" x14ac:dyDescent="0.2">
      <c r="A347">
        <v>12136</v>
      </c>
      <c r="B347" t="s">
        <v>2855</v>
      </c>
      <c r="C347" t="s">
        <v>61</v>
      </c>
      <c r="D347" t="s">
        <v>49</v>
      </c>
      <c r="E347" t="s">
        <v>31</v>
      </c>
      <c r="F347" t="s">
        <v>37</v>
      </c>
      <c r="G347" t="s">
        <v>82</v>
      </c>
      <c r="H347" t="s">
        <v>73</v>
      </c>
      <c r="I347" s="9">
        <v>45365</v>
      </c>
      <c r="J347" s="10">
        <v>0.76866898148148144</v>
      </c>
      <c r="K347" t="s">
        <v>2856</v>
      </c>
      <c r="L347" t="s">
        <v>2857</v>
      </c>
      <c r="M347" t="s">
        <v>2858</v>
      </c>
      <c r="N347" t="s">
        <v>2858</v>
      </c>
      <c r="O347" t="s">
        <v>2859</v>
      </c>
      <c r="P347" t="s">
        <v>40</v>
      </c>
      <c r="Q347" t="s">
        <v>2860</v>
      </c>
      <c r="R347" t="s">
        <v>2861</v>
      </c>
      <c r="S347">
        <v>2</v>
      </c>
      <c r="T347">
        <v>1</v>
      </c>
      <c r="U347" t="s">
        <v>57</v>
      </c>
      <c r="V347" t="s">
        <v>43</v>
      </c>
      <c r="W347" t="s">
        <v>907</v>
      </c>
      <c r="X347" t="s">
        <v>457</v>
      </c>
      <c r="Y347" t="s">
        <v>37</v>
      </c>
      <c r="Z347" t="s">
        <v>45</v>
      </c>
      <c r="AA347" t="s">
        <v>37</v>
      </c>
      <c r="AB347" t="s">
        <v>908</v>
      </c>
      <c r="AC347" t="s">
        <v>909</v>
      </c>
      <c r="AD347" t="s">
        <v>197</v>
      </c>
    </row>
    <row r="348" spans="1:30" hidden="1" x14ac:dyDescent="0.2">
      <c r="A348">
        <v>12137</v>
      </c>
      <c r="B348" t="s">
        <v>2862</v>
      </c>
      <c r="C348" t="s">
        <v>29</v>
      </c>
      <c r="D348" t="s">
        <v>49</v>
      </c>
      <c r="E348" t="s">
        <v>62</v>
      </c>
      <c r="F348" t="s">
        <v>37</v>
      </c>
      <c r="G348" t="s">
        <v>33</v>
      </c>
      <c r="H348" t="s">
        <v>63</v>
      </c>
      <c r="I348" s="9">
        <v>45365</v>
      </c>
      <c r="J348" s="10">
        <v>0.89150462962962962</v>
      </c>
      <c r="K348" t="s">
        <v>2863</v>
      </c>
      <c r="L348" t="s">
        <v>2864</v>
      </c>
      <c r="M348" t="s">
        <v>37</v>
      </c>
      <c r="N348" t="s">
        <v>2865</v>
      </c>
      <c r="O348" t="s">
        <v>2866</v>
      </c>
      <c r="P348" t="s">
        <v>40</v>
      </c>
      <c r="Q348" t="s">
        <v>2867</v>
      </c>
      <c r="R348" t="s">
        <v>2868</v>
      </c>
      <c r="S348">
        <v>2</v>
      </c>
      <c r="T348">
        <v>2</v>
      </c>
      <c r="U348" t="s">
        <v>57</v>
      </c>
      <c r="V348" t="s">
        <v>57</v>
      </c>
      <c r="W348" t="s">
        <v>1790</v>
      </c>
      <c r="X348" t="s">
        <v>37</v>
      </c>
      <c r="Y348" t="s">
        <v>37</v>
      </c>
      <c r="Z348" t="s">
        <v>45</v>
      </c>
      <c r="AA348" t="s">
        <v>37</v>
      </c>
      <c r="AB348" t="s">
        <v>195</v>
      </c>
      <c r="AC348" t="s">
        <v>196</v>
      </c>
      <c r="AD348" t="s">
        <v>197</v>
      </c>
    </row>
    <row r="349" spans="1:30" hidden="1" x14ac:dyDescent="0.2">
      <c r="A349">
        <v>12138</v>
      </c>
      <c r="B349" t="s">
        <v>2869</v>
      </c>
      <c r="C349" t="s">
        <v>29</v>
      </c>
      <c r="D349" t="s">
        <v>49</v>
      </c>
      <c r="E349" t="s">
        <v>31</v>
      </c>
      <c r="F349" t="s">
        <v>37</v>
      </c>
      <c r="G349" t="s">
        <v>82</v>
      </c>
      <c r="H349" t="s">
        <v>73</v>
      </c>
      <c r="I349" s="9">
        <v>45365</v>
      </c>
      <c r="J349" s="10">
        <v>0.97401620370370368</v>
      </c>
      <c r="K349" t="s">
        <v>2870</v>
      </c>
      <c r="L349" t="s">
        <v>2871</v>
      </c>
      <c r="M349" t="s">
        <v>37</v>
      </c>
      <c r="N349" t="s">
        <v>2871</v>
      </c>
      <c r="O349" t="s">
        <v>2872</v>
      </c>
      <c r="P349" t="s">
        <v>40</v>
      </c>
      <c r="Q349" t="s">
        <v>66</v>
      </c>
      <c r="R349" t="s">
        <v>1572</v>
      </c>
      <c r="S349">
        <v>2</v>
      </c>
      <c r="T349">
        <v>1</v>
      </c>
      <c r="U349" t="s">
        <v>57</v>
      </c>
      <c r="V349" t="s">
        <v>57</v>
      </c>
      <c r="W349" t="s">
        <v>907</v>
      </c>
      <c r="X349" t="s">
        <v>37</v>
      </c>
      <c r="Y349" t="s">
        <v>37</v>
      </c>
      <c r="Z349" t="s">
        <v>45</v>
      </c>
      <c r="AA349" t="s">
        <v>37</v>
      </c>
      <c r="AB349" t="s">
        <v>1352</v>
      </c>
      <c r="AC349" t="s">
        <v>1353</v>
      </c>
      <c r="AD349" t="s">
        <v>94</v>
      </c>
    </row>
    <row r="350" spans="1:30" hidden="1" x14ac:dyDescent="0.2">
      <c r="A350">
        <v>12139</v>
      </c>
      <c r="B350" t="s">
        <v>2873</v>
      </c>
      <c r="C350" t="s">
        <v>29</v>
      </c>
      <c r="D350" t="s">
        <v>49</v>
      </c>
      <c r="E350" t="s">
        <v>62</v>
      </c>
      <c r="F350" t="s">
        <v>37</v>
      </c>
      <c r="G350" t="s">
        <v>51</v>
      </c>
      <c r="H350" t="s">
        <v>232</v>
      </c>
      <c r="I350" s="9">
        <v>45366</v>
      </c>
      <c r="J350" s="10">
        <v>7.1631944444444443E-2</v>
      </c>
      <c r="K350" t="s">
        <v>2874</v>
      </c>
      <c r="L350" t="s">
        <v>2875</v>
      </c>
      <c r="M350" t="s">
        <v>37</v>
      </c>
      <c r="N350" t="s">
        <v>2876</v>
      </c>
      <c r="O350" t="s">
        <v>2877</v>
      </c>
      <c r="P350" t="s">
        <v>40</v>
      </c>
      <c r="Q350" t="s">
        <v>66</v>
      </c>
      <c r="R350" t="s">
        <v>2878</v>
      </c>
      <c r="S350">
        <v>5</v>
      </c>
      <c r="T350">
        <v>5</v>
      </c>
      <c r="U350" t="s">
        <v>57</v>
      </c>
      <c r="V350" t="s">
        <v>57</v>
      </c>
      <c r="W350" t="s">
        <v>2787</v>
      </c>
      <c r="X350" t="s">
        <v>37</v>
      </c>
      <c r="Y350" t="s">
        <v>37</v>
      </c>
      <c r="Z350" t="s">
        <v>45</v>
      </c>
      <c r="AA350" t="s">
        <v>37</v>
      </c>
      <c r="AB350" t="s">
        <v>291</v>
      </c>
      <c r="AC350" t="s">
        <v>292</v>
      </c>
      <c r="AD350" t="s">
        <v>131</v>
      </c>
    </row>
    <row r="351" spans="1:30" hidden="1" x14ac:dyDescent="0.2">
      <c r="A351">
        <v>12142</v>
      </c>
      <c r="B351" t="s">
        <v>2319</v>
      </c>
      <c r="C351" t="s">
        <v>29</v>
      </c>
      <c r="D351" t="s">
        <v>49</v>
      </c>
      <c r="E351" t="s">
        <v>62</v>
      </c>
      <c r="F351" t="s">
        <v>37</v>
      </c>
      <c r="G351" t="s">
        <v>51</v>
      </c>
      <c r="H351" t="s">
        <v>232</v>
      </c>
      <c r="I351" s="9">
        <v>45366</v>
      </c>
      <c r="J351" s="10">
        <v>0.36671296296296296</v>
      </c>
      <c r="K351" t="s">
        <v>2870</v>
      </c>
      <c r="L351" t="s">
        <v>2879</v>
      </c>
      <c r="M351" t="s">
        <v>37</v>
      </c>
      <c r="N351" t="s">
        <v>2880</v>
      </c>
      <c r="O351" t="s">
        <v>2881</v>
      </c>
      <c r="P351" t="s">
        <v>40</v>
      </c>
      <c r="Q351" t="s">
        <v>66</v>
      </c>
      <c r="R351" t="s">
        <v>2882</v>
      </c>
      <c r="S351">
        <v>2</v>
      </c>
      <c r="T351">
        <v>1</v>
      </c>
      <c r="U351" t="s">
        <v>57</v>
      </c>
      <c r="V351" t="s">
        <v>57</v>
      </c>
      <c r="W351" t="s">
        <v>907</v>
      </c>
      <c r="X351" t="s">
        <v>37</v>
      </c>
      <c r="Y351" t="s">
        <v>37</v>
      </c>
      <c r="Z351" t="s">
        <v>45</v>
      </c>
      <c r="AA351" t="s">
        <v>37</v>
      </c>
      <c r="AB351" t="s">
        <v>1893</v>
      </c>
      <c r="AC351" t="s">
        <v>1894</v>
      </c>
      <c r="AD351" t="s">
        <v>94</v>
      </c>
    </row>
    <row r="352" spans="1:30" hidden="1" x14ac:dyDescent="0.2">
      <c r="A352">
        <v>12147</v>
      </c>
      <c r="B352" t="s">
        <v>2883</v>
      </c>
      <c r="C352" t="s">
        <v>29</v>
      </c>
      <c r="D352" t="s">
        <v>49</v>
      </c>
      <c r="E352" t="s">
        <v>31</v>
      </c>
      <c r="F352" t="s">
        <v>1055</v>
      </c>
      <c r="G352" t="s">
        <v>33</v>
      </c>
      <c r="H352" t="s">
        <v>63</v>
      </c>
      <c r="I352" s="9">
        <v>45366</v>
      </c>
      <c r="J352" s="10">
        <v>0.53258101851851847</v>
      </c>
      <c r="K352" t="s">
        <v>2884</v>
      </c>
      <c r="L352" t="s">
        <v>2885</v>
      </c>
      <c r="M352" t="s">
        <v>37</v>
      </c>
      <c r="N352" t="s">
        <v>2886</v>
      </c>
      <c r="O352" t="s">
        <v>2887</v>
      </c>
      <c r="P352" t="s">
        <v>40</v>
      </c>
      <c r="Q352" t="s">
        <v>2888</v>
      </c>
      <c r="R352" t="s">
        <v>2889</v>
      </c>
      <c r="S352">
        <v>7</v>
      </c>
      <c r="T352">
        <v>4</v>
      </c>
      <c r="U352" t="s">
        <v>57</v>
      </c>
      <c r="V352" t="s">
        <v>57</v>
      </c>
      <c r="W352" t="s">
        <v>1830</v>
      </c>
      <c r="X352" t="s">
        <v>37</v>
      </c>
      <c r="Y352" t="s">
        <v>37</v>
      </c>
      <c r="Z352" t="s">
        <v>45</v>
      </c>
      <c r="AA352" t="s">
        <v>37</v>
      </c>
      <c r="AB352" t="s">
        <v>2890</v>
      </c>
      <c r="AC352" t="s">
        <v>2891</v>
      </c>
      <c r="AD352" t="s">
        <v>742</v>
      </c>
    </row>
    <row r="353" spans="1:30" hidden="1" x14ac:dyDescent="0.2">
      <c r="A353">
        <v>12149</v>
      </c>
      <c r="B353" t="s">
        <v>2892</v>
      </c>
      <c r="C353" t="s">
        <v>29</v>
      </c>
      <c r="D353" t="s">
        <v>30</v>
      </c>
      <c r="E353" t="s">
        <v>62</v>
      </c>
      <c r="F353" t="s">
        <v>267</v>
      </c>
      <c r="G353" t="s">
        <v>82</v>
      </c>
      <c r="H353" t="s">
        <v>173</v>
      </c>
      <c r="I353" s="9">
        <v>45366</v>
      </c>
      <c r="J353" s="10">
        <v>0.56990740740740742</v>
      </c>
      <c r="K353" t="s">
        <v>2893</v>
      </c>
      <c r="L353" t="s">
        <v>2894</v>
      </c>
      <c r="M353" t="s">
        <v>37</v>
      </c>
      <c r="N353" t="s">
        <v>2894</v>
      </c>
      <c r="O353" t="s">
        <v>2895</v>
      </c>
      <c r="P353" t="s">
        <v>40</v>
      </c>
      <c r="Q353" t="s">
        <v>2896</v>
      </c>
      <c r="R353" t="s">
        <v>2897</v>
      </c>
      <c r="S353">
        <v>2</v>
      </c>
      <c r="T353">
        <v>2</v>
      </c>
      <c r="U353" t="s">
        <v>57</v>
      </c>
      <c r="V353" t="s">
        <v>57</v>
      </c>
      <c r="W353" t="s">
        <v>1319</v>
      </c>
      <c r="X353" t="s">
        <v>37</v>
      </c>
      <c r="Y353" t="s">
        <v>37</v>
      </c>
      <c r="Z353" t="s">
        <v>45</v>
      </c>
      <c r="AA353" t="s">
        <v>37</v>
      </c>
      <c r="AB353" t="s">
        <v>973</v>
      </c>
      <c r="AC353" t="s">
        <v>974</v>
      </c>
      <c r="AD353" t="s">
        <v>197</v>
      </c>
    </row>
    <row r="354" spans="1:30" hidden="1" x14ac:dyDescent="0.2">
      <c r="A354">
        <v>12154</v>
      </c>
      <c r="B354" t="s">
        <v>2898</v>
      </c>
      <c r="C354" t="s">
        <v>29</v>
      </c>
      <c r="D354" t="s">
        <v>70</v>
      </c>
      <c r="E354" t="s">
        <v>62</v>
      </c>
      <c r="F354" t="s">
        <v>37</v>
      </c>
      <c r="G354" t="s">
        <v>33</v>
      </c>
      <c r="H354" t="s">
        <v>63</v>
      </c>
      <c r="I354" s="9">
        <v>45366</v>
      </c>
      <c r="J354" s="10">
        <v>0.6474537037037037</v>
      </c>
      <c r="K354" t="s">
        <v>1991</v>
      </c>
      <c r="L354" t="s">
        <v>2899</v>
      </c>
      <c r="M354" t="s">
        <v>2900</v>
      </c>
      <c r="N354" t="s">
        <v>2901</v>
      </c>
      <c r="O354" t="s">
        <v>2902</v>
      </c>
      <c r="P354" t="s">
        <v>40</v>
      </c>
      <c r="Q354" t="s">
        <v>2903</v>
      </c>
      <c r="R354" t="s">
        <v>2904</v>
      </c>
      <c r="S354">
        <v>4</v>
      </c>
      <c r="T354">
        <v>3</v>
      </c>
      <c r="U354" t="s">
        <v>43</v>
      </c>
      <c r="V354" t="s">
        <v>57</v>
      </c>
      <c r="W354" t="s">
        <v>1597</v>
      </c>
      <c r="X354" t="s">
        <v>37</v>
      </c>
      <c r="Y354" t="s">
        <v>37</v>
      </c>
      <c r="Z354" t="s">
        <v>45</v>
      </c>
      <c r="AA354" t="s">
        <v>37</v>
      </c>
      <c r="AB354" t="s">
        <v>564</v>
      </c>
      <c r="AC354" t="s">
        <v>565</v>
      </c>
      <c r="AD354" t="s">
        <v>197</v>
      </c>
    </row>
    <row r="355" spans="1:30" hidden="1" x14ac:dyDescent="0.2">
      <c r="A355">
        <v>12157</v>
      </c>
      <c r="B355" t="s">
        <v>2905</v>
      </c>
      <c r="C355" t="s">
        <v>29</v>
      </c>
      <c r="D355" t="s">
        <v>70</v>
      </c>
      <c r="E355" t="s">
        <v>62</v>
      </c>
      <c r="F355" t="s">
        <v>267</v>
      </c>
      <c r="G355" t="s">
        <v>51</v>
      </c>
      <c r="H355" t="s">
        <v>63</v>
      </c>
      <c r="I355" s="9">
        <v>45366</v>
      </c>
      <c r="J355" s="10">
        <v>0.80189814814814819</v>
      </c>
      <c r="K355" t="s">
        <v>2769</v>
      </c>
      <c r="L355" t="s">
        <v>2906</v>
      </c>
      <c r="M355" t="s">
        <v>37</v>
      </c>
      <c r="N355" t="s">
        <v>2906</v>
      </c>
      <c r="O355" t="s">
        <v>2907</v>
      </c>
      <c r="P355" t="s">
        <v>40</v>
      </c>
      <c r="Q355" t="s">
        <v>2908</v>
      </c>
      <c r="R355" t="s">
        <v>2909</v>
      </c>
      <c r="S355">
        <v>3</v>
      </c>
      <c r="T355">
        <v>2</v>
      </c>
      <c r="U355" t="s">
        <v>43</v>
      </c>
      <c r="V355" t="s">
        <v>43</v>
      </c>
      <c r="W355" t="s">
        <v>877</v>
      </c>
      <c r="X355" t="s">
        <v>37</v>
      </c>
      <c r="Y355" t="s">
        <v>37</v>
      </c>
      <c r="Z355" t="s">
        <v>45</v>
      </c>
      <c r="AA355" t="s">
        <v>37</v>
      </c>
      <c r="AB355" t="s">
        <v>195</v>
      </c>
      <c r="AC355" t="s">
        <v>196</v>
      </c>
      <c r="AD355" t="s">
        <v>197</v>
      </c>
    </row>
    <row r="356" spans="1:30" hidden="1" x14ac:dyDescent="0.2">
      <c r="A356">
        <v>12158</v>
      </c>
      <c r="B356" t="s">
        <v>2910</v>
      </c>
      <c r="C356" t="s">
        <v>29</v>
      </c>
      <c r="D356" t="s">
        <v>49</v>
      </c>
      <c r="E356" t="s">
        <v>62</v>
      </c>
      <c r="F356" t="s">
        <v>37</v>
      </c>
      <c r="G356" t="s">
        <v>82</v>
      </c>
      <c r="H356" t="s">
        <v>173</v>
      </c>
      <c r="I356" s="9">
        <v>45366</v>
      </c>
      <c r="J356" s="10">
        <v>0.94908564814814811</v>
      </c>
      <c r="K356" t="s">
        <v>2911</v>
      </c>
      <c r="L356" t="s">
        <v>2912</v>
      </c>
      <c r="M356" t="s">
        <v>37</v>
      </c>
      <c r="N356" t="s">
        <v>2913</v>
      </c>
      <c r="O356" t="s">
        <v>2914</v>
      </c>
      <c r="P356" t="s">
        <v>40</v>
      </c>
      <c r="Q356" t="s">
        <v>66</v>
      </c>
      <c r="R356" t="s">
        <v>2915</v>
      </c>
      <c r="S356">
        <v>2</v>
      </c>
      <c r="T356">
        <v>2</v>
      </c>
      <c r="U356" t="s">
        <v>57</v>
      </c>
      <c r="V356" t="s">
        <v>57</v>
      </c>
      <c r="W356" t="s">
        <v>1018</v>
      </c>
      <c r="X356" t="s">
        <v>37</v>
      </c>
      <c r="Y356" t="s">
        <v>37</v>
      </c>
      <c r="Z356" t="s">
        <v>45</v>
      </c>
      <c r="AA356" t="s">
        <v>37</v>
      </c>
      <c r="AB356" t="s">
        <v>195</v>
      </c>
      <c r="AC356" t="s">
        <v>196</v>
      </c>
      <c r="AD356" t="s">
        <v>197</v>
      </c>
    </row>
    <row r="357" spans="1:30" hidden="1" x14ac:dyDescent="0.2">
      <c r="A357">
        <v>12159</v>
      </c>
      <c r="B357" t="s">
        <v>2916</v>
      </c>
      <c r="C357" t="s">
        <v>29</v>
      </c>
      <c r="D357" t="s">
        <v>70</v>
      </c>
      <c r="E357" t="s">
        <v>31</v>
      </c>
      <c r="F357" t="s">
        <v>267</v>
      </c>
      <c r="G357" t="s">
        <v>51</v>
      </c>
      <c r="H357" t="s">
        <v>63</v>
      </c>
      <c r="I357" s="9">
        <v>45366</v>
      </c>
      <c r="J357" s="10">
        <v>0.95545138888888892</v>
      </c>
      <c r="K357" t="s">
        <v>2917</v>
      </c>
      <c r="L357" t="s">
        <v>2918</v>
      </c>
      <c r="M357" t="s">
        <v>37</v>
      </c>
      <c r="N357" t="s">
        <v>2919</v>
      </c>
      <c r="O357" t="s">
        <v>2920</v>
      </c>
      <c r="P357" t="s">
        <v>40</v>
      </c>
      <c r="Q357" t="s">
        <v>66</v>
      </c>
      <c r="R357" t="s">
        <v>2921</v>
      </c>
      <c r="S357">
        <v>5</v>
      </c>
      <c r="T357">
        <v>2</v>
      </c>
      <c r="U357" t="s">
        <v>57</v>
      </c>
      <c r="V357" t="s">
        <v>57</v>
      </c>
      <c r="W357" t="s">
        <v>1001</v>
      </c>
      <c r="X357" t="s">
        <v>37</v>
      </c>
      <c r="Y357" t="s">
        <v>37</v>
      </c>
      <c r="Z357" t="s">
        <v>45</v>
      </c>
      <c r="AA357" t="s">
        <v>37</v>
      </c>
      <c r="AB357" t="s">
        <v>1002</v>
      </c>
      <c r="AC357" t="s">
        <v>1003</v>
      </c>
      <c r="AD357" t="s">
        <v>156</v>
      </c>
    </row>
    <row r="358" spans="1:30" hidden="1" x14ac:dyDescent="0.2">
      <c r="A358">
        <v>12160</v>
      </c>
      <c r="B358" t="s">
        <v>2922</v>
      </c>
      <c r="C358" t="s">
        <v>29</v>
      </c>
      <c r="D358" t="s">
        <v>49</v>
      </c>
      <c r="E358" t="s">
        <v>62</v>
      </c>
      <c r="F358" t="s">
        <v>37</v>
      </c>
      <c r="G358" t="s">
        <v>33</v>
      </c>
      <c r="H358" t="s">
        <v>63</v>
      </c>
      <c r="I358" s="9">
        <v>45366</v>
      </c>
      <c r="J358" s="10">
        <v>0.98162037037037042</v>
      </c>
      <c r="K358" t="s">
        <v>2911</v>
      </c>
      <c r="L358" t="s">
        <v>2923</v>
      </c>
      <c r="M358" t="s">
        <v>37</v>
      </c>
      <c r="N358" t="s">
        <v>2924</v>
      </c>
      <c r="O358" t="s">
        <v>2925</v>
      </c>
      <c r="P358" t="s">
        <v>40</v>
      </c>
      <c r="Q358" t="s">
        <v>66</v>
      </c>
      <c r="R358" t="s">
        <v>2926</v>
      </c>
      <c r="S358">
        <v>2</v>
      </c>
      <c r="T358">
        <v>2</v>
      </c>
      <c r="U358" t="s">
        <v>57</v>
      </c>
      <c r="V358" t="s">
        <v>57</v>
      </c>
      <c r="W358" t="s">
        <v>1790</v>
      </c>
      <c r="X358" t="s">
        <v>37</v>
      </c>
      <c r="Y358" t="s">
        <v>37</v>
      </c>
      <c r="Z358" t="s">
        <v>45</v>
      </c>
      <c r="AA358" t="s">
        <v>37</v>
      </c>
      <c r="AB358" t="s">
        <v>195</v>
      </c>
      <c r="AC358" t="s">
        <v>196</v>
      </c>
      <c r="AD358" t="s">
        <v>197</v>
      </c>
    </row>
    <row r="359" spans="1:30" hidden="1" x14ac:dyDescent="0.2">
      <c r="A359">
        <v>12165</v>
      </c>
      <c r="B359" t="s">
        <v>2319</v>
      </c>
      <c r="C359" t="s">
        <v>61</v>
      </c>
      <c r="D359" t="s">
        <v>49</v>
      </c>
      <c r="E359" t="s">
        <v>62</v>
      </c>
      <c r="F359" t="s">
        <v>37</v>
      </c>
      <c r="G359" t="s">
        <v>82</v>
      </c>
      <c r="H359" t="s">
        <v>173</v>
      </c>
      <c r="I359" s="9">
        <v>45367</v>
      </c>
      <c r="J359" s="10">
        <v>0.82579861111111108</v>
      </c>
      <c r="K359" t="s">
        <v>2911</v>
      </c>
      <c r="L359" t="s">
        <v>2927</v>
      </c>
      <c r="M359" t="s">
        <v>2927</v>
      </c>
      <c r="N359" t="s">
        <v>2928</v>
      </c>
      <c r="O359" t="s">
        <v>2929</v>
      </c>
      <c r="P359" t="s">
        <v>40</v>
      </c>
      <c r="Q359" t="s">
        <v>66</v>
      </c>
      <c r="R359" t="s">
        <v>66</v>
      </c>
      <c r="S359">
        <v>1</v>
      </c>
      <c r="T359">
        <v>1</v>
      </c>
      <c r="U359" t="s">
        <v>57</v>
      </c>
      <c r="V359" t="s">
        <v>57</v>
      </c>
      <c r="W359" t="s">
        <v>213</v>
      </c>
      <c r="X359" t="s">
        <v>37</v>
      </c>
      <c r="Y359" t="s">
        <v>37</v>
      </c>
      <c r="Z359" t="s">
        <v>45</v>
      </c>
      <c r="AA359" t="s">
        <v>37</v>
      </c>
      <c r="AB359" t="s">
        <v>1893</v>
      </c>
      <c r="AC359" t="s">
        <v>1894</v>
      </c>
      <c r="AD359" t="s">
        <v>94</v>
      </c>
    </row>
    <row r="360" spans="1:30" hidden="1" x14ac:dyDescent="0.2">
      <c r="A360">
        <v>12167</v>
      </c>
      <c r="B360" t="s">
        <v>2930</v>
      </c>
      <c r="C360" t="s">
        <v>29</v>
      </c>
      <c r="D360" t="s">
        <v>49</v>
      </c>
      <c r="E360" t="s">
        <v>62</v>
      </c>
      <c r="F360" t="s">
        <v>37</v>
      </c>
      <c r="G360" t="s">
        <v>82</v>
      </c>
      <c r="H360" t="s">
        <v>63</v>
      </c>
      <c r="I360" s="9">
        <v>45368</v>
      </c>
      <c r="J360" s="10">
        <v>0.13592592592592592</v>
      </c>
      <c r="K360" t="s">
        <v>2911</v>
      </c>
      <c r="L360" t="s">
        <v>2931</v>
      </c>
      <c r="M360" t="s">
        <v>37</v>
      </c>
      <c r="N360" t="s">
        <v>2931</v>
      </c>
      <c r="O360" t="s">
        <v>2931</v>
      </c>
      <c r="P360" t="s">
        <v>40</v>
      </c>
      <c r="Q360" t="s">
        <v>66</v>
      </c>
      <c r="R360" t="s">
        <v>66</v>
      </c>
      <c r="S360">
        <v>1</v>
      </c>
      <c r="T360">
        <v>2</v>
      </c>
      <c r="U360" t="s">
        <v>57</v>
      </c>
      <c r="V360" t="s">
        <v>57</v>
      </c>
      <c r="W360" t="s">
        <v>213</v>
      </c>
      <c r="X360" t="s">
        <v>37</v>
      </c>
      <c r="Y360" t="s">
        <v>37</v>
      </c>
      <c r="Z360" t="s">
        <v>45</v>
      </c>
      <c r="AA360" t="s">
        <v>37</v>
      </c>
      <c r="AB360" t="s">
        <v>908</v>
      </c>
      <c r="AC360" t="s">
        <v>909</v>
      </c>
      <c r="AD360" t="s">
        <v>197</v>
      </c>
    </row>
    <row r="361" spans="1:30" hidden="1" x14ac:dyDescent="0.2">
      <c r="A361">
        <v>12170</v>
      </c>
      <c r="B361" t="s">
        <v>1978</v>
      </c>
      <c r="C361" t="s">
        <v>61</v>
      </c>
      <c r="D361" t="s">
        <v>49</v>
      </c>
      <c r="E361" t="s">
        <v>62</v>
      </c>
      <c r="F361" t="s">
        <v>37</v>
      </c>
      <c r="G361" t="s">
        <v>82</v>
      </c>
      <c r="H361" t="s">
        <v>173</v>
      </c>
      <c r="I361" s="9">
        <v>45368</v>
      </c>
      <c r="J361" s="10">
        <v>0.58453703703703708</v>
      </c>
      <c r="K361" t="s">
        <v>2911</v>
      </c>
      <c r="L361" t="s">
        <v>2932</v>
      </c>
      <c r="M361" t="s">
        <v>2932</v>
      </c>
      <c r="N361" t="s">
        <v>2932</v>
      </c>
      <c r="O361" t="s">
        <v>37</v>
      </c>
      <c r="P361" t="s">
        <v>40</v>
      </c>
      <c r="Q361" t="s">
        <v>66</v>
      </c>
      <c r="R361" t="s">
        <v>66</v>
      </c>
      <c r="S361">
        <v>0</v>
      </c>
      <c r="T361">
        <v>1</v>
      </c>
      <c r="U361" t="s">
        <v>57</v>
      </c>
      <c r="V361" t="s">
        <v>37</v>
      </c>
      <c r="W361" t="s">
        <v>37</v>
      </c>
      <c r="X361" t="s">
        <v>37</v>
      </c>
      <c r="Y361" t="s">
        <v>37</v>
      </c>
      <c r="Z361" t="s">
        <v>45</v>
      </c>
      <c r="AA361" t="s">
        <v>37</v>
      </c>
      <c r="AB361" t="s">
        <v>587</v>
      </c>
      <c r="AC361" t="s">
        <v>588</v>
      </c>
      <c r="AD361" t="s">
        <v>112</v>
      </c>
    </row>
    <row r="362" spans="1:30" hidden="1" x14ac:dyDescent="0.2">
      <c r="A362">
        <v>12173</v>
      </c>
      <c r="B362" t="s">
        <v>2933</v>
      </c>
      <c r="C362" t="s">
        <v>29</v>
      </c>
      <c r="D362" t="s">
        <v>49</v>
      </c>
      <c r="E362" t="s">
        <v>62</v>
      </c>
      <c r="F362" t="s">
        <v>37</v>
      </c>
      <c r="G362" t="s">
        <v>82</v>
      </c>
      <c r="H362" t="s">
        <v>173</v>
      </c>
      <c r="I362" s="9">
        <v>45369</v>
      </c>
      <c r="J362" s="10">
        <v>0.33912037037037035</v>
      </c>
      <c r="K362" t="s">
        <v>2911</v>
      </c>
      <c r="L362" t="s">
        <v>2934</v>
      </c>
      <c r="M362" t="s">
        <v>37</v>
      </c>
      <c r="N362" t="s">
        <v>2935</v>
      </c>
      <c r="O362" t="s">
        <v>2936</v>
      </c>
      <c r="P362" t="s">
        <v>40</v>
      </c>
      <c r="Q362" t="s">
        <v>66</v>
      </c>
      <c r="R362" t="s">
        <v>2937</v>
      </c>
      <c r="S362">
        <v>3</v>
      </c>
      <c r="T362">
        <v>1</v>
      </c>
      <c r="U362" t="s">
        <v>57</v>
      </c>
      <c r="V362" t="s">
        <v>57</v>
      </c>
      <c r="W362" t="s">
        <v>907</v>
      </c>
      <c r="X362" t="s">
        <v>577</v>
      </c>
      <c r="Y362" t="s">
        <v>37</v>
      </c>
      <c r="Z362" t="s">
        <v>45</v>
      </c>
      <c r="AA362" t="s">
        <v>37</v>
      </c>
      <c r="AB362" t="s">
        <v>1893</v>
      </c>
      <c r="AC362" t="s">
        <v>1894</v>
      </c>
      <c r="AD362" t="s">
        <v>94</v>
      </c>
    </row>
    <row r="363" spans="1:30" hidden="1" x14ac:dyDescent="0.2">
      <c r="A363">
        <v>12175</v>
      </c>
      <c r="B363" t="s">
        <v>2938</v>
      </c>
      <c r="C363" t="s">
        <v>29</v>
      </c>
      <c r="D363" t="s">
        <v>179</v>
      </c>
      <c r="E363" t="s">
        <v>31</v>
      </c>
      <c r="F363" t="s">
        <v>37</v>
      </c>
      <c r="G363" t="s">
        <v>51</v>
      </c>
      <c r="H363" t="s">
        <v>63</v>
      </c>
      <c r="I363" s="9">
        <v>45369</v>
      </c>
      <c r="J363" s="10">
        <v>0.35332175925925924</v>
      </c>
      <c r="K363" t="s">
        <v>2939</v>
      </c>
      <c r="L363" t="s">
        <v>2940</v>
      </c>
      <c r="M363" t="s">
        <v>37</v>
      </c>
      <c r="N363" t="s">
        <v>2941</v>
      </c>
      <c r="O363" t="s">
        <v>2942</v>
      </c>
      <c r="P363" t="s">
        <v>40</v>
      </c>
      <c r="Q363" t="s">
        <v>66</v>
      </c>
      <c r="R363" t="s">
        <v>2943</v>
      </c>
      <c r="S363">
        <v>3</v>
      </c>
      <c r="T363">
        <v>1</v>
      </c>
      <c r="U363" t="s">
        <v>57</v>
      </c>
      <c r="V363" t="s">
        <v>57</v>
      </c>
      <c r="W363" t="s">
        <v>1108</v>
      </c>
      <c r="X363" t="s">
        <v>37</v>
      </c>
      <c r="Y363" t="s">
        <v>37</v>
      </c>
      <c r="Z363" t="s">
        <v>45</v>
      </c>
      <c r="AA363" t="s">
        <v>37</v>
      </c>
      <c r="AB363" t="s">
        <v>2182</v>
      </c>
      <c r="AC363" t="s">
        <v>2183</v>
      </c>
      <c r="AD363" t="s">
        <v>475</v>
      </c>
    </row>
    <row r="364" spans="1:30" hidden="1" x14ac:dyDescent="0.2">
      <c r="A364">
        <v>12176</v>
      </c>
      <c r="B364" t="s">
        <v>2944</v>
      </c>
      <c r="C364" t="s">
        <v>29</v>
      </c>
      <c r="D364" t="s">
        <v>179</v>
      </c>
      <c r="E364" t="s">
        <v>31</v>
      </c>
      <c r="F364" t="s">
        <v>37</v>
      </c>
      <c r="G364" t="s">
        <v>82</v>
      </c>
      <c r="H364" t="s">
        <v>63</v>
      </c>
      <c r="I364" s="9">
        <v>45369</v>
      </c>
      <c r="J364" s="10">
        <v>0.52910879629629626</v>
      </c>
      <c r="K364" t="s">
        <v>2945</v>
      </c>
      <c r="L364" t="s">
        <v>2946</v>
      </c>
      <c r="M364" t="s">
        <v>37</v>
      </c>
      <c r="N364" t="s">
        <v>2947</v>
      </c>
      <c r="O364" t="s">
        <v>2948</v>
      </c>
      <c r="P364" t="s">
        <v>40</v>
      </c>
      <c r="Q364" t="s">
        <v>2949</v>
      </c>
      <c r="R364" t="s">
        <v>2950</v>
      </c>
      <c r="S364">
        <v>4</v>
      </c>
      <c r="T364">
        <v>1</v>
      </c>
      <c r="U364" t="s">
        <v>43</v>
      </c>
      <c r="V364" t="s">
        <v>57</v>
      </c>
      <c r="W364" t="s">
        <v>156</v>
      </c>
      <c r="X364" t="s">
        <v>37</v>
      </c>
      <c r="Y364" t="s">
        <v>37</v>
      </c>
      <c r="Z364" t="s">
        <v>45</v>
      </c>
      <c r="AA364" t="s">
        <v>37</v>
      </c>
      <c r="AB364" t="s">
        <v>1002</v>
      </c>
      <c r="AC364" t="s">
        <v>1003</v>
      </c>
      <c r="AD364" t="s">
        <v>156</v>
      </c>
    </row>
    <row r="365" spans="1:30" hidden="1" x14ac:dyDescent="0.2">
      <c r="A365">
        <v>12177</v>
      </c>
      <c r="B365" t="s">
        <v>2951</v>
      </c>
      <c r="C365" t="s">
        <v>29</v>
      </c>
      <c r="D365" t="s">
        <v>179</v>
      </c>
      <c r="E365" t="s">
        <v>31</v>
      </c>
      <c r="F365" t="s">
        <v>37</v>
      </c>
      <c r="G365" t="s">
        <v>82</v>
      </c>
      <c r="H365" t="s">
        <v>63</v>
      </c>
      <c r="I365" s="9">
        <v>45369</v>
      </c>
      <c r="J365" s="10">
        <v>0.54491898148148143</v>
      </c>
      <c r="K365" t="s">
        <v>2337</v>
      </c>
      <c r="L365" t="s">
        <v>2952</v>
      </c>
      <c r="M365" t="s">
        <v>37</v>
      </c>
      <c r="N365" t="s">
        <v>2953</v>
      </c>
      <c r="O365" t="s">
        <v>2954</v>
      </c>
      <c r="P365" t="s">
        <v>40</v>
      </c>
      <c r="Q365" t="s">
        <v>2955</v>
      </c>
      <c r="R365" t="s">
        <v>2956</v>
      </c>
      <c r="S365">
        <v>5</v>
      </c>
      <c r="T365">
        <v>4</v>
      </c>
      <c r="U365" t="s">
        <v>43</v>
      </c>
      <c r="V365" t="s">
        <v>57</v>
      </c>
      <c r="W365" t="s">
        <v>834</v>
      </c>
      <c r="X365" t="s">
        <v>37</v>
      </c>
      <c r="Y365" t="s">
        <v>37</v>
      </c>
      <c r="Z365" t="s">
        <v>45</v>
      </c>
      <c r="AA365" t="s">
        <v>37</v>
      </c>
      <c r="AB365" t="s">
        <v>2957</v>
      </c>
      <c r="AC365" t="s">
        <v>2958</v>
      </c>
      <c r="AD365" t="s">
        <v>1605</v>
      </c>
    </row>
    <row r="366" spans="1:30" hidden="1" x14ac:dyDescent="0.2">
      <c r="A366">
        <v>12179</v>
      </c>
      <c r="B366" t="s">
        <v>2959</v>
      </c>
      <c r="C366" t="s">
        <v>29</v>
      </c>
      <c r="D366" t="s">
        <v>30</v>
      </c>
      <c r="E366" t="s">
        <v>31</v>
      </c>
      <c r="F366" t="s">
        <v>267</v>
      </c>
      <c r="G366" t="s">
        <v>51</v>
      </c>
      <c r="H366" t="s">
        <v>63</v>
      </c>
      <c r="I366" s="9">
        <v>45369</v>
      </c>
      <c r="J366" s="10">
        <v>0.60844907407407411</v>
      </c>
      <c r="K366" t="s">
        <v>2960</v>
      </c>
      <c r="L366" t="s">
        <v>2961</v>
      </c>
      <c r="M366" t="s">
        <v>37</v>
      </c>
      <c r="N366" t="s">
        <v>2962</v>
      </c>
      <c r="O366" t="s">
        <v>2963</v>
      </c>
      <c r="P366" t="s">
        <v>40</v>
      </c>
      <c r="Q366" t="s">
        <v>2964</v>
      </c>
      <c r="R366" t="s">
        <v>2965</v>
      </c>
      <c r="S366">
        <v>2</v>
      </c>
      <c r="T366">
        <v>1</v>
      </c>
      <c r="U366" t="s">
        <v>57</v>
      </c>
      <c r="V366" t="s">
        <v>57</v>
      </c>
      <c r="W366" t="s">
        <v>1709</v>
      </c>
      <c r="X366" t="s">
        <v>37</v>
      </c>
      <c r="Y366" t="s">
        <v>37</v>
      </c>
      <c r="Z366" t="s">
        <v>45</v>
      </c>
      <c r="AA366" t="s">
        <v>37</v>
      </c>
      <c r="AB366" t="s">
        <v>1692</v>
      </c>
      <c r="AC366" t="s">
        <v>1693</v>
      </c>
      <c r="AD366" t="s">
        <v>475</v>
      </c>
    </row>
    <row r="367" spans="1:30" hidden="1" x14ac:dyDescent="0.2">
      <c r="A367">
        <v>12180</v>
      </c>
      <c r="B367" t="s">
        <v>2966</v>
      </c>
      <c r="C367" t="s">
        <v>29</v>
      </c>
      <c r="D367" t="s">
        <v>30</v>
      </c>
      <c r="E367" t="s">
        <v>31</v>
      </c>
      <c r="F367" t="s">
        <v>37</v>
      </c>
      <c r="G367" t="s">
        <v>82</v>
      </c>
      <c r="H367" t="s">
        <v>63</v>
      </c>
      <c r="I367" s="9">
        <v>45369</v>
      </c>
      <c r="J367" s="10">
        <v>0.61322916666666671</v>
      </c>
      <c r="K367" t="s">
        <v>2967</v>
      </c>
      <c r="L367" t="s">
        <v>2968</v>
      </c>
      <c r="M367" t="s">
        <v>37</v>
      </c>
      <c r="N367" t="s">
        <v>2968</v>
      </c>
      <c r="O367" t="s">
        <v>2969</v>
      </c>
      <c r="P367" t="s">
        <v>40</v>
      </c>
      <c r="Q367" t="s">
        <v>2970</v>
      </c>
      <c r="R367" t="s">
        <v>2971</v>
      </c>
      <c r="S367">
        <v>2</v>
      </c>
      <c r="T367">
        <v>1</v>
      </c>
      <c r="U367" t="s">
        <v>57</v>
      </c>
      <c r="V367" t="s">
        <v>57</v>
      </c>
      <c r="W367" t="s">
        <v>842</v>
      </c>
      <c r="X367" t="s">
        <v>37</v>
      </c>
      <c r="Y367" t="s">
        <v>37</v>
      </c>
      <c r="Z367" t="s">
        <v>45</v>
      </c>
      <c r="AA367" t="s">
        <v>37</v>
      </c>
      <c r="AB367" t="s">
        <v>850</v>
      </c>
      <c r="AC367" t="s">
        <v>851</v>
      </c>
      <c r="AD367" t="s">
        <v>845</v>
      </c>
    </row>
    <row r="368" spans="1:30" hidden="1" x14ac:dyDescent="0.2">
      <c r="A368">
        <v>12181</v>
      </c>
      <c r="B368" t="s">
        <v>2972</v>
      </c>
      <c r="C368" t="s">
        <v>29</v>
      </c>
      <c r="D368" t="s">
        <v>179</v>
      </c>
      <c r="E368" t="s">
        <v>31</v>
      </c>
      <c r="F368" t="s">
        <v>37</v>
      </c>
      <c r="G368" t="s">
        <v>82</v>
      </c>
      <c r="H368" t="s">
        <v>63</v>
      </c>
      <c r="I368" s="9">
        <v>45369</v>
      </c>
      <c r="J368" s="10">
        <v>0.61501157407407403</v>
      </c>
      <c r="K368" t="s">
        <v>2945</v>
      </c>
      <c r="L368" t="s">
        <v>2973</v>
      </c>
      <c r="M368" t="s">
        <v>37</v>
      </c>
      <c r="N368" t="s">
        <v>2973</v>
      </c>
      <c r="O368" t="s">
        <v>2974</v>
      </c>
      <c r="P368" t="s">
        <v>40</v>
      </c>
      <c r="Q368" t="s">
        <v>2975</v>
      </c>
      <c r="R368" t="s">
        <v>2976</v>
      </c>
      <c r="S368">
        <v>2</v>
      </c>
      <c r="T368">
        <v>1</v>
      </c>
      <c r="U368" t="s">
        <v>57</v>
      </c>
      <c r="V368" t="s">
        <v>57</v>
      </c>
      <c r="W368" t="s">
        <v>845</v>
      </c>
      <c r="X368" t="s">
        <v>37</v>
      </c>
      <c r="Y368" t="s">
        <v>37</v>
      </c>
      <c r="Z368" t="s">
        <v>45</v>
      </c>
      <c r="AA368" t="s">
        <v>37</v>
      </c>
      <c r="AB368" t="s">
        <v>850</v>
      </c>
      <c r="AC368" t="s">
        <v>851</v>
      </c>
      <c r="AD368" t="s">
        <v>845</v>
      </c>
    </row>
    <row r="369" spans="1:30" hidden="1" x14ac:dyDescent="0.2">
      <c r="A369">
        <v>12182</v>
      </c>
      <c r="B369" t="s">
        <v>2977</v>
      </c>
      <c r="C369" t="s">
        <v>29</v>
      </c>
      <c r="D369" t="s">
        <v>179</v>
      </c>
      <c r="E369" t="s">
        <v>31</v>
      </c>
      <c r="F369" t="s">
        <v>37</v>
      </c>
      <c r="G369" t="s">
        <v>51</v>
      </c>
      <c r="H369" t="s">
        <v>63</v>
      </c>
      <c r="I369" s="9">
        <v>45369</v>
      </c>
      <c r="J369" s="10">
        <v>0.66150462962962964</v>
      </c>
      <c r="K369" t="s">
        <v>2978</v>
      </c>
      <c r="L369" t="s">
        <v>2979</v>
      </c>
      <c r="M369" t="s">
        <v>37</v>
      </c>
      <c r="N369" t="s">
        <v>2979</v>
      </c>
      <c r="O369" t="s">
        <v>2980</v>
      </c>
      <c r="P369" t="s">
        <v>40</v>
      </c>
      <c r="Q369" t="s">
        <v>2981</v>
      </c>
      <c r="R369" t="s">
        <v>2982</v>
      </c>
      <c r="S369">
        <v>2</v>
      </c>
      <c r="T369">
        <v>1</v>
      </c>
      <c r="U369" t="s">
        <v>57</v>
      </c>
      <c r="V369" t="s">
        <v>43</v>
      </c>
      <c r="W369" t="s">
        <v>845</v>
      </c>
      <c r="X369" t="s">
        <v>37</v>
      </c>
      <c r="Y369" t="s">
        <v>37</v>
      </c>
      <c r="Z369" t="s">
        <v>45</v>
      </c>
      <c r="AA369" t="s">
        <v>37</v>
      </c>
      <c r="AB369" t="s">
        <v>850</v>
      </c>
      <c r="AC369" t="s">
        <v>851</v>
      </c>
      <c r="AD369" t="s">
        <v>845</v>
      </c>
    </row>
    <row r="370" spans="1:30" hidden="1" x14ac:dyDescent="0.2">
      <c r="A370">
        <v>12184</v>
      </c>
      <c r="B370" t="s">
        <v>2983</v>
      </c>
      <c r="C370" t="s">
        <v>29</v>
      </c>
      <c r="D370" t="s">
        <v>30</v>
      </c>
      <c r="E370" t="s">
        <v>62</v>
      </c>
      <c r="F370" t="s">
        <v>37</v>
      </c>
      <c r="G370" t="s">
        <v>51</v>
      </c>
      <c r="H370" t="s">
        <v>63</v>
      </c>
      <c r="I370" s="9">
        <v>45369</v>
      </c>
      <c r="J370" s="10">
        <v>0.72712962962962968</v>
      </c>
      <c r="K370" t="s">
        <v>2984</v>
      </c>
      <c r="L370" t="s">
        <v>2985</v>
      </c>
      <c r="M370" t="s">
        <v>37</v>
      </c>
      <c r="N370" t="s">
        <v>2986</v>
      </c>
      <c r="O370" t="s">
        <v>2987</v>
      </c>
      <c r="P370" t="s">
        <v>40</v>
      </c>
      <c r="Q370" t="s">
        <v>2988</v>
      </c>
      <c r="R370" t="s">
        <v>2989</v>
      </c>
      <c r="S370">
        <v>4</v>
      </c>
      <c r="T370">
        <v>2</v>
      </c>
      <c r="U370" t="s">
        <v>57</v>
      </c>
      <c r="V370" t="s">
        <v>43</v>
      </c>
      <c r="W370" t="s">
        <v>1261</v>
      </c>
      <c r="X370" t="s">
        <v>37</v>
      </c>
      <c r="Y370" t="s">
        <v>37</v>
      </c>
      <c r="Z370" t="s">
        <v>45</v>
      </c>
      <c r="AA370" t="s">
        <v>37</v>
      </c>
      <c r="AB370" t="s">
        <v>1262</v>
      </c>
      <c r="AC370" t="s">
        <v>1263</v>
      </c>
      <c r="AD370" t="s">
        <v>1264</v>
      </c>
    </row>
    <row r="371" spans="1:30" hidden="1" x14ac:dyDescent="0.2">
      <c r="A371">
        <v>12186</v>
      </c>
      <c r="B371" t="s">
        <v>2990</v>
      </c>
      <c r="C371" t="s">
        <v>29</v>
      </c>
      <c r="D371" t="s">
        <v>179</v>
      </c>
      <c r="E371" t="s">
        <v>31</v>
      </c>
      <c r="F371" t="s">
        <v>37</v>
      </c>
      <c r="G371" t="s">
        <v>82</v>
      </c>
      <c r="H371" t="s">
        <v>63</v>
      </c>
      <c r="I371" s="9">
        <v>45369</v>
      </c>
      <c r="J371" s="10">
        <v>0.76346064814814818</v>
      </c>
      <c r="K371" t="s">
        <v>2337</v>
      </c>
      <c r="L371" t="s">
        <v>2991</v>
      </c>
      <c r="M371" t="s">
        <v>37</v>
      </c>
      <c r="N371" t="s">
        <v>2992</v>
      </c>
      <c r="O371" t="s">
        <v>2993</v>
      </c>
      <c r="P371" t="s">
        <v>40</v>
      </c>
      <c r="Q371" t="s">
        <v>2994</v>
      </c>
      <c r="R371" t="s">
        <v>2995</v>
      </c>
      <c r="S371">
        <v>5</v>
      </c>
      <c r="T371">
        <v>2</v>
      </c>
      <c r="U371" t="s">
        <v>43</v>
      </c>
      <c r="V371" t="s">
        <v>43</v>
      </c>
      <c r="W371" t="s">
        <v>131</v>
      </c>
      <c r="X371" t="s">
        <v>37</v>
      </c>
      <c r="Y371" t="s">
        <v>37</v>
      </c>
      <c r="Z371" t="s">
        <v>45</v>
      </c>
      <c r="AA371" t="s">
        <v>37</v>
      </c>
      <c r="AB371" t="s">
        <v>132</v>
      </c>
      <c r="AC371" t="s">
        <v>133</v>
      </c>
      <c r="AD371" t="s">
        <v>131</v>
      </c>
    </row>
    <row r="372" spans="1:30" hidden="1" x14ac:dyDescent="0.2">
      <c r="A372">
        <v>12187</v>
      </c>
      <c r="B372" t="s">
        <v>1868</v>
      </c>
      <c r="C372" t="s">
        <v>29</v>
      </c>
      <c r="D372" t="s">
        <v>179</v>
      </c>
      <c r="E372" t="s">
        <v>62</v>
      </c>
      <c r="F372" t="s">
        <v>37</v>
      </c>
      <c r="G372" t="s">
        <v>82</v>
      </c>
      <c r="H372" t="s">
        <v>63</v>
      </c>
      <c r="I372" s="9">
        <v>45369</v>
      </c>
      <c r="J372" s="10">
        <v>0.82229166666666664</v>
      </c>
      <c r="K372" t="s">
        <v>2996</v>
      </c>
      <c r="L372" t="s">
        <v>2997</v>
      </c>
      <c r="M372" t="s">
        <v>37</v>
      </c>
      <c r="N372" t="s">
        <v>2998</v>
      </c>
      <c r="O372" t="s">
        <v>2999</v>
      </c>
      <c r="P372" t="s">
        <v>40</v>
      </c>
      <c r="Q372" t="s">
        <v>3000</v>
      </c>
      <c r="R372" t="s">
        <v>3001</v>
      </c>
      <c r="S372">
        <v>2</v>
      </c>
      <c r="T372">
        <v>1</v>
      </c>
      <c r="U372" t="s">
        <v>57</v>
      </c>
      <c r="V372" t="s">
        <v>43</v>
      </c>
      <c r="W372" t="s">
        <v>202</v>
      </c>
      <c r="X372" t="s">
        <v>37</v>
      </c>
      <c r="Y372" t="s">
        <v>37</v>
      </c>
      <c r="Z372" t="s">
        <v>45</v>
      </c>
      <c r="AA372" t="s">
        <v>37</v>
      </c>
      <c r="AB372" t="s">
        <v>2564</v>
      </c>
      <c r="AC372" t="s">
        <v>2565</v>
      </c>
      <c r="AD372" t="s">
        <v>142</v>
      </c>
    </row>
    <row r="373" spans="1:30" hidden="1" x14ac:dyDescent="0.2">
      <c r="A373">
        <v>12189</v>
      </c>
      <c r="B373" t="s">
        <v>3002</v>
      </c>
      <c r="C373" t="s">
        <v>29</v>
      </c>
      <c r="D373" t="s">
        <v>49</v>
      </c>
      <c r="E373" t="s">
        <v>31</v>
      </c>
      <c r="F373" t="s">
        <v>37</v>
      </c>
      <c r="G373" t="s">
        <v>82</v>
      </c>
      <c r="H373" t="s">
        <v>34</v>
      </c>
      <c r="I373" s="9">
        <v>45369</v>
      </c>
      <c r="J373" s="10">
        <v>0.82809027777777777</v>
      </c>
      <c r="K373" t="s">
        <v>3003</v>
      </c>
      <c r="L373" t="s">
        <v>3004</v>
      </c>
      <c r="M373" t="s">
        <v>37</v>
      </c>
      <c r="N373" t="s">
        <v>3004</v>
      </c>
      <c r="O373" t="s">
        <v>3005</v>
      </c>
      <c r="P373" t="s">
        <v>40</v>
      </c>
      <c r="Q373" t="s">
        <v>3006</v>
      </c>
      <c r="R373" t="s">
        <v>3006</v>
      </c>
      <c r="S373">
        <v>2</v>
      </c>
      <c r="T373">
        <v>1</v>
      </c>
      <c r="U373" t="s">
        <v>57</v>
      </c>
      <c r="V373" t="s">
        <v>43</v>
      </c>
      <c r="W373" t="s">
        <v>156</v>
      </c>
      <c r="X373" t="s">
        <v>37</v>
      </c>
      <c r="Y373" t="s">
        <v>37</v>
      </c>
      <c r="Z373" t="s">
        <v>45</v>
      </c>
      <c r="AA373" t="s">
        <v>37</v>
      </c>
      <c r="AB373" t="s">
        <v>1002</v>
      </c>
      <c r="AC373" t="s">
        <v>1003</v>
      </c>
      <c r="AD373" t="s">
        <v>156</v>
      </c>
    </row>
    <row r="374" spans="1:30" hidden="1" x14ac:dyDescent="0.2">
      <c r="A374">
        <v>12191</v>
      </c>
      <c r="B374" t="s">
        <v>3007</v>
      </c>
      <c r="C374" t="s">
        <v>29</v>
      </c>
      <c r="D374" t="s">
        <v>49</v>
      </c>
      <c r="E374" t="s">
        <v>62</v>
      </c>
      <c r="F374" t="s">
        <v>267</v>
      </c>
      <c r="G374" t="s">
        <v>51</v>
      </c>
      <c r="H374" t="s">
        <v>356</v>
      </c>
      <c r="I374" s="9">
        <v>45369</v>
      </c>
      <c r="J374" s="10">
        <v>0.88971064814814815</v>
      </c>
      <c r="K374" t="s">
        <v>2122</v>
      </c>
      <c r="L374" t="s">
        <v>3008</v>
      </c>
      <c r="M374" t="s">
        <v>37</v>
      </c>
      <c r="N374" t="s">
        <v>3009</v>
      </c>
      <c r="O374" t="s">
        <v>3010</v>
      </c>
      <c r="P374" t="s">
        <v>40</v>
      </c>
      <c r="Q374" t="s">
        <v>3011</v>
      </c>
      <c r="R374" t="s">
        <v>3012</v>
      </c>
      <c r="S374">
        <v>2</v>
      </c>
      <c r="T374">
        <v>2</v>
      </c>
      <c r="U374" t="s">
        <v>43</v>
      </c>
      <c r="V374" t="s">
        <v>57</v>
      </c>
      <c r="W374" t="s">
        <v>1790</v>
      </c>
      <c r="X374" t="s">
        <v>37</v>
      </c>
      <c r="Y374" t="s">
        <v>37</v>
      </c>
      <c r="Z374" t="s">
        <v>45</v>
      </c>
      <c r="AA374" t="s">
        <v>37</v>
      </c>
      <c r="AB374" t="s">
        <v>3013</v>
      </c>
      <c r="AC374" t="s">
        <v>3014</v>
      </c>
      <c r="AD374" t="s">
        <v>197</v>
      </c>
    </row>
    <row r="375" spans="1:30" hidden="1" x14ac:dyDescent="0.2">
      <c r="A375">
        <v>12192</v>
      </c>
      <c r="B375" t="s">
        <v>3015</v>
      </c>
      <c r="C375" t="s">
        <v>29</v>
      </c>
      <c r="D375" t="s">
        <v>49</v>
      </c>
      <c r="E375" t="s">
        <v>62</v>
      </c>
      <c r="F375" t="s">
        <v>267</v>
      </c>
      <c r="G375" t="s">
        <v>82</v>
      </c>
      <c r="H375" t="s">
        <v>356</v>
      </c>
      <c r="I375" s="9">
        <v>45369</v>
      </c>
      <c r="J375" s="10">
        <v>0.88981481481481484</v>
      </c>
      <c r="K375" t="s">
        <v>1157</v>
      </c>
      <c r="L375" t="s">
        <v>3016</v>
      </c>
      <c r="M375" t="s">
        <v>37</v>
      </c>
      <c r="N375" t="s">
        <v>3016</v>
      </c>
      <c r="O375" t="s">
        <v>3017</v>
      </c>
      <c r="P375" t="s">
        <v>40</v>
      </c>
      <c r="Q375" t="s">
        <v>3018</v>
      </c>
      <c r="R375" t="s">
        <v>3019</v>
      </c>
      <c r="S375">
        <v>2</v>
      </c>
      <c r="T375">
        <v>2</v>
      </c>
      <c r="U375" t="s">
        <v>43</v>
      </c>
      <c r="V375" t="s">
        <v>57</v>
      </c>
      <c r="W375" t="s">
        <v>1790</v>
      </c>
      <c r="X375" t="s">
        <v>37</v>
      </c>
      <c r="Y375" t="s">
        <v>37</v>
      </c>
      <c r="Z375" t="s">
        <v>45</v>
      </c>
      <c r="AA375" t="s">
        <v>37</v>
      </c>
      <c r="AB375" t="s">
        <v>3013</v>
      </c>
      <c r="AC375" t="s">
        <v>3014</v>
      </c>
      <c r="AD375" t="s">
        <v>197</v>
      </c>
    </row>
    <row r="376" spans="1:30" hidden="1" x14ac:dyDescent="0.2">
      <c r="A376">
        <v>12193</v>
      </c>
      <c r="B376" t="s">
        <v>3020</v>
      </c>
      <c r="C376" t="s">
        <v>29</v>
      </c>
      <c r="D376" t="s">
        <v>49</v>
      </c>
      <c r="E376" t="s">
        <v>62</v>
      </c>
      <c r="F376" t="s">
        <v>267</v>
      </c>
      <c r="G376" t="s">
        <v>82</v>
      </c>
      <c r="H376" t="s">
        <v>63</v>
      </c>
      <c r="I376" s="9">
        <v>45369</v>
      </c>
      <c r="J376" s="10">
        <v>0.89008101851851851</v>
      </c>
      <c r="K376" t="s">
        <v>3021</v>
      </c>
      <c r="L376" t="s">
        <v>3022</v>
      </c>
      <c r="M376" t="s">
        <v>37</v>
      </c>
      <c r="N376" t="s">
        <v>3023</v>
      </c>
      <c r="O376" t="s">
        <v>3024</v>
      </c>
      <c r="P376" t="s">
        <v>40</v>
      </c>
      <c r="Q376" t="s">
        <v>3025</v>
      </c>
      <c r="R376" t="s">
        <v>3026</v>
      </c>
      <c r="S376">
        <v>2</v>
      </c>
      <c r="T376">
        <v>2</v>
      </c>
      <c r="U376" t="s">
        <v>57</v>
      </c>
      <c r="V376" t="s">
        <v>57</v>
      </c>
      <c r="W376" t="s">
        <v>1790</v>
      </c>
      <c r="X376" t="s">
        <v>37</v>
      </c>
      <c r="Y376" t="s">
        <v>37</v>
      </c>
      <c r="Z376" t="s">
        <v>45</v>
      </c>
      <c r="AA376" t="s">
        <v>37</v>
      </c>
      <c r="AB376" t="s">
        <v>3013</v>
      </c>
      <c r="AC376" t="s">
        <v>3014</v>
      </c>
      <c r="AD376" t="s">
        <v>197</v>
      </c>
    </row>
    <row r="377" spans="1:30" hidden="1" x14ac:dyDescent="0.2">
      <c r="A377">
        <v>12194</v>
      </c>
      <c r="B377" t="s">
        <v>3027</v>
      </c>
      <c r="C377" t="s">
        <v>29</v>
      </c>
      <c r="D377" t="s">
        <v>49</v>
      </c>
      <c r="E377" t="s">
        <v>62</v>
      </c>
      <c r="F377" t="s">
        <v>355</v>
      </c>
      <c r="G377" t="s">
        <v>51</v>
      </c>
      <c r="H377" t="s">
        <v>356</v>
      </c>
      <c r="I377" s="9">
        <v>45369</v>
      </c>
      <c r="J377" s="10">
        <v>0.890162037037037</v>
      </c>
      <c r="K377" t="s">
        <v>1157</v>
      </c>
      <c r="L377" t="s">
        <v>3028</v>
      </c>
      <c r="M377" t="s">
        <v>37</v>
      </c>
      <c r="N377" t="s">
        <v>3028</v>
      </c>
      <c r="O377" t="s">
        <v>3029</v>
      </c>
      <c r="P377" t="s">
        <v>40</v>
      </c>
      <c r="Q377" t="s">
        <v>3030</v>
      </c>
      <c r="R377" t="s">
        <v>3031</v>
      </c>
      <c r="S377">
        <v>2</v>
      </c>
      <c r="T377">
        <v>2</v>
      </c>
      <c r="U377" t="s">
        <v>43</v>
      </c>
      <c r="V377" t="s">
        <v>57</v>
      </c>
      <c r="W377" t="s">
        <v>1790</v>
      </c>
      <c r="X377" t="s">
        <v>37</v>
      </c>
      <c r="Y377" t="s">
        <v>37</v>
      </c>
      <c r="Z377" t="s">
        <v>45</v>
      </c>
      <c r="AA377" t="s">
        <v>37</v>
      </c>
      <c r="AB377" t="s">
        <v>3013</v>
      </c>
      <c r="AC377" t="s">
        <v>3014</v>
      </c>
      <c r="AD377" t="s">
        <v>197</v>
      </c>
    </row>
    <row r="378" spans="1:30" hidden="1" x14ac:dyDescent="0.2">
      <c r="A378">
        <v>12195</v>
      </c>
      <c r="B378" t="s">
        <v>3032</v>
      </c>
      <c r="C378" t="s">
        <v>29</v>
      </c>
      <c r="D378" t="s">
        <v>49</v>
      </c>
      <c r="E378" t="s">
        <v>62</v>
      </c>
      <c r="F378" t="s">
        <v>355</v>
      </c>
      <c r="G378" t="s">
        <v>82</v>
      </c>
      <c r="H378" t="s">
        <v>356</v>
      </c>
      <c r="I378" s="9">
        <v>45369</v>
      </c>
      <c r="J378" s="10">
        <v>0.89020833333333338</v>
      </c>
      <c r="K378" t="s">
        <v>3033</v>
      </c>
      <c r="L378" t="s">
        <v>3034</v>
      </c>
      <c r="M378" t="s">
        <v>37</v>
      </c>
      <c r="N378" t="s">
        <v>3035</v>
      </c>
      <c r="O378" t="s">
        <v>3036</v>
      </c>
      <c r="P378" t="s">
        <v>40</v>
      </c>
      <c r="Q378" t="s">
        <v>3037</v>
      </c>
      <c r="R378" t="s">
        <v>3038</v>
      </c>
      <c r="S378">
        <v>2</v>
      </c>
      <c r="T378">
        <v>2</v>
      </c>
      <c r="U378" t="s">
        <v>57</v>
      </c>
      <c r="V378" t="s">
        <v>57</v>
      </c>
      <c r="W378" t="s">
        <v>1790</v>
      </c>
      <c r="X378" t="s">
        <v>37</v>
      </c>
      <c r="Y378" t="s">
        <v>37</v>
      </c>
      <c r="Z378" t="s">
        <v>45</v>
      </c>
      <c r="AA378" t="s">
        <v>37</v>
      </c>
      <c r="AB378" t="s">
        <v>3013</v>
      </c>
      <c r="AC378" t="s">
        <v>3014</v>
      </c>
      <c r="AD378" t="s">
        <v>197</v>
      </c>
    </row>
    <row r="379" spans="1:30" hidden="1" x14ac:dyDescent="0.2">
      <c r="A379">
        <v>12196</v>
      </c>
      <c r="B379" t="s">
        <v>3039</v>
      </c>
      <c r="C379" t="s">
        <v>29</v>
      </c>
      <c r="D379" t="s">
        <v>49</v>
      </c>
      <c r="E379" t="s">
        <v>62</v>
      </c>
      <c r="F379" t="s">
        <v>37</v>
      </c>
      <c r="G379" t="s">
        <v>82</v>
      </c>
      <c r="H379" t="s">
        <v>356</v>
      </c>
      <c r="I379" s="9">
        <v>45369</v>
      </c>
      <c r="J379" s="10">
        <v>0.89026620370370368</v>
      </c>
      <c r="K379" t="s">
        <v>3040</v>
      </c>
      <c r="L379" t="s">
        <v>3041</v>
      </c>
      <c r="M379" t="s">
        <v>37</v>
      </c>
      <c r="N379" t="s">
        <v>3042</v>
      </c>
      <c r="O379" t="s">
        <v>3043</v>
      </c>
      <c r="P379" t="s">
        <v>40</v>
      </c>
      <c r="Q379" t="s">
        <v>3044</v>
      </c>
      <c r="R379" t="s">
        <v>3045</v>
      </c>
      <c r="S379">
        <v>4</v>
      </c>
      <c r="T379">
        <v>2</v>
      </c>
      <c r="U379" t="s">
        <v>57</v>
      </c>
      <c r="V379" t="s">
        <v>57</v>
      </c>
      <c r="W379" t="s">
        <v>1790</v>
      </c>
      <c r="X379" t="s">
        <v>37</v>
      </c>
      <c r="Y379" t="s">
        <v>37</v>
      </c>
      <c r="Z379" t="s">
        <v>45</v>
      </c>
      <c r="AA379" t="s">
        <v>37</v>
      </c>
      <c r="AB379" t="s">
        <v>3013</v>
      </c>
      <c r="AC379" t="s">
        <v>3014</v>
      </c>
      <c r="AD379" t="s">
        <v>197</v>
      </c>
    </row>
    <row r="380" spans="1:30" hidden="1" x14ac:dyDescent="0.2">
      <c r="A380">
        <v>12197</v>
      </c>
      <c r="B380" t="s">
        <v>3046</v>
      </c>
      <c r="C380" t="s">
        <v>29</v>
      </c>
      <c r="D380" t="s">
        <v>49</v>
      </c>
      <c r="E380" t="s">
        <v>62</v>
      </c>
      <c r="F380" t="s">
        <v>267</v>
      </c>
      <c r="G380" t="s">
        <v>82</v>
      </c>
      <c r="H380" t="s">
        <v>63</v>
      </c>
      <c r="I380" s="9">
        <v>45369</v>
      </c>
      <c r="J380" s="10">
        <v>0.93010416666666662</v>
      </c>
      <c r="K380" t="s">
        <v>1157</v>
      </c>
      <c r="L380" t="s">
        <v>3047</v>
      </c>
      <c r="M380" t="s">
        <v>37</v>
      </c>
      <c r="N380" t="s">
        <v>3048</v>
      </c>
      <c r="O380" t="s">
        <v>3049</v>
      </c>
      <c r="P380" t="s">
        <v>40</v>
      </c>
      <c r="Q380" t="s">
        <v>66</v>
      </c>
      <c r="R380" t="s">
        <v>3050</v>
      </c>
      <c r="S380">
        <v>3</v>
      </c>
      <c r="T380">
        <v>2</v>
      </c>
      <c r="U380" t="s">
        <v>43</v>
      </c>
      <c r="V380" t="s">
        <v>57</v>
      </c>
      <c r="W380" t="s">
        <v>1790</v>
      </c>
      <c r="X380" t="s">
        <v>37</v>
      </c>
      <c r="Y380" t="s">
        <v>37</v>
      </c>
      <c r="Z380" t="s">
        <v>45</v>
      </c>
      <c r="AA380" t="s">
        <v>37</v>
      </c>
      <c r="AB380" t="s">
        <v>195</v>
      </c>
      <c r="AC380" t="s">
        <v>196</v>
      </c>
      <c r="AD380" t="s">
        <v>197</v>
      </c>
    </row>
    <row r="381" spans="1:30" hidden="1" x14ac:dyDescent="0.2">
      <c r="A381">
        <v>12198</v>
      </c>
      <c r="B381" t="s">
        <v>3051</v>
      </c>
      <c r="C381" t="s">
        <v>61</v>
      </c>
      <c r="D381" t="s">
        <v>70</v>
      </c>
      <c r="E381" t="s">
        <v>62</v>
      </c>
      <c r="F381" t="s">
        <v>37</v>
      </c>
      <c r="G381" t="s">
        <v>33</v>
      </c>
      <c r="H381" t="s">
        <v>63</v>
      </c>
      <c r="I381" s="9">
        <v>45369</v>
      </c>
      <c r="J381" s="10">
        <v>0.9349884259259259</v>
      </c>
      <c r="K381" t="s">
        <v>3052</v>
      </c>
      <c r="L381" t="s">
        <v>3053</v>
      </c>
      <c r="M381" t="s">
        <v>3054</v>
      </c>
      <c r="N381" t="s">
        <v>3055</v>
      </c>
      <c r="O381" t="s">
        <v>3056</v>
      </c>
      <c r="P381" t="s">
        <v>40</v>
      </c>
      <c r="Q381" t="s">
        <v>66</v>
      </c>
      <c r="R381" t="s">
        <v>3057</v>
      </c>
      <c r="S381">
        <v>2</v>
      </c>
      <c r="T381">
        <v>2</v>
      </c>
      <c r="U381" t="s">
        <v>57</v>
      </c>
      <c r="V381" t="s">
        <v>57</v>
      </c>
      <c r="W381" t="s">
        <v>1790</v>
      </c>
      <c r="X381" t="s">
        <v>37</v>
      </c>
      <c r="Y381" t="s">
        <v>37</v>
      </c>
      <c r="Z381" t="s">
        <v>45</v>
      </c>
      <c r="AA381" t="s">
        <v>37</v>
      </c>
      <c r="AB381" t="s">
        <v>195</v>
      </c>
      <c r="AC381" t="s">
        <v>196</v>
      </c>
      <c r="AD381" t="s">
        <v>197</v>
      </c>
    </row>
    <row r="382" spans="1:30" hidden="1" x14ac:dyDescent="0.2">
      <c r="A382">
        <v>12200</v>
      </c>
      <c r="B382" t="s">
        <v>3058</v>
      </c>
      <c r="C382" t="s">
        <v>29</v>
      </c>
      <c r="D382" t="s">
        <v>49</v>
      </c>
      <c r="E382" t="s">
        <v>62</v>
      </c>
      <c r="F382" t="s">
        <v>267</v>
      </c>
      <c r="G382" t="s">
        <v>82</v>
      </c>
      <c r="H382" t="s">
        <v>63</v>
      </c>
      <c r="I382" s="9">
        <v>45370</v>
      </c>
      <c r="J382" s="10">
        <v>1.7708333333333332E-3</v>
      </c>
      <c r="K382" t="s">
        <v>1157</v>
      </c>
      <c r="L382" t="s">
        <v>3059</v>
      </c>
      <c r="M382" t="s">
        <v>37</v>
      </c>
      <c r="N382" t="s">
        <v>3059</v>
      </c>
      <c r="O382" t="s">
        <v>3060</v>
      </c>
      <c r="P382" t="s">
        <v>40</v>
      </c>
      <c r="Q382" t="s">
        <v>66</v>
      </c>
      <c r="R382" t="s">
        <v>3050</v>
      </c>
      <c r="S382">
        <v>3</v>
      </c>
      <c r="T382">
        <v>2</v>
      </c>
      <c r="U382" t="s">
        <v>43</v>
      </c>
      <c r="V382" t="s">
        <v>57</v>
      </c>
      <c r="W382" t="s">
        <v>1790</v>
      </c>
      <c r="X382" t="s">
        <v>37</v>
      </c>
      <c r="Y382" t="s">
        <v>37</v>
      </c>
      <c r="Z382" t="s">
        <v>45</v>
      </c>
      <c r="AA382" t="s">
        <v>37</v>
      </c>
      <c r="AB382" t="s">
        <v>195</v>
      </c>
      <c r="AC382" t="s">
        <v>196</v>
      </c>
      <c r="AD382" t="s">
        <v>197</v>
      </c>
    </row>
    <row r="383" spans="1:30" hidden="1" x14ac:dyDescent="0.2">
      <c r="A383">
        <v>12204</v>
      </c>
      <c r="B383" t="s">
        <v>3061</v>
      </c>
      <c r="C383" t="s">
        <v>29</v>
      </c>
      <c r="D383" t="s">
        <v>49</v>
      </c>
      <c r="E383" t="s">
        <v>62</v>
      </c>
      <c r="F383" t="s">
        <v>37</v>
      </c>
      <c r="G383" t="s">
        <v>82</v>
      </c>
      <c r="H383" t="s">
        <v>173</v>
      </c>
      <c r="I383" s="9">
        <v>45370</v>
      </c>
      <c r="J383" s="10">
        <v>0.61179398148148145</v>
      </c>
      <c r="K383" t="s">
        <v>3062</v>
      </c>
      <c r="L383" t="s">
        <v>3063</v>
      </c>
      <c r="M383" t="s">
        <v>37</v>
      </c>
      <c r="N383" t="s">
        <v>3064</v>
      </c>
      <c r="O383" t="s">
        <v>3065</v>
      </c>
      <c r="P383" t="s">
        <v>40</v>
      </c>
      <c r="Q383" t="s">
        <v>1269</v>
      </c>
      <c r="R383" t="s">
        <v>3066</v>
      </c>
      <c r="S383">
        <v>7</v>
      </c>
      <c r="T383">
        <v>12</v>
      </c>
      <c r="U383" t="s">
        <v>57</v>
      </c>
      <c r="V383" t="s">
        <v>57</v>
      </c>
      <c r="W383" t="s">
        <v>2787</v>
      </c>
      <c r="X383" t="s">
        <v>37</v>
      </c>
      <c r="Y383" t="s">
        <v>37</v>
      </c>
      <c r="Z383" t="s">
        <v>45</v>
      </c>
      <c r="AA383" t="s">
        <v>37</v>
      </c>
      <c r="AB383" t="s">
        <v>973</v>
      </c>
      <c r="AC383" t="s">
        <v>974</v>
      </c>
      <c r="AD383" t="s">
        <v>197</v>
      </c>
    </row>
    <row r="384" spans="1:30" hidden="1" x14ac:dyDescent="0.2">
      <c r="A384">
        <v>12205</v>
      </c>
      <c r="B384" t="s">
        <v>3067</v>
      </c>
      <c r="C384" t="s">
        <v>29</v>
      </c>
      <c r="D384" t="s">
        <v>49</v>
      </c>
      <c r="E384" t="s">
        <v>62</v>
      </c>
      <c r="F384" t="s">
        <v>37</v>
      </c>
      <c r="G384" t="s">
        <v>51</v>
      </c>
      <c r="H384" t="s">
        <v>232</v>
      </c>
      <c r="I384" s="9">
        <v>45370</v>
      </c>
      <c r="J384" s="10">
        <v>0.61219907407407403</v>
      </c>
      <c r="K384" t="s">
        <v>3068</v>
      </c>
      <c r="L384" t="s">
        <v>3069</v>
      </c>
      <c r="M384" t="s">
        <v>37</v>
      </c>
      <c r="N384" t="s">
        <v>3070</v>
      </c>
      <c r="O384" t="s">
        <v>3071</v>
      </c>
      <c r="P384" t="s">
        <v>40</v>
      </c>
      <c r="Q384" t="s">
        <v>3072</v>
      </c>
      <c r="R384" t="s">
        <v>3073</v>
      </c>
      <c r="S384">
        <v>2</v>
      </c>
      <c r="T384">
        <v>2</v>
      </c>
      <c r="U384" t="s">
        <v>57</v>
      </c>
      <c r="V384" t="s">
        <v>57</v>
      </c>
      <c r="W384" t="s">
        <v>1361</v>
      </c>
      <c r="X384" t="s">
        <v>37</v>
      </c>
      <c r="Y384" t="s">
        <v>37</v>
      </c>
      <c r="Z384" t="s">
        <v>45</v>
      </c>
      <c r="AA384" t="s">
        <v>37</v>
      </c>
      <c r="AB384" t="s">
        <v>973</v>
      </c>
      <c r="AC384" t="s">
        <v>974</v>
      </c>
      <c r="AD384" t="s">
        <v>197</v>
      </c>
    </row>
    <row r="385" spans="1:30" hidden="1" x14ac:dyDescent="0.2">
      <c r="A385">
        <v>12206</v>
      </c>
      <c r="B385" t="s">
        <v>3074</v>
      </c>
      <c r="C385" t="s">
        <v>29</v>
      </c>
      <c r="D385" t="s">
        <v>70</v>
      </c>
      <c r="E385" t="s">
        <v>62</v>
      </c>
      <c r="F385" t="s">
        <v>37</v>
      </c>
      <c r="G385" t="s">
        <v>51</v>
      </c>
      <c r="H385" t="s">
        <v>73</v>
      </c>
      <c r="I385" s="9">
        <v>45370</v>
      </c>
      <c r="J385" s="10">
        <v>0.61898148148148147</v>
      </c>
      <c r="K385" t="s">
        <v>3075</v>
      </c>
      <c r="L385" t="s">
        <v>3076</v>
      </c>
      <c r="M385" t="s">
        <v>37</v>
      </c>
      <c r="N385" t="s">
        <v>3077</v>
      </c>
      <c r="O385" t="s">
        <v>3078</v>
      </c>
      <c r="P385" t="s">
        <v>40</v>
      </c>
      <c r="Q385" t="s">
        <v>2970</v>
      </c>
      <c r="R385" t="s">
        <v>3079</v>
      </c>
      <c r="S385">
        <v>2</v>
      </c>
      <c r="T385">
        <v>1</v>
      </c>
      <c r="U385" t="s">
        <v>57</v>
      </c>
      <c r="V385" t="s">
        <v>57</v>
      </c>
      <c r="W385" t="s">
        <v>1361</v>
      </c>
      <c r="X385" t="s">
        <v>37</v>
      </c>
      <c r="Y385" t="s">
        <v>37</v>
      </c>
      <c r="Z385" t="s">
        <v>45</v>
      </c>
      <c r="AA385" t="s">
        <v>37</v>
      </c>
      <c r="AB385" t="s">
        <v>67</v>
      </c>
      <c r="AC385" t="s">
        <v>68</v>
      </c>
      <c r="AD385" t="s">
        <v>37</v>
      </c>
    </row>
    <row r="386" spans="1:30" hidden="1" x14ac:dyDescent="0.2">
      <c r="A386">
        <v>12209</v>
      </c>
      <c r="B386" t="s">
        <v>3080</v>
      </c>
      <c r="C386" t="s">
        <v>29</v>
      </c>
      <c r="D386" t="s">
        <v>179</v>
      </c>
      <c r="E386" t="s">
        <v>31</v>
      </c>
      <c r="F386" t="s">
        <v>32</v>
      </c>
      <c r="G386" t="s">
        <v>82</v>
      </c>
      <c r="H386" t="s">
        <v>63</v>
      </c>
      <c r="I386" s="9">
        <v>45370</v>
      </c>
      <c r="J386" s="10">
        <v>0.65593749999999995</v>
      </c>
      <c r="K386" t="s">
        <v>3081</v>
      </c>
      <c r="L386" t="s">
        <v>3082</v>
      </c>
      <c r="M386" t="s">
        <v>37</v>
      </c>
      <c r="N386" t="s">
        <v>3082</v>
      </c>
      <c r="O386" t="s">
        <v>3083</v>
      </c>
      <c r="P386" t="s">
        <v>40</v>
      </c>
      <c r="Q386" t="s">
        <v>3084</v>
      </c>
      <c r="R386" t="s">
        <v>3085</v>
      </c>
      <c r="S386">
        <v>4</v>
      </c>
      <c r="T386">
        <v>2</v>
      </c>
      <c r="U386" t="s">
        <v>57</v>
      </c>
      <c r="V386" t="s">
        <v>57</v>
      </c>
      <c r="W386" t="s">
        <v>845</v>
      </c>
      <c r="X386" t="s">
        <v>37</v>
      </c>
      <c r="Y386" t="s">
        <v>37</v>
      </c>
      <c r="Z386" t="s">
        <v>45</v>
      </c>
      <c r="AA386" t="s">
        <v>37</v>
      </c>
      <c r="AB386" t="s">
        <v>850</v>
      </c>
      <c r="AC386" t="s">
        <v>851</v>
      </c>
      <c r="AD386" t="s">
        <v>845</v>
      </c>
    </row>
    <row r="387" spans="1:30" hidden="1" x14ac:dyDescent="0.2">
      <c r="A387">
        <v>12215</v>
      </c>
      <c r="B387" t="s">
        <v>3086</v>
      </c>
      <c r="C387" t="s">
        <v>61</v>
      </c>
      <c r="D387" t="s">
        <v>70</v>
      </c>
      <c r="E387" t="s">
        <v>62</v>
      </c>
      <c r="F387" t="s">
        <v>114</v>
      </c>
      <c r="G387" t="s">
        <v>51</v>
      </c>
      <c r="H387" t="s">
        <v>346</v>
      </c>
      <c r="I387" s="9">
        <v>45370</v>
      </c>
      <c r="J387" s="10">
        <v>0.81157407407407411</v>
      </c>
      <c r="K387" t="s">
        <v>3087</v>
      </c>
      <c r="L387" t="s">
        <v>3088</v>
      </c>
      <c r="M387" t="s">
        <v>3088</v>
      </c>
      <c r="N387" t="s">
        <v>3088</v>
      </c>
      <c r="O387" t="s">
        <v>3089</v>
      </c>
      <c r="P387" t="s">
        <v>40</v>
      </c>
      <c r="Q387" t="s">
        <v>3090</v>
      </c>
      <c r="R387" t="s">
        <v>3091</v>
      </c>
      <c r="S387">
        <v>1</v>
      </c>
      <c r="T387">
        <v>1</v>
      </c>
      <c r="U387" t="s">
        <v>57</v>
      </c>
      <c r="V387" t="s">
        <v>43</v>
      </c>
      <c r="W387" t="s">
        <v>2549</v>
      </c>
      <c r="X387" t="s">
        <v>37</v>
      </c>
      <c r="Y387" t="s">
        <v>37</v>
      </c>
      <c r="Z387" t="s">
        <v>45</v>
      </c>
      <c r="AA387" t="s">
        <v>37</v>
      </c>
      <c r="AB387" t="s">
        <v>67</v>
      </c>
      <c r="AC387" t="s">
        <v>68</v>
      </c>
      <c r="AD387" t="s">
        <v>37</v>
      </c>
    </row>
    <row r="388" spans="1:30" hidden="1" x14ac:dyDescent="0.2">
      <c r="A388">
        <v>12217</v>
      </c>
      <c r="B388" t="s">
        <v>3092</v>
      </c>
      <c r="C388" t="s">
        <v>29</v>
      </c>
      <c r="D388" t="s">
        <v>179</v>
      </c>
      <c r="E388" t="s">
        <v>62</v>
      </c>
      <c r="F388" t="s">
        <v>37</v>
      </c>
      <c r="G388" t="s">
        <v>82</v>
      </c>
      <c r="H388" t="s">
        <v>63</v>
      </c>
      <c r="I388" s="9">
        <v>45370</v>
      </c>
      <c r="J388" s="10">
        <v>0.81473379629629628</v>
      </c>
      <c r="K388" t="s">
        <v>3093</v>
      </c>
      <c r="L388" t="s">
        <v>3094</v>
      </c>
      <c r="M388" t="s">
        <v>37</v>
      </c>
      <c r="N388" t="s">
        <v>3095</v>
      </c>
      <c r="O388" t="s">
        <v>3096</v>
      </c>
      <c r="P388" t="s">
        <v>40</v>
      </c>
      <c r="Q388" t="s">
        <v>3097</v>
      </c>
      <c r="R388" t="s">
        <v>3098</v>
      </c>
      <c r="S388">
        <v>2</v>
      </c>
      <c r="T388">
        <v>1</v>
      </c>
      <c r="U388" t="s">
        <v>57</v>
      </c>
      <c r="V388" t="s">
        <v>43</v>
      </c>
      <c r="W388" t="s">
        <v>779</v>
      </c>
      <c r="X388" t="s">
        <v>37</v>
      </c>
      <c r="Y388" t="s">
        <v>37</v>
      </c>
      <c r="Z388" t="s">
        <v>45</v>
      </c>
      <c r="AA388" t="s">
        <v>37</v>
      </c>
      <c r="AB388" t="s">
        <v>67</v>
      </c>
      <c r="AC388" t="s">
        <v>68</v>
      </c>
      <c r="AD388" t="s">
        <v>37</v>
      </c>
    </row>
    <row r="389" spans="1:30" hidden="1" x14ac:dyDescent="0.2">
      <c r="A389">
        <v>12222</v>
      </c>
      <c r="B389" t="s">
        <v>3099</v>
      </c>
      <c r="C389" t="s">
        <v>29</v>
      </c>
      <c r="D389" t="s">
        <v>70</v>
      </c>
      <c r="E389" t="s">
        <v>62</v>
      </c>
      <c r="F389" t="s">
        <v>899</v>
      </c>
      <c r="G389" t="s">
        <v>51</v>
      </c>
      <c r="H389" t="s">
        <v>173</v>
      </c>
      <c r="I389" s="9">
        <v>45371</v>
      </c>
      <c r="J389" s="10">
        <v>0.45589120370370373</v>
      </c>
      <c r="K389" t="s">
        <v>3100</v>
      </c>
      <c r="L389" t="s">
        <v>3101</v>
      </c>
      <c r="M389" t="s">
        <v>37</v>
      </c>
      <c r="N389" t="s">
        <v>3101</v>
      </c>
      <c r="O389" t="s">
        <v>3102</v>
      </c>
      <c r="P389" t="s">
        <v>40</v>
      </c>
      <c r="Q389" t="s">
        <v>66</v>
      </c>
      <c r="R389" t="s">
        <v>3103</v>
      </c>
      <c r="S389">
        <v>2</v>
      </c>
      <c r="T389">
        <v>1</v>
      </c>
      <c r="U389" t="s">
        <v>57</v>
      </c>
      <c r="V389" t="s">
        <v>57</v>
      </c>
      <c r="W389" t="s">
        <v>3104</v>
      </c>
      <c r="X389" t="s">
        <v>37</v>
      </c>
      <c r="Y389" t="s">
        <v>37</v>
      </c>
      <c r="Z389" t="s">
        <v>45</v>
      </c>
      <c r="AA389" t="s">
        <v>37</v>
      </c>
      <c r="AB389" t="s">
        <v>122</v>
      </c>
      <c r="AC389" t="s">
        <v>123</v>
      </c>
      <c r="AD389" t="s">
        <v>197</v>
      </c>
    </row>
    <row r="390" spans="1:30" hidden="1" x14ac:dyDescent="0.2">
      <c r="A390">
        <v>12224</v>
      </c>
      <c r="B390" t="s">
        <v>3105</v>
      </c>
      <c r="C390" t="s">
        <v>29</v>
      </c>
      <c r="D390" t="s">
        <v>179</v>
      </c>
      <c r="E390" t="s">
        <v>31</v>
      </c>
      <c r="F390" t="s">
        <v>37</v>
      </c>
      <c r="G390" t="s">
        <v>82</v>
      </c>
      <c r="H390" t="s">
        <v>63</v>
      </c>
      <c r="I390" s="9">
        <v>45371</v>
      </c>
      <c r="J390" s="10">
        <v>0.5007638888888889</v>
      </c>
      <c r="K390" t="s">
        <v>3106</v>
      </c>
      <c r="L390" t="s">
        <v>3107</v>
      </c>
      <c r="M390" t="s">
        <v>37</v>
      </c>
      <c r="N390" t="s">
        <v>3107</v>
      </c>
      <c r="O390" t="s">
        <v>3108</v>
      </c>
      <c r="P390" t="s">
        <v>40</v>
      </c>
      <c r="Q390" t="s">
        <v>3109</v>
      </c>
      <c r="R390" t="s">
        <v>3110</v>
      </c>
      <c r="S390">
        <v>3</v>
      </c>
      <c r="T390">
        <v>1</v>
      </c>
      <c r="U390" t="s">
        <v>57</v>
      </c>
      <c r="V390" t="s">
        <v>57</v>
      </c>
      <c r="W390" t="s">
        <v>475</v>
      </c>
      <c r="X390" t="s">
        <v>37</v>
      </c>
      <c r="Y390" t="s">
        <v>37</v>
      </c>
      <c r="Z390" t="s">
        <v>45</v>
      </c>
      <c r="AA390" t="s">
        <v>37</v>
      </c>
      <c r="AB390" t="s">
        <v>2182</v>
      </c>
      <c r="AC390" t="s">
        <v>2183</v>
      </c>
      <c r="AD390" t="s">
        <v>475</v>
      </c>
    </row>
    <row r="391" spans="1:30" hidden="1" x14ac:dyDescent="0.2">
      <c r="A391">
        <v>12225</v>
      </c>
      <c r="B391" t="s">
        <v>3111</v>
      </c>
      <c r="C391" t="s">
        <v>61</v>
      </c>
      <c r="D391" t="s">
        <v>49</v>
      </c>
      <c r="E391" t="s">
        <v>62</v>
      </c>
      <c r="F391" t="s">
        <v>37</v>
      </c>
      <c r="G391" t="s">
        <v>82</v>
      </c>
      <c r="H391" t="s">
        <v>173</v>
      </c>
      <c r="I391" s="9">
        <v>45371</v>
      </c>
      <c r="J391" s="10">
        <v>0.53759259259259262</v>
      </c>
      <c r="K391" t="s">
        <v>3112</v>
      </c>
      <c r="L391" t="s">
        <v>3113</v>
      </c>
      <c r="M391" t="s">
        <v>3113</v>
      </c>
      <c r="N391" t="s">
        <v>3114</v>
      </c>
      <c r="O391" t="s">
        <v>3115</v>
      </c>
      <c r="P391" t="s">
        <v>40</v>
      </c>
      <c r="Q391" t="s">
        <v>3116</v>
      </c>
      <c r="R391" t="s">
        <v>3117</v>
      </c>
      <c r="S391">
        <v>1</v>
      </c>
      <c r="T391">
        <v>1</v>
      </c>
      <c r="U391" t="s">
        <v>57</v>
      </c>
      <c r="V391" t="s">
        <v>57</v>
      </c>
      <c r="W391" t="s">
        <v>37</v>
      </c>
      <c r="X391" t="s">
        <v>37</v>
      </c>
      <c r="Y391" t="s">
        <v>37</v>
      </c>
      <c r="Z391" t="s">
        <v>45</v>
      </c>
      <c r="AA391" t="s">
        <v>37</v>
      </c>
      <c r="AB391" t="s">
        <v>3118</v>
      </c>
      <c r="AC391" t="s">
        <v>3119</v>
      </c>
      <c r="AD391" t="s">
        <v>834</v>
      </c>
    </row>
    <row r="392" spans="1:30" hidden="1" x14ac:dyDescent="0.2">
      <c r="A392">
        <v>12229</v>
      </c>
      <c r="B392" t="s">
        <v>3120</v>
      </c>
      <c r="C392" t="s">
        <v>29</v>
      </c>
      <c r="D392" t="s">
        <v>70</v>
      </c>
      <c r="E392" t="s">
        <v>62</v>
      </c>
      <c r="F392" t="s">
        <v>37</v>
      </c>
      <c r="G392" t="s">
        <v>33</v>
      </c>
      <c r="H392" t="s">
        <v>63</v>
      </c>
      <c r="I392" s="9">
        <v>45371</v>
      </c>
      <c r="J392" s="10">
        <v>0.66829861111111111</v>
      </c>
      <c r="K392" t="s">
        <v>3121</v>
      </c>
      <c r="L392" t="s">
        <v>3122</v>
      </c>
      <c r="M392" t="s">
        <v>37</v>
      </c>
      <c r="N392" t="s">
        <v>3123</v>
      </c>
      <c r="O392" t="s">
        <v>3124</v>
      </c>
      <c r="P392" t="s">
        <v>40</v>
      </c>
      <c r="Q392" t="s">
        <v>3125</v>
      </c>
      <c r="R392" t="s">
        <v>3126</v>
      </c>
      <c r="S392">
        <v>5</v>
      </c>
      <c r="T392">
        <v>2</v>
      </c>
      <c r="U392" t="s">
        <v>57</v>
      </c>
      <c r="V392" t="s">
        <v>43</v>
      </c>
      <c r="W392" t="s">
        <v>779</v>
      </c>
      <c r="X392" t="s">
        <v>37</v>
      </c>
      <c r="Y392" t="s">
        <v>37</v>
      </c>
      <c r="Z392" t="s">
        <v>45</v>
      </c>
      <c r="AA392" t="s">
        <v>37</v>
      </c>
      <c r="AB392" t="s">
        <v>3127</v>
      </c>
      <c r="AC392" t="s">
        <v>3128</v>
      </c>
      <c r="AD392" t="s">
        <v>447</v>
      </c>
    </row>
    <row r="393" spans="1:30" hidden="1" x14ac:dyDescent="0.2">
      <c r="A393">
        <v>12233</v>
      </c>
      <c r="B393" t="s">
        <v>3129</v>
      </c>
      <c r="C393" t="s">
        <v>29</v>
      </c>
      <c r="D393" t="s">
        <v>30</v>
      </c>
      <c r="E393" t="s">
        <v>31</v>
      </c>
      <c r="F393" t="s">
        <v>37</v>
      </c>
      <c r="G393" t="s">
        <v>82</v>
      </c>
      <c r="H393" t="s">
        <v>73</v>
      </c>
      <c r="I393" s="9">
        <v>45371</v>
      </c>
      <c r="J393" s="10">
        <v>0.77738425925925925</v>
      </c>
      <c r="K393" t="s">
        <v>3130</v>
      </c>
      <c r="L393" t="s">
        <v>3131</v>
      </c>
      <c r="M393" t="s">
        <v>37</v>
      </c>
      <c r="N393" t="s">
        <v>3132</v>
      </c>
      <c r="O393" t="s">
        <v>3133</v>
      </c>
      <c r="P393" t="s">
        <v>40</v>
      </c>
      <c r="Q393" t="s">
        <v>3134</v>
      </c>
      <c r="R393" t="s">
        <v>3135</v>
      </c>
      <c r="S393">
        <v>4</v>
      </c>
      <c r="T393">
        <v>2</v>
      </c>
      <c r="U393" t="s">
        <v>57</v>
      </c>
      <c r="V393" t="s">
        <v>43</v>
      </c>
      <c r="W393" t="s">
        <v>907</v>
      </c>
      <c r="X393" t="s">
        <v>37</v>
      </c>
      <c r="Y393" t="s">
        <v>37</v>
      </c>
      <c r="Z393" t="s">
        <v>45</v>
      </c>
      <c r="AA393" t="s">
        <v>37</v>
      </c>
      <c r="AB393" t="s">
        <v>1759</v>
      </c>
      <c r="AC393" t="s">
        <v>1760</v>
      </c>
      <c r="AD393" t="s">
        <v>213</v>
      </c>
    </row>
    <row r="394" spans="1:30" hidden="1" x14ac:dyDescent="0.2">
      <c r="A394">
        <v>12236</v>
      </c>
      <c r="B394" t="s">
        <v>3136</v>
      </c>
      <c r="C394" t="s">
        <v>61</v>
      </c>
      <c r="D394" t="s">
        <v>49</v>
      </c>
      <c r="E394" t="s">
        <v>62</v>
      </c>
      <c r="F394" t="s">
        <v>37</v>
      </c>
      <c r="G394" t="s">
        <v>82</v>
      </c>
      <c r="H394" t="s">
        <v>173</v>
      </c>
      <c r="I394" s="9">
        <v>45372</v>
      </c>
      <c r="J394" s="10">
        <v>0.52151620370370366</v>
      </c>
      <c r="K394" t="s">
        <v>3137</v>
      </c>
      <c r="L394" t="s">
        <v>3138</v>
      </c>
      <c r="M394" t="s">
        <v>3138</v>
      </c>
      <c r="N394" t="s">
        <v>3138</v>
      </c>
      <c r="O394" t="s">
        <v>37</v>
      </c>
      <c r="P394" t="s">
        <v>40</v>
      </c>
      <c r="Q394" t="s">
        <v>66</v>
      </c>
      <c r="R394" t="s">
        <v>1994</v>
      </c>
      <c r="S394">
        <v>0</v>
      </c>
      <c r="T394">
        <v>1</v>
      </c>
      <c r="U394" t="s">
        <v>57</v>
      </c>
      <c r="V394" t="s">
        <v>37</v>
      </c>
      <c r="W394" t="s">
        <v>37</v>
      </c>
      <c r="X394" t="s">
        <v>37</v>
      </c>
      <c r="Y394" t="s">
        <v>37</v>
      </c>
      <c r="Z394" t="s">
        <v>45</v>
      </c>
      <c r="AA394" t="s">
        <v>37</v>
      </c>
      <c r="AB394" t="s">
        <v>3139</v>
      </c>
      <c r="AC394" t="s">
        <v>3140</v>
      </c>
      <c r="AD394" t="s">
        <v>1319</v>
      </c>
    </row>
    <row r="395" spans="1:30" hidden="1" x14ac:dyDescent="0.2">
      <c r="A395">
        <v>12237</v>
      </c>
      <c r="B395" t="s">
        <v>3141</v>
      </c>
      <c r="C395" t="s">
        <v>29</v>
      </c>
      <c r="D395" t="s">
        <v>49</v>
      </c>
      <c r="E395" t="s">
        <v>62</v>
      </c>
      <c r="F395" t="s">
        <v>37</v>
      </c>
      <c r="G395" t="s">
        <v>82</v>
      </c>
      <c r="H395" t="s">
        <v>173</v>
      </c>
      <c r="I395" s="9">
        <v>45372</v>
      </c>
      <c r="J395" s="10">
        <v>0.55843750000000003</v>
      </c>
      <c r="K395" t="s">
        <v>3142</v>
      </c>
      <c r="L395" t="s">
        <v>3143</v>
      </c>
      <c r="M395" t="s">
        <v>37</v>
      </c>
      <c r="N395" t="s">
        <v>3144</v>
      </c>
      <c r="O395" t="s">
        <v>3145</v>
      </c>
      <c r="P395" t="s">
        <v>40</v>
      </c>
      <c r="Q395" t="s">
        <v>3146</v>
      </c>
      <c r="R395" t="s">
        <v>3147</v>
      </c>
      <c r="S395">
        <v>2</v>
      </c>
      <c r="T395">
        <v>1</v>
      </c>
      <c r="U395" t="s">
        <v>57</v>
      </c>
      <c r="V395" t="s">
        <v>57</v>
      </c>
      <c r="W395" t="s">
        <v>1061</v>
      </c>
      <c r="X395" t="s">
        <v>37</v>
      </c>
      <c r="Y395" t="s">
        <v>37</v>
      </c>
      <c r="Z395" t="s">
        <v>45</v>
      </c>
      <c r="AA395" t="s">
        <v>37</v>
      </c>
      <c r="AB395" t="s">
        <v>2368</v>
      </c>
      <c r="AC395" t="s">
        <v>2369</v>
      </c>
      <c r="AD395" t="s">
        <v>202</v>
      </c>
    </row>
    <row r="396" spans="1:30" hidden="1" x14ac:dyDescent="0.2">
      <c r="A396">
        <v>12240</v>
      </c>
      <c r="B396" t="s">
        <v>3148</v>
      </c>
      <c r="C396" t="s">
        <v>29</v>
      </c>
      <c r="D396" t="s">
        <v>70</v>
      </c>
      <c r="E396" t="s">
        <v>62</v>
      </c>
      <c r="F396" t="s">
        <v>37</v>
      </c>
      <c r="G396" t="s">
        <v>33</v>
      </c>
      <c r="H396" t="s">
        <v>512</v>
      </c>
      <c r="I396" s="9">
        <v>45372</v>
      </c>
      <c r="J396" s="10">
        <v>0.63211805555555556</v>
      </c>
      <c r="K396" t="s">
        <v>3149</v>
      </c>
      <c r="L396" t="s">
        <v>3150</v>
      </c>
      <c r="M396" t="s">
        <v>37</v>
      </c>
      <c r="N396" t="s">
        <v>3151</v>
      </c>
      <c r="O396" t="s">
        <v>3152</v>
      </c>
      <c r="P396" t="s">
        <v>40</v>
      </c>
      <c r="Q396" t="s">
        <v>3153</v>
      </c>
      <c r="R396" t="s">
        <v>3154</v>
      </c>
      <c r="S396">
        <v>3</v>
      </c>
      <c r="T396">
        <v>2</v>
      </c>
      <c r="U396" t="s">
        <v>57</v>
      </c>
      <c r="V396" t="s">
        <v>57</v>
      </c>
      <c r="W396" t="s">
        <v>842</v>
      </c>
      <c r="X396" t="s">
        <v>37</v>
      </c>
      <c r="Y396" t="s">
        <v>37</v>
      </c>
      <c r="Z396" t="s">
        <v>45</v>
      </c>
      <c r="AA396" t="s">
        <v>37</v>
      </c>
      <c r="AB396" t="s">
        <v>1163</v>
      </c>
      <c r="AC396" t="s">
        <v>1164</v>
      </c>
      <c r="AD396" t="s">
        <v>845</v>
      </c>
    </row>
    <row r="397" spans="1:30" hidden="1" x14ac:dyDescent="0.2">
      <c r="A397">
        <v>12242</v>
      </c>
      <c r="B397" t="s">
        <v>3155</v>
      </c>
      <c r="C397" t="s">
        <v>61</v>
      </c>
      <c r="D397" t="s">
        <v>30</v>
      </c>
      <c r="E397" t="s">
        <v>62</v>
      </c>
      <c r="F397" t="s">
        <v>37</v>
      </c>
      <c r="G397" t="s">
        <v>82</v>
      </c>
      <c r="H397" t="s">
        <v>232</v>
      </c>
      <c r="I397" s="9">
        <v>45372</v>
      </c>
      <c r="J397" s="10">
        <v>0.63674768518518521</v>
      </c>
      <c r="K397" t="s">
        <v>3156</v>
      </c>
      <c r="L397" t="s">
        <v>3157</v>
      </c>
      <c r="M397" t="s">
        <v>3157</v>
      </c>
      <c r="N397" t="s">
        <v>3157</v>
      </c>
      <c r="O397" t="s">
        <v>3158</v>
      </c>
      <c r="P397" t="s">
        <v>40</v>
      </c>
      <c r="Q397" t="s">
        <v>3159</v>
      </c>
      <c r="R397" t="s">
        <v>3160</v>
      </c>
      <c r="S397">
        <v>2</v>
      </c>
      <c r="T397">
        <v>1</v>
      </c>
      <c r="U397" t="s">
        <v>57</v>
      </c>
      <c r="V397" t="s">
        <v>57</v>
      </c>
      <c r="W397" t="s">
        <v>845</v>
      </c>
      <c r="X397" t="s">
        <v>37</v>
      </c>
      <c r="Y397" t="s">
        <v>37</v>
      </c>
      <c r="Z397" t="s">
        <v>45</v>
      </c>
      <c r="AA397" t="s">
        <v>37</v>
      </c>
      <c r="AB397" t="s">
        <v>850</v>
      </c>
      <c r="AC397" t="s">
        <v>851</v>
      </c>
      <c r="AD397" t="s">
        <v>845</v>
      </c>
    </row>
    <row r="398" spans="1:30" hidden="1" x14ac:dyDescent="0.2">
      <c r="A398">
        <v>12245</v>
      </c>
      <c r="B398" t="s">
        <v>3161</v>
      </c>
      <c r="C398" t="s">
        <v>29</v>
      </c>
      <c r="D398" t="s">
        <v>30</v>
      </c>
      <c r="E398" t="s">
        <v>62</v>
      </c>
      <c r="F398" t="s">
        <v>37</v>
      </c>
      <c r="G398" t="s">
        <v>33</v>
      </c>
      <c r="H398" t="s">
        <v>173</v>
      </c>
      <c r="I398" s="9">
        <v>45372</v>
      </c>
      <c r="J398" s="10">
        <v>0.63996527777777779</v>
      </c>
      <c r="K398" t="s">
        <v>3162</v>
      </c>
      <c r="L398" t="s">
        <v>3163</v>
      </c>
      <c r="M398" t="s">
        <v>37</v>
      </c>
      <c r="N398" t="s">
        <v>3164</v>
      </c>
      <c r="O398" t="s">
        <v>3165</v>
      </c>
      <c r="P398" t="s">
        <v>40</v>
      </c>
      <c r="Q398" t="s">
        <v>3166</v>
      </c>
      <c r="R398" t="s">
        <v>3167</v>
      </c>
      <c r="S398">
        <v>3</v>
      </c>
      <c r="T398">
        <v>1</v>
      </c>
      <c r="U398" t="s">
        <v>57</v>
      </c>
      <c r="V398" t="s">
        <v>57</v>
      </c>
      <c r="W398" t="s">
        <v>842</v>
      </c>
      <c r="X398" t="s">
        <v>37</v>
      </c>
      <c r="Y398" t="s">
        <v>37</v>
      </c>
      <c r="Z398" t="s">
        <v>45</v>
      </c>
      <c r="AA398" t="s">
        <v>37</v>
      </c>
      <c r="AB398" t="s">
        <v>67</v>
      </c>
      <c r="AC398" t="s">
        <v>68</v>
      </c>
      <c r="AD398" t="s">
        <v>37</v>
      </c>
    </row>
    <row r="399" spans="1:30" hidden="1" x14ac:dyDescent="0.2">
      <c r="A399">
        <v>12248</v>
      </c>
      <c r="B399" t="s">
        <v>3168</v>
      </c>
      <c r="C399" t="s">
        <v>29</v>
      </c>
      <c r="D399" t="s">
        <v>70</v>
      </c>
      <c r="E399" t="s">
        <v>62</v>
      </c>
      <c r="F399" t="s">
        <v>37</v>
      </c>
      <c r="G399" t="s">
        <v>51</v>
      </c>
      <c r="H399" t="s">
        <v>63</v>
      </c>
      <c r="I399" s="9">
        <v>45372</v>
      </c>
      <c r="J399" s="10">
        <v>0.75266203703703705</v>
      </c>
      <c r="K399" t="s">
        <v>3169</v>
      </c>
      <c r="L399" t="s">
        <v>3170</v>
      </c>
      <c r="M399" t="s">
        <v>37</v>
      </c>
      <c r="N399" t="s">
        <v>3171</v>
      </c>
      <c r="O399" t="s">
        <v>3172</v>
      </c>
      <c r="P399" t="s">
        <v>40</v>
      </c>
      <c r="Q399" t="s">
        <v>3173</v>
      </c>
      <c r="R399" t="s">
        <v>3174</v>
      </c>
      <c r="S399">
        <v>2</v>
      </c>
      <c r="T399">
        <v>2</v>
      </c>
      <c r="U399" t="s">
        <v>57</v>
      </c>
      <c r="V399" t="s">
        <v>43</v>
      </c>
      <c r="W399" t="s">
        <v>1830</v>
      </c>
      <c r="X399" t="s">
        <v>37</v>
      </c>
      <c r="Y399" t="s">
        <v>37</v>
      </c>
      <c r="Z399" t="s">
        <v>45</v>
      </c>
      <c r="AA399" t="s">
        <v>37</v>
      </c>
      <c r="AB399" t="s">
        <v>195</v>
      </c>
      <c r="AC399" t="s">
        <v>196</v>
      </c>
      <c r="AD399" t="s">
        <v>197</v>
      </c>
    </row>
    <row r="400" spans="1:30" hidden="1" x14ac:dyDescent="0.2">
      <c r="A400">
        <v>12251</v>
      </c>
      <c r="B400" t="s">
        <v>3175</v>
      </c>
      <c r="C400" t="s">
        <v>29</v>
      </c>
      <c r="D400" t="s">
        <v>49</v>
      </c>
      <c r="E400" t="s">
        <v>62</v>
      </c>
      <c r="F400" t="s">
        <v>37</v>
      </c>
      <c r="G400" t="s">
        <v>51</v>
      </c>
      <c r="H400" t="s">
        <v>34</v>
      </c>
      <c r="I400" s="9">
        <v>45372</v>
      </c>
      <c r="J400" s="10">
        <v>0.80188657407407404</v>
      </c>
      <c r="K400" t="s">
        <v>3176</v>
      </c>
      <c r="L400" t="s">
        <v>3177</v>
      </c>
      <c r="M400" t="s">
        <v>37</v>
      </c>
      <c r="N400" t="s">
        <v>3178</v>
      </c>
      <c r="O400" t="s">
        <v>3179</v>
      </c>
      <c r="P400" t="s">
        <v>40</v>
      </c>
      <c r="Q400" t="s">
        <v>3180</v>
      </c>
      <c r="R400" t="s">
        <v>3181</v>
      </c>
      <c r="S400">
        <v>3</v>
      </c>
      <c r="T400">
        <v>2</v>
      </c>
      <c r="U400" t="s">
        <v>57</v>
      </c>
      <c r="V400" t="s">
        <v>43</v>
      </c>
      <c r="W400" t="s">
        <v>213</v>
      </c>
      <c r="X400" t="s">
        <v>37</v>
      </c>
      <c r="Y400" t="s">
        <v>37</v>
      </c>
      <c r="Z400" t="s">
        <v>45</v>
      </c>
      <c r="AA400" t="s">
        <v>37</v>
      </c>
      <c r="AB400" t="s">
        <v>1893</v>
      </c>
      <c r="AC400" t="s">
        <v>1894</v>
      </c>
      <c r="AD400" t="s">
        <v>94</v>
      </c>
    </row>
    <row r="401" spans="1:30" hidden="1" x14ac:dyDescent="0.2">
      <c r="A401">
        <v>12257</v>
      </c>
      <c r="B401" t="s">
        <v>3182</v>
      </c>
      <c r="C401" t="s">
        <v>29</v>
      </c>
      <c r="D401" t="s">
        <v>30</v>
      </c>
      <c r="E401" t="s">
        <v>62</v>
      </c>
      <c r="F401" t="s">
        <v>37</v>
      </c>
      <c r="G401" t="s">
        <v>51</v>
      </c>
      <c r="H401" t="s">
        <v>356</v>
      </c>
      <c r="I401" s="9">
        <v>45373</v>
      </c>
      <c r="J401" s="10">
        <v>0.85017361111111112</v>
      </c>
      <c r="K401" t="s">
        <v>3183</v>
      </c>
      <c r="L401" t="s">
        <v>3184</v>
      </c>
      <c r="M401" t="s">
        <v>37</v>
      </c>
      <c r="N401" t="s">
        <v>3185</v>
      </c>
      <c r="O401" t="s">
        <v>3186</v>
      </c>
      <c r="P401" t="s">
        <v>40</v>
      </c>
      <c r="Q401" t="s">
        <v>3187</v>
      </c>
      <c r="R401" t="s">
        <v>3188</v>
      </c>
      <c r="S401">
        <v>7</v>
      </c>
      <c r="T401">
        <v>4</v>
      </c>
      <c r="U401" t="s">
        <v>57</v>
      </c>
      <c r="V401" t="s">
        <v>57</v>
      </c>
      <c r="W401" t="s">
        <v>877</v>
      </c>
      <c r="X401" t="s">
        <v>37</v>
      </c>
      <c r="Y401" t="s">
        <v>37</v>
      </c>
      <c r="Z401" t="s">
        <v>45</v>
      </c>
      <c r="AA401" t="s">
        <v>37</v>
      </c>
      <c r="AB401" t="s">
        <v>67</v>
      </c>
      <c r="AC401" t="s">
        <v>68</v>
      </c>
      <c r="AD401" t="s">
        <v>37</v>
      </c>
    </row>
    <row r="402" spans="1:30" hidden="1" x14ac:dyDescent="0.2">
      <c r="A402">
        <v>12260</v>
      </c>
      <c r="B402" t="s">
        <v>3189</v>
      </c>
      <c r="C402" t="s">
        <v>29</v>
      </c>
      <c r="D402" t="s">
        <v>49</v>
      </c>
      <c r="E402" t="s">
        <v>62</v>
      </c>
      <c r="F402" t="s">
        <v>37</v>
      </c>
      <c r="G402" t="s">
        <v>51</v>
      </c>
      <c r="H402" t="s">
        <v>232</v>
      </c>
      <c r="I402" s="9">
        <v>45373</v>
      </c>
      <c r="J402" s="10">
        <v>0.95456018518518515</v>
      </c>
      <c r="K402" t="s">
        <v>812</v>
      </c>
      <c r="L402" t="s">
        <v>3190</v>
      </c>
      <c r="M402" t="s">
        <v>37</v>
      </c>
      <c r="N402" t="s">
        <v>3190</v>
      </c>
      <c r="O402" t="s">
        <v>3191</v>
      </c>
      <c r="P402" t="s">
        <v>40</v>
      </c>
      <c r="Q402" t="s">
        <v>66</v>
      </c>
      <c r="R402" t="s">
        <v>1083</v>
      </c>
      <c r="S402">
        <v>2</v>
      </c>
      <c r="T402">
        <v>1</v>
      </c>
      <c r="U402" t="s">
        <v>57</v>
      </c>
      <c r="V402" t="s">
        <v>57</v>
      </c>
      <c r="W402" t="s">
        <v>877</v>
      </c>
      <c r="X402" t="s">
        <v>37</v>
      </c>
      <c r="Y402" t="s">
        <v>37</v>
      </c>
      <c r="Z402" t="s">
        <v>45</v>
      </c>
      <c r="AA402" t="s">
        <v>37</v>
      </c>
      <c r="AB402" t="s">
        <v>195</v>
      </c>
      <c r="AC402" t="s">
        <v>196</v>
      </c>
      <c r="AD402" t="s">
        <v>197</v>
      </c>
    </row>
    <row r="403" spans="1:30" hidden="1" x14ac:dyDescent="0.2">
      <c r="A403">
        <v>12262</v>
      </c>
      <c r="B403" t="s">
        <v>3111</v>
      </c>
      <c r="C403" t="s">
        <v>61</v>
      </c>
      <c r="D403" t="s">
        <v>49</v>
      </c>
      <c r="E403" t="s">
        <v>62</v>
      </c>
      <c r="F403" t="s">
        <v>37</v>
      </c>
      <c r="G403" t="s">
        <v>82</v>
      </c>
      <c r="H403" t="s">
        <v>173</v>
      </c>
      <c r="I403" s="9">
        <v>45374</v>
      </c>
      <c r="J403" s="10">
        <v>0.52209490740740738</v>
      </c>
      <c r="K403" t="s">
        <v>3192</v>
      </c>
      <c r="L403" t="s">
        <v>3193</v>
      </c>
      <c r="M403" t="s">
        <v>3193</v>
      </c>
      <c r="N403" t="s">
        <v>3193</v>
      </c>
      <c r="O403" t="s">
        <v>37</v>
      </c>
      <c r="P403" t="s">
        <v>40</v>
      </c>
      <c r="Q403" t="s">
        <v>66</v>
      </c>
      <c r="R403" t="s">
        <v>66</v>
      </c>
      <c r="S403">
        <v>0</v>
      </c>
      <c r="T403">
        <v>1</v>
      </c>
      <c r="U403" t="s">
        <v>57</v>
      </c>
      <c r="V403" t="s">
        <v>37</v>
      </c>
      <c r="W403" t="s">
        <v>37</v>
      </c>
      <c r="X403" t="s">
        <v>37</v>
      </c>
      <c r="Y403" t="s">
        <v>37</v>
      </c>
      <c r="Z403" t="s">
        <v>45</v>
      </c>
      <c r="AA403" t="s">
        <v>37</v>
      </c>
      <c r="AB403" t="s">
        <v>3194</v>
      </c>
      <c r="AC403" t="s">
        <v>3195</v>
      </c>
      <c r="AD403" t="s">
        <v>834</v>
      </c>
    </row>
    <row r="404" spans="1:30" hidden="1" x14ac:dyDescent="0.2">
      <c r="A404">
        <v>12264</v>
      </c>
      <c r="B404" t="s">
        <v>3196</v>
      </c>
      <c r="C404" t="s">
        <v>29</v>
      </c>
      <c r="D404" t="s">
        <v>49</v>
      </c>
      <c r="E404" t="s">
        <v>62</v>
      </c>
      <c r="F404" t="s">
        <v>37</v>
      </c>
      <c r="G404" t="s">
        <v>51</v>
      </c>
      <c r="H404" t="s">
        <v>232</v>
      </c>
      <c r="I404" s="9">
        <v>45374</v>
      </c>
      <c r="J404" s="10">
        <v>0.67513888888888884</v>
      </c>
      <c r="K404" t="s">
        <v>2200</v>
      </c>
      <c r="L404" t="s">
        <v>3197</v>
      </c>
      <c r="M404" t="s">
        <v>37</v>
      </c>
      <c r="N404" t="s">
        <v>3198</v>
      </c>
      <c r="O404" t="s">
        <v>3199</v>
      </c>
      <c r="P404" t="s">
        <v>40</v>
      </c>
      <c r="Q404" t="s">
        <v>66</v>
      </c>
      <c r="R404" t="s">
        <v>3200</v>
      </c>
      <c r="S404">
        <v>2</v>
      </c>
      <c r="T404">
        <v>2</v>
      </c>
      <c r="U404" t="s">
        <v>57</v>
      </c>
      <c r="V404" t="s">
        <v>57</v>
      </c>
      <c r="W404" t="s">
        <v>877</v>
      </c>
      <c r="X404" t="s">
        <v>37</v>
      </c>
      <c r="Y404" t="s">
        <v>37</v>
      </c>
      <c r="Z404" t="s">
        <v>45</v>
      </c>
      <c r="AA404" t="s">
        <v>37</v>
      </c>
      <c r="AB404" t="s">
        <v>195</v>
      </c>
      <c r="AC404" t="s">
        <v>196</v>
      </c>
      <c r="AD404" t="s">
        <v>197</v>
      </c>
    </row>
    <row r="405" spans="1:30" hidden="1" x14ac:dyDescent="0.2">
      <c r="A405">
        <v>12276</v>
      </c>
      <c r="B405" t="s">
        <v>3201</v>
      </c>
      <c r="C405" t="s">
        <v>29</v>
      </c>
      <c r="D405" t="s">
        <v>30</v>
      </c>
      <c r="E405" t="s">
        <v>62</v>
      </c>
      <c r="F405" t="s">
        <v>37</v>
      </c>
      <c r="G405" t="s">
        <v>33</v>
      </c>
      <c r="H405" t="s">
        <v>73</v>
      </c>
      <c r="I405" s="9">
        <v>45376</v>
      </c>
      <c r="J405" s="10">
        <v>0.53637731481481477</v>
      </c>
      <c r="K405" t="s">
        <v>1591</v>
      </c>
      <c r="L405" t="s">
        <v>3202</v>
      </c>
      <c r="M405" t="s">
        <v>37</v>
      </c>
      <c r="N405" t="s">
        <v>3203</v>
      </c>
      <c r="O405" t="s">
        <v>3204</v>
      </c>
      <c r="P405" t="s">
        <v>40</v>
      </c>
      <c r="Q405" t="s">
        <v>3205</v>
      </c>
      <c r="R405" t="s">
        <v>3206</v>
      </c>
      <c r="S405">
        <v>2</v>
      </c>
      <c r="T405">
        <v>1</v>
      </c>
      <c r="U405" t="s">
        <v>43</v>
      </c>
      <c r="V405" t="s">
        <v>57</v>
      </c>
      <c r="W405" t="s">
        <v>1597</v>
      </c>
      <c r="X405" t="s">
        <v>37</v>
      </c>
      <c r="Y405" t="s">
        <v>37</v>
      </c>
      <c r="Z405" t="s">
        <v>45</v>
      </c>
      <c r="AA405" t="s">
        <v>37</v>
      </c>
      <c r="AB405" t="s">
        <v>564</v>
      </c>
      <c r="AC405" t="s">
        <v>565</v>
      </c>
      <c r="AD405" t="s">
        <v>197</v>
      </c>
    </row>
    <row r="406" spans="1:30" hidden="1" x14ac:dyDescent="0.2">
      <c r="A406">
        <v>12277</v>
      </c>
      <c r="B406" t="s">
        <v>3207</v>
      </c>
      <c r="C406" t="s">
        <v>29</v>
      </c>
      <c r="D406" t="s">
        <v>49</v>
      </c>
      <c r="E406" t="s">
        <v>62</v>
      </c>
      <c r="F406" t="s">
        <v>34</v>
      </c>
      <c r="G406" t="s">
        <v>51</v>
      </c>
      <c r="H406" t="s">
        <v>34</v>
      </c>
      <c r="I406" s="9">
        <v>45376</v>
      </c>
      <c r="J406" s="10">
        <v>0.56443287037037038</v>
      </c>
      <c r="K406" t="s">
        <v>3208</v>
      </c>
      <c r="L406" t="s">
        <v>3209</v>
      </c>
      <c r="M406" t="s">
        <v>37</v>
      </c>
      <c r="N406" t="s">
        <v>3210</v>
      </c>
      <c r="O406" t="s">
        <v>3209</v>
      </c>
      <c r="P406" t="s">
        <v>40</v>
      </c>
      <c r="Q406" t="s">
        <v>3211</v>
      </c>
      <c r="R406" t="s">
        <v>3211</v>
      </c>
      <c r="S406">
        <v>1</v>
      </c>
      <c r="T406">
        <v>1</v>
      </c>
      <c r="U406" t="s">
        <v>57</v>
      </c>
      <c r="V406" t="s">
        <v>57</v>
      </c>
      <c r="W406" t="s">
        <v>834</v>
      </c>
      <c r="X406" t="s">
        <v>37</v>
      </c>
      <c r="Y406" t="s">
        <v>37</v>
      </c>
      <c r="Z406" t="s">
        <v>45</v>
      </c>
      <c r="AA406" t="s">
        <v>37</v>
      </c>
      <c r="AB406" t="s">
        <v>1598</v>
      </c>
      <c r="AC406" t="s">
        <v>1599</v>
      </c>
      <c r="AD406" t="s">
        <v>834</v>
      </c>
    </row>
    <row r="407" spans="1:30" hidden="1" x14ac:dyDescent="0.2">
      <c r="A407">
        <v>12281</v>
      </c>
      <c r="B407" t="s">
        <v>1320</v>
      </c>
      <c r="C407" t="s">
        <v>61</v>
      </c>
      <c r="D407" t="s">
        <v>49</v>
      </c>
      <c r="E407" t="s">
        <v>62</v>
      </c>
      <c r="F407" t="s">
        <v>37</v>
      </c>
      <c r="G407" t="s">
        <v>82</v>
      </c>
      <c r="H407" t="s">
        <v>173</v>
      </c>
      <c r="I407" s="9">
        <v>45376</v>
      </c>
      <c r="J407" s="10">
        <v>0.75152777777777779</v>
      </c>
      <c r="K407" t="s">
        <v>3212</v>
      </c>
      <c r="L407" t="s">
        <v>3213</v>
      </c>
      <c r="M407" t="s">
        <v>3213</v>
      </c>
      <c r="N407" t="s">
        <v>3213</v>
      </c>
      <c r="O407" t="s">
        <v>37</v>
      </c>
      <c r="P407" t="s">
        <v>40</v>
      </c>
      <c r="Q407" t="s">
        <v>66</v>
      </c>
      <c r="R407" t="s">
        <v>3214</v>
      </c>
      <c r="S407">
        <v>0</v>
      </c>
      <c r="T407">
        <v>1</v>
      </c>
      <c r="U407" t="s">
        <v>57</v>
      </c>
      <c r="V407" t="s">
        <v>37</v>
      </c>
      <c r="W407" t="s">
        <v>37</v>
      </c>
      <c r="X407" t="s">
        <v>37</v>
      </c>
      <c r="Y407" t="s">
        <v>37</v>
      </c>
      <c r="Z407" t="s">
        <v>45</v>
      </c>
      <c r="AA407" t="s">
        <v>37</v>
      </c>
      <c r="AB407" t="s">
        <v>3215</v>
      </c>
      <c r="AC407" t="s">
        <v>3216</v>
      </c>
      <c r="AD407" t="s">
        <v>377</v>
      </c>
    </row>
    <row r="408" spans="1:30" hidden="1" x14ac:dyDescent="0.2">
      <c r="A408">
        <v>12282</v>
      </c>
      <c r="B408" t="s">
        <v>3217</v>
      </c>
      <c r="C408" t="s">
        <v>29</v>
      </c>
      <c r="D408" t="s">
        <v>70</v>
      </c>
      <c r="E408" t="s">
        <v>62</v>
      </c>
      <c r="F408" t="s">
        <v>72</v>
      </c>
      <c r="G408" t="s">
        <v>51</v>
      </c>
      <c r="H408" t="s">
        <v>73</v>
      </c>
      <c r="I408" s="9">
        <v>45376</v>
      </c>
      <c r="J408" s="10">
        <v>0.93393518518518515</v>
      </c>
      <c r="K408" t="s">
        <v>1157</v>
      </c>
      <c r="L408" t="s">
        <v>3218</v>
      </c>
      <c r="M408" t="s">
        <v>37</v>
      </c>
      <c r="N408" t="s">
        <v>3219</v>
      </c>
      <c r="O408" t="s">
        <v>3220</v>
      </c>
      <c r="P408" t="s">
        <v>40</v>
      </c>
      <c r="Q408" t="s">
        <v>66</v>
      </c>
      <c r="R408" t="s">
        <v>3221</v>
      </c>
      <c r="S408">
        <v>4</v>
      </c>
      <c r="T408">
        <v>2</v>
      </c>
      <c r="U408" t="s">
        <v>43</v>
      </c>
      <c r="V408" t="s">
        <v>57</v>
      </c>
      <c r="W408" t="s">
        <v>877</v>
      </c>
      <c r="X408" t="s">
        <v>37</v>
      </c>
      <c r="Y408" t="s">
        <v>37</v>
      </c>
      <c r="Z408" t="s">
        <v>45</v>
      </c>
      <c r="AA408" t="s">
        <v>37</v>
      </c>
      <c r="AB408" t="s">
        <v>195</v>
      </c>
      <c r="AC408" t="s">
        <v>196</v>
      </c>
      <c r="AD408" t="s">
        <v>197</v>
      </c>
    </row>
    <row r="409" spans="1:30" hidden="1" x14ac:dyDescent="0.2">
      <c r="A409">
        <v>12283</v>
      </c>
      <c r="B409" t="s">
        <v>3222</v>
      </c>
      <c r="C409" t="s">
        <v>29</v>
      </c>
      <c r="D409" t="s">
        <v>70</v>
      </c>
      <c r="E409" t="s">
        <v>62</v>
      </c>
      <c r="F409" t="s">
        <v>37</v>
      </c>
      <c r="G409" t="s">
        <v>82</v>
      </c>
      <c r="H409" t="s">
        <v>63</v>
      </c>
      <c r="I409" s="9">
        <v>45377</v>
      </c>
      <c r="J409" s="10">
        <v>1.2951388888888889E-2</v>
      </c>
      <c r="K409" t="s">
        <v>3223</v>
      </c>
      <c r="L409" t="s">
        <v>3224</v>
      </c>
      <c r="M409" t="s">
        <v>37</v>
      </c>
      <c r="N409" t="s">
        <v>3225</v>
      </c>
      <c r="O409" t="s">
        <v>3226</v>
      </c>
      <c r="P409" t="s">
        <v>40</v>
      </c>
      <c r="Q409" t="s">
        <v>66</v>
      </c>
      <c r="R409" t="s">
        <v>3227</v>
      </c>
      <c r="S409">
        <v>2</v>
      </c>
      <c r="T409">
        <v>2</v>
      </c>
      <c r="U409" t="s">
        <v>57</v>
      </c>
      <c r="V409" t="s">
        <v>57</v>
      </c>
      <c r="W409" t="s">
        <v>877</v>
      </c>
      <c r="X409" t="s">
        <v>37</v>
      </c>
      <c r="Y409" t="s">
        <v>37</v>
      </c>
      <c r="Z409" t="s">
        <v>45</v>
      </c>
      <c r="AA409" t="s">
        <v>37</v>
      </c>
      <c r="AB409" t="s">
        <v>195</v>
      </c>
      <c r="AC409" t="s">
        <v>196</v>
      </c>
      <c r="AD409" t="s">
        <v>197</v>
      </c>
    </row>
    <row r="410" spans="1:30" hidden="1" x14ac:dyDescent="0.2">
      <c r="A410">
        <v>12286</v>
      </c>
      <c r="B410" t="s">
        <v>3228</v>
      </c>
      <c r="C410" t="s">
        <v>29</v>
      </c>
      <c r="D410" t="s">
        <v>49</v>
      </c>
      <c r="E410" t="s">
        <v>62</v>
      </c>
      <c r="F410" t="s">
        <v>37</v>
      </c>
      <c r="G410" t="s">
        <v>51</v>
      </c>
      <c r="H410" t="s">
        <v>34</v>
      </c>
      <c r="I410" s="9">
        <v>45377</v>
      </c>
      <c r="J410" s="10">
        <v>0.39512731481481483</v>
      </c>
      <c r="K410" t="s">
        <v>3229</v>
      </c>
      <c r="L410" t="s">
        <v>3230</v>
      </c>
      <c r="M410" t="s">
        <v>37</v>
      </c>
      <c r="N410" t="s">
        <v>3230</v>
      </c>
      <c r="O410" t="s">
        <v>3230</v>
      </c>
      <c r="P410" t="s">
        <v>40</v>
      </c>
      <c r="Q410" t="s">
        <v>66</v>
      </c>
      <c r="R410" t="s">
        <v>66</v>
      </c>
      <c r="S410">
        <v>1</v>
      </c>
      <c r="T410">
        <v>1</v>
      </c>
      <c r="U410" t="s">
        <v>57</v>
      </c>
      <c r="V410" t="s">
        <v>57</v>
      </c>
      <c r="W410" t="s">
        <v>475</v>
      </c>
      <c r="X410" t="s">
        <v>37</v>
      </c>
      <c r="Y410" t="s">
        <v>37</v>
      </c>
      <c r="Z410" t="s">
        <v>45</v>
      </c>
      <c r="AA410" t="s">
        <v>37</v>
      </c>
      <c r="AB410" t="s">
        <v>2176</v>
      </c>
      <c r="AC410" t="s">
        <v>2177</v>
      </c>
      <c r="AD410" t="s">
        <v>475</v>
      </c>
    </row>
    <row r="411" spans="1:30" hidden="1" x14ac:dyDescent="0.2">
      <c r="A411">
        <v>12288</v>
      </c>
      <c r="B411" t="s">
        <v>3231</v>
      </c>
      <c r="C411" t="s">
        <v>61</v>
      </c>
      <c r="D411" t="s">
        <v>30</v>
      </c>
      <c r="E411" t="s">
        <v>31</v>
      </c>
      <c r="F411" t="s">
        <v>37</v>
      </c>
      <c r="G411" t="s">
        <v>33</v>
      </c>
      <c r="H411" t="s">
        <v>63</v>
      </c>
      <c r="I411" s="9">
        <v>45377</v>
      </c>
      <c r="J411" s="10">
        <v>0.57658564814814817</v>
      </c>
      <c r="K411" t="s">
        <v>3232</v>
      </c>
      <c r="L411" t="s">
        <v>3233</v>
      </c>
      <c r="M411" t="s">
        <v>3233</v>
      </c>
      <c r="N411" t="s">
        <v>3234</v>
      </c>
      <c r="O411" t="s">
        <v>3235</v>
      </c>
      <c r="P411" t="s">
        <v>40</v>
      </c>
      <c r="Q411" t="s">
        <v>3236</v>
      </c>
      <c r="R411" t="s">
        <v>3237</v>
      </c>
      <c r="S411">
        <v>2</v>
      </c>
      <c r="T411">
        <v>1</v>
      </c>
      <c r="U411" t="s">
        <v>57</v>
      </c>
      <c r="V411" t="s">
        <v>57</v>
      </c>
      <c r="W411" t="s">
        <v>1830</v>
      </c>
      <c r="X411" t="s">
        <v>37</v>
      </c>
      <c r="Y411" t="s">
        <v>37</v>
      </c>
      <c r="Z411" t="s">
        <v>45</v>
      </c>
      <c r="AA411" t="s">
        <v>37</v>
      </c>
      <c r="AB411" t="s">
        <v>2890</v>
      </c>
      <c r="AC411" t="s">
        <v>2891</v>
      </c>
      <c r="AD411" t="s">
        <v>742</v>
      </c>
    </row>
    <row r="412" spans="1:30" hidden="1" x14ac:dyDescent="0.2">
      <c r="A412">
        <v>12291</v>
      </c>
      <c r="B412" t="s">
        <v>3238</v>
      </c>
      <c r="C412" t="s">
        <v>29</v>
      </c>
      <c r="D412" t="s">
        <v>70</v>
      </c>
      <c r="E412" t="s">
        <v>62</v>
      </c>
      <c r="F412" t="s">
        <v>37</v>
      </c>
      <c r="G412" t="s">
        <v>33</v>
      </c>
      <c r="H412" t="s">
        <v>232</v>
      </c>
      <c r="I412" s="9">
        <v>45377</v>
      </c>
      <c r="J412" s="10">
        <v>0.69590277777777776</v>
      </c>
      <c r="K412" t="s">
        <v>3239</v>
      </c>
      <c r="L412" t="s">
        <v>3240</v>
      </c>
      <c r="M412" t="s">
        <v>37</v>
      </c>
      <c r="N412" t="s">
        <v>3241</v>
      </c>
      <c r="O412" t="s">
        <v>3242</v>
      </c>
      <c r="P412" t="s">
        <v>40</v>
      </c>
      <c r="Q412" t="s">
        <v>1360</v>
      </c>
      <c r="R412" t="s">
        <v>3243</v>
      </c>
      <c r="S412">
        <v>3</v>
      </c>
      <c r="T412">
        <v>1</v>
      </c>
      <c r="U412" t="s">
        <v>57</v>
      </c>
      <c r="V412" t="s">
        <v>43</v>
      </c>
      <c r="W412" t="s">
        <v>3244</v>
      </c>
      <c r="X412" t="s">
        <v>37</v>
      </c>
      <c r="Y412" t="s">
        <v>37</v>
      </c>
      <c r="Z412" t="s">
        <v>45</v>
      </c>
      <c r="AA412" t="s">
        <v>37</v>
      </c>
      <c r="AB412" t="s">
        <v>67</v>
      </c>
      <c r="AC412" t="s">
        <v>68</v>
      </c>
      <c r="AD412" t="s">
        <v>37</v>
      </c>
    </row>
    <row r="413" spans="1:30" hidden="1" x14ac:dyDescent="0.2">
      <c r="A413">
        <v>12294</v>
      </c>
      <c r="B413" t="s">
        <v>3245</v>
      </c>
      <c r="C413" t="s">
        <v>29</v>
      </c>
      <c r="D413" t="s">
        <v>70</v>
      </c>
      <c r="E413" t="s">
        <v>62</v>
      </c>
      <c r="F413" t="s">
        <v>37</v>
      </c>
      <c r="G413" t="s">
        <v>33</v>
      </c>
      <c r="H413" t="s">
        <v>34</v>
      </c>
      <c r="I413" s="9">
        <v>45377</v>
      </c>
      <c r="J413" s="10">
        <v>0.87572916666666667</v>
      </c>
      <c r="K413" t="s">
        <v>3246</v>
      </c>
      <c r="L413" t="s">
        <v>3247</v>
      </c>
      <c r="M413" t="s">
        <v>37</v>
      </c>
      <c r="N413" t="s">
        <v>3247</v>
      </c>
      <c r="O413" t="s">
        <v>3248</v>
      </c>
      <c r="P413" t="s">
        <v>40</v>
      </c>
      <c r="Q413" t="s">
        <v>3249</v>
      </c>
      <c r="R413" t="s">
        <v>3250</v>
      </c>
      <c r="S413">
        <v>3</v>
      </c>
      <c r="T413">
        <v>2</v>
      </c>
      <c r="U413" t="s">
        <v>57</v>
      </c>
      <c r="V413" t="s">
        <v>57</v>
      </c>
      <c r="W413" t="s">
        <v>1547</v>
      </c>
      <c r="X413" t="s">
        <v>37</v>
      </c>
      <c r="Y413" t="s">
        <v>37</v>
      </c>
      <c r="Z413" t="s">
        <v>45</v>
      </c>
      <c r="AA413" t="s">
        <v>37</v>
      </c>
      <c r="AB413" t="s">
        <v>67</v>
      </c>
      <c r="AC413" t="s">
        <v>68</v>
      </c>
      <c r="AD413" t="s">
        <v>37</v>
      </c>
    </row>
    <row r="414" spans="1:30" hidden="1" x14ac:dyDescent="0.2">
      <c r="A414">
        <v>12296</v>
      </c>
      <c r="B414" t="s">
        <v>3251</v>
      </c>
      <c r="C414" t="s">
        <v>29</v>
      </c>
      <c r="D414" t="s">
        <v>49</v>
      </c>
      <c r="E414" t="s">
        <v>62</v>
      </c>
      <c r="F414" t="s">
        <v>34</v>
      </c>
      <c r="G414" t="s">
        <v>51</v>
      </c>
      <c r="H414" t="s">
        <v>173</v>
      </c>
      <c r="I414" s="9">
        <v>45377</v>
      </c>
      <c r="J414" s="10">
        <v>0.97938657407407403</v>
      </c>
      <c r="K414" t="s">
        <v>3252</v>
      </c>
      <c r="L414" t="s">
        <v>3253</v>
      </c>
      <c r="M414" t="s">
        <v>37</v>
      </c>
      <c r="N414" t="s">
        <v>3254</v>
      </c>
      <c r="O414" t="s">
        <v>3255</v>
      </c>
      <c r="P414" t="s">
        <v>40</v>
      </c>
      <c r="Q414" t="s">
        <v>66</v>
      </c>
      <c r="R414" t="s">
        <v>3256</v>
      </c>
      <c r="S414">
        <v>2</v>
      </c>
      <c r="T414">
        <v>2</v>
      </c>
      <c r="U414" t="s">
        <v>57</v>
      </c>
      <c r="V414" t="s">
        <v>57</v>
      </c>
      <c r="W414" t="s">
        <v>877</v>
      </c>
      <c r="X414" t="s">
        <v>37</v>
      </c>
      <c r="Y414" t="s">
        <v>37</v>
      </c>
      <c r="Z414" t="s">
        <v>45</v>
      </c>
      <c r="AA414" t="s">
        <v>37</v>
      </c>
      <c r="AB414" t="s">
        <v>195</v>
      </c>
      <c r="AC414" t="s">
        <v>196</v>
      </c>
      <c r="AD414" t="s">
        <v>197</v>
      </c>
    </row>
    <row r="415" spans="1:30" hidden="1" x14ac:dyDescent="0.2">
      <c r="A415">
        <v>12298</v>
      </c>
      <c r="B415" t="s">
        <v>3111</v>
      </c>
      <c r="C415" t="s">
        <v>61</v>
      </c>
      <c r="D415" t="s">
        <v>49</v>
      </c>
      <c r="E415" t="s">
        <v>62</v>
      </c>
      <c r="F415" t="s">
        <v>37</v>
      </c>
      <c r="G415" t="s">
        <v>82</v>
      </c>
      <c r="H415" t="s">
        <v>404</v>
      </c>
      <c r="I415" s="9">
        <v>45378</v>
      </c>
      <c r="J415" s="10">
        <v>0.52194444444444443</v>
      </c>
      <c r="K415" t="s">
        <v>3257</v>
      </c>
      <c r="L415" t="s">
        <v>3258</v>
      </c>
      <c r="M415" t="s">
        <v>3258</v>
      </c>
      <c r="N415" t="s">
        <v>3259</v>
      </c>
      <c r="O415" t="s">
        <v>37</v>
      </c>
      <c r="P415" t="s">
        <v>40</v>
      </c>
      <c r="Q415" t="s">
        <v>66</v>
      </c>
      <c r="R415" t="s">
        <v>3260</v>
      </c>
      <c r="S415">
        <v>0</v>
      </c>
      <c r="T415">
        <v>2</v>
      </c>
      <c r="U415" t="s">
        <v>57</v>
      </c>
      <c r="V415" t="s">
        <v>37</v>
      </c>
      <c r="W415" t="s">
        <v>37</v>
      </c>
      <c r="X415" t="s">
        <v>37</v>
      </c>
      <c r="Y415" t="s">
        <v>37</v>
      </c>
      <c r="Z415" t="s">
        <v>45</v>
      </c>
      <c r="AA415" t="s">
        <v>37</v>
      </c>
      <c r="AB415" t="s">
        <v>3194</v>
      </c>
      <c r="AC415" t="s">
        <v>3195</v>
      </c>
      <c r="AD415" t="s">
        <v>834</v>
      </c>
    </row>
    <row r="416" spans="1:30" hidden="1" x14ac:dyDescent="0.2">
      <c r="A416">
        <v>12301</v>
      </c>
      <c r="B416" t="s">
        <v>3261</v>
      </c>
      <c r="C416" t="s">
        <v>29</v>
      </c>
      <c r="D416" t="s">
        <v>70</v>
      </c>
      <c r="E416" t="s">
        <v>62</v>
      </c>
      <c r="F416" t="s">
        <v>37</v>
      </c>
      <c r="G416" t="s">
        <v>51</v>
      </c>
      <c r="H416" t="s">
        <v>63</v>
      </c>
      <c r="I416" s="9">
        <v>45378</v>
      </c>
      <c r="J416" s="10">
        <v>0.66788194444444449</v>
      </c>
      <c r="K416" t="s">
        <v>3262</v>
      </c>
      <c r="L416" t="s">
        <v>3263</v>
      </c>
      <c r="M416" t="s">
        <v>37</v>
      </c>
      <c r="N416" t="s">
        <v>3263</v>
      </c>
      <c r="O416" t="s">
        <v>3264</v>
      </c>
      <c r="P416" t="s">
        <v>40</v>
      </c>
      <c r="Q416" t="s">
        <v>3265</v>
      </c>
      <c r="R416" t="s">
        <v>3266</v>
      </c>
      <c r="S416">
        <v>5</v>
      </c>
      <c r="T416">
        <v>1</v>
      </c>
      <c r="U416" t="s">
        <v>57</v>
      </c>
      <c r="V416" t="s">
        <v>43</v>
      </c>
      <c r="W416" t="s">
        <v>877</v>
      </c>
      <c r="X416" t="s">
        <v>37</v>
      </c>
      <c r="Y416" t="s">
        <v>37</v>
      </c>
      <c r="Z416" t="s">
        <v>45</v>
      </c>
      <c r="AA416" t="s">
        <v>37</v>
      </c>
      <c r="AB416" t="s">
        <v>195</v>
      </c>
      <c r="AC416" t="s">
        <v>196</v>
      </c>
      <c r="AD416" t="s">
        <v>197</v>
      </c>
    </row>
    <row r="417" spans="1:30" hidden="1" x14ac:dyDescent="0.2">
      <c r="A417">
        <v>12303</v>
      </c>
      <c r="B417" t="s">
        <v>3267</v>
      </c>
      <c r="C417" t="s">
        <v>29</v>
      </c>
      <c r="D417" t="s">
        <v>49</v>
      </c>
      <c r="E417" t="s">
        <v>62</v>
      </c>
      <c r="F417" t="s">
        <v>37</v>
      </c>
      <c r="G417" t="s">
        <v>82</v>
      </c>
      <c r="H417" t="s">
        <v>34</v>
      </c>
      <c r="I417" s="9">
        <v>45378</v>
      </c>
      <c r="J417" s="10">
        <v>0.85042824074074075</v>
      </c>
      <c r="K417" t="s">
        <v>3268</v>
      </c>
      <c r="L417" t="s">
        <v>3269</v>
      </c>
      <c r="M417" t="s">
        <v>37</v>
      </c>
      <c r="N417" t="s">
        <v>3270</v>
      </c>
      <c r="O417" t="s">
        <v>3270</v>
      </c>
      <c r="P417" t="s">
        <v>40</v>
      </c>
      <c r="Q417" t="s">
        <v>3271</v>
      </c>
      <c r="R417" t="s">
        <v>3271</v>
      </c>
      <c r="S417">
        <v>1</v>
      </c>
      <c r="T417">
        <v>2</v>
      </c>
      <c r="U417" t="s">
        <v>57</v>
      </c>
      <c r="V417" t="s">
        <v>57</v>
      </c>
      <c r="W417" t="s">
        <v>156</v>
      </c>
      <c r="X417" t="s">
        <v>37</v>
      </c>
      <c r="Y417" t="s">
        <v>37</v>
      </c>
      <c r="Z417" t="s">
        <v>45</v>
      </c>
      <c r="AA417" t="s">
        <v>37</v>
      </c>
      <c r="AB417" t="s">
        <v>973</v>
      </c>
      <c r="AC417" t="s">
        <v>974</v>
      </c>
      <c r="AD417" t="s">
        <v>197</v>
      </c>
    </row>
    <row r="418" spans="1:30" hidden="1" x14ac:dyDescent="0.2">
      <c r="A418">
        <v>12304</v>
      </c>
      <c r="B418" t="s">
        <v>3272</v>
      </c>
      <c r="C418" t="s">
        <v>29</v>
      </c>
      <c r="D418" t="s">
        <v>70</v>
      </c>
      <c r="E418" t="s">
        <v>62</v>
      </c>
      <c r="F418" t="s">
        <v>37</v>
      </c>
      <c r="G418" t="s">
        <v>51</v>
      </c>
      <c r="H418" t="s">
        <v>63</v>
      </c>
      <c r="I418" s="9">
        <v>45378</v>
      </c>
      <c r="J418" s="10">
        <v>0.92145833333333338</v>
      </c>
      <c r="K418" t="s">
        <v>812</v>
      </c>
      <c r="L418" t="s">
        <v>3273</v>
      </c>
      <c r="M418" t="s">
        <v>37</v>
      </c>
      <c r="N418" t="s">
        <v>3274</v>
      </c>
      <c r="O418" t="s">
        <v>3275</v>
      </c>
      <c r="P418" t="s">
        <v>40</v>
      </c>
      <c r="Q418" t="s">
        <v>66</v>
      </c>
      <c r="R418" t="s">
        <v>3276</v>
      </c>
      <c r="S418">
        <v>5</v>
      </c>
      <c r="T418">
        <v>4</v>
      </c>
      <c r="U418" t="s">
        <v>43</v>
      </c>
      <c r="V418" t="s">
        <v>57</v>
      </c>
      <c r="W418" t="s">
        <v>877</v>
      </c>
      <c r="X418" t="s">
        <v>37</v>
      </c>
      <c r="Y418" t="s">
        <v>37</v>
      </c>
      <c r="Z418" t="s">
        <v>45</v>
      </c>
      <c r="AA418" t="s">
        <v>37</v>
      </c>
      <c r="AB418" t="s">
        <v>195</v>
      </c>
      <c r="AC418" t="s">
        <v>196</v>
      </c>
      <c r="AD418" t="s">
        <v>197</v>
      </c>
    </row>
    <row r="419" spans="1:30" x14ac:dyDescent="0.2">
      <c r="A419">
        <v>12306</v>
      </c>
      <c r="B419" t="s">
        <v>3277</v>
      </c>
      <c r="C419" t="s">
        <v>135</v>
      </c>
      <c r="D419" t="s">
        <v>70</v>
      </c>
      <c r="E419" t="s">
        <v>62</v>
      </c>
      <c r="F419" t="s">
        <v>72</v>
      </c>
      <c r="G419" t="s">
        <v>51</v>
      </c>
      <c r="H419" t="s">
        <v>73</v>
      </c>
      <c r="I419" s="9">
        <v>45379</v>
      </c>
      <c r="J419" s="10">
        <v>0.43787037037037035</v>
      </c>
      <c r="K419" t="s">
        <v>3278</v>
      </c>
      <c r="L419" t="s">
        <v>37</v>
      </c>
      <c r="M419" t="s">
        <v>37</v>
      </c>
      <c r="N419" t="s">
        <v>3279</v>
      </c>
      <c r="O419" t="s">
        <v>3280</v>
      </c>
      <c r="P419" t="s">
        <v>40</v>
      </c>
      <c r="Q419" t="s">
        <v>66</v>
      </c>
      <c r="R419" t="s">
        <v>66</v>
      </c>
      <c r="S419">
        <v>3</v>
      </c>
      <c r="T419">
        <v>1</v>
      </c>
      <c r="U419" t="s">
        <v>37</v>
      </c>
      <c r="V419" t="s">
        <v>57</v>
      </c>
      <c r="W419" t="s">
        <v>1709</v>
      </c>
      <c r="X419" t="s">
        <v>37</v>
      </c>
      <c r="Y419" t="s">
        <v>37</v>
      </c>
      <c r="Z419" t="s">
        <v>45</v>
      </c>
      <c r="AA419" t="s">
        <v>37</v>
      </c>
      <c r="AB419" t="s">
        <v>1710</v>
      </c>
      <c r="AC419" t="s">
        <v>1711</v>
      </c>
      <c r="AD419" t="s">
        <v>475</v>
      </c>
    </row>
    <row r="420" spans="1:30" hidden="1" x14ac:dyDescent="0.2">
      <c r="A420">
        <v>12311</v>
      </c>
      <c r="B420" t="s">
        <v>3281</v>
      </c>
      <c r="C420" t="s">
        <v>29</v>
      </c>
      <c r="D420" t="s">
        <v>30</v>
      </c>
      <c r="E420" t="s">
        <v>62</v>
      </c>
      <c r="F420" t="s">
        <v>37</v>
      </c>
      <c r="G420" t="s">
        <v>51</v>
      </c>
      <c r="H420" t="s">
        <v>73</v>
      </c>
      <c r="I420" s="9">
        <v>45379</v>
      </c>
      <c r="J420" s="10">
        <v>0.65543981481481484</v>
      </c>
      <c r="K420" t="s">
        <v>3282</v>
      </c>
      <c r="L420" t="s">
        <v>3283</v>
      </c>
      <c r="M420" t="s">
        <v>37</v>
      </c>
      <c r="N420" t="s">
        <v>3284</v>
      </c>
      <c r="O420" t="s">
        <v>3285</v>
      </c>
      <c r="P420" t="s">
        <v>40</v>
      </c>
      <c r="Q420" t="s">
        <v>1269</v>
      </c>
      <c r="R420" t="s">
        <v>3286</v>
      </c>
      <c r="S420">
        <v>3</v>
      </c>
      <c r="T420">
        <v>2</v>
      </c>
      <c r="U420" t="s">
        <v>57</v>
      </c>
      <c r="V420" t="s">
        <v>57</v>
      </c>
      <c r="W420" t="s">
        <v>1361</v>
      </c>
      <c r="X420" t="s">
        <v>37</v>
      </c>
      <c r="Y420" t="s">
        <v>37</v>
      </c>
      <c r="Z420" t="s">
        <v>45</v>
      </c>
      <c r="AA420" t="s">
        <v>37</v>
      </c>
      <c r="AB420" t="s">
        <v>973</v>
      </c>
      <c r="AC420" t="s">
        <v>974</v>
      </c>
      <c r="AD420" t="s">
        <v>197</v>
      </c>
    </row>
    <row r="421" spans="1:30" hidden="1" x14ac:dyDescent="0.2">
      <c r="A421">
        <v>12312</v>
      </c>
      <c r="B421" t="s">
        <v>3287</v>
      </c>
      <c r="C421" t="s">
        <v>29</v>
      </c>
      <c r="D421" t="s">
        <v>49</v>
      </c>
      <c r="E421" t="s">
        <v>62</v>
      </c>
      <c r="F421" t="s">
        <v>114</v>
      </c>
      <c r="G421" t="s">
        <v>82</v>
      </c>
      <c r="H421" t="s">
        <v>346</v>
      </c>
      <c r="I421" s="9">
        <v>45379</v>
      </c>
      <c r="J421" s="10">
        <v>0.65728009259259257</v>
      </c>
      <c r="K421" t="s">
        <v>3288</v>
      </c>
      <c r="L421" t="s">
        <v>3289</v>
      </c>
      <c r="M421" t="s">
        <v>37</v>
      </c>
      <c r="N421" t="s">
        <v>3290</v>
      </c>
      <c r="O421" t="s">
        <v>3291</v>
      </c>
      <c r="P421" t="s">
        <v>40</v>
      </c>
      <c r="Q421" t="s">
        <v>3292</v>
      </c>
      <c r="R421" t="s">
        <v>3293</v>
      </c>
      <c r="S421">
        <v>3</v>
      </c>
      <c r="T421">
        <v>2</v>
      </c>
      <c r="U421" t="s">
        <v>57</v>
      </c>
      <c r="V421" t="s">
        <v>57</v>
      </c>
      <c r="W421" t="s">
        <v>1361</v>
      </c>
      <c r="X421" t="s">
        <v>37</v>
      </c>
      <c r="Y421" t="s">
        <v>37</v>
      </c>
      <c r="Z421" t="s">
        <v>45</v>
      </c>
      <c r="AA421" t="s">
        <v>37</v>
      </c>
      <c r="AB421" t="s">
        <v>973</v>
      </c>
      <c r="AC421" t="s">
        <v>974</v>
      </c>
      <c r="AD421" t="s">
        <v>197</v>
      </c>
    </row>
    <row r="422" spans="1:30" hidden="1" x14ac:dyDescent="0.2">
      <c r="A422">
        <v>12314</v>
      </c>
      <c r="B422" t="s">
        <v>3294</v>
      </c>
      <c r="C422" t="s">
        <v>29</v>
      </c>
      <c r="D422" t="s">
        <v>30</v>
      </c>
      <c r="E422" t="s">
        <v>62</v>
      </c>
      <c r="F422" t="s">
        <v>267</v>
      </c>
      <c r="G422" t="s">
        <v>51</v>
      </c>
      <c r="H422" t="s">
        <v>63</v>
      </c>
      <c r="I422" s="9">
        <v>45379</v>
      </c>
      <c r="J422" s="10">
        <v>0.80432870370370368</v>
      </c>
      <c r="K422" t="s">
        <v>1157</v>
      </c>
      <c r="L422" t="s">
        <v>3295</v>
      </c>
      <c r="M422" t="s">
        <v>37</v>
      </c>
      <c r="N422" t="s">
        <v>3296</v>
      </c>
      <c r="O422" t="s">
        <v>3297</v>
      </c>
      <c r="P422" t="s">
        <v>40</v>
      </c>
      <c r="Q422" t="s">
        <v>3298</v>
      </c>
      <c r="R422" t="s">
        <v>3299</v>
      </c>
      <c r="S422">
        <v>4</v>
      </c>
      <c r="T422">
        <v>2</v>
      </c>
      <c r="U422" t="s">
        <v>43</v>
      </c>
      <c r="V422" t="s">
        <v>43</v>
      </c>
      <c r="W422" t="s">
        <v>1790</v>
      </c>
      <c r="X422" t="s">
        <v>37</v>
      </c>
      <c r="Y422" t="s">
        <v>37</v>
      </c>
      <c r="Z422" t="s">
        <v>45</v>
      </c>
      <c r="AA422" t="s">
        <v>37</v>
      </c>
      <c r="AB422" t="s">
        <v>195</v>
      </c>
      <c r="AC422" t="s">
        <v>196</v>
      </c>
      <c r="AD422" t="s">
        <v>197</v>
      </c>
    </row>
    <row r="423" spans="1:30" hidden="1" x14ac:dyDescent="0.2">
      <c r="A423">
        <v>12315</v>
      </c>
      <c r="B423" t="s">
        <v>894</v>
      </c>
      <c r="C423" t="s">
        <v>61</v>
      </c>
      <c r="D423" t="s">
        <v>49</v>
      </c>
      <c r="E423" t="s">
        <v>62</v>
      </c>
      <c r="F423" t="s">
        <v>37</v>
      </c>
      <c r="G423" t="s">
        <v>82</v>
      </c>
      <c r="H423" t="s">
        <v>173</v>
      </c>
      <c r="I423" s="9">
        <v>45380</v>
      </c>
      <c r="J423" s="10">
        <v>0.33391203703703703</v>
      </c>
      <c r="K423" t="s">
        <v>3300</v>
      </c>
      <c r="L423" t="s">
        <v>3301</v>
      </c>
      <c r="M423" t="s">
        <v>3301</v>
      </c>
      <c r="N423" t="s">
        <v>3301</v>
      </c>
      <c r="O423" t="s">
        <v>37</v>
      </c>
      <c r="P423" t="s">
        <v>40</v>
      </c>
      <c r="Q423" t="s">
        <v>66</v>
      </c>
      <c r="R423" t="s">
        <v>66</v>
      </c>
      <c r="S423">
        <v>0</v>
      </c>
      <c r="T423">
        <v>2</v>
      </c>
      <c r="U423" t="s">
        <v>57</v>
      </c>
      <c r="V423" t="s">
        <v>37</v>
      </c>
      <c r="W423" t="s">
        <v>37</v>
      </c>
      <c r="X423" t="s">
        <v>37</v>
      </c>
      <c r="Y423" t="s">
        <v>37</v>
      </c>
      <c r="Z423" t="s">
        <v>45</v>
      </c>
      <c r="AA423" t="s">
        <v>37</v>
      </c>
      <c r="AB423" t="s">
        <v>1805</v>
      </c>
      <c r="AC423" t="s">
        <v>1806</v>
      </c>
      <c r="AD423" t="s">
        <v>197</v>
      </c>
    </row>
    <row r="424" spans="1:30" hidden="1" x14ac:dyDescent="0.2">
      <c r="A424">
        <v>12316</v>
      </c>
      <c r="B424" t="s">
        <v>3302</v>
      </c>
      <c r="C424" t="s">
        <v>61</v>
      </c>
      <c r="D424" t="s">
        <v>49</v>
      </c>
      <c r="E424" t="s">
        <v>62</v>
      </c>
      <c r="F424" t="s">
        <v>37</v>
      </c>
      <c r="G424" t="s">
        <v>82</v>
      </c>
      <c r="H424" t="s">
        <v>404</v>
      </c>
      <c r="I424" s="9">
        <v>45380</v>
      </c>
      <c r="J424" s="10">
        <v>0.52188657407407413</v>
      </c>
      <c r="K424" t="s">
        <v>3303</v>
      </c>
      <c r="L424" t="s">
        <v>3304</v>
      </c>
      <c r="M424" t="s">
        <v>3304</v>
      </c>
      <c r="N424" t="s">
        <v>3304</v>
      </c>
      <c r="O424" t="s">
        <v>37</v>
      </c>
      <c r="P424" t="s">
        <v>40</v>
      </c>
      <c r="Q424" t="s">
        <v>66</v>
      </c>
      <c r="R424" t="s">
        <v>3305</v>
      </c>
      <c r="S424">
        <v>0</v>
      </c>
      <c r="T424">
        <v>1</v>
      </c>
      <c r="U424" t="s">
        <v>57</v>
      </c>
      <c r="V424" t="s">
        <v>37</v>
      </c>
      <c r="W424" t="s">
        <v>37</v>
      </c>
      <c r="X424" t="s">
        <v>37</v>
      </c>
      <c r="Y424" t="s">
        <v>37</v>
      </c>
      <c r="Z424" t="s">
        <v>45</v>
      </c>
      <c r="AA424" t="s">
        <v>37</v>
      </c>
      <c r="AB424" t="s">
        <v>3306</v>
      </c>
      <c r="AC424" t="s">
        <v>3307</v>
      </c>
      <c r="AD424" t="s">
        <v>37</v>
      </c>
    </row>
    <row r="425" spans="1:30" hidden="1" x14ac:dyDescent="0.2">
      <c r="A425">
        <v>12317</v>
      </c>
      <c r="B425" t="s">
        <v>3308</v>
      </c>
      <c r="C425" t="s">
        <v>61</v>
      </c>
      <c r="D425" t="s">
        <v>49</v>
      </c>
      <c r="E425" t="s">
        <v>62</v>
      </c>
      <c r="F425" t="s">
        <v>37</v>
      </c>
      <c r="G425" t="s">
        <v>82</v>
      </c>
      <c r="H425" t="s">
        <v>404</v>
      </c>
      <c r="I425" s="9">
        <v>45380</v>
      </c>
      <c r="J425" s="10">
        <v>0.5219907407407407</v>
      </c>
      <c r="K425" t="s">
        <v>3309</v>
      </c>
      <c r="L425" t="s">
        <v>3310</v>
      </c>
      <c r="M425" t="s">
        <v>3310</v>
      </c>
      <c r="N425" t="s">
        <v>3310</v>
      </c>
      <c r="O425" t="s">
        <v>37</v>
      </c>
      <c r="P425" t="s">
        <v>40</v>
      </c>
      <c r="Q425" t="s">
        <v>66</v>
      </c>
      <c r="R425" t="s">
        <v>3311</v>
      </c>
      <c r="S425">
        <v>0</v>
      </c>
      <c r="T425">
        <v>2</v>
      </c>
      <c r="U425" t="s">
        <v>57</v>
      </c>
      <c r="V425" t="s">
        <v>37</v>
      </c>
      <c r="W425" t="s">
        <v>37</v>
      </c>
      <c r="X425" t="s">
        <v>37</v>
      </c>
      <c r="Y425" t="s">
        <v>37</v>
      </c>
      <c r="Z425" t="s">
        <v>45</v>
      </c>
      <c r="AA425" t="s">
        <v>37</v>
      </c>
      <c r="AB425" t="s">
        <v>3312</v>
      </c>
      <c r="AC425" t="s">
        <v>3313</v>
      </c>
      <c r="AD425" t="s">
        <v>834</v>
      </c>
    </row>
    <row r="426" spans="1:30" hidden="1" x14ac:dyDescent="0.2">
      <c r="A426">
        <v>12318</v>
      </c>
      <c r="B426" t="s">
        <v>3111</v>
      </c>
      <c r="C426" t="s">
        <v>61</v>
      </c>
      <c r="D426" t="s">
        <v>49</v>
      </c>
      <c r="E426" t="s">
        <v>62</v>
      </c>
      <c r="F426" t="s">
        <v>37</v>
      </c>
      <c r="G426" t="s">
        <v>82</v>
      </c>
      <c r="H426" t="s">
        <v>404</v>
      </c>
      <c r="I426" s="9">
        <v>45380</v>
      </c>
      <c r="J426" s="10">
        <v>0.5219907407407407</v>
      </c>
      <c r="K426" t="s">
        <v>3309</v>
      </c>
      <c r="L426" t="s">
        <v>3314</v>
      </c>
      <c r="M426" t="s">
        <v>3314</v>
      </c>
      <c r="N426" t="s">
        <v>3314</v>
      </c>
      <c r="O426" t="s">
        <v>37</v>
      </c>
      <c r="P426" t="s">
        <v>40</v>
      </c>
      <c r="Q426" t="s">
        <v>66</v>
      </c>
      <c r="R426" t="s">
        <v>3315</v>
      </c>
      <c r="S426">
        <v>0</v>
      </c>
      <c r="T426">
        <v>1</v>
      </c>
      <c r="U426" t="s">
        <v>57</v>
      </c>
      <c r="V426" t="s">
        <v>37</v>
      </c>
      <c r="W426" t="s">
        <v>37</v>
      </c>
      <c r="X426" t="s">
        <v>37</v>
      </c>
      <c r="Y426" t="s">
        <v>37</v>
      </c>
      <c r="Z426" t="s">
        <v>45</v>
      </c>
      <c r="AA426" t="s">
        <v>37</v>
      </c>
      <c r="AB426" t="s">
        <v>3316</v>
      </c>
      <c r="AC426" t="s">
        <v>3317</v>
      </c>
      <c r="AD426" t="s">
        <v>834</v>
      </c>
    </row>
    <row r="427" spans="1:30" hidden="1" x14ac:dyDescent="0.2">
      <c r="A427">
        <v>12319</v>
      </c>
      <c r="B427" t="s">
        <v>3111</v>
      </c>
      <c r="C427" t="s">
        <v>61</v>
      </c>
      <c r="D427" t="s">
        <v>49</v>
      </c>
      <c r="E427" t="s">
        <v>62</v>
      </c>
      <c r="F427" t="s">
        <v>37</v>
      </c>
      <c r="G427" t="s">
        <v>82</v>
      </c>
      <c r="H427" t="s">
        <v>173</v>
      </c>
      <c r="I427" s="9">
        <v>45380</v>
      </c>
      <c r="J427" s="10">
        <v>0.52244212962962966</v>
      </c>
      <c r="K427" t="s">
        <v>3318</v>
      </c>
      <c r="L427" t="s">
        <v>3319</v>
      </c>
      <c r="M427" t="s">
        <v>3319</v>
      </c>
      <c r="N427" t="s">
        <v>3319</v>
      </c>
      <c r="O427" t="s">
        <v>37</v>
      </c>
      <c r="P427" t="s">
        <v>40</v>
      </c>
      <c r="Q427" t="s">
        <v>66</v>
      </c>
      <c r="R427" t="s">
        <v>3320</v>
      </c>
      <c r="S427">
        <v>0</v>
      </c>
      <c r="T427">
        <v>1</v>
      </c>
      <c r="U427" t="s">
        <v>57</v>
      </c>
      <c r="V427" t="s">
        <v>37</v>
      </c>
      <c r="W427" t="s">
        <v>37</v>
      </c>
      <c r="X427" t="s">
        <v>37</v>
      </c>
      <c r="Y427" t="s">
        <v>37</v>
      </c>
      <c r="Z427" t="s">
        <v>45</v>
      </c>
      <c r="AA427" t="s">
        <v>37</v>
      </c>
      <c r="AB427" t="s">
        <v>3321</v>
      </c>
      <c r="AC427" t="s">
        <v>3322</v>
      </c>
      <c r="AD427" t="s">
        <v>834</v>
      </c>
    </row>
    <row r="428" spans="1:30" hidden="1" x14ac:dyDescent="0.2">
      <c r="A428">
        <v>12320</v>
      </c>
      <c r="B428" t="s">
        <v>3111</v>
      </c>
      <c r="C428" t="s">
        <v>61</v>
      </c>
      <c r="D428" t="s">
        <v>49</v>
      </c>
      <c r="E428" t="s">
        <v>62</v>
      </c>
      <c r="F428" t="s">
        <v>37</v>
      </c>
      <c r="G428" t="s">
        <v>82</v>
      </c>
      <c r="H428" t="s">
        <v>173</v>
      </c>
      <c r="I428" s="9">
        <v>45380</v>
      </c>
      <c r="J428" s="10">
        <v>0.52375000000000005</v>
      </c>
      <c r="K428" t="s">
        <v>3323</v>
      </c>
      <c r="L428" t="s">
        <v>3324</v>
      </c>
      <c r="M428" t="s">
        <v>3324</v>
      </c>
      <c r="N428" t="s">
        <v>3324</v>
      </c>
      <c r="O428" t="s">
        <v>37</v>
      </c>
      <c r="P428" t="s">
        <v>40</v>
      </c>
      <c r="Q428" t="s">
        <v>66</v>
      </c>
      <c r="R428" t="s">
        <v>3325</v>
      </c>
      <c r="S428">
        <v>0</v>
      </c>
      <c r="T428">
        <v>1</v>
      </c>
      <c r="U428" t="s">
        <v>57</v>
      </c>
      <c r="V428" t="s">
        <v>37</v>
      </c>
      <c r="W428" t="s">
        <v>37</v>
      </c>
      <c r="X428" t="s">
        <v>37</v>
      </c>
      <c r="Y428" t="s">
        <v>37</v>
      </c>
      <c r="Z428" t="s">
        <v>45</v>
      </c>
      <c r="AA428" t="s">
        <v>37</v>
      </c>
      <c r="AB428" t="s">
        <v>3118</v>
      </c>
      <c r="AC428" t="s">
        <v>3119</v>
      </c>
      <c r="AD428" t="s">
        <v>834</v>
      </c>
    </row>
    <row r="429" spans="1:30" hidden="1" x14ac:dyDescent="0.2">
      <c r="A429">
        <v>12322</v>
      </c>
      <c r="B429" t="s">
        <v>2433</v>
      </c>
      <c r="C429" t="s">
        <v>61</v>
      </c>
      <c r="D429" t="s">
        <v>49</v>
      </c>
      <c r="E429" t="s">
        <v>62</v>
      </c>
      <c r="F429" t="s">
        <v>37</v>
      </c>
      <c r="G429" t="s">
        <v>82</v>
      </c>
      <c r="H429" t="s">
        <v>173</v>
      </c>
      <c r="I429" s="9">
        <v>45380</v>
      </c>
      <c r="J429" s="10">
        <v>0.58456018518518515</v>
      </c>
      <c r="K429" t="s">
        <v>3326</v>
      </c>
      <c r="L429" t="s">
        <v>3327</v>
      </c>
      <c r="M429" t="s">
        <v>3327</v>
      </c>
      <c r="N429" t="s">
        <v>3327</v>
      </c>
      <c r="O429" t="s">
        <v>37</v>
      </c>
      <c r="P429" t="s">
        <v>40</v>
      </c>
      <c r="Q429" t="s">
        <v>66</v>
      </c>
      <c r="R429" t="s">
        <v>3328</v>
      </c>
      <c r="S429">
        <v>0</v>
      </c>
      <c r="T429">
        <v>1</v>
      </c>
      <c r="U429" t="s">
        <v>57</v>
      </c>
      <c r="V429" t="s">
        <v>37</v>
      </c>
      <c r="W429" t="s">
        <v>37</v>
      </c>
      <c r="X429" t="s">
        <v>37</v>
      </c>
      <c r="Y429" t="s">
        <v>37</v>
      </c>
      <c r="Z429" t="s">
        <v>45</v>
      </c>
      <c r="AA429" t="s">
        <v>37</v>
      </c>
      <c r="AB429" t="s">
        <v>2368</v>
      </c>
      <c r="AC429" t="s">
        <v>2369</v>
      </c>
      <c r="AD429" t="s">
        <v>202</v>
      </c>
    </row>
    <row r="430" spans="1:30" hidden="1" x14ac:dyDescent="0.2">
      <c r="A430">
        <v>12334</v>
      </c>
      <c r="B430" t="s">
        <v>3329</v>
      </c>
      <c r="C430" t="s">
        <v>29</v>
      </c>
      <c r="D430" t="s">
        <v>70</v>
      </c>
      <c r="E430" t="s">
        <v>31</v>
      </c>
      <c r="F430" t="s">
        <v>267</v>
      </c>
      <c r="G430" t="s">
        <v>82</v>
      </c>
      <c r="H430" t="s">
        <v>63</v>
      </c>
      <c r="I430" s="9">
        <v>45382</v>
      </c>
      <c r="J430" s="10">
        <v>0.95813657407407404</v>
      </c>
      <c r="K430" t="s">
        <v>3262</v>
      </c>
      <c r="L430" t="s">
        <v>3330</v>
      </c>
      <c r="M430" t="s">
        <v>37</v>
      </c>
      <c r="N430" t="s">
        <v>3331</v>
      </c>
      <c r="O430" t="s">
        <v>3332</v>
      </c>
      <c r="P430" t="s">
        <v>40</v>
      </c>
      <c r="Q430" t="s">
        <v>66</v>
      </c>
      <c r="R430" t="s">
        <v>3333</v>
      </c>
      <c r="S430">
        <v>8</v>
      </c>
      <c r="T430">
        <v>11</v>
      </c>
      <c r="U430" t="s">
        <v>57</v>
      </c>
      <c r="V430" t="s">
        <v>57</v>
      </c>
      <c r="W430" t="s">
        <v>1361</v>
      </c>
      <c r="X430" t="s">
        <v>37</v>
      </c>
      <c r="Y430" t="s">
        <v>37</v>
      </c>
      <c r="Z430" t="s">
        <v>45</v>
      </c>
      <c r="AA430" t="s">
        <v>37</v>
      </c>
      <c r="AB430" t="s">
        <v>973</v>
      </c>
      <c r="AC430" t="s">
        <v>974</v>
      </c>
      <c r="AD430" t="s">
        <v>197</v>
      </c>
    </row>
    <row r="431" spans="1:30" hidden="1" x14ac:dyDescent="0.2">
      <c r="A431">
        <v>12335</v>
      </c>
      <c r="B431" t="s">
        <v>3334</v>
      </c>
      <c r="C431" t="s">
        <v>29</v>
      </c>
      <c r="D431" t="s">
        <v>30</v>
      </c>
      <c r="E431" t="s">
        <v>62</v>
      </c>
      <c r="F431" t="s">
        <v>899</v>
      </c>
      <c r="G431" t="s">
        <v>33</v>
      </c>
      <c r="H431" t="s">
        <v>173</v>
      </c>
      <c r="I431" s="9">
        <v>45382</v>
      </c>
      <c r="J431" s="10">
        <v>0.96271990740740743</v>
      </c>
      <c r="K431" t="s">
        <v>1591</v>
      </c>
      <c r="L431" t="s">
        <v>3335</v>
      </c>
      <c r="M431" t="s">
        <v>3336</v>
      </c>
      <c r="N431" t="s">
        <v>3335</v>
      </c>
      <c r="O431" t="s">
        <v>3337</v>
      </c>
      <c r="P431" t="s">
        <v>40</v>
      </c>
      <c r="Q431" t="s">
        <v>66</v>
      </c>
      <c r="R431" t="s">
        <v>3338</v>
      </c>
      <c r="S431">
        <v>2</v>
      </c>
      <c r="T431">
        <v>2</v>
      </c>
      <c r="U431" t="s">
        <v>43</v>
      </c>
      <c r="V431" t="s">
        <v>57</v>
      </c>
      <c r="W431" t="s">
        <v>963</v>
      </c>
      <c r="X431" t="s">
        <v>37</v>
      </c>
      <c r="Y431" t="s">
        <v>37</v>
      </c>
      <c r="Z431" t="s">
        <v>45</v>
      </c>
      <c r="AA431" t="s">
        <v>37</v>
      </c>
      <c r="AB431" t="s">
        <v>973</v>
      </c>
      <c r="AC431" t="s">
        <v>974</v>
      </c>
      <c r="AD431" t="s">
        <v>197</v>
      </c>
    </row>
    <row r="432" spans="1:30" hidden="1" x14ac:dyDescent="0.2">
      <c r="A432">
        <v>12342</v>
      </c>
      <c r="B432" t="s">
        <v>3339</v>
      </c>
      <c r="C432" t="s">
        <v>29</v>
      </c>
      <c r="D432" t="s">
        <v>70</v>
      </c>
      <c r="E432" t="s">
        <v>62</v>
      </c>
      <c r="F432" t="s">
        <v>1055</v>
      </c>
      <c r="G432" t="s">
        <v>51</v>
      </c>
      <c r="H432" t="s">
        <v>63</v>
      </c>
      <c r="I432" s="9">
        <v>45384</v>
      </c>
      <c r="J432" s="10">
        <v>0.12472222222222222</v>
      </c>
      <c r="K432" t="s">
        <v>1157</v>
      </c>
      <c r="L432" t="s">
        <v>3340</v>
      </c>
      <c r="M432" t="s">
        <v>37</v>
      </c>
      <c r="N432" t="s">
        <v>3340</v>
      </c>
      <c r="O432" t="s">
        <v>3341</v>
      </c>
      <c r="P432" t="s">
        <v>40</v>
      </c>
      <c r="Q432" t="s">
        <v>66</v>
      </c>
      <c r="R432" t="s">
        <v>3342</v>
      </c>
      <c r="S432">
        <v>5</v>
      </c>
      <c r="T432">
        <v>4</v>
      </c>
      <c r="U432" t="s">
        <v>43</v>
      </c>
      <c r="V432" t="s">
        <v>57</v>
      </c>
      <c r="W432" t="s">
        <v>1018</v>
      </c>
      <c r="X432" t="s">
        <v>37</v>
      </c>
      <c r="Y432" t="s">
        <v>37</v>
      </c>
      <c r="Z432" t="s">
        <v>45</v>
      </c>
      <c r="AA432" t="s">
        <v>37</v>
      </c>
      <c r="AB432" t="s">
        <v>195</v>
      </c>
      <c r="AC432" t="s">
        <v>196</v>
      </c>
      <c r="AD432" t="s">
        <v>197</v>
      </c>
    </row>
    <row r="433" spans="1:30" hidden="1" x14ac:dyDescent="0.2">
      <c r="A433">
        <v>12344</v>
      </c>
      <c r="B433" t="s">
        <v>3343</v>
      </c>
      <c r="C433" t="s">
        <v>29</v>
      </c>
      <c r="D433" t="s">
        <v>49</v>
      </c>
      <c r="E433" t="s">
        <v>62</v>
      </c>
      <c r="F433" t="s">
        <v>37</v>
      </c>
      <c r="G433" t="s">
        <v>51</v>
      </c>
      <c r="H433" t="s">
        <v>34</v>
      </c>
      <c r="I433" s="9">
        <v>45384</v>
      </c>
      <c r="J433" s="10">
        <v>0.53770833333333334</v>
      </c>
      <c r="K433" t="s">
        <v>3344</v>
      </c>
      <c r="L433" t="s">
        <v>3345</v>
      </c>
      <c r="M433" t="s">
        <v>37</v>
      </c>
      <c r="N433" t="s">
        <v>3346</v>
      </c>
      <c r="O433" t="s">
        <v>3347</v>
      </c>
      <c r="P433" t="s">
        <v>40</v>
      </c>
      <c r="Q433" t="s">
        <v>2707</v>
      </c>
      <c r="R433" t="s">
        <v>3348</v>
      </c>
      <c r="S433">
        <v>1</v>
      </c>
      <c r="T433">
        <v>2</v>
      </c>
      <c r="U433" t="s">
        <v>57</v>
      </c>
      <c r="V433" t="s">
        <v>57</v>
      </c>
      <c r="W433" t="s">
        <v>194</v>
      </c>
      <c r="X433" t="s">
        <v>37</v>
      </c>
      <c r="Y433" t="s">
        <v>37</v>
      </c>
      <c r="Z433" t="s">
        <v>45</v>
      </c>
      <c r="AA433" t="s">
        <v>37</v>
      </c>
      <c r="AB433" t="s">
        <v>195</v>
      </c>
      <c r="AC433" t="s">
        <v>196</v>
      </c>
      <c r="AD433" t="s">
        <v>197</v>
      </c>
    </row>
    <row r="434" spans="1:30" hidden="1" x14ac:dyDescent="0.2">
      <c r="A434">
        <v>12346</v>
      </c>
      <c r="B434" t="s">
        <v>3349</v>
      </c>
      <c r="C434" t="s">
        <v>29</v>
      </c>
      <c r="D434" t="s">
        <v>49</v>
      </c>
      <c r="E434" t="s">
        <v>62</v>
      </c>
      <c r="F434" t="s">
        <v>37</v>
      </c>
      <c r="G434" t="s">
        <v>51</v>
      </c>
      <c r="H434" t="s">
        <v>63</v>
      </c>
      <c r="I434" s="9">
        <v>45384</v>
      </c>
      <c r="J434" s="10">
        <v>0.62685185185185188</v>
      </c>
      <c r="K434" t="s">
        <v>3350</v>
      </c>
      <c r="L434" t="s">
        <v>3351</v>
      </c>
      <c r="M434" t="s">
        <v>37</v>
      </c>
      <c r="N434" t="s">
        <v>3351</v>
      </c>
      <c r="O434" t="s">
        <v>3352</v>
      </c>
      <c r="P434" t="s">
        <v>40</v>
      </c>
      <c r="Q434" t="s">
        <v>1684</v>
      </c>
      <c r="R434" t="s">
        <v>3353</v>
      </c>
      <c r="S434">
        <v>2</v>
      </c>
      <c r="T434">
        <v>3</v>
      </c>
      <c r="U434" t="s">
        <v>57</v>
      </c>
      <c r="V434" t="s">
        <v>57</v>
      </c>
      <c r="W434" t="s">
        <v>1316</v>
      </c>
      <c r="X434" t="s">
        <v>37</v>
      </c>
      <c r="Y434" t="s">
        <v>37</v>
      </c>
      <c r="Z434" t="s">
        <v>45</v>
      </c>
      <c r="AA434" t="s">
        <v>37</v>
      </c>
      <c r="AB434" t="s">
        <v>67</v>
      </c>
      <c r="AC434" t="s">
        <v>68</v>
      </c>
      <c r="AD434" t="s">
        <v>37</v>
      </c>
    </row>
    <row r="435" spans="1:30" hidden="1" x14ac:dyDescent="0.2">
      <c r="A435">
        <v>12348</v>
      </c>
      <c r="B435" t="s">
        <v>3354</v>
      </c>
      <c r="C435" t="s">
        <v>61</v>
      </c>
      <c r="D435" t="s">
        <v>49</v>
      </c>
      <c r="E435" t="s">
        <v>62</v>
      </c>
      <c r="F435" t="s">
        <v>37</v>
      </c>
      <c r="G435" t="s">
        <v>33</v>
      </c>
      <c r="H435" t="s">
        <v>63</v>
      </c>
      <c r="I435" s="9">
        <v>45384</v>
      </c>
      <c r="J435" s="10">
        <v>0.6673958333333333</v>
      </c>
      <c r="K435" t="s">
        <v>3355</v>
      </c>
      <c r="L435" t="s">
        <v>3356</v>
      </c>
      <c r="M435" t="s">
        <v>3356</v>
      </c>
      <c r="N435" t="s">
        <v>3356</v>
      </c>
      <c r="O435" t="s">
        <v>3357</v>
      </c>
      <c r="P435" t="s">
        <v>40</v>
      </c>
      <c r="Q435" t="s">
        <v>3358</v>
      </c>
      <c r="R435" t="s">
        <v>3358</v>
      </c>
      <c r="S435">
        <v>1</v>
      </c>
      <c r="T435">
        <v>1</v>
      </c>
      <c r="U435" t="s">
        <v>57</v>
      </c>
      <c r="V435" t="s">
        <v>43</v>
      </c>
      <c r="W435" t="s">
        <v>742</v>
      </c>
      <c r="X435" t="s">
        <v>37</v>
      </c>
      <c r="Y435" t="s">
        <v>37</v>
      </c>
      <c r="Z435" t="s">
        <v>45</v>
      </c>
      <c r="AA435" t="s">
        <v>37</v>
      </c>
      <c r="AB435" t="s">
        <v>3359</v>
      </c>
      <c r="AC435" t="s">
        <v>3360</v>
      </c>
      <c r="AD435" t="s">
        <v>742</v>
      </c>
    </row>
    <row r="436" spans="1:30" hidden="1" x14ac:dyDescent="0.2">
      <c r="A436">
        <v>12352</v>
      </c>
      <c r="B436" t="s">
        <v>3361</v>
      </c>
      <c r="C436" t="s">
        <v>29</v>
      </c>
      <c r="D436" t="s">
        <v>70</v>
      </c>
      <c r="E436" t="s">
        <v>62</v>
      </c>
      <c r="F436" t="s">
        <v>267</v>
      </c>
      <c r="G436" t="s">
        <v>33</v>
      </c>
      <c r="H436" t="s">
        <v>63</v>
      </c>
      <c r="I436" s="9">
        <v>45385</v>
      </c>
      <c r="J436" s="10">
        <v>2.1527777777777778E-3</v>
      </c>
      <c r="K436" t="s">
        <v>1157</v>
      </c>
      <c r="L436" t="s">
        <v>3362</v>
      </c>
      <c r="M436" t="s">
        <v>37</v>
      </c>
      <c r="N436" t="s">
        <v>3363</v>
      </c>
      <c r="O436" t="s">
        <v>3364</v>
      </c>
      <c r="P436" t="s">
        <v>40</v>
      </c>
      <c r="Q436" t="s">
        <v>66</v>
      </c>
      <c r="R436" t="s">
        <v>3365</v>
      </c>
      <c r="S436">
        <v>3</v>
      </c>
      <c r="T436">
        <v>2</v>
      </c>
      <c r="U436" t="s">
        <v>43</v>
      </c>
      <c r="V436" t="s">
        <v>57</v>
      </c>
      <c r="W436" t="s">
        <v>3366</v>
      </c>
      <c r="X436" t="s">
        <v>37</v>
      </c>
      <c r="Y436" t="s">
        <v>37</v>
      </c>
      <c r="Z436" t="s">
        <v>45</v>
      </c>
      <c r="AA436" t="s">
        <v>37</v>
      </c>
      <c r="AB436" t="s">
        <v>195</v>
      </c>
      <c r="AC436" t="s">
        <v>196</v>
      </c>
      <c r="AD436" t="s">
        <v>197</v>
      </c>
    </row>
    <row r="437" spans="1:30" hidden="1" x14ac:dyDescent="0.2">
      <c r="A437">
        <v>12354</v>
      </c>
      <c r="B437" t="s">
        <v>3367</v>
      </c>
      <c r="C437" t="s">
        <v>29</v>
      </c>
      <c r="D437" t="s">
        <v>30</v>
      </c>
      <c r="E437" t="s">
        <v>62</v>
      </c>
      <c r="F437" t="s">
        <v>267</v>
      </c>
      <c r="G437" t="s">
        <v>33</v>
      </c>
      <c r="H437" t="s">
        <v>63</v>
      </c>
      <c r="I437" s="9">
        <v>45385</v>
      </c>
      <c r="J437" s="10">
        <v>8.3449074074074068E-3</v>
      </c>
      <c r="K437" t="s">
        <v>3368</v>
      </c>
      <c r="L437" t="s">
        <v>3369</v>
      </c>
      <c r="M437" t="s">
        <v>37</v>
      </c>
      <c r="N437" t="s">
        <v>3370</v>
      </c>
      <c r="O437" t="s">
        <v>3371</v>
      </c>
      <c r="P437" t="s">
        <v>40</v>
      </c>
      <c r="Q437" t="s">
        <v>66</v>
      </c>
      <c r="R437" t="s">
        <v>3372</v>
      </c>
      <c r="S437">
        <v>2</v>
      </c>
      <c r="T437">
        <v>1</v>
      </c>
      <c r="U437" t="s">
        <v>43</v>
      </c>
      <c r="V437" t="s">
        <v>57</v>
      </c>
      <c r="W437" t="s">
        <v>1018</v>
      </c>
      <c r="X437" t="s">
        <v>37</v>
      </c>
      <c r="Y437" t="s">
        <v>37</v>
      </c>
      <c r="Z437" t="s">
        <v>45</v>
      </c>
      <c r="AA437" t="s">
        <v>37</v>
      </c>
      <c r="AB437" t="s">
        <v>195</v>
      </c>
      <c r="AC437" t="s">
        <v>196</v>
      </c>
      <c r="AD437" t="s">
        <v>197</v>
      </c>
    </row>
    <row r="438" spans="1:30" hidden="1" x14ac:dyDescent="0.2">
      <c r="A438">
        <v>12355</v>
      </c>
      <c r="B438" t="s">
        <v>3373</v>
      </c>
      <c r="C438" t="s">
        <v>29</v>
      </c>
      <c r="D438" t="s">
        <v>70</v>
      </c>
      <c r="E438" t="s">
        <v>62</v>
      </c>
      <c r="F438" t="s">
        <v>1055</v>
      </c>
      <c r="G438" t="s">
        <v>33</v>
      </c>
      <c r="H438" t="s">
        <v>63</v>
      </c>
      <c r="I438" s="9">
        <v>45385</v>
      </c>
      <c r="J438" s="10">
        <v>5.7013888888888892E-2</v>
      </c>
      <c r="K438" t="s">
        <v>3374</v>
      </c>
      <c r="L438" t="s">
        <v>3375</v>
      </c>
      <c r="M438" t="s">
        <v>3376</v>
      </c>
      <c r="N438" t="s">
        <v>3375</v>
      </c>
      <c r="O438" t="s">
        <v>3377</v>
      </c>
      <c r="P438" t="s">
        <v>40</v>
      </c>
      <c r="Q438" t="s">
        <v>66</v>
      </c>
      <c r="R438" t="s">
        <v>3378</v>
      </c>
      <c r="S438">
        <v>2</v>
      </c>
      <c r="T438">
        <v>2</v>
      </c>
      <c r="U438" t="s">
        <v>57</v>
      </c>
      <c r="V438" t="s">
        <v>57</v>
      </c>
      <c r="W438" t="s">
        <v>3379</v>
      </c>
      <c r="X438" t="s">
        <v>37</v>
      </c>
      <c r="Y438" t="s">
        <v>37</v>
      </c>
      <c r="Z438" t="s">
        <v>45</v>
      </c>
      <c r="AA438" t="s">
        <v>37</v>
      </c>
      <c r="AB438" t="s">
        <v>195</v>
      </c>
      <c r="AC438" t="s">
        <v>196</v>
      </c>
      <c r="AD438" t="s">
        <v>197</v>
      </c>
    </row>
    <row r="439" spans="1:30" hidden="1" x14ac:dyDescent="0.2">
      <c r="A439">
        <v>12357</v>
      </c>
      <c r="B439" t="s">
        <v>3380</v>
      </c>
      <c r="C439" t="s">
        <v>61</v>
      </c>
      <c r="D439" t="s">
        <v>49</v>
      </c>
      <c r="E439" t="s">
        <v>62</v>
      </c>
      <c r="F439" t="s">
        <v>37</v>
      </c>
      <c r="G439" t="s">
        <v>82</v>
      </c>
      <c r="H439" t="s">
        <v>63</v>
      </c>
      <c r="I439" s="9">
        <v>45385</v>
      </c>
      <c r="J439" s="10">
        <v>0.51607638888888885</v>
      </c>
      <c r="K439" t="s">
        <v>3381</v>
      </c>
      <c r="L439" t="s">
        <v>3382</v>
      </c>
      <c r="M439" t="s">
        <v>3382</v>
      </c>
      <c r="N439" t="s">
        <v>3382</v>
      </c>
      <c r="O439" t="s">
        <v>37</v>
      </c>
      <c r="P439" t="s">
        <v>40</v>
      </c>
      <c r="Q439" t="s">
        <v>66</v>
      </c>
      <c r="R439" t="s">
        <v>3211</v>
      </c>
      <c r="S439">
        <v>0</v>
      </c>
      <c r="T439">
        <v>1</v>
      </c>
      <c r="U439" t="s">
        <v>57</v>
      </c>
      <c r="V439" t="s">
        <v>37</v>
      </c>
      <c r="W439" t="s">
        <v>37</v>
      </c>
      <c r="X439" t="s">
        <v>37</v>
      </c>
      <c r="Y439" t="s">
        <v>37</v>
      </c>
      <c r="Z439" t="s">
        <v>45</v>
      </c>
      <c r="AA439" t="s">
        <v>37</v>
      </c>
      <c r="AB439" t="s">
        <v>3383</v>
      </c>
      <c r="AC439" t="s">
        <v>3384</v>
      </c>
      <c r="AD439" t="s">
        <v>845</v>
      </c>
    </row>
    <row r="440" spans="1:30" hidden="1" x14ac:dyDescent="0.2">
      <c r="A440">
        <v>12358</v>
      </c>
      <c r="B440" t="s">
        <v>3111</v>
      </c>
      <c r="C440" t="s">
        <v>61</v>
      </c>
      <c r="D440" t="s">
        <v>49</v>
      </c>
      <c r="E440" t="s">
        <v>62</v>
      </c>
      <c r="F440" t="s">
        <v>37</v>
      </c>
      <c r="G440" t="s">
        <v>82</v>
      </c>
      <c r="H440" t="s">
        <v>173</v>
      </c>
      <c r="I440" s="9">
        <v>45385</v>
      </c>
      <c r="J440" s="10">
        <v>0.52208333333333334</v>
      </c>
      <c r="K440" t="s">
        <v>3385</v>
      </c>
      <c r="L440" t="s">
        <v>3386</v>
      </c>
      <c r="M440" t="s">
        <v>3386</v>
      </c>
      <c r="N440" t="s">
        <v>3386</v>
      </c>
      <c r="O440" t="s">
        <v>37</v>
      </c>
      <c r="P440" t="s">
        <v>40</v>
      </c>
      <c r="Q440" t="s">
        <v>66</v>
      </c>
      <c r="R440" t="s">
        <v>3387</v>
      </c>
      <c r="S440">
        <v>0</v>
      </c>
      <c r="T440">
        <v>1</v>
      </c>
      <c r="U440" t="s">
        <v>57</v>
      </c>
      <c r="V440" t="s">
        <v>37</v>
      </c>
      <c r="W440" t="s">
        <v>37</v>
      </c>
      <c r="X440" t="s">
        <v>37</v>
      </c>
      <c r="Y440" t="s">
        <v>37</v>
      </c>
      <c r="Z440" t="s">
        <v>45</v>
      </c>
      <c r="AA440" t="s">
        <v>37</v>
      </c>
      <c r="AB440" t="s">
        <v>3316</v>
      </c>
      <c r="AC440" t="s">
        <v>3317</v>
      </c>
      <c r="AD440" t="s">
        <v>834</v>
      </c>
    </row>
    <row r="441" spans="1:30" hidden="1" x14ac:dyDescent="0.2">
      <c r="A441">
        <v>12362</v>
      </c>
      <c r="B441" t="s">
        <v>3388</v>
      </c>
      <c r="C441" t="s">
        <v>29</v>
      </c>
      <c r="D441" t="s">
        <v>30</v>
      </c>
      <c r="E441" t="s">
        <v>62</v>
      </c>
      <c r="F441" t="s">
        <v>37</v>
      </c>
      <c r="G441" t="s">
        <v>51</v>
      </c>
      <c r="H441" t="s">
        <v>63</v>
      </c>
      <c r="I441" s="9">
        <v>45385</v>
      </c>
      <c r="J441" s="10">
        <v>0.81570601851851854</v>
      </c>
      <c r="K441" t="s">
        <v>2200</v>
      </c>
      <c r="L441" t="s">
        <v>3389</v>
      </c>
      <c r="M441" t="s">
        <v>37</v>
      </c>
      <c r="N441" t="s">
        <v>3390</v>
      </c>
      <c r="O441" t="s">
        <v>3391</v>
      </c>
      <c r="P441" t="s">
        <v>40</v>
      </c>
      <c r="Q441" t="s">
        <v>3392</v>
      </c>
      <c r="R441" t="s">
        <v>3393</v>
      </c>
      <c r="S441">
        <v>6</v>
      </c>
      <c r="T441">
        <v>3</v>
      </c>
      <c r="U441" t="s">
        <v>57</v>
      </c>
      <c r="V441" t="s">
        <v>57</v>
      </c>
      <c r="W441" t="s">
        <v>3394</v>
      </c>
      <c r="X441" t="s">
        <v>37</v>
      </c>
      <c r="Y441" t="s">
        <v>37</v>
      </c>
      <c r="Z441" t="s">
        <v>45</v>
      </c>
      <c r="AA441" t="s">
        <v>37</v>
      </c>
      <c r="AB441" t="s">
        <v>67</v>
      </c>
      <c r="AC441" t="s">
        <v>68</v>
      </c>
      <c r="AD441" t="s">
        <v>37</v>
      </c>
    </row>
    <row r="442" spans="1:30" hidden="1" x14ac:dyDescent="0.2">
      <c r="A442">
        <v>12364</v>
      </c>
      <c r="B442" t="s">
        <v>3395</v>
      </c>
      <c r="C442" t="s">
        <v>29</v>
      </c>
      <c r="D442" t="s">
        <v>49</v>
      </c>
      <c r="E442" t="s">
        <v>62</v>
      </c>
      <c r="F442" t="s">
        <v>37</v>
      </c>
      <c r="G442" t="s">
        <v>33</v>
      </c>
      <c r="H442" t="s">
        <v>63</v>
      </c>
      <c r="I442" s="9">
        <v>45385</v>
      </c>
      <c r="J442" s="10">
        <v>0.88098379629629631</v>
      </c>
      <c r="K442" t="s">
        <v>3396</v>
      </c>
      <c r="L442" t="s">
        <v>3397</v>
      </c>
      <c r="M442" t="s">
        <v>37</v>
      </c>
      <c r="N442" t="s">
        <v>3397</v>
      </c>
      <c r="O442" t="s">
        <v>3398</v>
      </c>
      <c r="P442" t="s">
        <v>40</v>
      </c>
      <c r="Q442" t="s">
        <v>66</v>
      </c>
      <c r="R442" t="s">
        <v>3399</v>
      </c>
      <c r="S442">
        <v>2</v>
      </c>
      <c r="T442">
        <v>2</v>
      </c>
      <c r="U442" t="s">
        <v>57</v>
      </c>
      <c r="V442" t="s">
        <v>57</v>
      </c>
      <c r="W442" t="s">
        <v>1790</v>
      </c>
      <c r="X442" t="s">
        <v>37</v>
      </c>
      <c r="Y442" t="s">
        <v>37</v>
      </c>
      <c r="Z442" t="s">
        <v>45</v>
      </c>
      <c r="AA442" t="s">
        <v>37</v>
      </c>
      <c r="AB442" t="s">
        <v>195</v>
      </c>
      <c r="AC442" t="s">
        <v>196</v>
      </c>
      <c r="AD442" t="s">
        <v>197</v>
      </c>
    </row>
    <row r="443" spans="1:30" hidden="1" x14ac:dyDescent="0.2">
      <c r="A443">
        <v>12365</v>
      </c>
      <c r="B443" t="s">
        <v>3400</v>
      </c>
      <c r="C443" t="s">
        <v>29</v>
      </c>
      <c r="D443" t="s">
        <v>70</v>
      </c>
      <c r="E443" t="s">
        <v>62</v>
      </c>
      <c r="F443" t="s">
        <v>37</v>
      </c>
      <c r="G443" t="s">
        <v>33</v>
      </c>
      <c r="H443" t="s">
        <v>63</v>
      </c>
      <c r="I443" s="9">
        <v>45385</v>
      </c>
      <c r="J443" s="10">
        <v>0.89096064814814813</v>
      </c>
      <c r="K443" t="s">
        <v>3401</v>
      </c>
      <c r="L443" t="s">
        <v>3402</v>
      </c>
      <c r="M443" t="s">
        <v>37</v>
      </c>
      <c r="N443" t="s">
        <v>3403</v>
      </c>
      <c r="O443" t="s">
        <v>3404</v>
      </c>
      <c r="P443" t="s">
        <v>40</v>
      </c>
      <c r="Q443" t="s">
        <v>66</v>
      </c>
      <c r="R443" t="s">
        <v>3405</v>
      </c>
      <c r="S443">
        <v>2</v>
      </c>
      <c r="T443">
        <v>2</v>
      </c>
      <c r="U443" t="s">
        <v>57</v>
      </c>
      <c r="V443" t="s">
        <v>57</v>
      </c>
      <c r="W443" t="s">
        <v>1790</v>
      </c>
      <c r="X443" t="s">
        <v>37</v>
      </c>
      <c r="Y443" t="s">
        <v>37</v>
      </c>
      <c r="Z443" t="s">
        <v>45</v>
      </c>
      <c r="AA443" t="s">
        <v>37</v>
      </c>
      <c r="AB443" t="s">
        <v>195</v>
      </c>
      <c r="AC443" t="s">
        <v>196</v>
      </c>
      <c r="AD443" t="s">
        <v>197</v>
      </c>
    </row>
    <row r="444" spans="1:30" hidden="1" x14ac:dyDescent="0.2">
      <c r="A444">
        <v>12366</v>
      </c>
      <c r="B444" t="s">
        <v>3406</v>
      </c>
      <c r="C444" t="s">
        <v>29</v>
      </c>
      <c r="D444" t="s">
        <v>30</v>
      </c>
      <c r="E444" t="s">
        <v>62</v>
      </c>
      <c r="F444" t="s">
        <v>355</v>
      </c>
      <c r="G444" t="s">
        <v>33</v>
      </c>
      <c r="H444" t="s">
        <v>356</v>
      </c>
      <c r="I444" s="9">
        <v>45385</v>
      </c>
      <c r="J444" s="10">
        <v>0.97680555555555559</v>
      </c>
      <c r="K444" t="s">
        <v>1157</v>
      </c>
      <c r="L444" t="s">
        <v>3407</v>
      </c>
      <c r="M444" t="s">
        <v>37</v>
      </c>
      <c r="N444" t="s">
        <v>3408</v>
      </c>
      <c r="O444" t="s">
        <v>3409</v>
      </c>
      <c r="P444" t="s">
        <v>40</v>
      </c>
      <c r="Q444" t="s">
        <v>66</v>
      </c>
      <c r="R444" t="s">
        <v>3410</v>
      </c>
      <c r="S444">
        <v>3</v>
      </c>
      <c r="T444">
        <v>2</v>
      </c>
      <c r="U444" t="s">
        <v>43</v>
      </c>
      <c r="V444" t="s">
        <v>57</v>
      </c>
      <c r="W444" t="s">
        <v>1790</v>
      </c>
      <c r="X444" t="s">
        <v>37</v>
      </c>
      <c r="Y444" t="s">
        <v>37</v>
      </c>
      <c r="Z444" t="s">
        <v>45</v>
      </c>
      <c r="AA444" t="s">
        <v>37</v>
      </c>
      <c r="AB444" t="s">
        <v>195</v>
      </c>
      <c r="AC444" t="s">
        <v>196</v>
      </c>
      <c r="AD444" t="s">
        <v>197</v>
      </c>
    </row>
    <row r="445" spans="1:30" hidden="1" x14ac:dyDescent="0.2">
      <c r="A445">
        <v>12372</v>
      </c>
      <c r="B445" t="s">
        <v>3411</v>
      </c>
      <c r="C445" t="s">
        <v>29</v>
      </c>
      <c r="D445" t="s">
        <v>179</v>
      </c>
      <c r="E445" t="s">
        <v>62</v>
      </c>
      <c r="F445" t="s">
        <v>32</v>
      </c>
      <c r="G445" t="s">
        <v>51</v>
      </c>
      <c r="H445" t="s">
        <v>232</v>
      </c>
      <c r="I445" s="9">
        <v>45386</v>
      </c>
      <c r="J445" s="10">
        <v>0.61931712962962959</v>
      </c>
      <c r="K445" t="s">
        <v>3412</v>
      </c>
      <c r="L445" t="s">
        <v>3413</v>
      </c>
      <c r="M445" t="s">
        <v>3414</v>
      </c>
      <c r="N445" t="s">
        <v>3413</v>
      </c>
      <c r="O445" t="s">
        <v>3415</v>
      </c>
      <c r="P445" t="s">
        <v>40</v>
      </c>
      <c r="Q445" t="s">
        <v>3159</v>
      </c>
      <c r="R445" t="s">
        <v>3416</v>
      </c>
      <c r="S445">
        <v>5</v>
      </c>
      <c r="T445">
        <v>4</v>
      </c>
      <c r="U445" t="s">
        <v>43</v>
      </c>
      <c r="V445" t="s">
        <v>57</v>
      </c>
      <c r="W445" t="s">
        <v>3417</v>
      </c>
      <c r="X445" t="s">
        <v>37</v>
      </c>
      <c r="Y445" t="s">
        <v>37</v>
      </c>
      <c r="Z445" t="s">
        <v>45</v>
      </c>
      <c r="AA445" t="s">
        <v>37</v>
      </c>
      <c r="AB445" t="s">
        <v>973</v>
      </c>
      <c r="AC445" t="s">
        <v>974</v>
      </c>
      <c r="AD445" t="s">
        <v>197</v>
      </c>
    </row>
    <row r="446" spans="1:30" hidden="1" x14ac:dyDescent="0.2">
      <c r="A446">
        <v>12376</v>
      </c>
      <c r="B446" t="s">
        <v>3418</v>
      </c>
      <c r="C446" t="s">
        <v>29</v>
      </c>
      <c r="D446" t="s">
        <v>70</v>
      </c>
      <c r="E446" t="s">
        <v>62</v>
      </c>
      <c r="F446" t="s">
        <v>267</v>
      </c>
      <c r="G446" t="s">
        <v>82</v>
      </c>
      <c r="H446" t="s">
        <v>63</v>
      </c>
      <c r="I446" s="9">
        <v>45386</v>
      </c>
      <c r="J446" s="10">
        <v>0.94452546296296291</v>
      </c>
      <c r="K446" t="s">
        <v>2769</v>
      </c>
      <c r="L446" t="s">
        <v>3419</v>
      </c>
      <c r="M446" t="s">
        <v>37</v>
      </c>
      <c r="N446" t="s">
        <v>3420</v>
      </c>
      <c r="O446" t="s">
        <v>3421</v>
      </c>
      <c r="P446" t="s">
        <v>40</v>
      </c>
      <c r="Q446" t="s">
        <v>66</v>
      </c>
      <c r="R446" t="s">
        <v>3422</v>
      </c>
      <c r="S446">
        <v>3</v>
      </c>
      <c r="T446">
        <v>4</v>
      </c>
      <c r="U446" t="s">
        <v>43</v>
      </c>
      <c r="V446" t="s">
        <v>57</v>
      </c>
      <c r="W446" t="s">
        <v>877</v>
      </c>
      <c r="X446" t="s">
        <v>37</v>
      </c>
      <c r="Y446" t="s">
        <v>37</v>
      </c>
      <c r="Z446" t="s">
        <v>45</v>
      </c>
      <c r="AA446" t="s">
        <v>37</v>
      </c>
      <c r="AB446" t="s">
        <v>195</v>
      </c>
      <c r="AC446" t="s">
        <v>196</v>
      </c>
      <c r="AD446" t="s">
        <v>197</v>
      </c>
    </row>
    <row r="447" spans="1:30" hidden="1" x14ac:dyDescent="0.2">
      <c r="A447">
        <v>12377</v>
      </c>
      <c r="B447" t="s">
        <v>3423</v>
      </c>
      <c r="C447" t="s">
        <v>29</v>
      </c>
      <c r="D447" t="s">
        <v>30</v>
      </c>
      <c r="E447" t="s">
        <v>62</v>
      </c>
      <c r="F447" t="s">
        <v>267</v>
      </c>
      <c r="G447" t="s">
        <v>33</v>
      </c>
      <c r="H447" t="s">
        <v>173</v>
      </c>
      <c r="I447" s="9">
        <v>45386</v>
      </c>
      <c r="J447" s="10">
        <v>0.97315972222222225</v>
      </c>
      <c r="K447" t="s">
        <v>3424</v>
      </c>
      <c r="L447" t="s">
        <v>3425</v>
      </c>
      <c r="M447" t="s">
        <v>37</v>
      </c>
      <c r="N447" t="s">
        <v>3426</v>
      </c>
      <c r="O447" t="s">
        <v>3427</v>
      </c>
      <c r="P447" t="s">
        <v>40</v>
      </c>
      <c r="Q447" t="s">
        <v>66</v>
      </c>
      <c r="R447" t="s">
        <v>3428</v>
      </c>
      <c r="S447">
        <v>2</v>
      </c>
      <c r="T447">
        <v>1</v>
      </c>
      <c r="U447" t="s">
        <v>57</v>
      </c>
      <c r="V447" t="s">
        <v>57</v>
      </c>
      <c r="W447" t="s">
        <v>1108</v>
      </c>
      <c r="X447" t="s">
        <v>37</v>
      </c>
      <c r="Y447" t="s">
        <v>37</v>
      </c>
      <c r="Z447" t="s">
        <v>45</v>
      </c>
      <c r="AA447" t="s">
        <v>37</v>
      </c>
      <c r="AB447" t="s">
        <v>67</v>
      </c>
      <c r="AC447" t="s">
        <v>68</v>
      </c>
      <c r="AD447" t="s">
        <v>37</v>
      </c>
    </row>
    <row r="448" spans="1:30" hidden="1" x14ac:dyDescent="0.2">
      <c r="A448">
        <v>12386</v>
      </c>
      <c r="B448" t="s">
        <v>3429</v>
      </c>
      <c r="C448" t="s">
        <v>29</v>
      </c>
      <c r="D448" t="s">
        <v>70</v>
      </c>
      <c r="E448" t="s">
        <v>62</v>
      </c>
      <c r="F448" t="s">
        <v>511</v>
      </c>
      <c r="G448" t="s">
        <v>51</v>
      </c>
      <c r="H448" t="s">
        <v>63</v>
      </c>
      <c r="I448" s="9">
        <v>45387</v>
      </c>
      <c r="J448" s="10">
        <v>0.76718750000000002</v>
      </c>
      <c r="K448" t="s">
        <v>3430</v>
      </c>
      <c r="L448" t="s">
        <v>3431</v>
      </c>
      <c r="M448" t="s">
        <v>37</v>
      </c>
      <c r="N448" t="s">
        <v>3432</v>
      </c>
      <c r="O448" t="s">
        <v>3433</v>
      </c>
      <c r="P448" t="s">
        <v>40</v>
      </c>
      <c r="Q448" t="s">
        <v>3434</v>
      </c>
      <c r="R448" t="s">
        <v>3435</v>
      </c>
      <c r="S448">
        <v>5</v>
      </c>
      <c r="T448">
        <v>1</v>
      </c>
      <c r="U448" t="s">
        <v>57</v>
      </c>
      <c r="V448" t="s">
        <v>43</v>
      </c>
      <c r="W448" t="s">
        <v>1361</v>
      </c>
      <c r="X448" t="s">
        <v>37</v>
      </c>
      <c r="Y448" t="s">
        <v>37</v>
      </c>
      <c r="Z448" t="s">
        <v>45</v>
      </c>
      <c r="AA448" t="s">
        <v>37</v>
      </c>
      <c r="AB448" t="s">
        <v>594</v>
      </c>
      <c r="AC448" t="s">
        <v>595</v>
      </c>
      <c r="AD448" t="s">
        <v>131</v>
      </c>
    </row>
    <row r="449" spans="1:30" hidden="1" x14ac:dyDescent="0.2">
      <c r="A449">
        <v>12388</v>
      </c>
      <c r="B449" t="s">
        <v>3436</v>
      </c>
      <c r="C449" t="s">
        <v>29</v>
      </c>
      <c r="D449" t="s">
        <v>70</v>
      </c>
      <c r="E449" t="s">
        <v>62</v>
      </c>
      <c r="F449" t="s">
        <v>267</v>
      </c>
      <c r="G449" t="s">
        <v>51</v>
      </c>
      <c r="H449" t="s">
        <v>63</v>
      </c>
      <c r="I449" s="9">
        <v>45387</v>
      </c>
      <c r="J449" s="10">
        <v>0.78337962962962959</v>
      </c>
      <c r="K449" t="s">
        <v>2769</v>
      </c>
      <c r="L449" t="s">
        <v>3437</v>
      </c>
      <c r="M449" t="s">
        <v>37</v>
      </c>
      <c r="N449" t="s">
        <v>3438</v>
      </c>
      <c r="O449" t="s">
        <v>3439</v>
      </c>
      <c r="P449" t="s">
        <v>40</v>
      </c>
      <c r="Q449" t="s">
        <v>3440</v>
      </c>
      <c r="R449" t="s">
        <v>3441</v>
      </c>
      <c r="S449">
        <v>3</v>
      </c>
      <c r="T449">
        <v>2</v>
      </c>
      <c r="U449" t="s">
        <v>43</v>
      </c>
      <c r="V449" t="s">
        <v>43</v>
      </c>
      <c r="W449" t="s">
        <v>877</v>
      </c>
      <c r="X449" t="s">
        <v>37</v>
      </c>
      <c r="Y449" t="s">
        <v>37</v>
      </c>
      <c r="Z449" t="s">
        <v>45</v>
      </c>
      <c r="AA449" t="s">
        <v>37</v>
      </c>
      <c r="AB449" t="s">
        <v>195</v>
      </c>
      <c r="AC449" t="s">
        <v>196</v>
      </c>
      <c r="AD449" t="s">
        <v>197</v>
      </c>
    </row>
    <row r="450" spans="1:30" hidden="1" x14ac:dyDescent="0.2">
      <c r="A450">
        <v>12389</v>
      </c>
      <c r="B450" t="s">
        <v>3442</v>
      </c>
      <c r="C450" t="s">
        <v>29</v>
      </c>
      <c r="D450" t="s">
        <v>30</v>
      </c>
      <c r="E450" t="s">
        <v>62</v>
      </c>
      <c r="F450" t="s">
        <v>511</v>
      </c>
      <c r="G450" t="s">
        <v>51</v>
      </c>
      <c r="H450" t="s">
        <v>63</v>
      </c>
      <c r="I450" s="9">
        <v>45387</v>
      </c>
      <c r="J450" s="10">
        <v>0.91872685185185188</v>
      </c>
      <c r="K450" t="s">
        <v>2769</v>
      </c>
      <c r="L450" t="s">
        <v>3443</v>
      </c>
      <c r="M450" t="s">
        <v>37</v>
      </c>
      <c r="N450" t="s">
        <v>3444</v>
      </c>
      <c r="O450" t="s">
        <v>3445</v>
      </c>
      <c r="P450" t="s">
        <v>40</v>
      </c>
      <c r="Q450" t="s">
        <v>66</v>
      </c>
      <c r="R450" t="s">
        <v>3446</v>
      </c>
      <c r="S450">
        <v>2</v>
      </c>
      <c r="T450">
        <v>2</v>
      </c>
      <c r="U450" t="s">
        <v>43</v>
      </c>
      <c r="V450" t="s">
        <v>57</v>
      </c>
      <c r="W450" t="s">
        <v>877</v>
      </c>
      <c r="X450" t="s">
        <v>37</v>
      </c>
      <c r="Y450" t="s">
        <v>37</v>
      </c>
      <c r="Z450" t="s">
        <v>45</v>
      </c>
      <c r="AA450" t="s">
        <v>37</v>
      </c>
      <c r="AB450" t="s">
        <v>195</v>
      </c>
      <c r="AC450" t="s">
        <v>196</v>
      </c>
      <c r="AD450" t="s">
        <v>197</v>
      </c>
    </row>
    <row r="451" spans="1:30" hidden="1" x14ac:dyDescent="0.2">
      <c r="A451">
        <v>12390</v>
      </c>
      <c r="B451" t="s">
        <v>3447</v>
      </c>
      <c r="C451" t="s">
        <v>29</v>
      </c>
      <c r="D451" t="s">
        <v>49</v>
      </c>
      <c r="E451" t="s">
        <v>62</v>
      </c>
      <c r="F451" t="s">
        <v>37</v>
      </c>
      <c r="G451" t="s">
        <v>82</v>
      </c>
      <c r="H451" t="s">
        <v>232</v>
      </c>
      <c r="I451" s="9">
        <v>45388</v>
      </c>
      <c r="J451" s="10">
        <v>4.659722222222222E-2</v>
      </c>
      <c r="K451" t="s">
        <v>3448</v>
      </c>
      <c r="L451" t="s">
        <v>3449</v>
      </c>
      <c r="M451" t="s">
        <v>37</v>
      </c>
      <c r="N451" t="s">
        <v>3450</v>
      </c>
      <c r="O451" t="s">
        <v>3450</v>
      </c>
      <c r="P451" t="s">
        <v>40</v>
      </c>
      <c r="Q451" t="s">
        <v>66</v>
      </c>
      <c r="R451" t="s">
        <v>66</v>
      </c>
      <c r="S451">
        <v>1</v>
      </c>
      <c r="T451">
        <v>2</v>
      </c>
      <c r="U451" t="s">
        <v>57</v>
      </c>
      <c r="V451" t="s">
        <v>57</v>
      </c>
      <c r="W451" t="s">
        <v>37</v>
      </c>
      <c r="X451" t="s">
        <v>37</v>
      </c>
      <c r="Y451" t="s">
        <v>37</v>
      </c>
      <c r="Z451" t="s">
        <v>45</v>
      </c>
      <c r="AA451" t="s">
        <v>37</v>
      </c>
      <c r="AB451" t="s">
        <v>195</v>
      </c>
      <c r="AC451" t="s">
        <v>196</v>
      </c>
      <c r="AD451" t="s">
        <v>197</v>
      </c>
    </row>
    <row r="452" spans="1:30" hidden="1" x14ac:dyDescent="0.2">
      <c r="A452">
        <v>12404</v>
      </c>
      <c r="B452" t="s">
        <v>3451</v>
      </c>
      <c r="C452" t="s">
        <v>29</v>
      </c>
      <c r="D452" t="s">
        <v>30</v>
      </c>
      <c r="E452" t="s">
        <v>62</v>
      </c>
      <c r="F452" t="s">
        <v>267</v>
      </c>
      <c r="G452" t="s">
        <v>33</v>
      </c>
      <c r="H452" t="s">
        <v>63</v>
      </c>
      <c r="I452" s="9">
        <v>45390</v>
      </c>
      <c r="J452" s="10">
        <v>0.43010416666666668</v>
      </c>
      <c r="K452" t="s">
        <v>812</v>
      </c>
      <c r="L452" t="s">
        <v>3452</v>
      </c>
      <c r="M452" t="s">
        <v>37</v>
      </c>
      <c r="N452" t="s">
        <v>3453</v>
      </c>
      <c r="O452" t="s">
        <v>3454</v>
      </c>
      <c r="P452" t="s">
        <v>40</v>
      </c>
      <c r="Q452" t="s">
        <v>66</v>
      </c>
      <c r="R452" t="s">
        <v>3455</v>
      </c>
      <c r="S452">
        <v>6</v>
      </c>
      <c r="T452">
        <v>10</v>
      </c>
      <c r="U452" t="s">
        <v>57</v>
      </c>
      <c r="V452" t="s">
        <v>57</v>
      </c>
      <c r="W452" t="s">
        <v>3456</v>
      </c>
      <c r="X452" t="s">
        <v>37</v>
      </c>
      <c r="Y452" t="s">
        <v>37</v>
      </c>
      <c r="Z452" t="s">
        <v>45</v>
      </c>
      <c r="AA452" t="s">
        <v>37</v>
      </c>
      <c r="AB452" t="s">
        <v>564</v>
      </c>
      <c r="AC452" t="s">
        <v>565</v>
      </c>
      <c r="AD452" t="s">
        <v>197</v>
      </c>
    </row>
    <row r="453" spans="1:30" hidden="1" x14ac:dyDescent="0.2">
      <c r="A453">
        <v>12409</v>
      </c>
      <c r="B453" t="s">
        <v>3457</v>
      </c>
      <c r="C453" t="s">
        <v>29</v>
      </c>
      <c r="D453" t="s">
        <v>49</v>
      </c>
      <c r="E453" t="s">
        <v>62</v>
      </c>
      <c r="F453" t="s">
        <v>114</v>
      </c>
      <c r="G453" t="s">
        <v>33</v>
      </c>
      <c r="H453" t="s">
        <v>346</v>
      </c>
      <c r="I453" s="9">
        <v>45390</v>
      </c>
      <c r="J453" s="10">
        <v>0.47531250000000003</v>
      </c>
      <c r="K453" t="s">
        <v>3458</v>
      </c>
      <c r="L453" t="s">
        <v>3459</v>
      </c>
      <c r="M453" t="s">
        <v>37</v>
      </c>
      <c r="N453" t="s">
        <v>3460</v>
      </c>
      <c r="O453" t="s">
        <v>3461</v>
      </c>
      <c r="P453" t="s">
        <v>40</v>
      </c>
      <c r="Q453" t="s">
        <v>3462</v>
      </c>
      <c r="R453" t="s">
        <v>3463</v>
      </c>
      <c r="S453">
        <v>4</v>
      </c>
      <c r="T453">
        <v>2</v>
      </c>
      <c r="U453" t="s">
        <v>57</v>
      </c>
      <c r="V453" t="s">
        <v>57</v>
      </c>
      <c r="W453" t="s">
        <v>447</v>
      </c>
      <c r="X453" t="s">
        <v>37</v>
      </c>
      <c r="Y453" t="s">
        <v>37</v>
      </c>
      <c r="Z453" t="s">
        <v>45</v>
      </c>
      <c r="AA453" t="s">
        <v>37</v>
      </c>
      <c r="AB453" t="s">
        <v>780</v>
      </c>
      <c r="AC453" t="s">
        <v>781</v>
      </c>
      <c r="AD453" t="s">
        <v>319</v>
      </c>
    </row>
    <row r="454" spans="1:30" hidden="1" x14ac:dyDescent="0.2">
      <c r="A454">
        <v>12410</v>
      </c>
      <c r="B454" t="s">
        <v>3464</v>
      </c>
      <c r="C454" t="s">
        <v>29</v>
      </c>
      <c r="D454" t="s">
        <v>179</v>
      </c>
      <c r="E454" t="s">
        <v>31</v>
      </c>
      <c r="F454" t="s">
        <v>37</v>
      </c>
      <c r="G454" t="s">
        <v>82</v>
      </c>
      <c r="H454" t="s">
        <v>63</v>
      </c>
      <c r="I454" s="9">
        <v>45390</v>
      </c>
      <c r="J454" s="10">
        <v>0.49337962962962961</v>
      </c>
      <c r="K454" t="s">
        <v>3465</v>
      </c>
      <c r="L454" t="s">
        <v>3466</v>
      </c>
      <c r="M454" t="s">
        <v>37</v>
      </c>
      <c r="N454" t="s">
        <v>3467</v>
      </c>
      <c r="O454" t="s">
        <v>3468</v>
      </c>
      <c r="P454" t="s">
        <v>40</v>
      </c>
      <c r="Q454" t="s">
        <v>3469</v>
      </c>
      <c r="R454" t="s">
        <v>3470</v>
      </c>
      <c r="S454">
        <v>2</v>
      </c>
      <c r="T454">
        <v>1</v>
      </c>
      <c r="U454" t="s">
        <v>57</v>
      </c>
      <c r="V454" t="s">
        <v>57</v>
      </c>
      <c r="W454" t="s">
        <v>91</v>
      </c>
      <c r="X454" t="s">
        <v>37</v>
      </c>
      <c r="Y454" t="s">
        <v>37</v>
      </c>
      <c r="Z454" t="s">
        <v>45</v>
      </c>
      <c r="AA454" t="s">
        <v>37</v>
      </c>
      <c r="AB454" t="s">
        <v>1352</v>
      </c>
      <c r="AC454" t="s">
        <v>1353</v>
      </c>
      <c r="AD454" t="s">
        <v>94</v>
      </c>
    </row>
    <row r="455" spans="1:30" hidden="1" x14ac:dyDescent="0.2">
      <c r="A455">
        <v>12412</v>
      </c>
      <c r="B455" t="s">
        <v>3471</v>
      </c>
      <c r="C455" t="s">
        <v>29</v>
      </c>
      <c r="D455" t="s">
        <v>49</v>
      </c>
      <c r="E455" t="s">
        <v>31</v>
      </c>
      <c r="F455" t="s">
        <v>37</v>
      </c>
      <c r="G455" t="s">
        <v>51</v>
      </c>
      <c r="H455" t="s">
        <v>34</v>
      </c>
      <c r="I455" s="9">
        <v>45390</v>
      </c>
      <c r="J455" s="10">
        <v>0.68688657407407405</v>
      </c>
      <c r="K455" t="s">
        <v>3472</v>
      </c>
      <c r="L455" t="s">
        <v>3473</v>
      </c>
      <c r="M455" t="s">
        <v>37</v>
      </c>
      <c r="N455" t="s">
        <v>3474</v>
      </c>
      <c r="O455" t="s">
        <v>3475</v>
      </c>
      <c r="P455" t="s">
        <v>40</v>
      </c>
      <c r="Q455" t="s">
        <v>3476</v>
      </c>
      <c r="R455" t="s">
        <v>3477</v>
      </c>
      <c r="S455">
        <v>3</v>
      </c>
      <c r="T455">
        <v>3</v>
      </c>
      <c r="U455" t="s">
        <v>57</v>
      </c>
      <c r="V455" t="s">
        <v>43</v>
      </c>
      <c r="W455" t="s">
        <v>131</v>
      </c>
      <c r="X455" t="s">
        <v>37</v>
      </c>
      <c r="Y455" t="s">
        <v>37</v>
      </c>
      <c r="Z455" t="s">
        <v>45</v>
      </c>
      <c r="AA455" t="s">
        <v>37</v>
      </c>
      <c r="AB455" t="s">
        <v>132</v>
      </c>
      <c r="AC455" t="s">
        <v>133</v>
      </c>
      <c r="AD455" t="s">
        <v>131</v>
      </c>
    </row>
    <row r="456" spans="1:30" hidden="1" x14ac:dyDescent="0.2">
      <c r="A456">
        <v>12414</v>
      </c>
      <c r="B456" t="s">
        <v>3478</v>
      </c>
      <c r="C456" t="s">
        <v>29</v>
      </c>
      <c r="D456" t="s">
        <v>30</v>
      </c>
      <c r="E456" t="s">
        <v>62</v>
      </c>
      <c r="F456" t="s">
        <v>267</v>
      </c>
      <c r="G456" t="s">
        <v>33</v>
      </c>
      <c r="H456" t="s">
        <v>356</v>
      </c>
      <c r="I456" s="9">
        <v>45390</v>
      </c>
      <c r="J456" s="10">
        <v>0.89649305555555558</v>
      </c>
      <c r="K456" t="s">
        <v>3479</v>
      </c>
      <c r="L456" t="s">
        <v>3480</v>
      </c>
      <c r="M456" t="s">
        <v>37</v>
      </c>
      <c r="N456" t="s">
        <v>3481</v>
      </c>
      <c r="O456" t="s">
        <v>3482</v>
      </c>
      <c r="P456" t="s">
        <v>40</v>
      </c>
      <c r="Q456" t="s">
        <v>66</v>
      </c>
      <c r="R456" t="s">
        <v>3483</v>
      </c>
      <c r="S456">
        <v>2</v>
      </c>
      <c r="T456">
        <v>2</v>
      </c>
      <c r="U456" t="s">
        <v>57</v>
      </c>
      <c r="V456" t="s">
        <v>57</v>
      </c>
      <c r="W456" t="s">
        <v>3484</v>
      </c>
      <c r="X456" t="s">
        <v>37</v>
      </c>
      <c r="Y456" t="s">
        <v>37</v>
      </c>
      <c r="Z456" t="s">
        <v>45</v>
      </c>
      <c r="AA456" t="s">
        <v>37</v>
      </c>
      <c r="AB456" t="s">
        <v>195</v>
      </c>
      <c r="AC456" t="s">
        <v>196</v>
      </c>
      <c r="AD456" t="s">
        <v>197</v>
      </c>
    </row>
    <row r="457" spans="1:30" hidden="1" x14ac:dyDescent="0.2">
      <c r="A457">
        <v>12416</v>
      </c>
      <c r="B457" t="s">
        <v>3485</v>
      </c>
      <c r="C457" t="s">
        <v>29</v>
      </c>
      <c r="D457" t="s">
        <v>49</v>
      </c>
      <c r="E457" t="s">
        <v>62</v>
      </c>
      <c r="F457" t="s">
        <v>34</v>
      </c>
      <c r="G457" t="s">
        <v>51</v>
      </c>
      <c r="H457" t="s">
        <v>34</v>
      </c>
      <c r="I457" s="9">
        <v>45391</v>
      </c>
      <c r="J457" s="10">
        <v>7.9814814814814811E-2</v>
      </c>
      <c r="K457" t="s">
        <v>3486</v>
      </c>
      <c r="L457" t="s">
        <v>3487</v>
      </c>
      <c r="M457" t="s">
        <v>37</v>
      </c>
      <c r="N457" t="s">
        <v>3488</v>
      </c>
      <c r="O457" t="s">
        <v>3489</v>
      </c>
      <c r="P457" t="s">
        <v>40</v>
      </c>
      <c r="Q457" t="s">
        <v>66</v>
      </c>
      <c r="R457" t="s">
        <v>3490</v>
      </c>
      <c r="S457">
        <v>6</v>
      </c>
      <c r="T457">
        <v>3</v>
      </c>
      <c r="U457" t="s">
        <v>57</v>
      </c>
      <c r="V457" t="s">
        <v>57</v>
      </c>
      <c r="W457" t="s">
        <v>1018</v>
      </c>
      <c r="X457" t="s">
        <v>37</v>
      </c>
      <c r="Y457" t="s">
        <v>37</v>
      </c>
      <c r="Z457" t="s">
        <v>45</v>
      </c>
      <c r="AA457" t="s">
        <v>37</v>
      </c>
      <c r="AB457" t="s">
        <v>67</v>
      </c>
      <c r="AC457" t="s">
        <v>68</v>
      </c>
      <c r="AD457" t="s">
        <v>37</v>
      </c>
    </row>
    <row r="458" spans="1:30" hidden="1" x14ac:dyDescent="0.2">
      <c r="A458">
        <v>12419</v>
      </c>
      <c r="B458" t="s">
        <v>3491</v>
      </c>
      <c r="C458" t="s">
        <v>29</v>
      </c>
      <c r="D458" t="s">
        <v>49</v>
      </c>
      <c r="E458" t="s">
        <v>62</v>
      </c>
      <c r="F458" t="s">
        <v>37</v>
      </c>
      <c r="G458" t="s">
        <v>51</v>
      </c>
      <c r="H458" t="s">
        <v>173</v>
      </c>
      <c r="I458" s="9">
        <v>45391</v>
      </c>
      <c r="J458" s="10">
        <v>0.38474537037037038</v>
      </c>
      <c r="K458" t="s">
        <v>3492</v>
      </c>
      <c r="L458" t="s">
        <v>3493</v>
      </c>
      <c r="M458" t="s">
        <v>37</v>
      </c>
      <c r="N458" t="s">
        <v>3494</v>
      </c>
      <c r="O458" t="s">
        <v>3495</v>
      </c>
      <c r="P458" t="s">
        <v>40</v>
      </c>
      <c r="Q458" t="s">
        <v>66</v>
      </c>
      <c r="R458" t="s">
        <v>3496</v>
      </c>
      <c r="S458">
        <v>3</v>
      </c>
      <c r="T458">
        <v>1</v>
      </c>
      <c r="U458" t="s">
        <v>57</v>
      </c>
      <c r="V458" t="s">
        <v>57</v>
      </c>
      <c r="W458" t="s">
        <v>1010</v>
      </c>
      <c r="X458" t="s">
        <v>37</v>
      </c>
      <c r="Y458" t="s">
        <v>37</v>
      </c>
      <c r="Z458" t="s">
        <v>45</v>
      </c>
      <c r="AA458" t="s">
        <v>37</v>
      </c>
      <c r="AB458" t="s">
        <v>1893</v>
      </c>
      <c r="AC458" t="s">
        <v>1894</v>
      </c>
      <c r="AD458" t="s">
        <v>94</v>
      </c>
    </row>
    <row r="459" spans="1:30" hidden="1" x14ac:dyDescent="0.2">
      <c r="A459">
        <v>12422</v>
      </c>
      <c r="B459" t="s">
        <v>1600</v>
      </c>
      <c r="C459" t="s">
        <v>61</v>
      </c>
      <c r="D459" t="s">
        <v>49</v>
      </c>
      <c r="E459" t="s">
        <v>62</v>
      </c>
      <c r="F459" t="s">
        <v>37</v>
      </c>
      <c r="G459" t="s">
        <v>82</v>
      </c>
      <c r="H459" t="s">
        <v>173</v>
      </c>
      <c r="I459" s="9">
        <v>45391</v>
      </c>
      <c r="J459" s="10">
        <v>0.45940972222222221</v>
      </c>
      <c r="K459" t="s">
        <v>3497</v>
      </c>
      <c r="L459" t="s">
        <v>3498</v>
      </c>
      <c r="M459" t="s">
        <v>3498</v>
      </c>
      <c r="N459" t="s">
        <v>3498</v>
      </c>
      <c r="O459" t="s">
        <v>37</v>
      </c>
      <c r="P459" t="s">
        <v>40</v>
      </c>
      <c r="Q459" t="s">
        <v>66</v>
      </c>
      <c r="R459" t="s">
        <v>3499</v>
      </c>
      <c r="S459">
        <v>0</v>
      </c>
      <c r="T459">
        <v>1</v>
      </c>
      <c r="U459" t="s">
        <v>57</v>
      </c>
      <c r="V459" t="s">
        <v>37</v>
      </c>
      <c r="W459" t="s">
        <v>37</v>
      </c>
      <c r="X459" t="s">
        <v>37</v>
      </c>
      <c r="Y459" t="s">
        <v>37</v>
      </c>
      <c r="Z459" t="s">
        <v>45</v>
      </c>
      <c r="AA459" t="s">
        <v>37</v>
      </c>
      <c r="AB459" t="s">
        <v>1603</v>
      </c>
      <c r="AC459" t="s">
        <v>1604</v>
      </c>
      <c r="AD459" t="s">
        <v>1605</v>
      </c>
    </row>
    <row r="460" spans="1:30" hidden="1" x14ac:dyDescent="0.2">
      <c r="A460">
        <v>12423</v>
      </c>
      <c r="B460" t="s">
        <v>3500</v>
      </c>
      <c r="C460" t="s">
        <v>29</v>
      </c>
      <c r="D460" t="s">
        <v>30</v>
      </c>
      <c r="E460" t="s">
        <v>62</v>
      </c>
      <c r="F460" t="s">
        <v>267</v>
      </c>
      <c r="G460" t="s">
        <v>33</v>
      </c>
      <c r="H460" t="s">
        <v>63</v>
      </c>
      <c r="I460" s="9">
        <v>45391</v>
      </c>
      <c r="J460" s="10">
        <v>0.45954861111111112</v>
      </c>
      <c r="K460" t="s">
        <v>812</v>
      </c>
      <c r="L460" t="s">
        <v>3501</v>
      </c>
      <c r="M460" t="s">
        <v>37</v>
      </c>
      <c r="N460" t="s">
        <v>3501</v>
      </c>
      <c r="O460" t="s">
        <v>3502</v>
      </c>
      <c r="P460" t="s">
        <v>40</v>
      </c>
      <c r="Q460" t="s">
        <v>3503</v>
      </c>
      <c r="R460" t="s">
        <v>3504</v>
      </c>
      <c r="S460">
        <v>2</v>
      </c>
      <c r="T460">
        <v>2</v>
      </c>
      <c r="U460" t="s">
        <v>57</v>
      </c>
      <c r="V460" t="s">
        <v>57</v>
      </c>
      <c r="W460" t="s">
        <v>3505</v>
      </c>
      <c r="X460" t="s">
        <v>37</v>
      </c>
      <c r="Y460" t="s">
        <v>37</v>
      </c>
      <c r="Z460" t="s">
        <v>45</v>
      </c>
      <c r="AA460" t="s">
        <v>37</v>
      </c>
      <c r="AB460" t="s">
        <v>564</v>
      </c>
      <c r="AC460" t="s">
        <v>565</v>
      </c>
      <c r="AD460" t="s">
        <v>197</v>
      </c>
    </row>
    <row r="461" spans="1:30" hidden="1" x14ac:dyDescent="0.2">
      <c r="A461">
        <v>12426</v>
      </c>
      <c r="B461" t="s">
        <v>3506</v>
      </c>
      <c r="C461" t="s">
        <v>29</v>
      </c>
      <c r="D461" t="s">
        <v>49</v>
      </c>
      <c r="E461" t="s">
        <v>31</v>
      </c>
      <c r="F461" t="s">
        <v>37</v>
      </c>
      <c r="G461" t="s">
        <v>51</v>
      </c>
      <c r="H461" t="s">
        <v>173</v>
      </c>
      <c r="I461" s="9">
        <v>45391</v>
      </c>
      <c r="J461" s="10">
        <v>0.49993055555555554</v>
      </c>
      <c r="K461" t="s">
        <v>3507</v>
      </c>
      <c r="L461" t="s">
        <v>3508</v>
      </c>
      <c r="M461" t="s">
        <v>37</v>
      </c>
      <c r="N461" t="s">
        <v>3508</v>
      </c>
      <c r="O461" t="s">
        <v>3509</v>
      </c>
      <c r="P461" t="s">
        <v>40</v>
      </c>
      <c r="Q461" t="s">
        <v>3510</v>
      </c>
      <c r="R461" t="s">
        <v>3511</v>
      </c>
      <c r="S461">
        <v>2</v>
      </c>
      <c r="T461">
        <v>1</v>
      </c>
      <c r="U461" t="s">
        <v>57</v>
      </c>
      <c r="V461" t="s">
        <v>57</v>
      </c>
      <c r="W461" t="s">
        <v>1010</v>
      </c>
      <c r="X461" t="s">
        <v>37</v>
      </c>
      <c r="Y461" t="s">
        <v>37</v>
      </c>
      <c r="Z461" t="s">
        <v>45</v>
      </c>
      <c r="AA461" t="s">
        <v>37</v>
      </c>
      <c r="AB461" t="s">
        <v>1352</v>
      </c>
      <c r="AC461" t="s">
        <v>1353</v>
      </c>
      <c r="AD461" t="s">
        <v>94</v>
      </c>
    </row>
    <row r="462" spans="1:30" hidden="1" x14ac:dyDescent="0.2">
      <c r="A462">
        <v>12429</v>
      </c>
      <c r="B462" t="s">
        <v>3512</v>
      </c>
      <c r="C462" t="s">
        <v>29</v>
      </c>
      <c r="D462" t="s">
        <v>30</v>
      </c>
      <c r="E462" t="s">
        <v>62</v>
      </c>
      <c r="F462" t="s">
        <v>267</v>
      </c>
      <c r="G462" t="s">
        <v>33</v>
      </c>
      <c r="H462" t="s">
        <v>73</v>
      </c>
      <c r="I462" s="9">
        <v>45391</v>
      </c>
      <c r="J462" s="10">
        <v>0.65435185185185185</v>
      </c>
      <c r="K462" t="s">
        <v>3513</v>
      </c>
      <c r="L462" t="s">
        <v>3514</v>
      </c>
      <c r="M462" t="s">
        <v>37</v>
      </c>
      <c r="N462" t="s">
        <v>3515</v>
      </c>
      <c r="O462" t="s">
        <v>3516</v>
      </c>
      <c r="P462" t="s">
        <v>40</v>
      </c>
      <c r="Q462" t="s">
        <v>3517</v>
      </c>
      <c r="R462" t="s">
        <v>3518</v>
      </c>
      <c r="S462">
        <v>2</v>
      </c>
      <c r="T462">
        <v>1</v>
      </c>
      <c r="U462" t="s">
        <v>57</v>
      </c>
      <c r="V462" t="s">
        <v>57</v>
      </c>
      <c r="W462" t="s">
        <v>932</v>
      </c>
      <c r="X462" t="s">
        <v>37</v>
      </c>
      <c r="Y462" t="s">
        <v>37</v>
      </c>
      <c r="Z462" t="s">
        <v>45</v>
      </c>
      <c r="AA462" t="s">
        <v>37</v>
      </c>
      <c r="AB462" t="s">
        <v>67</v>
      </c>
      <c r="AC462" t="s">
        <v>68</v>
      </c>
      <c r="AD462" t="s">
        <v>37</v>
      </c>
    </row>
    <row r="463" spans="1:30" hidden="1" x14ac:dyDescent="0.2">
      <c r="A463">
        <v>12432</v>
      </c>
      <c r="B463" t="s">
        <v>3519</v>
      </c>
      <c r="C463" t="s">
        <v>29</v>
      </c>
      <c r="D463" t="s">
        <v>30</v>
      </c>
      <c r="E463" t="s">
        <v>62</v>
      </c>
      <c r="F463" t="s">
        <v>37</v>
      </c>
      <c r="G463" t="s">
        <v>51</v>
      </c>
      <c r="H463" t="s">
        <v>63</v>
      </c>
      <c r="I463" s="9">
        <v>45391</v>
      </c>
      <c r="J463" s="10">
        <v>0.7251967592592593</v>
      </c>
      <c r="K463" t="s">
        <v>3520</v>
      </c>
      <c r="L463" t="s">
        <v>3521</v>
      </c>
      <c r="M463" t="s">
        <v>37</v>
      </c>
      <c r="N463" t="s">
        <v>3522</v>
      </c>
      <c r="O463" t="s">
        <v>3523</v>
      </c>
      <c r="P463" t="s">
        <v>40</v>
      </c>
      <c r="Q463" t="s">
        <v>3524</v>
      </c>
      <c r="R463" t="s">
        <v>3525</v>
      </c>
      <c r="S463">
        <v>4</v>
      </c>
      <c r="T463">
        <v>3</v>
      </c>
      <c r="U463" t="s">
        <v>57</v>
      </c>
      <c r="V463" t="s">
        <v>43</v>
      </c>
      <c r="W463" t="s">
        <v>1018</v>
      </c>
      <c r="X463" t="s">
        <v>37</v>
      </c>
      <c r="Y463" t="s">
        <v>37</v>
      </c>
      <c r="Z463" t="s">
        <v>45</v>
      </c>
      <c r="AA463" t="s">
        <v>37</v>
      </c>
      <c r="AB463" t="s">
        <v>67</v>
      </c>
      <c r="AC463" t="s">
        <v>68</v>
      </c>
      <c r="AD463" t="s">
        <v>37</v>
      </c>
    </row>
    <row r="464" spans="1:30" hidden="1" x14ac:dyDescent="0.2">
      <c r="A464">
        <v>12434</v>
      </c>
      <c r="B464" t="s">
        <v>3526</v>
      </c>
      <c r="C464" t="s">
        <v>29</v>
      </c>
      <c r="D464" t="s">
        <v>70</v>
      </c>
      <c r="E464" t="s">
        <v>62</v>
      </c>
      <c r="F464" t="s">
        <v>267</v>
      </c>
      <c r="G464" t="s">
        <v>51</v>
      </c>
      <c r="H464" t="s">
        <v>63</v>
      </c>
      <c r="I464" s="9">
        <v>45391</v>
      </c>
      <c r="J464" s="10">
        <v>0.73670138888888892</v>
      </c>
      <c r="K464" t="s">
        <v>3527</v>
      </c>
      <c r="L464" t="s">
        <v>3528</v>
      </c>
      <c r="M464" t="s">
        <v>3529</v>
      </c>
      <c r="N464" t="s">
        <v>3530</v>
      </c>
      <c r="O464" t="s">
        <v>3531</v>
      </c>
      <c r="P464" t="s">
        <v>40</v>
      </c>
      <c r="Q464" t="s">
        <v>3532</v>
      </c>
      <c r="R464" t="s">
        <v>3533</v>
      </c>
      <c r="S464">
        <v>2</v>
      </c>
      <c r="T464">
        <v>2</v>
      </c>
      <c r="U464" t="s">
        <v>43</v>
      </c>
      <c r="V464" t="s">
        <v>43</v>
      </c>
      <c r="W464" t="s">
        <v>1018</v>
      </c>
      <c r="X464" t="s">
        <v>37</v>
      </c>
      <c r="Y464" t="s">
        <v>37</v>
      </c>
      <c r="Z464" t="s">
        <v>45</v>
      </c>
      <c r="AA464" t="s">
        <v>37</v>
      </c>
      <c r="AB464" t="s">
        <v>67</v>
      </c>
      <c r="AC464" t="s">
        <v>68</v>
      </c>
      <c r="AD464" t="s">
        <v>37</v>
      </c>
    </row>
    <row r="465" spans="1:30" hidden="1" x14ac:dyDescent="0.2">
      <c r="A465">
        <v>12436</v>
      </c>
      <c r="B465" t="s">
        <v>3534</v>
      </c>
      <c r="C465" t="s">
        <v>29</v>
      </c>
      <c r="D465" t="s">
        <v>49</v>
      </c>
      <c r="E465" t="s">
        <v>31</v>
      </c>
      <c r="F465" t="s">
        <v>37</v>
      </c>
      <c r="G465" t="s">
        <v>51</v>
      </c>
      <c r="H465" t="s">
        <v>232</v>
      </c>
      <c r="I465" s="9">
        <v>45391</v>
      </c>
      <c r="J465" s="10">
        <v>0.74383101851851852</v>
      </c>
      <c r="K465" t="s">
        <v>3535</v>
      </c>
      <c r="L465" t="s">
        <v>3536</v>
      </c>
      <c r="M465" t="s">
        <v>37</v>
      </c>
      <c r="N465" t="s">
        <v>3537</v>
      </c>
      <c r="O465" t="s">
        <v>3538</v>
      </c>
      <c r="P465" t="s">
        <v>40</v>
      </c>
      <c r="Q465" t="s">
        <v>3539</v>
      </c>
      <c r="R465" t="s">
        <v>3540</v>
      </c>
      <c r="S465">
        <v>2</v>
      </c>
      <c r="T465">
        <v>1</v>
      </c>
      <c r="U465" t="s">
        <v>57</v>
      </c>
      <c r="V465" t="s">
        <v>43</v>
      </c>
      <c r="W465" t="s">
        <v>1010</v>
      </c>
      <c r="X465" t="s">
        <v>37</v>
      </c>
      <c r="Y465" t="s">
        <v>37</v>
      </c>
      <c r="Z465" t="s">
        <v>45</v>
      </c>
      <c r="AA465" t="s">
        <v>37</v>
      </c>
      <c r="AB465" t="s">
        <v>1759</v>
      </c>
      <c r="AC465" t="s">
        <v>1760</v>
      </c>
      <c r="AD465" t="s">
        <v>213</v>
      </c>
    </row>
    <row r="466" spans="1:30" hidden="1" x14ac:dyDescent="0.2">
      <c r="A466">
        <v>12437</v>
      </c>
      <c r="B466" t="s">
        <v>3541</v>
      </c>
      <c r="C466" t="s">
        <v>29</v>
      </c>
      <c r="D466" t="s">
        <v>49</v>
      </c>
      <c r="E466" t="s">
        <v>50</v>
      </c>
      <c r="F466" t="s">
        <v>37</v>
      </c>
      <c r="G466" t="s">
        <v>51</v>
      </c>
      <c r="H466" t="s">
        <v>63</v>
      </c>
      <c r="I466" s="9">
        <v>45391</v>
      </c>
      <c r="J466" s="10">
        <v>0.74906249999999996</v>
      </c>
      <c r="K466" t="s">
        <v>3542</v>
      </c>
      <c r="L466" t="s">
        <v>3543</v>
      </c>
      <c r="M466" t="s">
        <v>37</v>
      </c>
      <c r="N466" t="s">
        <v>3543</v>
      </c>
      <c r="O466" t="s">
        <v>3544</v>
      </c>
      <c r="P466" t="s">
        <v>40</v>
      </c>
      <c r="Q466" t="s">
        <v>3545</v>
      </c>
      <c r="R466" t="s">
        <v>3546</v>
      </c>
      <c r="S466">
        <v>2</v>
      </c>
      <c r="T466">
        <v>1</v>
      </c>
      <c r="U466" t="s">
        <v>57</v>
      </c>
      <c r="V466" t="s">
        <v>43</v>
      </c>
      <c r="W466" t="s">
        <v>3547</v>
      </c>
      <c r="X466" t="s">
        <v>37</v>
      </c>
      <c r="Y466" t="s">
        <v>37</v>
      </c>
      <c r="Z466" t="s">
        <v>45</v>
      </c>
      <c r="AA466" t="s">
        <v>37</v>
      </c>
      <c r="AB466" t="s">
        <v>239</v>
      </c>
      <c r="AC466" t="s">
        <v>3548</v>
      </c>
      <c r="AD466" t="s">
        <v>238</v>
      </c>
    </row>
    <row r="467" spans="1:30" hidden="1" x14ac:dyDescent="0.2">
      <c r="A467">
        <v>12439</v>
      </c>
      <c r="B467" t="s">
        <v>3549</v>
      </c>
      <c r="C467" t="s">
        <v>29</v>
      </c>
      <c r="D467" t="s">
        <v>30</v>
      </c>
      <c r="E467" t="s">
        <v>62</v>
      </c>
      <c r="F467" t="s">
        <v>316</v>
      </c>
      <c r="G467" t="s">
        <v>33</v>
      </c>
      <c r="H467" t="s">
        <v>63</v>
      </c>
      <c r="I467" s="9">
        <v>45391</v>
      </c>
      <c r="J467" s="10">
        <v>0.76347222222222222</v>
      </c>
      <c r="K467" t="s">
        <v>3550</v>
      </c>
      <c r="L467" t="s">
        <v>3551</v>
      </c>
      <c r="M467" t="s">
        <v>37</v>
      </c>
      <c r="N467" t="s">
        <v>3552</v>
      </c>
      <c r="O467" t="s">
        <v>3553</v>
      </c>
      <c r="P467" t="s">
        <v>40</v>
      </c>
      <c r="Q467" t="s">
        <v>3554</v>
      </c>
      <c r="R467" t="s">
        <v>3555</v>
      </c>
      <c r="S467">
        <v>2</v>
      </c>
      <c r="T467">
        <v>4</v>
      </c>
      <c r="U467" t="s">
        <v>43</v>
      </c>
      <c r="V467" t="s">
        <v>43</v>
      </c>
      <c r="W467" t="s">
        <v>1061</v>
      </c>
      <c r="X467" t="s">
        <v>37</v>
      </c>
      <c r="Y467" t="s">
        <v>37</v>
      </c>
      <c r="Z467" t="s">
        <v>45</v>
      </c>
      <c r="AA467" t="s">
        <v>37</v>
      </c>
      <c r="AB467" t="s">
        <v>711</v>
      </c>
      <c r="AC467" t="s">
        <v>3556</v>
      </c>
      <c r="AD467" t="s">
        <v>202</v>
      </c>
    </row>
    <row r="468" spans="1:30" hidden="1" x14ac:dyDescent="0.2">
      <c r="A468">
        <v>12442</v>
      </c>
      <c r="B468" t="s">
        <v>3557</v>
      </c>
      <c r="C468" t="s">
        <v>29</v>
      </c>
      <c r="D468" t="s">
        <v>70</v>
      </c>
      <c r="E468" t="s">
        <v>62</v>
      </c>
      <c r="F468" t="s">
        <v>37</v>
      </c>
      <c r="G468" t="s">
        <v>51</v>
      </c>
      <c r="H468" t="s">
        <v>63</v>
      </c>
      <c r="I468" s="9">
        <v>45391</v>
      </c>
      <c r="J468" s="10">
        <v>0.86232638888888891</v>
      </c>
      <c r="K468" t="s">
        <v>3558</v>
      </c>
      <c r="L468" t="s">
        <v>3559</v>
      </c>
      <c r="M468" t="s">
        <v>37</v>
      </c>
      <c r="N468" t="s">
        <v>3560</v>
      </c>
      <c r="O468" t="s">
        <v>3561</v>
      </c>
      <c r="P468" t="s">
        <v>40</v>
      </c>
      <c r="Q468" t="s">
        <v>3562</v>
      </c>
      <c r="R468" t="s">
        <v>3563</v>
      </c>
      <c r="S468">
        <v>6</v>
      </c>
      <c r="T468">
        <v>2</v>
      </c>
      <c r="U468" t="s">
        <v>57</v>
      </c>
      <c r="V468" t="s">
        <v>57</v>
      </c>
      <c r="W468" t="s">
        <v>1018</v>
      </c>
      <c r="X468" t="s">
        <v>37</v>
      </c>
      <c r="Y468" t="s">
        <v>37</v>
      </c>
      <c r="Z468" t="s">
        <v>45</v>
      </c>
      <c r="AA468" t="s">
        <v>37</v>
      </c>
      <c r="AB468" t="s">
        <v>67</v>
      </c>
      <c r="AC468" t="s">
        <v>68</v>
      </c>
      <c r="AD468" t="s">
        <v>37</v>
      </c>
    </row>
    <row r="469" spans="1:30" hidden="1" x14ac:dyDescent="0.2">
      <c r="A469">
        <v>12446</v>
      </c>
      <c r="B469" t="s">
        <v>1600</v>
      </c>
      <c r="C469" t="s">
        <v>61</v>
      </c>
      <c r="D469" t="s">
        <v>49</v>
      </c>
      <c r="E469" t="s">
        <v>62</v>
      </c>
      <c r="F469" t="s">
        <v>37</v>
      </c>
      <c r="G469" t="s">
        <v>82</v>
      </c>
      <c r="H469" t="s">
        <v>404</v>
      </c>
      <c r="I469" s="9">
        <v>45392</v>
      </c>
      <c r="J469" s="10">
        <v>0.45935185185185184</v>
      </c>
      <c r="K469" t="s">
        <v>3564</v>
      </c>
      <c r="L469" t="s">
        <v>3565</v>
      </c>
      <c r="M469" t="s">
        <v>3565</v>
      </c>
      <c r="N469" t="s">
        <v>3565</v>
      </c>
      <c r="O469" t="s">
        <v>37</v>
      </c>
      <c r="P469" t="s">
        <v>40</v>
      </c>
      <c r="Q469" t="s">
        <v>66</v>
      </c>
      <c r="R469" t="s">
        <v>3566</v>
      </c>
      <c r="S469">
        <v>0</v>
      </c>
      <c r="T469">
        <v>1</v>
      </c>
      <c r="U469" t="s">
        <v>57</v>
      </c>
      <c r="V469" t="s">
        <v>37</v>
      </c>
      <c r="W469" t="s">
        <v>37</v>
      </c>
      <c r="X469" t="s">
        <v>37</v>
      </c>
      <c r="Y469" t="s">
        <v>37</v>
      </c>
      <c r="Z469" t="s">
        <v>45</v>
      </c>
      <c r="AA469" t="s">
        <v>37</v>
      </c>
      <c r="AB469" t="s">
        <v>1603</v>
      </c>
      <c r="AC469" t="s">
        <v>1604</v>
      </c>
      <c r="AD469" t="s">
        <v>1605</v>
      </c>
    </row>
    <row r="470" spans="1:30" hidden="1" x14ac:dyDescent="0.2">
      <c r="A470">
        <v>12449</v>
      </c>
      <c r="B470" t="s">
        <v>2433</v>
      </c>
      <c r="C470" t="s">
        <v>61</v>
      </c>
      <c r="D470" t="s">
        <v>49</v>
      </c>
      <c r="E470" t="s">
        <v>62</v>
      </c>
      <c r="F470" t="s">
        <v>37</v>
      </c>
      <c r="G470" t="s">
        <v>82</v>
      </c>
      <c r="H470" t="s">
        <v>404</v>
      </c>
      <c r="I470" s="9">
        <v>45392</v>
      </c>
      <c r="J470" s="10">
        <v>0.54333333333333333</v>
      </c>
      <c r="K470" t="s">
        <v>3567</v>
      </c>
      <c r="L470" t="s">
        <v>3568</v>
      </c>
      <c r="M470" t="s">
        <v>3568</v>
      </c>
      <c r="N470" t="s">
        <v>3569</v>
      </c>
      <c r="O470" t="s">
        <v>37</v>
      </c>
      <c r="P470" t="s">
        <v>40</v>
      </c>
      <c r="Q470" t="s">
        <v>66</v>
      </c>
      <c r="R470" t="s">
        <v>3570</v>
      </c>
      <c r="S470">
        <v>0</v>
      </c>
      <c r="T470">
        <v>1</v>
      </c>
      <c r="U470" t="s">
        <v>57</v>
      </c>
      <c r="V470" t="s">
        <v>37</v>
      </c>
      <c r="W470" t="s">
        <v>37</v>
      </c>
      <c r="X470" t="s">
        <v>37</v>
      </c>
      <c r="Y470" t="s">
        <v>37</v>
      </c>
      <c r="Z470" t="s">
        <v>45</v>
      </c>
      <c r="AA470" t="s">
        <v>37</v>
      </c>
      <c r="AB470" t="s">
        <v>1418</v>
      </c>
      <c r="AC470" t="s">
        <v>1494</v>
      </c>
      <c r="AD470" t="s">
        <v>891</v>
      </c>
    </row>
    <row r="471" spans="1:30" hidden="1" x14ac:dyDescent="0.2">
      <c r="A471">
        <v>12450</v>
      </c>
      <c r="B471" t="s">
        <v>3571</v>
      </c>
      <c r="C471" t="s">
        <v>29</v>
      </c>
      <c r="D471" t="s">
        <v>30</v>
      </c>
      <c r="E471" t="s">
        <v>62</v>
      </c>
      <c r="F471" t="s">
        <v>37</v>
      </c>
      <c r="G471" t="s">
        <v>51</v>
      </c>
      <c r="H471" t="s">
        <v>173</v>
      </c>
      <c r="I471" s="9">
        <v>45392</v>
      </c>
      <c r="J471" s="10">
        <v>0.58288194444444441</v>
      </c>
      <c r="K471" t="s">
        <v>3572</v>
      </c>
      <c r="L471" t="s">
        <v>3573</v>
      </c>
      <c r="M471" t="s">
        <v>37</v>
      </c>
      <c r="N471" t="s">
        <v>3574</v>
      </c>
      <c r="O471" t="s">
        <v>3575</v>
      </c>
      <c r="P471" t="s">
        <v>40</v>
      </c>
      <c r="Q471" t="s">
        <v>3576</v>
      </c>
      <c r="R471" t="s">
        <v>3577</v>
      </c>
      <c r="S471">
        <v>2</v>
      </c>
      <c r="T471">
        <v>1</v>
      </c>
      <c r="U471" t="s">
        <v>57</v>
      </c>
      <c r="V471" t="s">
        <v>57</v>
      </c>
      <c r="W471" t="s">
        <v>1597</v>
      </c>
      <c r="X471" t="s">
        <v>37</v>
      </c>
      <c r="Y471" t="s">
        <v>37</v>
      </c>
      <c r="Z471" t="s">
        <v>45</v>
      </c>
      <c r="AA471" t="s">
        <v>37</v>
      </c>
      <c r="AB471" t="s">
        <v>67</v>
      </c>
      <c r="AC471" t="s">
        <v>68</v>
      </c>
      <c r="AD471" t="s">
        <v>37</v>
      </c>
    </row>
    <row r="472" spans="1:30" hidden="1" x14ac:dyDescent="0.2">
      <c r="A472">
        <v>12454</v>
      </c>
      <c r="B472" t="s">
        <v>3578</v>
      </c>
      <c r="C472" t="s">
        <v>29</v>
      </c>
      <c r="D472" t="s">
        <v>49</v>
      </c>
      <c r="E472" t="s">
        <v>62</v>
      </c>
      <c r="F472" t="s">
        <v>114</v>
      </c>
      <c r="G472" t="s">
        <v>82</v>
      </c>
      <c r="H472" t="s">
        <v>346</v>
      </c>
      <c r="I472" s="9">
        <v>45392</v>
      </c>
      <c r="J472" s="10">
        <v>0.672337962962963</v>
      </c>
      <c r="K472" t="s">
        <v>3579</v>
      </c>
      <c r="L472" t="s">
        <v>3580</v>
      </c>
      <c r="M472" t="s">
        <v>37</v>
      </c>
      <c r="N472" t="s">
        <v>3581</v>
      </c>
      <c r="O472" t="s">
        <v>3582</v>
      </c>
      <c r="P472" t="s">
        <v>40</v>
      </c>
      <c r="Q472" t="s">
        <v>3583</v>
      </c>
      <c r="R472" t="s">
        <v>3584</v>
      </c>
      <c r="S472">
        <v>2</v>
      </c>
      <c r="T472">
        <v>1</v>
      </c>
      <c r="U472" t="s">
        <v>57</v>
      </c>
      <c r="V472" t="s">
        <v>43</v>
      </c>
      <c r="W472" t="s">
        <v>877</v>
      </c>
      <c r="X472" t="s">
        <v>37</v>
      </c>
      <c r="Y472" t="s">
        <v>37</v>
      </c>
      <c r="Z472" t="s">
        <v>45</v>
      </c>
      <c r="AA472" t="s">
        <v>37</v>
      </c>
      <c r="AB472" t="s">
        <v>67</v>
      </c>
      <c r="AC472" t="s">
        <v>68</v>
      </c>
      <c r="AD472" t="s">
        <v>37</v>
      </c>
    </row>
    <row r="473" spans="1:30" hidden="1" x14ac:dyDescent="0.2">
      <c r="A473">
        <v>12459</v>
      </c>
      <c r="B473" t="s">
        <v>3585</v>
      </c>
      <c r="C473" t="s">
        <v>29</v>
      </c>
      <c r="D473" t="s">
        <v>70</v>
      </c>
      <c r="E473" t="s">
        <v>62</v>
      </c>
      <c r="F473" t="s">
        <v>267</v>
      </c>
      <c r="G473" t="s">
        <v>51</v>
      </c>
      <c r="H473" t="s">
        <v>63</v>
      </c>
      <c r="I473" s="9">
        <v>45393</v>
      </c>
      <c r="J473" s="10">
        <v>1.800925925925926E-2</v>
      </c>
      <c r="K473" t="s">
        <v>1157</v>
      </c>
      <c r="L473" t="s">
        <v>3586</v>
      </c>
      <c r="M473" t="s">
        <v>37</v>
      </c>
      <c r="N473" t="s">
        <v>3586</v>
      </c>
      <c r="O473" t="s">
        <v>3587</v>
      </c>
      <c r="P473" t="s">
        <v>40</v>
      </c>
      <c r="Q473" t="s">
        <v>66</v>
      </c>
      <c r="R473" t="s">
        <v>3588</v>
      </c>
      <c r="S473">
        <v>3</v>
      </c>
      <c r="T473">
        <v>2</v>
      </c>
      <c r="U473" t="s">
        <v>43</v>
      </c>
      <c r="V473" t="s">
        <v>57</v>
      </c>
      <c r="W473" t="s">
        <v>877</v>
      </c>
      <c r="X473" t="s">
        <v>37</v>
      </c>
      <c r="Y473" t="s">
        <v>37</v>
      </c>
      <c r="Z473" t="s">
        <v>45</v>
      </c>
      <c r="AA473" t="s">
        <v>37</v>
      </c>
      <c r="AB473" t="s">
        <v>195</v>
      </c>
      <c r="AC473" t="s">
        <v>196</v>
      </c>
      <c r="AD473" t="s">
        <v>197</v>
      </c>
    </row>
    <row r="474" spans="1:30" hidden="1" x14ac:dyDescent="0.2">
      <c r="A474">
        <v>12460</v>
      </c>
      <c r="B474" t="s">
        <v>894</v>
      </c>
      <c r="C474" t="s">
        <v>61</v>
      </c>
      <c r="D474" t="s">
        <v>49</v>
      </c>
      <c r="E474" t="s">
        <v>62</v>
      </c>
      <c r="F474" t="s">
        <v>37</v>
      </c>
      <c r="G474" t="s">
        <v>82</v>
      </c>
      <c r="H474" t="s">
        <v>173</v>
      </c>
      <c r="I474" s="9">
        <v>45393</v>
      </c>
      <c r="J474" s="10">
        <v>0.33387731481481481</v>
      </c>
      <c r="K474" t="s">
        <v>3589</v>
      </c>
      <c r="L474" t="s">
        <v>3590</v>
      </c>
      <c r="M474" t="s">
        <v>3590</v>
      </c>
      <c r="N474" t="s">
        <v>3591</v>
      </c>
      <c r="O474" t="s">
        <v>37</v>
      </c>
      <c r="P474" t="s">
        <v>40</v>
      </c>
      <c r="Q474" t="s">
        <v>66</v>
      </c>
      <c r="R474" t="s">
        <v>66</v>
      </c>
      <c r="S474">
        <v>0</v>
      </c>
      <c r="T474">
        <v>3</v>
      </c>
      <c r="U474" t="s">
        <v>57</v>
      </c>
      <c r="V474" t="s">
        <v>37</v>
      </c>
      <c r="W474" t="s">
        <v>37</v>
      </c>
      <c r="X474" t="s">
        <v>37</v>
      </c>
      <c r="Y474" t="s">
        <v>37</v>
      </c>
      <c r="Z474" t="s">
        <v>45</v>
      </c>
      <c r="AA474" t="s">
        <v>37</v>
      </c>
      <c r="AB474" t="s">
        <v>1805</v>
      </c>
      <c r="AC474" t="s">
        <v>1806</v>
      </c>
      <c r="AD474" t="s">
        <v>197</v>
      </c>
    </row>
    <row r="475" spans="1:30" hidden="1" x14ac:dyDescent="0.2">
      <c r="A475">
        <v>12461</v>
      </c>
      <c r="B475" t="s">
        <v>3592</v>
      </c>
      <c r="C475" t="s">
        <v>29</v>
      </c>
      <c r="D475" t="s">
        <v>49</v>
      </c>
      <c r="E475" t="s">
        <v>31</v>
      </c>
      <c r="F475" t="s">
        <v>37</v>
      </c>
      <c r="G475" t="s">
        <v>82</v>
      </c>
      <c r="H475" t="s">
        <v>63</v>
      </c>
      <c r="I475" s="9">
        <v>45393</v>
      </c>
      <c r="J475" s="10">
        <v>0.42581018518518521</v>
      </c>
      <c r="K475" t="s">
        <v>3593</v>
      </c>
      <c r="L475" t="s">
        <v>3594</v>
      </c>
      <c r="M475" t="s">
        <v>37</v>
      </c>
      <c r="N475" t="s">
        <v>3595</v>
      </c>
      <c r="O475" t="s">
        <v>3596</v>
      </c>
      <c r="P475" t="s">
        <v>40</v>
      </c>
      <c r="Q475" t="s">
        <v>66</v>
      </c>
      <c r="R475" t="s">
        <v>3597</v>
      </c>
      <c r="S475">
        <v>3</v>
      </c>
      <c r="T475">
        <v>1</v>
      </c>
      <c r="U475" t="s">
        <v>57</v>
      </c>
      <c r="V475" t="s">
        <v>57</v>
      </c>
      <c r="W475" t="s">
        <v>1010</v>
      </c>
      <c r="X475" t="s">
        <v>37</v>
      </c>
      <c r="Y475" t="s">
        <v>37</v>
      </c>
      <c r="Z475" t="s">
        <v>45</v>
      </c>
      <c r="AA475" t="s">
        <v>37</v>
      </c>
      <c r="AB475" t="s">
        <v>1759</v>
      </c>
      <c r="AC475" t="s">
        <v>1760</v>
      </c>
      <c r="AD475" t="s">
        <v>213</v>
      </c>
    </row>
    <row r="476" spans="1:30" hidden="1" x14ac:dyDescent="0.2">
      <c r="A476">
        <v>12462</v>
      </c>
      <c r="B476" t="s">
        <v>2319</v>
      </c>
      <c r="C476" t="s">
        <v>29</v>
      </c>
      <c r="D476" t="s">
        <v>49</v>
      </c>
      <c r="E476" t="s">
        <v>62</v>
      </c>
      <c r="F476" t="s">
        <v>37</v>
      </c>
      <c r="G476" t="s">
        <v>51</v>
      </c>
      <c r="H476" t="s">
        <v>34</v>
      </c>
      <c r="I476" s="9">
        <v>45393</v>
      </c>
      <c r="J476" s="10">
        <v>0.45446759259259262</v>
      </c>
      <c r="K476" t="s">
        <v>3598</v>
      </c>
      <c r="L476" t="s">
        <v>3599</v>
      </c>
      <c r="M476" t="s">
        <v>37</v>
      </c>
      <c r="N476" t="s">
        <v>3600</v>
      </c>
      <c r="O476" t="s">
        <v>3601</v>
      </c>
      <c r="P476" t="s">
        <v>40</v>
      </c>
      <c r="Q476" t="s">
        <v>3602</v>
      </c>
      <c r="R476" t="s">
        <v>1378</v>
      </c>
      <c r="S476">
        <v>2</v>
      </c>
      <c r="T476">
        <v>1</v>
      </c>
      <c r="U476" t="s">
        <v>57</v>
      </c>
      <c r="V476" t="s">
        <v>57</v>
      </c>
      <c r="W476" t="s">
        <v>1010</v>
      </c>
      <c r="X476" t="s">
        <v>37</v>
      </c>
      <c r="Y476" t="s">
        <v>37</v>
      </c>
      <c r="Z476" t="s">
        <v>45</v>
      </c>
      <c r="AA476" t="s">
        <v>37</v>
      </c>
      <c r="AB476" t="s">
        <v>1893</v>
      </c>
      <c r="AC476" t="s">
        <v>1894</v>
      </c>
      <c r="AD476" t="s">
        <v>94</v>
      </c>
    </row>
    <row r="477" spans="1:30" hidden="1" x14ac:dyDescent="0.2">
      <c r="A477">
        <v>12464</v>
      </c>
      <c r="B477" t="s">
        <v>1600</v>
      </c>
      <c r="C477" t="s">
        <v>61</v>
      </c>
      <c r="D477" t="s">
        <v>49</v>
      </c>
      <c r="E477" t="s">
        <v>62</v>
      </c>
      <c r="F477" t="s">
        <v>37</v>
      </c>
      <c r="G477" t="s">
        <v>82</v>
      </c>
      <c r="H477" t="s">
        <v>173</v>
      </c>
      <c r="I477" s="9">
        <v>45393</v>
      </c>
      <c r="J477" s="10">
        <v>0.45937499999999998</v>
      </c>
      <c r="K477" t="s">
        <v>3603</v>
      </c>
      <c r="L477" t="s">
        <v>3604</v>
      </c>
      <c r="M477" t="s">
        <v>3604</v>
      </c>
      <c r="N477" t="s">
        <v>3604</v>
      </c>
      <c r="O477" t="s">
        <v>37</v>
      </c>
      <c r="P477" t="s">
        <v>40</v>
      </c>
      <c r="Q477" t="s">
        <v>66</v>
      </c>
      <c r="R477" t="s">
        <v>2949</v>
      </c>
      <c r="S477">
        <v>0</v>
      </c>
      <c r="T477">
        <v>1</v>
      </c>
      <c r="U477" t="s">
        <v>57</v>
      </c>
      <c r="V477" t="s">
        <v>37</v>
      </c>
      <c r="W477" t="s">
        <v>37</v>
      </c>
      <c r="X477" t="s">
        <v>37</v>
      </c>
      <c r="Y477" t="s">
        <v>37</v>
      </c>
      <c r="Z477" t="s">
        <v>45</v>
      </c>
      <c r="AA477" t="s">
        <v>37</v>
      </c>
      <c r="AB477" t="s">
        <v>1603</v>
      </c>
      <c r="AC477" t="s">
        <v>1604</v>
      </c>
      <c r="AD477" t="s">
        <v>1605</v>
      </c>
    </row>
    <row r="478" spans="1:30" hidden="1" x14ac:dyDescent="0.2">
      <c r="A478">
        <v>12466</v>
      </c>
      <c r="B478" t="s">
        <v>3605</v>
      </c>
      <c r="C478" t="s">
        <v>29</v>
      </c>
      <c r="D478" t="s">
        <v>30</v>
      </c>
      <c r="E478" t="s">
        <v>62</v>
      </c>
      <c r="F478" t="s">
        <v>267</v>
      </c>
      <c r="G478" t="s">
        <v>33</v>
      </c>
      <c r="H478" t="s">
        <v>63</v>
      </c>
      <c r="I478" s="9">
        <v>45393</v>
      </c>
      <c r="J478" s="10">
        <v>0.57443287037037039</v>
      </c>
      <c r="K478" t="s">
        <v>2200</v>
      </c>
      <c r="L478" t="s">
        <v>3606</v>
      </c>
      <c r="M478" t="s">
        <v>37</v>
      </c>
      <c r="N478" t="s">
        <v>3606</v>
      </c>
      <c r="O478" t="s">
        <v>3607</v>
      </c>
      <c r="P478" t="s">
        <v>40</v>
      </c>
      <c r="Q478" t="s">
        <v>3608</v>
      </c>
      <c r="R478" t="s">
        <v>3609</v>
      </c>
      <c r="S478">
        <v>2</v>
      </c>
      <c r="T478">
        <v>2</v>
      </c>
      <c r="U478" t="s">
        <v>43</v>
      </c>
      <c r="V478" t="s">
        <v>57</v>
      </c>
      <c r="W478" t="s">
        <v>1061</v>
      </c>
      <c r="X478" t="s">
        <v>37</v>
      </c>
      <c r="Y478" t="s">
        <v>37</v>
      </c>
      <c r="Z478" t="s">
        <v>45</v>
      </c>
      <c r="AA478" t="s">
        <v>37</v>
      </c>
      <c r="AB478" t="s">
        <v>878</v>
      </c>
      <c r="AC478" t="s">
        <v>879</v>
      </c>
      <c r="AD478" t="s">
        <v>197</v>
      </c>
    </row>
    <row r="479" spans="1:30" hidden="1" x14ac:dyDescent="0.2">
      <c r="A479">
        <v>12468</v>
      </c>
      <c r="B479" t="s">
        <v>3610</v>
      </c>
      <c r="C479" t="s">
        <v>61</v>
      </c>
      <c r="D479" t="s">
        <v>49</v>
      </c>
      <c r="E479" t="s">
        <v>62</v>
      </c>
      <c r="F479" t="s">
        <v>114</v>
      </c>
      <c r="G479" t="s">
        <v>51</v>
      </c>
      <c r="H479" t="s">
        <v>346</v>
      </c>
      <c r="I479" s="9">
        <v>45393</v>
      </c>
      <c r="J479" s="10">
        <v>0.59371527777777777</v>
      </c>
      <c r="K479" t="s">
        <v>3611</v>
      </c>
      <c r="L479" t="s">
        <v>3612</v>
      </c>
      <c r="M479" t="s">
        <v>3612</v>
      </c>
      <c r="N479" t="s">
        <v>3612</v>
      </c>
      <c r="O479" t="s">
        <v>3613</v>
      </c>
      <c r="P479" t="s">
        <v>40</v>
      </c>
      <c r="Q479" t="s">
        <v>3614</v>
      </c>
      <c r="R479" t="s">
        <v>3615</v>
      </c>
      <c r="S479">
        <v>1</v>
      </c>
      <c r="T479">
        <v>2</v>
      </c>
      <c r="U479" t="s">
        <v>43</v>
      </c>
      <c r="V479" t="s">
        <v>57</v>
      </c>
      <c r="W479" t="s">
        <v>3616</v>
      </c>
      <c r="X479" t="s">
        <v>37</v>
      </c>
      <c r="Y479" t="s">
        <v>37</v>
      </c>
      <c r="Z479" t="s">
        <v>45</v>
      </c>
      <c r="AA479" t="s">
        <v>37</v>
      </c>
      <c r="AB479" t="s">
        <v>973</v>
      </c>
      <c r="AC479" t="s">
        <v>974</v>
      </c>
      <c r="AD479" t="s">
        <v>197</v>
      </c>
    </row>
    <row r="480" spans="1:30" hidden="1" x14ac:dyDescent="0.2">
      <c r="A480">
        <v>12469</v>
      </c>
      <c r="B480" t="s">
        <v>3617</v>
      </c>
      <c r="C480" t="s">
        <v>29</v>
      </c>
      <c r="D480" t="s">
        <v>49</v>
      </c>
      <c r="E480" t="s">
        <v>62</v>
      </c>
      <c r="F480" t="s">
        <v>37</v>
      </c>
      <c r="G480" t="s">
        <v>82</v>
      </c>
      <c r="H480" t="s">
        <v>34</v>
      </c>
      <c r="I480" s="9">
        <v>45393</v>
      </c>
      <c r="J480" s="10">
        <v>0.67932870370370368</v>
      </c>
      <c r="K480" t="s">
        <v>3618</v>
      </c>
      <c r="L480" t="s">
        <v>3619</v>
      </c>
      <c r="M480" t="s">
        <v>37</v>
      </c>
      <c r="N480" t="s">
        <v>3620</v>
      </c>
      <c r="O480" t="s">
        <v>3621</v>
      </c>
      <c r="P480" t="s">
        <v>40</v>
      </c>
      <c r="Q480" t="s">
        <v>3622</v>
      </c>
      <c r="R480" t="s">
        <v>3623</v>
      </c>
      <c r="S480">
        <v>1</v>
      </c>
      <c r="T480">
        <v>2</v>
      </c>
      <c r="U480" t="s">
        <v>57</v>
      </c>
      <c r="V480" t="s">
        <v>57</v>
      </c>
      <c r="W480" t="s">
        <v>91</v>
      </c>
      <c r="X480" t="s">
        <v>37</v>
      </c>
      <c r="Y480" t="s">
        <v>37</v>
      </c>
      <c r="Z480" t="s">
        <v>45</v>
      </c>
      <c r="AA480" t="s">
        <v>37</v>
      </c>
      <c r="AB480" t="s">
        <v>3624</v>
      </c>
      <c r="AC480" t="s">
        <v>3625</v>
      </c>
      <c r="AD480" t="s">
        <v>94</v>
      </c>
    </row>
    <row r="481" spans="1:30" hidden="1" x14ac:dyDescent="0.2">
      <c r="A481">
        <v>12472</v>
      </c>
      <c r="B481" t="s">
        <v>1320</v>
      </c>
      <c r="C481" t="s">
        <v>61</v>
      </c>
      <c r="D481" t="s">
        <v>49</v>
      </c>
      <c r="E481" t="s">
        <v>62</v>
      </c>
      <c r="F481" t="s">
        <v>37</v>
      </c>
      <c r="G481" t="s">
        <v>82</v>
      </c>
      <c r="H481" t="s">
        <v>404</v>
      </c>
      <c r="I481" s="9">
        <v>45393</v>
      </c>
      <c r="J481" s="10">
        <v>0.75055555555555553</v>
      </c>
      <c r="K481" t="s">
        <v>3626</v>
      </c>
      <c r="L481" t="s">
        <v>3627</v>
      </c>
      <c r="M481" t="s">
        <v>3627</v>
      </c>
      <c r="N481" t="s">
        <v>3627</v>
      </c>
      <c r="O481" t="s">
        <v>37</v>
      </c>
      <c r="P481" t="s">
        <v>40</v>
      </c>
      <c r="Q481" t="s">
        <v>66</v>
      </c>
      <c r="R481" t="s">
        <v>3628</v>
      </c>
      <c r="S481">
        <v>0</v>
      </c>
      <c r="T481">
        <v>2</v>
      </c>
      <c r="U481" t="s">
        <v>57</v>
      </c>
      <c r="V481" t="s">
        <v>37</v>
      </c>
      <c r="W481" t="s">
        <v>37</v>
      </c>
      <c r="X481" t="s">
        <v>37</v>
      </c>
      <c r="Y481" t="s">
        <v>37</v>
      </c>
      <c r="Z481" t="s">
        <v>45</v>
      </c>
      <c r="AA481" t="s">
        <v>37</v>
      </c>
      <c r="AB481" t="s">
        <v>788</v>
      </c>
      <c r="AC481" t="s">
        <v>789</v>
      </c>
      <c r="AD481" t="s">
        <v>197</v>
      </c>
    </row>
    <row r="482" spans="1:30" hidden="1" x14ac:dyDescent="0.2">
      <c r="A482">
        <v>12473</v>
      </c>
      <c r="B482" t="s">
        <v>3629</v>
      </c>
      <c r="C482" t="s">
        <v>29</v>
      </c>
      <c r="D482" t="s">
        <v>70</v>
      </c>
      <c r="E482" t="s">
        <v>31</v>
      </c>
      <c r="F482" t="s">
        <v>37</v>
      </c>
      <c r="G482" t="s">
        <v>51</v>
      </c>
      <c r="H482" t="s">
        <v>73</v>
      </c>
      <c r="I482" s="9">
        <v>45393</v>
      </c>
      <c r="J482" s="10">
        <v>0.81600694444444444</v>
      </c>
      <c r="K482" t="s">
        <v>3630</v>
      </c>
      <c r="L482" t="s">
        <v>3631</v>
      </c>
      <c r="M482" t="s">
        <v>37</v>
      </c>
      <c r="N482" t="s">
        <v>3632</v>
      </c>
      <c r="O482" t="s">
        <v>3633</v>
      </c>
      <c r="P482" t="s">
        <v>40</v>
      </c>
      <c r="Q482" t="s">
        <v>3634</v>
      </c>
      <c r="R482" t="s">
        <v>3635</v>
      </c>
      <c r="S482">
        <v>5</v>
      </c>
      <c r="T482">
        <v>1</v>
      </c>
      <c r="U482" t="s">
        <v>57</v>
      </c>
      <c r="V482" t="s">
        <v>57</v>
      </c>
      <c r="W482" t="s">
        <v>972</v>
      </c>
      <c r="X482" t="s">
        <v>37</v>
      </c>
      <c r="Y482" t="s">
        <v>37</v>
      </c>
      <c r="Z482" t="s">
        <v>45</v>
      </c>
      <c r="AA482" t="s">
        <v>37</v>
      </c>
      <c r="AB482" t="s">
        <v>1474</v>
      </c>
      <c r="AC482" t="s">
        <v>1475</v>
      </c>
      <c r="AD482" t="s">
        <v>112</v>
      </c>
    </row>
    <row r="483" spans="1:30" hidden="1" x14ac:dyDescent="0.2">
      <c r="A483">
        <v>12474</v>
      </c>
      <c r="B483" t="s">
        <v>3636</v>
      </c>
      <c r="C483" t="s">
        <v>61</v>
      </c>
      <c r="D483" t="s">
        <v>49</v>
      </c>
      <c r="E483" t="s">
        <v>62</v>
      </c>
      <c r="F483" t="s">
        <v>37</v>
      </c>
      <c r="G483" t="s">
        <v>82</v>
      </c>
      <c r="H483" t="s">
        <v>404</v>
      </c>
      <c r="I483" s="9">
        <v>45393</v>
      </c>
      <c r="J483" s="10">
        <v>0.83099537037037041</v>
      </c>
      <c r="K483" t="s">
        <v>3637</v>
      </c>
      <c r="L483" t="s">
        <v>3638</v>
      </c>
      <c r="M483" t="s">
        <v>3638</v>
      </c>
      <c r="N483" t="s">
        <v>3638</v>
      </c>
      <c r="O483" t="s">
        <v>3639</v>
      </c>
      <c r="P483" t="s">
        <v>40</v>
      </c>
      <c r="Q483" t="s">
        <v>3640</v>
      </c>
      <c r="R483" t="s">
        <v>3640</v>
      </c>
      <c r="S483">
        <v>1</v>
      </c>
      <c r="T483">
        <v>2</v>
      </c>
      <c r="U483" t="s">
        <v>57</v>
      </c>
      <c r="V483" t="s">
        <v>57</v>
      </c>
      <c r="W483" t="s">
        <v>37</v>
      </c>
      <c r="X483" t="s">
        <v>37</v>
      </c>
      <c r="Y483" t="s">
        <v>37</v>
      </c>
      <c r="Z483" t="s">
        <v>45</v>
      </c>
      <c r="AA483" t="s">
        <v>37</v>
      </c>
      <c r="AB483" t="s">
        <v>908</v>
      </c>
      <c r="AC483" t="s">
        <v>909</v>
      </c>
      <c r="AD483" t="s">
        <v>197</v>
      </c>
    </row>
    <row r="484" spans="1:30" hidden="1" x14ac:dyDescent="0.2">
      <c r="A484">
        <v>12477</v>
      </c>
      <c r="B484" t="s">
        <v>3641</v>
      </c>
      <c r="C484" t="s">
        <v>29</v>
      </c>
      <c r="D484" t="s">
        <v>70</v>
      </c>
      <c r="E484" t="s">
        <v>62</v>
      </c>
      <c r="F484" t="s">
        <v>267</v>
      </c>
      <c r="G484" t="s">
        <v>33</v>
      </c>
      <c r="H484" t="s">
        <v>63</v>
      </c>
      <c r="I484" s="9">
        <v>45394</v>
      </c>
      <c r="J484" s="10">
        <v>2.0358796296296295E-2</v>
      </c>
      <c r="K484" t="s">
        <v>1455</v>
      </c>
      <c r="L484" t="s">
        <v>3642</v>
      </c>
      <c r="M484" t="s">
        <v>37</v>
      </c>
      <c r="N484" t="s">
        <v>3643</v>
      </c>
      <c r="O484" t="s">
        <v>3644</v>
      </c>
      <c r="P484" t="s">
        <v>40</v>
      </c>
      <c r="Q484" t="s">
        <v>66</v>
      </c>
      <c r="R484" t="s">
        <v>3645</v>
      </c>
      <c r="S484">
        <v>4</v>
      </c>
      <c r="T484">
        <v>2</v>
      </c>
      <c r="U484" t="s">
        <v>43</v>
      </c>
      <c r="V484" t="s">
        <v>57</v>
      </c>
      <c r="W484" t="s">
        <v>779</v>
      </c>
      <c r="X484" t="s">
        <v>37</v>
      </c>
      <c r="Y484" t="s">
        <v>37</v>
      </c>
      <c r="Z484" t="s">
        <v>45</v>
      </c>
      <c r="AA484" t="s">
        <v>37</v>
      </c>
      <c r="AB484" t="s">
        <v>195</v>
      </c>
      <c r="AC484" t="s">
        <v>196</v>
      </c>
      <c r="AD484" t="s">
        <v>197</v>
      </c>
    </row>
    <row r="485" spans="1:30" hidden="1" x14ac:dyDescent="0.2">
      <c r="A485">
        <v>12479</v>
      </c>
      <c r="B485" t="s">
        <v>1600</v>
      </c>
      <c r="C485" t="s">
        <v>61</v>
      </c>
      <c r="D485" t="s">
        <v>49</v>
      </c>
      <c r="E485" t="s">
        <v>62</v>
      </c>
      <c r="F485" t="s">
        <v>37</v>
      </c>
      <c r="G485" t="s">
        <v>82</v>
      </c>
      <c r="H485" t="s">
        <v>404</v>
      </c>
      <c r="I485" s="9">
        <v>45394</v>
      </c>
      <c r="J485" s="10">
        <v>0.45939814814814817</v>
      </c>
      <c r="K485" t="s">
        <v>3646</v>
      </c>
      <c r="L485" t="s">
        <v>3647</v>
      </c>
      <c r="M485" t="s">
        <v>3647</v>
      </c>
      <c r="N485" t="s">
        <v>3647</v>
      </c>
      <c r="O485" t="s">
        <v>37</v>
      </c>
      <c r="P485" t="s">
        <v>40</v>
      </c>
      <c r="Q485" t="s">
        <v>66</v>
      </c>
      <c r="R485" t="s">
        <v>3648</v>
      </c>
      <c r="S485">
        <v>0</v>
      </c>
      <c r="T485">
        <v>1</v>
      </c>
      <c r="U485" t="s">
        <v>57</v>
      </c>
      <c r="V485" t="s">
        <v>37</v>
      </c>
      <c r="W485" t="s">
        <v>37</v>
      </c>
      <c r="X485" t="s">
        <v>37</v>
      </c>
      <c r="Y485" t="s">
        <v>37</v>
      </c>
      <c r="Z485" t="s">
        <v>45</v>
      </c>
      <c r="AA485" t="s">
        <v>37</v>
      </c>
      <c r="AB485" t="s">
        <v>1603</v>
      </c>
      <c r="AC485" t="s">
        <v>1604</v>
      </c>
      <c r="AD485" t="s">
        <v>1605</v>
      </c>
    </row>
    <row r="486" spans="1:30" hidden="1" x14ac:dyDescent="0.2">
      <c r="A486">
        <v>12482</v>
      </c>
      <c r="B486" t="s">
        <v>3649</v>
      </c>
      <c r="C486" t="s">
        <v>29</v>
      </c>
      <c r="D486" t="s">
        <v>49</v>
      </c>
      <c r="E486" t="s">
        <v>62</v>
      </c>
      <c r="F486" t="s">
        <v>37</v>
      </c>
      <c r="G486" t="s">
        <v>51</v>
      </c>
      <c r="H486" t="s">
        <v>173</v>
      </c>
      <c r="I486" s="9">
        <v>45394</v>
      </c>
      <c r="J486" s="10">
        <v>0.61994212962962958</v>
      </c>
      <c r="K486" t="s">
        <v>3650</v>
      </c>
      <c r="L486" t="s">
        <v>3651</v>
      </c>
      <c r="M486" t="s">
        <v>37</v>
      </c>
      <c r="N486" t="s">
        <v>3652</v>
      </c>
      <c r="O486" t="s">
        <v>3653</v>
      </c>
      <c r="P486" t="s">
        <v>40</v>
      </c>
      <c r="Q486" t="s">
        <v>3654</v>
      </c>
      <c r="R486" t="s">
        <v>3655</v>
      </c>
      <c r="S486">
        <v>3</v>
      </c>
      <c r="T486">
        <v>4</v>
      </c>
      <c r="U486" t="s">
        <v>57</v>
      </c>
      <c r="V486" t="s">
        <v>57</v>
      </c>
      <c r="W486" t="s">
        <v>3656</v>
      </c>
      <c r="X486" t="s">
        <v>37</v>
      </c>
      <c r="Y486" t="s">
        <v>37</v>
      </c>
      <c r="Z486" t="s">
        <v>45</v>
      </c>
      <c r="AA486" t="s">
        <v>37</v>
      </c>
      <c r="AB486" t="s">
        <v>973</v>
      </c>
      <c r="AC486" t="s">
        <v>974</v>
      </c>
      <c r="AD486" t="s">
        <v>197</v>
      </c>
    </row>
    <row r="487" spans="1:30" hidden="1" x14ac:dyDescent="0.2">
      <c r="A487">
        <v>12483</v>
      </c>
      <c r="B487" t="s">
        <v>3657</v>
      </c>
      <c r="C487" t="s">
        <v>29</v>
      </c>
      <c r="D487" t="s">
        <v>49</v>
      </c>
      <c r="E487" t="s">
        <v>62</v>
      </c>
      <c r="F487" t="s">
        <v>511</v>
      </c>
      <c r="G487" t="s">
        <v>51</v>
      </c>
      <c r="H487" t="s">
        <v>173</v>
      </c>
      <c r="I487" s="9">
        <v>45394</v>
      </c>
      <c r="J487" s="10">
        <v>0.73537037037037034</v>
      </c>
      <c r="K487" t="s">
        <v>3658</v>
      </c>
      <c r="L487" t="s">
        <v>3659</v>
      </c>
      <c r="M487" t="s">
        <v>37</v>
      </c>
      <c r="N487" t="s">
        <v>3660</v>
      </c>
      <c r="O487" t="s">
        <v>3661</v>
      </c>
      <c r="P487" t="s">
        <v>40</v>
      </c>
      <c r="Q487" t="s">
        <v>3662</v>
      </c>
      <c r="R487" t="s">
        <v>3663</v>
      </c>
      <c r="S487">
        <v>6</v>
      </c>
      <c r="T487">
        <v>12</v>
      </c>
      <c r="U487" t="s">
        <v>57</v>
      </c>
      <c r="V487" t="s">
        <v>43</v>
      </c>
      <c r="W487" t="s">
        <v>963</v>
      </c>
      <c r="X487" t="s">
        <v>37</v>
      </c>
      <c r="Y487" t="s">
        <v>37</v>
      </c>
      <c r="Z487" t="s">
        <v>45</v>
      </c>
      <c r="AA487" t="s">
        <v>37</v>
      </c>
      <c r="AB487" t="s">
        <v>973</v>
      </c>
      <c r="AC487" t="s">
        <v>974</v>
      </c>
      <c r="AD487" t="s">
        <v>197</v>
      </c>
    </row>
    <row r="488" spans="1:30" hidden="1" x14ac:dyDescent="0.2">
      <c r="A488">
        <v>12485</v>
      </c>
      <c r="B488" t="s">
        <v>3664</v>
      </c>
      <c r="C488" t="s">
        <v>29</v>
      </c>
      <c r="D488" t="s">
        <v>49</v>
      </c>
      <c r="E488" t="s">
        <v>62</v>
      </c>
      <c r="F488" t="s">
        <v>37</v>
      </c>
      <c r="G488" t="s">
        <v>82</v>
      </c>
      <c r="H488" t="s">
        <v>34</v>
      </c>
      <c r="I488" s="9">
        <v>45394</v>
      </c>
      <c r="J488" s="10">
        <v>0.75736111111111115</v>
      </c>
      <c r="K488" t="s">
        <v>3665</v>
      </c>
      <c r="L488" t="s">
        <v>3666</v>
      </c>
      <c r="M488" t="s">
        <v>37</v>
      </c>
      <c r="N488" t="s">
        <v>3666</v>
      </c>
      <c r="O488" t="s">
        <v>3667</v>
      </c>
      <c r="P488" t="s">
        <v>40</v>
      </c>
      <c r="Q488" t="s">
        <v>3668</v>
      </c>
      <c r="R488" t="s">
        <v>3668</v>
      </c>
      <c r="S488">
        <v>2</v>
      </c>
      <c r="T488">
        <v>1</v>
      </c>
      <c r="U488" t="s">
        <v>57</v>
      </c>
      <c r="V488" t="s">
        <v>43</v>
      </c>
      <c r="W488" t="s">
        <v>338</v>
      </c>
      <c r="X488" t="s">
        <v>37</v>
      </c>
      <c r="Y488" t="s">
        <v>37</v>
      </c>
      <c r="Z488" t="s">
        <v>45</v>
      </c>
      <c r="AA488" t="s">
        <v>37</v>
      </c>
      <c r="AB488" t="s">
        <v>67</v>
      </c>
      <c r="AC488" t="s">
        <v>68</v>
      </c>
      <c r="AD488" t="s">
        <v>37</v>
      </c>
    </row>
    <row r="489" spans="1:30" hidden="1" x14ac:dyDescent="0.2">
      <c r="A489">
        <v>12488</v>
      </c>
      <c r="B489" t="s">
        <v>3669</v>
      </c>
      <c r="C489" t="s">
        <v>29</v>
      </c>
      <c r="D489" t="s">
        <v>49</v>
      </c>
      <c r="E489" t="s">
        <v>62</v>
      </c>
      <c r="F489" t="s">
        <v>267</v>
      </c>
      <c r="G489" t="s">
        <v>33</v>
      </c>
      <c r="H489" t="s">
        <v>63</v>
      </c>
      <c r="I489" s="9">
        <v>45394</v>
      </c>
      <c r="J489" s="10">
        <v>0.76372685185185185</v>
      </c>
      <c r="K489" t="s">
        <v>3670</v>
      </c>
      <c r="L489" t="s">
        <v>3671</v>
      </c>
      <c r="M489" t="s">
        <v>37</v>
      </c>
      <c r="N489" t="s">
        <v>3671</v>
      </c>
      <c r="O489" t="s">
        <v>3672</v>
      </c>
      <c r="P489" t="s">
        <v>40</v>
      </c>
      <c r="Q489" t="s">
        <v>3673</v>
      </c>
      <c r="R489" t="s">
        <v>3674</v>
      </c>
      <c r="S489">
        <v>3</v>
      </c>
      <c r="T489">
        <v>1</v>
      </c>
      <c r="U489" t="s">
        <v>57</v>
      </c>
      <c r="V489" t="s">
        <v>43</v>
      </c>
      <c r="W489" t="s">
        <v>891</v>
      </c>
      <c r="X489" t="s">
        <v>37</v>
      </c>
      <c r="Y489" t="s">
        <v>37</v>
      </c>
      <c r="Z489" t="s">
        <v>45</v>
      </c>
      <c r="AA489" t="s">
        <v>37</v>
      </c>
      <c r="AB489" t="s">
        <v>195</v>
      </c>
      <c r="AC489" t="s">
        <v>196</v>
      </c>
      <c r="AD489" t="s">
        <v>197</v>
      </c>
    </row>
    <row r="490" spans="1:30" hidden="1" x14ac:dyDescent="0.2">
      <c r="A490">
        <v>12500</v>
      </c>
      <c r="B490" t="s">
        <v>3675</v>
      </c>
      <c r="C490" t="s">
        <v>61</v>
      </c>
      <c r="D490" t="s">
        <v>49</v>
      </c>
      <c r="E490" t="s">
        <v>62</v>
      </c>
      <c r="F490" t="s">
        <v>37</v>
      </c>
      <c r="G490" t="s">
        <v>33</v>
      </c>
      <c r="H490" t="s">
        <v>63</v>
      </c>
      <c r="I490" s="9">
        <v>45397</v>
      </c>
      <c r="J490" s="10">
        <v>0.60244212962962962</v>
      </c>
      <c r="K490" t="s">
        <v>3676</v>
      </c>
      <c r="L490" t="s">
        <v>3677</v>
      </c>
      <c r="M490" t="s">
        <v>3677</v>
      </c>
      <c r="N490" t="s">
        <v>3677</v>
      </c>
      <c r="O490" t="s">
        <v>3678</v>
      </c>
      <c r="P490" t="s">
        <v>40</v>
      </c>
      <c r="Q490" t="s">
        <v>3679</v>
      </c>
      <c r="R490" t="s">
        <v>3680</v>
      </c>
      <c r="S490">
        <v>1</v>
      </c>
      <c r="T490">
        <v>2</v>
      </c>
      <c r="U490" t="s">
        <v>57</v>
      </c>
      <c r="V490" t="s">
        <v>57</v>
      </c>
      <c r="W490" t="s">
        <v>932</v>
      </c>
      <c r="X490" t="s">
        <v>37</v>
      </c>
      <c r="Y490" t="s">
        <v>37</v>
      </c>
      <c r="Z490" t="s">
        <v>45</v>
      </c>
      <c r="AA490" t="s">
        <v>37</v>
      </c>
      <c r="AB490" t="s">
        <v>195</v>
      </c>
      <c r="AC490" t="s">
        <v>196</v>
      </c>
      <c r="AD490" t="s">
        <v>197</v>
      </c>
    </row>
    <row r="491" spans="1:30" hidden="1" x14ac:dyDescent="0.2">
      <c r="A491">
        <v>12502</v>
      </c>
      <c r="B491" t="s">
        <v>3681</v>
      </c>
      <c r="C491" t="s">
        <v>29</v>
      </c>
      <c r="D491" t="s">
        <v>49</v>
      </c>
      <c r="E491" t="s">
        <v>62</v>
      </c>
      <c r="F491" t="s">
        <v>37</v>
      </c>
      <c r="G491" t="s">
        <v>51</v>
      </c>
      <c r="H491" t="s">
        <v>34</v>
      </c>
      <c r="I491" s="9">
        <v>45397</v>
      </c>
      <c r="J491" s="10">
        <v>0.7700231481481481</v>
      </c>
      <c r="K491" t="s">
        <v>3682</v>
      </c>
      <c r="L491" t="s">
        <v>3683</v>
      </c>
      <c r="M491" t="s">
        <v>37</v>
      </c>
      <c r="N491" t="s">
        <v>3684</v>
      </c>
      <c r="O491" t="s">
        <v>3685</v>
      </c>
      <c r="P491" t="s">
        <v>40</v>
      </c>
      <c r="Q491" t="s">
        <v>3686</v>
      </c>
      <c r="R491" t="s">
        <v>3687</v>
      </c>
      <c r="S491">
        <v>2</v>
      </c>
      <c r="T491">
        <v>2</v>
      </c>
      <c r="U491" t="s">
        <v>57</v>
      </c>
      <c r="V491" t="s">
        <v>43</v>
      </c>
      <c r="W491" t="s">
        <v>1018</v>
      </c>
      <c r="X491" t="s">
        <v>37</v>
      </c>
      <c r="Y491" t="s">
        <v>37</v>
      </c>
      <c r="Z491" t="s">
        <v>45</v>
      </c>
      <c r="AA491" t="s">
        <v>37</v>
      </c>
      <c r="AB491" t="s">
        <v>195</v>
      </c>
      <c r="AC491" t="s">
        <v>196</v>
      </c>
      <c r="AD491" t="s">
        <v>197</v>
      </c>
    </row>
    <row r="492" spans="1:30" hidden="1" x14ac:dyDescent="0.2">
      <c r="A492">
        <v>12507</v>
      </c>
      <c r="B492" t="s">
        <v>3688</v>
      </c>
      <c r="C492" t="s">
        <v>29</v>
      </c>
      <c r="D492" t="s">
        <v>49</v>
      </c>
      <c r="E492" t="s">
        <v>31</v>
      </c>
      <c r="F492" t="s">
        <v>267</v>
      </c>
      <c r="G492" t="s">
        <v>51</v>
      </c>
      <c r="H492" t="s">
        <v>73</v>
      </c>
      <c r="I492" s="9">
        <v>45398</v>
      </c>
      <c r="J492" s="10">
        <v>0.73707175925925927</v>
      </c>
      <c r="K492" t="s">
        <v>3689</v>
      </c>
      <c r="L492" t="s">
        <v>3690</v>
      </c>
      <c r="M492" t="s">
        <v>37</v>
      </c>
      <c r="N492" t="s">
        <v>3691</v>
      </c>
      <c r="O492" t="s">
        <v>3692</v>
      </c>
      <c r="P492" t="s">
        <v>40</v>
      </c>
      <c r="Q492" t="s">
        <v>3693</v>
      </c>
      <c r="R492" t="s">
        <v>3694</v>
      </c>
      <c r="S492">
        <v>4</v>
      </c>
      <c r="T492">
        <v>1</v>
      </c>
      <c r="U492" t="s">
        <v>57</v>
      </c>
      <c r="V492" t="s">
        <v>43</v>
      </c>
      <c r="W492" t="s">
        <v>1010</v>
      </c>
      <c r="X492" t="s">
        <v>37</v>
      </c>
      <c r="Y492" t="s">
        <v>37</v>
      </c>
      <c r="Z492" t="s">
        <v>45</v>
      </c>
      <c r="AA492" t="s">
        <v>37</v>
      </c>
      <c r="AB492" t="s">
        <v>1759</v>
      </c>
      <c r="AC492" t="s">
        <v>3695</v>
      </c>
      <c r="AD492" t="s">
        <v>94</v>
      </c>
    </row>
    <row r="493" spans="1:30" hidden="1" x14ac:dyDescent="0.2">
      <c r="A493">
        <v>12509</v>
      </c>
      <c r="B493" t="s">
        <v>3696</v>
      </c>
      <c r="C493" t="s">
        <v>29</v>
      </c>
      <c r="D493" t="s">
        <v>70</v>
      </c>
      <c r="E493" t="s">
        <v>31</v>
      </c>
      <c r="F493" t="s">
        <v>37</v>
      </c>
      <c r="G493" t="s">
        <v>51</v>
      </c>
      <c r="H493" t="s">
        <v>63</v>
      </c>
      <c r="I493" s="9">
        <v>45398</v>
      </c>
      <c r="J493" s="10">
        <v>0.7863310185185185</v>
      </c>
      <c r="K493" t="s">
        <v>3697</v>
      </c>
      <c r="L493" t="s">
        <v>3698</v>
      </c>
      <c r="M493" t="s">
        <v>37</v>
      </c>
      <c r="N493" t="s">
        <v>3699</v>
      </c>
      <c r="O493" t="s">
        <v>3700</v>
      </c>
      <c r="P493" t="s">
        <v>40</v>
      </c>
      <c r="Q493" t="s">
        <v>3701</v>
      </c>
      <c r="R493" t="s">
        <v>3702</v>
      </c>
      <c r="S493">
        <v>4</v>
      </c>
      <c r="T493">
        <v>2</v>
      </c>
      <c r="U493" t="s">
        <v>57</v>
      </c>
      <c r="V493" t="s">
        <v>43</v>
      </c>
      <c r="W493" t="s">
        <v>1010</v>
      </c>
      <c r="X493" t="s">
        <v>37</v>
      </c>
      <c r="Y493" t="s">
        <v>37</v>
      </c>
      <c r="Z493" t="s">
        <v>45</v>
      </c>
      <c r="AA493" t="s">
        <v>37</v>
      </c>
      <c r="AB493" t="s">
        <v>1759</v>
      </c>
      <c r="AC493" t="s">
        <v>3695</v>
      </c>
      <c r="AD493" t="s">
        <v>94</v>
      </c>
    </row>
    <row r="494" spans="1:30" hidden="1" x14ac:dyDescent="0.2">
      <c r="A494">
        <v>12510</v>
      </c>
      <c r="B494" t="s">
        <v>3703</v>
      </c>
      <c r="C494" t="s">
        <v>29</v>
      </c>
      <c r="D494" t="s">
        <v>30</v>
      </c>
      <c r="E494" t="s">
        <v>62</v>
      </c>
      <c r="F494" t="s">
        <v>267</v>
      </c>
      <c r="G494" t="s">
        <v>33</v>
      </c>
      <c r="H494" t="s">
        <v>232</v>
      </c>
      <c r="I494" s="9">
        <v>45398</v>
      </c>
      <c r="J494" s="10">
        <v>0.89420138888888889</v>
      </c>
      <c r="K494" t="s">
        <v>3704</v>
      </c>
      <c r="L494" t="s">
        <v>3705</v>
      </c>
      <c r="M494" t="s">
        <v>37</v>
      </c>
      <c r="N494" t="s">
        <v>3705</v>
      </c>
      <c r="O494" t="s">
        <v>3706</v>
      </c>
      <c r="P494" t="s">
        <v>40</v>
      </c>
      <c r="Q494" t="s">
        <v>66</v>
      </c>
      <c r="R494" t="s">
        <v>3707</v>
      </c>
      <c r="S494">
        <v>2</v>
      </c>
      <c r="T494">
        <v>2</v>
      </c>
      <c r="U494" t="s">
        <v>43</v>
      </c>
      <c r="V494" t="s">
        <v>57</v>
      </c>
      <c r="W494" t="s">
        <v>3708</v>
      </c>
      <c r="X494" t="s">
        <v>37</v>
      </c>
      <c r="Y494" t="s">
        <v>37</v>
      </c>
      <c r="Z494" t="s">
        <v>45</v>
      </c>
      <c r="AA494" t="s">
        <v>37</v>
      </c>
      <c r="AB494" t="s">
        <v>195</v>
      </c>
      <c r="AC494" t="s">
        <v>196</v>
      </c>
      <c r="AD494" t="s">
        <v>197</v>
      </c>
    </row>
    <row r="495" spans="1:30" hidden="1" x14ac:dyDescent="0.2">
      <c r="A495">
        <v>12511</v>
      </c>
      <c r="B495" t="s">
        <v>3709</v>
      </c>
      <c r="C495" t="s">
        <v>29</v>
      </c>
      <c r="D495" t="s">
        <v>49</v>
      </c>
      <c r="E495" t="s">
        <v>62</v>
      </c>
      <c r="F495" t="s">
        <v>32</v>
      </c>
      <c r="G495" t="s">
        <v>33</v>
      </c>
      <c r="H495" t="s">
        <v>63</v>
      </c>
      <c r="I495" s="9">
        <v>45398</v>
      </c>
      <c r="J495" s="10">
        <v>0.95953703703703708</v>
      </c>
      <c r="K495" t="s">
        <v>3710</v>
      </c>
      <c r="L495" t="s">
        <v>3711</v>
      </c>
      <c r="M495" t="s">
        <v>37</v>
      </c>
      <c r="N495" t="s">
        <v>3712</v>
      </c>
      <c r="O495" t="s">
        <v>3713</v>
      </c>
      <c r="P495" t="s">
        <v>40</v>
      </c>
      <c r="Q495" t="s">
        <v>66</v>
      </c>
      <c r="R495" t="s">
        <v>3714</v>
      </c>
      <c r="S495">
        <v>2</v>
      </c>
      <c r="T495">
        <v>2</v>
      </c>
      <c r="U495" t="s">
        <v>43</v>
      </c>
      <c r="V495" t="s">
        <v>57</v>
      </c>
      <c r="W495" t="s">
        <v>641</v>
      </c>
      <c r="X495" t="s">
        <v>37</v>
      </c>
      <c r="Y495" t="s">
        <v>37</v>
      </c>
      <c r="Z495" t="s">
        <v>45</v>
      </c>
      <c r="AA495" t="s">
        <v>37</v>
      </c>
      <c r="AB495" t="s">
        <v>195</v>
      </c>
      <c r="AC495" t="s">
        <v>196</v>
      </c>
      <c r="AD495" t="s">
        <v>197</v>
      </c>
    </row>
    <row r="496" spans="1:30" hidden="1" x14ac:dyDescent="0.2">
      <c r="A496">
        <v>12512</v>
      </c>
      <c r="B496" t="s">
        <v>3715</v>
      </c>
      <c r="C496" t="s">
        <v>29</v>
      </c>
      <c r="D496" t="s">
        <v>70</v>
      </c>
      <c r="E496" t="s">
        <v>62</v>
      </c>
      <c r="F496" t="s">
        <v>267</v>
      </c>
      <c r="G496" t="s">
        <v>82</v>
      </c>
      <c r="H496" t="s">
        <v>63</v>
      </c>
      <c r="I496" s="9">
        <v>45398</v>
      </c>
      <c r="J496" s="10">
        <v>0.9759606481481482</v>
      </c>
      <c r="K496" t="s">
        <v>3716</v>
      </c>
      <c r="L496" t="s">
        <v>3717</v>
      </c>
      <c r="M496" t="s">
        <v>37</v>
      </c>
      <c r="N496" t="s">
        <v>3717</v>
      </c>
      <c r="O496" t="s">
        <v>3718</v>
      </c>
      <c r="P496" t="s">
        <v>40</v>
      </c>
      <c r="Q496" t="s">
        <v>66</v>
      </c>
      <c r="R496" t="s">
        <v>3719</v>
      </c>
      <c r="S496">
        <v>3</v>
      </c>
      <c r="T496">
        <v>2</v>
      </c>
      <c r="U496" t="s">
        <v>43</v>
      </c>
      <c r="V496" t="s">
        <v>57</v>
      </c>
      <c r="W496" t="s">
        <v>641</v>
      </c>
      <c r="X496" t="s">
        <v>37</v>
      </c>
      <c r="Y496" t="s">
        <v>37</v>
      </c>
      <c r="Z496" t="s">
        <v>45</v>
      </c>
      <c r="AA496" t="s">
        <v>37</v>
      </c>
      <c r="AB496" t="s">
        <v>195</v>
      </c>
      <c r="AC496" t="s">
        <v>196</v>
      </c>
      <c r="AD496" t="s">
        <v>197</v>
      </c>
    </row>
    <row r="497" spans="1:30" hidden="1" x14ac:dyDescent="0.2">
      <c r="A497">
        <v>12518</v>
      </c>
      <c r="B497" t="s">
        <v>3720</v>
      </c>
      <c r="C497" t="s">
        <v>29</v>
      </c>
      <c r="D497" t="s">
        <v>30</v>
      </c>
      <c r="E497" t="s">
        <v>31</v>
      </c>
      <c r="F497" t="s">
        <v>37</v>
      </c>
      <c r="G497" t="s">
        <v>51</v>
      </c>
      <c r="H497" t="s">
        <v>63</v>
      </c>
      <c r="I497" s="9">
        <v>45400</v>
      </c>
      <c r="J497" s="10">
        <v>0.46820601851851851</v>
      </c>
      <c r="K497" t="s">
        <v>3721</v>
      </c>
      <c r="L497" t="s">
        <v>3722</v>
      </c>
      <c r="M497" t="s">
        <v>37</v>
      </c>
      <c r="N497" t="s">
        <v>3722</v>
      </c>
      <c r="O497" t="s">
        <v>3723</v>
      </c>
      <c r="P497" t="s">
        <v>40</v>
      </c>
      <c r="Q497" t="s">
        <v>3724</v>
      </c>
      <c r="R497" t="s">
        <v>3725</v>
      </c>
      <c r="S497">
        <v>3</v>
      </c>
      <c r="T497">
        <v>2</v>
      </c>
      <c r="U497" t="s">
        <v>57</v>
      </c>
      <c r="V497" t="s">
        <v>57</v>
      </c>
      <c r="W497" t="s">
        <v>91</v>
      </c>
      <c r="X497" t="s">
        <v>37</v>
      </c>
      <c r="Y497" t="s">
        <v>37</v>
      </c>
      <c r="Z497" t="s">
        <v>45</v>
      </c>
      <c r="AA497" t="s">
        <v>37</v>
      </c>
      <c r="AB497" t="s">
        <v>1759</v>
      </c>
      <c r="AC497" t="s">
        <v>3695</v>
      </c>
      <c r="AD497" t="s">
        <v>94</v>
      </c>
    </row>
    <row r="498" spans="1:30" hidden="1" x14ac:dyDescent="0.2">
      <c r="A498">
        <v>12521</v>
      </c>
      <c r="B498" t="s">
        <v>3726</v>
      </c>
      <c r="C498" t="s">
        <v>29</v>
      </c>
      <c r="D498" t="s">
        <v>30</v>
      </c>
      <c r="E498" t="s">
        <v>62</v>
      </c>
      <c r="F498" t="s">
        <v>37</v>
      </c>
      <c r="G498" t="s">
        <v>51</v>
      </c>
      <c r="H498" t="s">
        <v>73</v>
      </c>
      <c r="I498" s="9">
        <v>45400</v>
      </c>
      <c r="J498" s="10">
        <v>0.63086805555555558</v>
      </c>
      <c r="K498" t="s">
        <v>3727</v>
      </c>
      <c r="L498" t="s">
        <v>3728</v>
      </c>
      <c r="M498" t="s">
        <v>37</v>
      </c>
      <c r="N498" t="s">
        <v>3729</v>
      </c>
      <c r="O498" t="s">
        <v>3730</v>
      </c>
      <c r="P498" t="s">
        <v>40</v>
      </c>
      <c r="Q498" t="s">
        <v>3731</v>
      </c>
      <c r="R498" t="s">
        <v>3732</v>
      </c>
      <c r="S498">
        <v>3</v>
      </c>
      <c r="T498">
        <v>2</v>
      </c>
      <c r="U498" t="s">
        <v>57</v>
      </c>
      <c r="V498" t="s">
        <v>57</v>
      </c>
      <c r="W498" t="s">
        <v>1361</v>
      </c>
      <c r="X498" t="s">
        <v>37</v>
      </c>
      <c r="Y498" t="s">
        <v>37</v>
      </c>
      <c r="Z498" t="s">
        <v>45</v>
      </c>
      <c r="AA498" t="s">
        <v>37</v>
      </c>
      <c r="AB498" t="s">
        <v>2028</v>
      </c>
      <c r="AC498" t="s">
        <v>2029</v>
      </c>
      <c r="AD498" t="s">
        <v>131</v>
      </c>
    </row>
    <row r="499" spans="1:30" hidden="1" x14ac:dyDescent="0.2">
      <c r="A499">
        <v>12529</v>
      </c>
      <c r="B499" t="s">
        <v>2319</v>
      </c>
      <c r="C499" t="s">
        <v>29</v>
      </c>
      <c r="D499" t="s">
        <v>49</v>
      </c>
      <c r="E499" t="s">
        <v>62</v>
      </c>
      <c r="F499" t="s">
        <v>37</v>
      </c>
      <c r="G499" t="s">
        <v>51</v>
      </c>
      <c r="H499" t="s">
        <v>173</v>
      </c>
      <c r="I499" s="9">
        <v>45401</v>
      </c>
      <c r="J499" s="10">
        <v>0.38665509259259262</v>
      </c>
      <c r="K499" t="s">
        <v>3733</v>
      </c>
      <c r="L499" t="s">
        <v>3734</v>
      </c>
      <c r="M499" t="s">
        <v>37</v>
      </c>
      <c r="N499" t="s">
        <v>3735</v>
      </c>
      <c r="O499" t="s">
        <v>3736</v>
      </c>
      <c r="P499" t="s">
        <v>40</v>
      </c>
      <c r="Q499" t="s">
        <v>66</v>
      </c>
      <c r="R499" t="s">
        <v>1644</v>
      </c>
      <c r="S499">
        <v>2</v>
      </c>
      <c r="T499">
        <v>1</v>
      </c>
      <c r="U499" t="s">
        <v>57</v>
      </c>
      <c r="V499" t="s">
        <v>57</v>
      </c>
      <c r="W499" t="s">
        <v>1010</v>
      </c>
      <c r="X499" t="s">
        <v>37</v>
      </c>
      <c r="Y499" t="s">
        <v>37</v>
      </c>
      <c r="Z499" t="s">
        <v>45</v>
      </c>
      <c r="AA499" t="s">
        <v>37</v>
      </c>
      <c r="AB499" t="s">
        <v>1893</v>
      </c>
      <c r="AC499" t="s">
        <v>1894</v>
      </c>
      <c r="AD499" t="s">
        <v>94</v>
      </c>
    </row>
    <row r="500" spans="1:30" hidden="1" x14ac:dyDescent="0.2">
      <c r="A500">
        <v>12531</v>
      </c>
      <c r="B500" t="s">
        <v>171</v>
      </c>
      <c r="C500" t="s">
        <v>29</v>
      </c>
      <c r="D500" t="s">
        <v>49</v>
      </c>
      <c r="E500" t="s">
        <v>31</v>
      </c>
      <c r="F500" t="s">
        <v>37</v>
      </c>
      <c r="G500" t="s">
        <v>51</v>
      </c>
      <c r="H500" t="s">
        <v>173</v>
      </c>
      <c r="I500" s="9">
        <v>45401</v>
      </c>
      <c r="J500" s="10">
        <v>0.46736111111111112</v>
      </c>
      <c r="K500" t="s">
        <v>3737</v>
      </c>
      <c r="L500" t="s">
        <v>3738</v>
      </c>
      <c r="M500" t="s">
        <v>37</v>
      </c>
      <c r="N500" t="s">
        <v>3738</v>
      </c>
      <c r="O500" t="s">
        <v>3739</v>
      </c>
      <c r="P500" t="s">
        <v>40</v>
      </c>
      <c r="Q500" t="s">
        <v>343</v>
      </c>
      <c r="R500" t="s">
        <v>3740</v>
      </c>
      <c r="S500">
        <v>2</v>
      </c>
      <c r="T500">
        <v>1</v>
      </c>
      <c r="U500" t="s">
        <v>57</v>
      </c>
      <c r="V500" t="s">
        <v>57</v>
      </c>
      <c r="W500" t="s">
        <v>1010</v>
      </c>
      <c r="X500" t="s">
        <v>37</v>
      </c>
      <c r="Y500" t="s">
        <v>37</v>
      </c>
      <c r="Z500" t="s">
        <v>45</v>
      </c>
      <c r="AA500" t="s">
        <v>37</v>
      </c>
      <c r="AB500" t="s">
        <v>1759</v>
      </c>
      <c r="AC500" t="s">
        <v>3695</v>
      </c>
      <c r="AD500" t="s">
        <v>94</v>
      </c>
    </row>
    <row r="501" spans="1:30" hidden="1" x14ac:dyDescent="0.2">
      <c r="A501">
        <v>12532</v>
      </c>
      <c r="B501" t="s">
        <v>3111</v>
      </c>
      <c r="C501" t="s">
        <v>61</v>
      </c>
      <c r="D501" t="s">
        <v>49</v>
      </c>
      <c r="E501" t="s">
        <v>62</v>
      </c>
      <c r="F501" t="s">
        <v>37</v>
      </c>
      <c r="G501" t="s">
        <v>82</v>
      </c>
      <c r="H501" t="s">
        <v>404</v>
      </c>
      <c r="I501" s="9">
        <v>45401</v>
      </c>
      <c r="J501" s="10">
        <v>0.52380787037037035</v>
      </c>
      <c r="K501" t="s">
        <v>3741</v>
      </c>
      <c r="L501" t="s">
        <v>3742</v>
      </c>
      <c r="M501" t="s">
        <v>3742</v>
      </c>
      <c r="N501" t="s">
        <v>3742</v>
      </c>
      <c r="O501" t="s">
        <v>37</v>
      </c>
      <c r="P501" t="s">
        <v>40</v>
      </c>
      <c r="Q501" t="s">
        <v>66</v>
      </c>
      <c r="R501" t="s">
        <v>3743</v>
      </c>
      <c r="S501">
        <v>0</v>
      </c>
      <c r="T501">
        <v>1</v>
      </c>
      <c r="U501" t="s">
        <v>57</v>
      </c>
      <c r="V501" t="s">
        <v>37</v>
      </c>
      <c r="W501" t="s">
        <v>37</v>
      </c>
      <c r="X501" t="s">
        <v>37</v>
      </c>
      <c r="Y501" t="s">
        <v>37</v>
      </c>
      <c r="Z501" t="s">
        <v>45</v>
      </c>
      <c r="AA501" t="s">
        <v>37</v>
      </c>
      <c r="AB501" t="s">
        <v>3744</v>
      </c>
      <c r="AC501" t="s">
        <v>3745</v>
      </c>
      <c r="AD501" t="s">
        <v>834</v>
      </c>
    </row>
    <row r="502" spans="1:30" hidden="1" x14ac:dyDescent="0.2">
      <c r="A502">
        <v>12533</v>
      </c>
      <c r="B502" t="s">
        <v>2433</v>
      </c>
      <c r="C502" t="s">
        <v>61</v>
      </c>
      <c r="D502" t="s">
        <v>49</v>
      </c>
      <c r="E502" t="s">
        <v>62</v>
      </c>
      <c r="F502" t="s">
        <v>37</v>
      </c>
      <c r="G502" t="s">
        <v>82</v>
      </c>
      <c r="H502" t="s">
        <v>404</v>
      </c>
      <c r="I502" s="9">
        <v>45401</v>
      </c>
      <c r="J502" s="10">
        <v>0.54317129629629635</v>
      </c>
      <c r="K502" t="s">
        <v>3746</v>
      </c>
      <c r="L502" t="s">
        <v>3747</v>
      </c>
      <c r="M502" t="s">
        <v>3747</v>
      </c>
      <c r="N502" t="s">
        <v>3747</v>
      </c>
      <c r="O502" t="s">
        <v>37</v>
      </c>
      <c r="P502" t="s">
        <v>40</v>
      </c>
      <c r="Q502" t="s">
        <v>66</v>
      </c>
      <c r="R502" t="s">
        <v>3748</v>
      </c>
      <c r="S502">
        <v>0</v>
      </c>
      <c r="T502">
        <v>1</v>
      </c>
      <c r="U502" t="s">
        <v>57</v>
      </c>
      <c r="V502" t="s">
        <v>37</v>
      </c>
      <c r="W502" t="s">
        <v>37</v>
      </c>
      <c r="X502" t="s">
        <v>37</v>
      </c>
      <c r="Y502" t="s">
        <v>37</v>
      </c>
      <c r="Z502" t="s">
        <v>45</v>
      </c>
      <c r="AA502" t="s">
        <v>37</v>
      </c>
      <c r="AB502" t="s">
        <v>1418</v>
      </c>
      <c r="AC502" t="s">
        <v>1494</v>
      </c>
      <c r="AD502" t="s">
        <v>891</v>
      </c>
    </row>
    <row r="503" spans="1:30" hidden="1" x14ac:dyDescent="0.2">
      <c r="A503">
        <v>12535</v>
      </c>
      <c r="B503" t="s">
        <v>3749</v>
      </c>
      <c r="C503" t="s">
        <v>61</v>
      </c>
      <c r="D503" t="s">
        <v>49</v>
      </c>
      <c r="E503" t="s">
        <v>62</v>
      </c>
      <c r="F503" t="s">
        <v>37</v>
      </c>
      <c r="G503" t="s">
        <v>82</v>
      </c>
      <c r="H503" t="s">
        <v>404</v>
      </c>
      <c r="I503" s="9">
        <v>45401</v>
      </c>
      <c r="J503" s="10">
        <v>0.66822916666666665</v>
      </c>
      <c r="K503" t="s">
        <v>3750</v>
      </c>
      <c r="L503" t="s">
        <v>3751</v>
      </c>
      <c r="M503" t="s">
        <v>3751</v>
      </c>
      <c r="N503" t="s">
        <v>3751</v>
      </c>
      <c r="O503" t="s">
        <v>37</v>
      </c>
      <c r="P503" t="s">
        <v>40</v>
      </c>
      <c r="Q503" t="s">
        <v>66</v>
      </c>
      <c r="R503" t="s">
        <v>3752</v>
      </c>
      <c r="S503">
        <v>0</v>
      </c>
      <c r="T503">
        <v>1</v>
      </c>
      <c r="U503" t="s">
        <v>57</v>
      </c>
      <c r="V503" t="s">
        <v>37</v>
      </c>
      <c r="W503" t="s">
        <v>37</v>
      </c>
      <c r="X503" t="s">
        <v>37</v>
      </c>
      <c r="Y503" t="s">
        <v>37</v>
      </c>
      <c r="Z503" t="s">
        <v>45</v>
      </c>
      <c r="AA503" t="s">
        <v>37</v>
      </c>
      <c r="AB503" t="s">
        <v>3753</v>
      </c>
      <c r="AC503" t="s">
        <v>3754</v>
      </c>
      <c r="AD503" t="s">
        <v>834</v>
      </c>
    </row>
    <row r="504" spans="1:30" hidden="1" x14ac:dyDescent="0.2">
      <c r="A504">
        <v>12536</v>
      </c>
      <c r="B504" t="s">
        <v>3755</v>
      </c>
      <c r="C504" t="s">
        <v>29</v>
      </c>
      <c r="D504" t="s">
        <v>49</v>
      </c>
      <c r="E504" t="s">
        <v>62</v>
      </c>
      <c r="F504" t="s">
        <v>37</v>
      </c>
      <c r="G504" t="s">
        <v>82</v>
      </c>
      <c r="H504" t="s">
        <v>34</v>
      </c>
      <c r="I504" s="9">
        <v>45401</v>
      </c>
      <c r="J504" s="10">
        <v>0.71005787037037038</v>
      </c>
      <c r="K504" t="s">
        <v>3756</v>
      </c>
      <c r="L504" t="s">
        <v>3757</v>
      </c>
      <c r="M504" t="s">
        <v>37</v>
      </c>
      <c r="N504" t="s">
        <v>3758</v>
      </c>
      <c r="O504" t="s">
        <v>3759</v>
      </c>
      <c r="P504" t="s">
        <v>40</v>
      </c>
      <c r="Q504" t="s">
        <v>3760</v>
      </c>
      <c r="R504" t="s">
        <v>3760</v>
      </c>
      <c r="S504">
        <v>1</v>
      </c>
      <c r="T504">
        <v>2</v>
      </c>
      <c r="U504" t="s">
        <v>57</v>
      </c>
      <c r="V504" t="s">
        <v>43</v>
      </c>
      <c r="W504" t="s">
        <v>37</v>
      </c>
      <c r="X504" t="s">
        <v>37</v>
      </c>
      <c r="Y504" t="s">
        <v>37</v>
      </c>
      <c r="Z504" t="s">
        <v>45</v>
      </c>
      <c r="AA504" t="s">
        <v>37</v>
      </c>
      <c r="AB504" t="s">
        <v>973</v>
      </c>
      <c r="AC504" t="s">
        <v>974</v>
      </c>
      <c r="AD504" t="s">
        <v>197</v>
      </c>
    </row>
    <row r="505" spans="1:30" hidden="1" x14ac:dyDescent="0.2">
      <c r="A505">
        <v>12545</v>
      </c>
      <c r="B505" t="s">
        <v>3761</v>
      </c>
      <c r="C505" t="s">
        <v>61</v>
      </c>
      <c r="D505" t="s">
        <v>49</v>
      </c>
      <c r="E505" t="s">
        <v>62</v>
      </c>
      <c r="F505" t="s">
        <v>37</v>
      </c>
      <c r="G505" t="s">
        <v>82</v>
      </c>
      <c r="H505" t="s">
        <v>404</v>
      </c>
      <c r="I505" s="9">
        <v>45404</v>
      </c>
      <c r="J505" s="10">
        <v>0.42085648148148147</v>
      </c>
      <c r="K505" t="s">
        <v>3762</v>
      </c>
      <c r="L505" t="s">
        <v>3763</v>
      </c>
      <c r="M505" t="s">
        <v>3763</v>
      </c>
      <c r="N505" t="s">
        <v>3764</v>
      </c>
      <c r="O505" t="s">
        <v>37</v>
      </c>
      <c r="P505" t="s">
        <v>40</v>
      </c>
      <c r="Q505" t="s">
        <v>66</v>
      </c>
      <c r="R505" t="s">
        <v>66</v>
      </c>
      <c r="S505">
        <v>0</v>
      </c>
      <c r="T505">
        <v>2</v>
      </c>
      <c r="U505" t="s">
        <v>57</v>
      </c>
      <c r="V505" t="s">
        <v>37</v>
      </c>
      <c r="W505" t="s">
        <v>37</v>
      </c>
      <c r="X505" t="s">
        <v>37</v>
      </c>
      <c r="Y505" t="s">
        <v>37</v>
      </c>
      <c r="Z505" t="s">
        <v>45</v>
      </c>
      <c r="AA505" t="s">
        <v>37</v>
      </c>
      <c r="AB505" t="s">
        <v>1163</v>
      </c>
      <c r="AC505" t="s">
        <v>1164</v>
      </c>
      <c r="AD505" t="s">
        <v>845</v>
      </c>
    </row>
    <row r="506" spans="1:30" hidden="1" x14ac:dyDescent="0.2">
      <c r="A506">
        <v>12547</v>
      </c>
      <c r="B506" t="s">
        <v>3491</v>
      </c>
      <c r="C506" t="s">
        <v>29</v>
      </c>
      <c r="D506" t="s">
        <v>49</v>
      </c>
      <c r="E506" t="s">
        <v>62</v>
      </c>
      <c r="F506" t="s">
        <v>37</v>
      </c>
      <c r="G506" t="s">
        <v>51</v>
      </c>
      <c r="H506" t="s">
        <v>173</v>
      </c>
      <c r="I506" s="9">
        <v>45404</v>
      </c>
      <c r="J506" s="10">
        <v>0.47208333333333335</v>
      </c>
      <c r="K506" t="s">
        <v>3262</v>
      </c>
      <c r="L506" t="s">
        <v>3765</v>
      </c>
      <c r="M506" t="s">
        <v>37</v>
      </c>
      <c r="N506" t="s">
        <v>3766</v>
      </c>
      <c r="O506" t="s">
        <v>3767</v>
      </c>
      <c r="P506" t="s">
        <v>40</v>
      </c>
      <c r="Q506" t="s">
        <v>3768</v>
      </c>
      <c r="R506" t="s">
        <v>3769</v>
      </c>
      <c r="S506">
        <v>4</v>
      </c>
      <c r="T506">
        <v>2</v>
      </c>
      <c r="U506" t="s">
        <v>57</v>
      </c>
      <c r="V506" t="s">
        <v>57</v>
      </c>
      <c r="W506" t="s">
        <v>1010</v>
      </c>
      <c r="X506" t="s">
        <v>37</v>
      </c>
      <c r="Y506" t="s">
        <v>37</v>
      </c>
      <c r="Z506" t="s">
        <v>45</v>
      </c>
      <c r="AA506" t="s">
        <v>37</v>
      </c>
      <c r="AB506" t="s">
        <v>1893</v>
      </c>
      <c r="AC506" t="s">
        <v>1894</v>
      </c>
      <c r="AD506" t="s">
        <v>94</v>
      </c>
    </row>
    <row r="507" spans="1:30" hidden="1" x14ac:dyDescent="0.2">
      <c r="A507">
        <v>12548</v>
      </c>
      <c r="B507" t="s">
        <v>3770</v>
      </c>
      <c r="C507" t="s">
        <v>29</v>
      </c>
      <c r="D507" t="s">
        <v>30</v>
      </c>
      <c r="E507" t="s">
        <v>62</v>
      </c>
      <c r="F507" t="s">
        <v>37</v>
      </c>
      <c r="G507" t="s">
        <v>51</v>
      </c>
      <c r="H507" t="s">
        <v>232</v>
      </c>
      <c r="I507" s="9">
        <v>45404</v>
      </c>
      <c r="J507" s="10">
        <v>0.53688657407407403</v>
      </c>
      <c r="K507" t="s">
        <v>3771</v>
      </c>
      <c r="L507" t="s">
        <v>3772</v>
      </c>
      <c r="M507" t="s">
        <v>37</v>
      </c>
      <c r="N507" t="s">
        <v>3772</v>
      </c>
      <c r="O507" t="s">
        <v>3773</v>
      </c>
      <c r="P507" t="s">
        <v>40</v>
      </c>
      <c r="Q507" t="s">
        <v>3774</v>
      </c>
      <c r="R507" t="s">
        <v>3775</v>
      </c>
      <c r="S507">
        <v>2</v>
      </c>
      <c r="T507">
        <v>1</v>
      </c>
      <c r="U507" t="s">
        <v>57</v>
      </c>
      <c r="V507" t="s">
        <v>57</v>
      </c>
      <c r="W507" t="s">
        <v>3776</v>
      </c>
      <c r="X507" t="s">
        <v>37</v>
      </c>
      <c r="Y507" t="s">
        <v>37</v>
      </c>
      <c r="Z507" t="s">
        <v>45</v>
      </c>
      <c r="AA507" t="s">
        <v>37</v>
      </c>
      <c r="AB507" t="s">
        <v>67</v>
      </c>
      <c r="AC507" t="s">
        <v>68</v>
      </c>
      <c r="AD507" t="s">
        <v>37</v>
      </c>
    </row>
    <row r="508" spans="1:30" hidden="1" x14ac:dyDescent="0.2">
      <c r="A508">
        <v>12552</v>
      </c>
      <c r="B508" t="s">
        <v>3777</v>
      </c>
      <c r="C508" t="s">
        <v>29</v>
      </c>
      <c r="D508" t="s">
        <v>30</v>
      </c>
      <c r="E508" t="s">
        <v>62</v>
      </c>
      <c r="F508" t="s">
        <v>267</v>
      </c>
      <c r="G508" t="s">
        <v>33</v>
      </c>
      <c r="H508" t="s">
        <v>63</v>
      </c>
      <c r="I508" s="9">
        <v>45404</v>
      </c>
      <c r="J508" s="10">
        <v>0.59559027777777773</v>
      </c>
      <c r="K508" t="s">
        <v>1157</v>
      </c>
      <c r="L508" t="s">
        <v>3778</v>
      </c>
      <c r="M508" t="s">
        <v>37</v>
      </c>
      <c r="N508" t="s">
        <v>3779</v>
      </c>
      <c r="O508" t="s">
        <v>3780</v>
      </c>
      <c r="P508" t="s">
        <v>40</v>
      </c>
      <c r="Q508" t="s">
        <v>3781</v>
      </c>
      <c r="R508" t="s">
        <v>3782</v>
      </c>
      <c r="S508">
        <v>2</v>
      </c>
      <c r="T508">
        <v>1</v>
      </c>
      <c r="U508" t="s">
        <v>43</v>
      </c>
      <c r="V508" t="s">
        <v>57</v>
      </c>
      <c r="W508" t="s">
        <v>1018</v>
      </c>
      <c r="X508" t="s">
        <v>37</v>
      </c>
      <c r="Y508" t="s">
        <v>37</v>
      </c>
      <c r="Z508" t="s">
        <v>45</v>
      </c>
      <c r="AA508" t="s">
        <v>37</v>
      </c>
      <c r="AB508" t="s">
        <v>195</v>
      </c>
      <c r="AC508" t="s">
        <v>196</v>
      </c>
      <c r="AD508" t="s">
        <v>197</v>
      </c>
    </row>
    <row r="509" spans="1:30" hidden="1" x14ac:dyDescent="0.2">
      <c r="A509">
        <v>12553</v>
      </c>
      <c r="B509" t="s">
        <v>3783</v>
      </c>
      <c r="C509" t="s">
        <v>29</v>
      </c>
      <c r="D509" t="s">
        <v>179</v>
      </c>
      <c r="E509" t="s">
        <v>62</v>
      </c>
      <c r="F509" t="s">
        <v>37</v>
      </c>
      <c r="G509" t="s">
        <v>51</v>
      </c>
      <c r="H509" t="s">
        <v>173</v>
      </c>
      <c r="I509" s="9">
        <v>45404</v>
      </c>
      <c r="J509" s="10">
        <v>0.60067129629629634</v>
      </c>
      <c r="K509" t="s">
        <v>3784</v>
      </c>
      <c r="L509" t="s">
        <v>3785</v>
      </c>
      <c r="M509" t="s">
        <v>37</v>
      </c>
      <c r="N509" t="s">
        <v>3786</v>
      </c>
      <c r="O509" t="s">
        <v>3787</v>
      </c>
      <c r="P509" t="s">
        <v>40</v>
      </c>
      <c r="Q509" t="s">
        <v>3788</v>
      </c>
      <c r="R509" t="s">
        <v>3789</v>
      </c>
      <c r="S509">
        <v>2</v>
      </c>
      <c r="T509">
        <v>2</v>
      </c>
      <c r="U509" t="s">
        <v>43</v>
      </c>
      <c r="V509" t="s">
        <v>57</v>
      </c>
      <c r="W509" t="s">
        <v>1010</v>
      </c>
      <c r="X509" t="s">
        <v>37</v>
      </c>
      <c r="Y509" t="s">
        <v>37</v>
      </c>
      <c r="Z509" t="s">
        <v>45</v>
      </c>
      <c r="AA509" t="s">
        <v>37</v>
      </c>
      <c r="AB509" t="s">
        <v>908</v>
      </c>
      <c r="AC509" t="s">
        <v>909</v>
      </c>
      <c r="AD509" t="s">
        <v>197</v>
      </c>
    </row>
    <row r="510" spans="1:30" hidden="1" x14ac:dyDescent="0.2">
      <c r="A510">
        <v>12554</v>
      </c>
      <c r="B510" t="s">
        <v>3790</v>
      </c>
      <c r="C510" t="s">
        <v>29</v>
      </c>
      <c r="D510" t="s">
        <v>30</v>
      </c>
      <c r="E510" t="s">
        <v>62</v>
      </c>
      <c r="F510" t="s">
        <v>267</v>
      </c>
      <c r="G510" t="s">
        <v>33</v>
      </c>
      <c r="H510" t="s">
        <v>63</v>
      </c>
      <c r="I510" s="9">
        <v>45404</v>
      </c>
      <c r="J510" s="10">
        <v>0.68915509259259256</v>
      </c>
      <c r="K510" t="s">
        <v>3791</v>
      </c>
      <c r="L510" t="s">
        <v>3792</v>
      </c>
      <c r="M510" t="s">
        <v>37</v>
      </c>
      <c r="N510" t="s">
        <v>3793</v>
      </c>
      <c r="O510" t="s">
        <v>3794</v>
      </c>
      <c r="P510" t="s">
        <v>40</v>
      </c>
      <c r="Q510" t="s">
        <v>3795</v>
      </c>
      <c r="R510" t="s">
        <v>3796</v>
      </c>
      <c r="S510">
        <v>4</v>
      </c>
      <c r="T510">
        <v>1</v>
      </c>
      <c r="U510" t="s">
        <v>43</v>
      </c>
      <c r="V510" t="s">
        <v>57</v>
      </c>
      <c r="W510" t="s">
        <v>1284</v>
      </c>
      <c r="X510" t="s">
        <v>37</v>
      </c>
      <c r="Y510" t="s">
        <v>37</v>
      </c>
      <c r="Z510" t="s">
        <v>45</v>
      </c>
      <c r="AA510" t="s">
        <v>37</v>
      </c>
      <c r="AB510" t="s">
        <v>780</v>
      </c>
      <c r="AC510" t="s">
        <v>781</v>
      </c>
      <c r="AD510" t="s">
        <v>319</v>
      </c>
    </row>
    <row r="511" spans="1:30" hidden="1" x14ac:dyDescent="0.2">
      <c r="A511">
        <v>12557</v>
      </c>
      <c r="B511" t="s">
        <v>3797</v>
      </c>
      <c r="C511" t="s">
        <v>29</v>
      </c>
      <c r="D511" t="s">
        <v>70</v>
      </c>
      <c r="E511" t="s">
        <v>62</v>
      </c>
      <c r="F511" t="s">
        <v>37</v>
      </c>
      <c r="G511" t="s">
        <v>82</v>
      </c>
      <c r="H511" t="s">
        <v>34</v>
      </c>
      <c r="I511" s="9">
        <v>45404</v>
      </c>
      <c r="J511" s="10">
        <v>0.71245370370370376</v>
      </c>
      <c r="K511" t="s">
        <v>3798</v>
      </c>
      <c r="L511" t="s">
        <v>3799</v>
      </c>
      <c r="M511" t="s">
        <v>37</v>
      </c>
      <c r="N511" t="s">
        <v>3800</v>
      </c>
      <c r="O511" t="s">
        <v>3801</v>
      </c>
      <c r="P511" t="s">
        <v>40</v>
      </c>
      <c r="Q511" t="s">
        <v>3802</v>
      </c>
      <c r="R511" t="s">
        <v>3803</v>
      </c>
      <c r="S511">
        <v>4</v>
      </c>
      <c r="T511">
        <v>4</v>
      </c>
      <c r="U511" t="s">
        <v>57</v>
      </c>
      <c r="V511" t="s">
        <v>57</v>
      </c>
      <c r="W511" t="s">
        <v>1108</v>
      </c>
      <c r="X511" t="s">
        <v>37</v>
      </c>
      <c r="Y511" t="s">
        <v>37</v>
      </c>
      <c r="Z511" t="s">
        <v>45</v>
      </c>
      <c r="AA511" t="s">
        <v>37</v>
      </c>
      <c r="AB511" t="s">
        <v>973</v>
      </c>
      <c r="AC511" t="s">
        <v>974</v>
      </c>
      <c r="AD511" t="s">
        <v>197</v>
      </c>
    </row>
    <row r="512" spans="1:30" hidden="1" x14ac:dyDescent="0.2">
      <c r="A512">
        <v>12558</v>
      </c>
      <c r="B512" t="s">
        <v>3804</v>
      </c>
      <c r="C512" t="s">
        <v>29</v>
      </c>
      <c r="D512" t="s">
        <v>30</v>
      </c>
      <c r="E512" t="s">
        <v>62</v>
      </c>
      <c r="F512" t="s">
        <v>37</v>
      </c>
      <c r="G512" t="s">
        <v>51</v>
      </c>
      <c r="H512" t="s">
        <v>63</v>
      </c>
      <c r="I512" s="9">
        <v>45405</v>
      </c>
      <c r="J512" s="10">
        <v>2.0995370370370369E-2</v>
      </c>
      <c r="K512" t="s">
        <v>3805</v>
      </c>
      <c r="L512" t="s">
        <v>3806</v>
      </c>
      <c r="M512" t="s">
        <v>37</v>
      </c>
      <c r="N512" t="s">
        <v>3807</v>
      </c>
      <c r="O512" t="s">
        <v>3808</v>
      </c>
      <c r="P512" t="s">
        <v>40</v>
      </c>
      <c r="Q512" t="s">
        <v>66</v>
      </c>
      <c r="R512" t="s">
        <v>1572</v>
      </c>
      <c r="S512">
        <v>2</v>
      </c>
      <c r="T512">
        <v>2</v>
      </c>
      <c r="U512" t="s">
        <v>57</v>
      </c>
      <c r="V512" t="s">
        <v>57</v>
      </c>
      <c r="W512" t="s">
        <v>877</v>
      </c>
      <c r="X512" t="s">
        <v>37</v>
      </c>
      <c r="Y512" t="s">
        <v>37</v>
      </c>
      <c r="Z512" t="s">
        <v>45</v>
      </c>
      <c r="AA512" t="s">
        <v>37</v>
      </c>
      <c r="AB512" t="s">
        <v>195</v>
      </c>
      <c r="AC512" t="s">
        <v>196</v>
      </c>
      <c r="AD512" t="s">
        <v>197</v>
      </c>
    </row>
    <row r="513" spans="1:30" hidden="1" x14ac:dyDescent="0.2">
      <c r="A513">
        <v>12560</v>
      </c>
      <c r="B513" t="s">
        <v>3809</v>
      </c>
      <c r="C513" t="s">
        <v>29</v>
      </c>
      <c r="D513" t="s">
        <v>179</v>
      </c>
      <c r="E513" t="s">
        <v>31</v>
      </c>
      <c r="F513" t="s">
        <v>37</v>
      </c>
      <c r="G513" t="s">
        <v>51</v>
      </c>
      <c r="H513" t="s">
        <v>173</v>
      </c>
      <c r="I513" s="9">
        <v>45405</v>
      </c>
      <c r="J513" s="10">
        <v>0.40885416666666669</v>
      </c>
      <c r="K513" t="s">
        <v>3810</v>
      </c>
      <c r="L513" t="s">
        <v>3811</v>
      </c>
      <c r="M513" t="s">
        <v>37</v>
      </c>
      <c r="N513" t="s">
        <v>3812</v>
      </c>
      <c r="O513" t="s">
        <v>3813</v>
      </c>
      <c r="P513" t="s">
        <v>40</v>
      </c>
      <c r="Q513" t="s">
        <v>66</v>
      </c>
      <c r="R513" t="s">
        <v>3814</v>
      </c>
      <c r="S513">
        <v>2</v>
      </c>
      <c r="T513">
        <v>1</v>
      </c>
      <c r="U513" t="s">
        <v>57</v>
      </c>
      <c r="V513" t="s">
        <v>57</v>
      </c>
      <c r="W513" t="s">
        <v>1010</v>
      </c>
      <c r="X513" t="s">
        <v>37</v>
      </c>
      <c r="Y513" t="s">
        <v>37</v>
      </c>
      <c r="Z513" t="s">
        <v>45</v>
      </c>
      <c r="AA513" t="s">
        <v>37</v>
      </c>
      <c r="AB513" t="s">
        <v>1759</v>
      </c>
      <c r="AC513" t="s">
        <v>3695</v>
      </c>
      <c r="AD513" t="s">
        <v>94</v>
      </c>
    </row>
    <row r="514" spans="1:30" hidden="1" x14ac:dyDescent="0.2">
      <c r="A514">
        <v>12561</v>
      </c>
      <c r="B514" t="s">
        <v>2479</v>
      </c>
      <c r="C514" t="s">
        <v>29</v>
      </c>
      <c r="D514" t="s">
        <v>49</v>
      </c>
      <c r="E514" t="s">
        <v>62</v>
      </c>
      <c r="F514" t="s">
        <v>899</v>
      </c>
      <c r="G514" t="s">
        <v>82</v>
      </c>
      <c r="H514" t="s">
        <v>173</v>
      </c>
      <c r="I514" s="9">
        <v>45405</v>
      </c>
      <c r="J514" s="10">
        <v>0.43223379629629627</v>
      </c>
      <c r="K514" t="s">
        <v>3815</v>
      </c>
      <c r="L514" t="s">
        <v>3816</v>
      </c>
      <c r="M514" t="s">
        <v>37</v>
      </c>
      <c r="N514" t="s">
        <v>3817</v>
      </c>
      <c r="O514" t="s">
        <v>3818</v>
      </c>
      <c r="P514" t="s">
        <v>40</v>
      </c>
      <c r="Q514" t="s">
        <v>66</v>
      </c>
      <c r="R514" t="s">
        <v>3819</v>
      </c>
      <c r="S514">
        <v>4</v>
      </c>
      <c r="T514">
        <v>3</v>
      </c>
      <c r="U514" t="s">
        <v>57</v>
      </c>
      <c r="V514" t="s">
        <v>57</v>
      </c>
      <c r="W514" t="s">
        <v>1010</v>
      </c>
      <c r="X514" t="s">
        <v>37</v>
      </c>
      <c r="Y514" t="s">
        <v>37</v>
      </c>
      <c r="Z514" t="s">
        <v>45</v>
      </c>
      <c r="AA514" t="s">
        <v>37</v>
      </c>
      <c r="AB514" t="s">
        <v>1759</v>
      </c>
      <c r="AC514" t="s">
        <v>3695</v>
      </c>
      <c r="AD514" t="s">
        <v>94</v>
      </c>
    </row>
    <row r="515" spans="1:30" hidden="1" x14ac:dyDescent="0.2">
      <c r="A515">
        <v>12565</v>
      </c>
      <c r="B515" t="s">
        <v>3820</v>
      </c>
      <c r="C515" t="s">
        <v>61</v>
      </c>
      <c r="D515" t="s">
        <v>49</v>
      </c>
      <c r="E515" t="s">
        <v>62</v>
      </c>
      <c r="F515" t="s">
        <v>37</v>
      </c>
      <c r="G515" t="s">
        <v>82</v>
      </c>
      <c r="H515" t="s">
        <v>404</v>
      </c>
      <c r="I515" s="9">
        <v>45405</v>
      </c>
      <c r="J515" s="10">
        <v>0.54339120370370375</v>
      </c>
      <c r="K515" t="s">
        <v>3821</v>
      </c>
      <c r="L515" t="s">
        <v>3822</v>
      </c>
      <c r="M515" t="s">
        <v>3822</v>
      </c>
      <c r="N515" t="s">
        <v>3823</v>
      </c>
      <c r="O515" t="s">
        <v>37</v>
      </c>
      <c r="P515" t="s">
        <v>40</v>
      </c>
      <c r="Q515" t="s">
        <v>66</v>
      </c>
      <c r="R515" t="s">
        <v>3824</v>
      </c>
      <c r="S515">
        <v>0</v>
      </c>
      <c r="T515">
        <v>1</v>
      </c>
      <c r="U515" t="s">
        <v>57</v>
      </c>
      <c r="V515" t="s">
        <v>37</v>
      </c>
      <c r="W515" t="s">
        <v>37</v>
      </c>
      <c r="X515" t="s">
        <v>37</v>
      </c>
      <c r="Y515" t="s">
        <v>37</v>
      </c>
      <c r="Z515" t="s">
        <v>45</v>
      </c>
      <c r="AA515" t="s">
        <v>37</v>
      </c>
      <c r="AB515" t="s">
        <v>3825</v>
      </c>
      <c r="AC515" t="s">
        <v>3826</v>
      </c>
      <c r="AD515" t="s">
        <v>238</v>
      </c>
    </row>
    <row r="516" spans="1:30" hidden="1" x14ac:dyDescent="0.2">
      <c r="A516">
        <v>12566</v>
      </c>
      <c r="B516" t="s">
        <v>3827</v>
      </c>
      <c r="C516" t="s">
        <v>29</v>
      </c>
      <c r="D516" t="s">
        <v>179</v>
      </c>
      <c r="E516" t="s">
        <v>62</v>
      </c>
      <c r="F516" t="s">
        <v>37</v>
      </c>
      <c r="G516" t="s">
        <v>82</v>
      </c>
      <c r="H516" t="s">
        <v>63</v>
      </c>
      <c r="I516" s="9">
        <v>45405</v>
      </c>
      <c r="J516" s="10">
        <v>0.5571180555555556</v>
      </c>
      <c r="K516" t="s">
        <v>3828</v>
      </c>
      <c r="L516" t="s">
        <v>3829</v>
      </c>
      <c r="M516" t="s">
        <v>37</v>
      </c>
      <c r="N516" t="s">
        <v>3830</v>
      </c>
      <c r="O516" t="s">
        <v>3831</v>
      </c>
      <c r="P516" t="s">
        <v>40</v>
      </c>
      <c r="Q516" t="s">
        <v>3832</v>
      </c>
      <c r="R516" t="s">
        <v>3833</v>
      </c>
      <c r="S516">
        <v>2</v>
      </c>
      <c r="T516">
        <v>2</v>
      </c>
      <c r="U516" t="s">
        <v>57</v>
      </c>
      <c r="V516" t="s">
        <v>57</v>
      </c>
      <c r="W516" t="s">
        <v>91</v>
      </c>
      <c r="X516" t="s">
        <v>37</v>
      </c>
      <c r="Y516" t="s">
        <v>37</v>
      </c>
      <c r="Z516" t="s">
        <v>45</v>
      </c>
      <c r="AA516" t="s">
        <v>37</v>
      </c>
      <c r="AB516" t="s">
        <v>908</v>
      </c>
      <c r="AC516" t="s">
        <v>909</v>
      </c>
      <c r="AD516" t="s">
        <v>197</v>
      </c>
    </row>
    <row r="517" spans="1:30" hidden="1" x14ac:dyDescent="0.2">
      <c r="A517">
        <v>12567</v>
      </c>
      <c r="B517" t="s">
        <v>3834</v>
      </c>
      <c r="C517" t="s">
        <v>29</v>
      </c>
      <c r="D517" t="s">
        <v>30</v>
      </c>
      <c r="E517" t="s">
        <v>62</v>
      </c>
      <c r="F517" t="s">
        <v>34</v>
      </c>
      <c r="G517" t="s">
        <v>33</v>
      </c>
      <c r="H517" t="s">
        <v>232</v>
      </c>
      <c r="I517" s="9">
        <v>45405</v>
      </c>
      <c r="J517" s="10">
        <v>0.61434027777777778</v>
      </c>
      <c r="K517" t="s">
        <v>3835</v>
      </c>
      <c r="L517" t="s">
        <v>3836</v>
      </c>
      <c r="M517" t="s">
        <v>37</v>
      </c>
      <c r="N517" t="s">
        <v>3836</v>
      </c>
      <c r="O517" t="s">
        <v>3837</v>
      </c>
      <c r="P517" t="s">
        <v>40</v>
      </c>
      <c r="Q517" t="s">
        <v>3838</v>
      </c>
      <c r="R517" t="s">
        <v>3839</v>
      </c>
      <c r="S517">
        <v>3</v>
      </c>
      <c r="T517">
        <v>2</v>
      </c>
      <c r="U517" t="s">
        <v>43</v>
      </c>
      <c r="V517" t="s">
        <v>57</v>
      </c>
      <c r="W517" t="s">
        <v>3840</v>
      </c>
      <c r="X517" t="s">
        <v>37</v>
      </c>
      <c r="Y517" t="s">
        <v>37</v>
      </c>
      <c r="Z517" t="s">
        <v>45</v>
      </c>
      <c r="AA517" t="s">
        <v>37</v>
      </c>
      <c r="AB517" t="s">
        <v>564</v>
      </c>
      <c r="AC517" t="s">
        <v>565</v>
      </c>
      <c r="AD517" t="s">
        <v>197</v>
      </c>
    </row>
    <row r="518" spans="1:30" hidden="1" x14ac:dyDescent="0.2">
      <c r="A518">
        <v>12573</v>
      </c>
      <c r="B518" t="s">
        <v>3841</v>
      </c>
      <c r="C518" t="s">
        <v>29</v>
      </c>
      <c r="D518" t="s">
        <v>70</v>
      </c>
      <c r="E518" t="s">
        <v>62</v>
      </c>
      <c r="F518" t="s">
        <v>267</v>
      </c>
      <c r="G518" t="s">
        <v>51</v>
      </c>
      <c r="H518" t="s">
        <v>63</v>
      </c>
      <c r="I518" s="9">
        <v>45406</v>
      </c>
      <c r="J518" s="10">
        <v>5.3194444444444447E-2</v>
      </c>
      <c r="K518" t="s">
        <v>3842</v>
      </c>
      <c r="L518" t="s">
        <v>3843</v>
      </c>
      <c r="M518" t="s">
        <v>37</v>
      </c>
      <c r="N518" t="s">
        <v>3844</v>
      </c>
      <c r="O518" t="s">
        <v>3845</v>
      </c>
      <c r="P518" t="s">
        <v>40</v>
      </c>
      <c r="Q518" t="s">
        <v>66</v>
      </c>
      <c r="R518" t="s">
        <v>3846</v>
      </c>
      <c r="S518">
        <v>2</v>
      </c>
      <c r="T518">
        <v>1</v>
      </c>
      <c r="U518" t="s">
        <v>43</v>
      </c>
      <c r="V518" t="s">
        <v>57</v>
      </c>
      <c r="W518" t="s">
        <v>877</v>
      </c>
      <c r="X518" t="s">
        <v>37</v>
      </c>
      <c r="Y518" t="s">
        <v>37</v>
      </c>
      <c r="Z518" t="s">
        <v>45</v>
      </c>
      <c r="AA518" t="s">
        <v>37</v>
      </c>
      <c r="AB518" t="s">
        <v>195</v>
      </c>
      <c r="AC518" t="s">
        <v>196</v>
      </c>
      <c r="AD518" t="s">
        <v>197</v>
      </c>
    </row>
    <row r="519" spans="1:30" hidden="1" x14ac:dyDescent="0.2">
      <c r="A519">
        <v>12574</v>
      </c>
      <c r="B519" t="s">
        <v>3847</v>
      </c>
      <c r="C519" t="s">
        <v>29</v>
      </c>
      <c r="D519" t="s">
        <v>49</v>
      </c>
      <c r="E519" t="s">
        <v>62</v>
      </c>
      <c r="F519" t="s">
        <v>114</v>
      </c>
      <c r="G519" t="s">
        <v>33</v>
      </c>
      <c r="H519" t="s">
        <v>346</v>
      </c>
      <c r="I519" s="9">
        <v>45406</v>
      </c>
      <c r="J519" s="10">
        <v>0.1203587962962963</v>
      </c>
      <c r="K519" t="s">
        <v>3848</v>
      </c>
      <c r="L519" t="s">
        <v>3849</v>
      </c>
      <c r="M519" t="s">
        <v>37</v>
      </c>
      <c r="N519" t="s">
        <v>3849</v>
      </c>
      <c r="O519" t="s">
        <v>3850</v>
      </c>
      <c r="P519" t="s">
        <v>40</v>
      </c>
      <c r="Q519" t="s">
        <v>66</v>
      </c>
      <c r="R519" t="s">
        <v>3851</v>
      </c>
      <c r="S519">
        <v>1</v>
      </c>
      <c r="T519">
        <v>1</v>
      </c>
      <c r="U519" t="s">
        <v>43</v>
      </c>
      <c r="V519" t="s">
        <v>57</v>
      </c>
      <c r="W519" t="s">
        <v>2035</v>
      </c>
      <c r="X519" t="s">
        <v>37</v>
      </c>
      <c r="Y519" t="s">
        <v>37</v>
      </c>
      <c r="Z519" t="s">
        <v>45</v>
      </c>
      <c r="AA519" t="s">
        <v>37</v>
      </c>
      <c r="AB519" t="s">
        <v>350</v>
      </c>
      <c r="AC519" t="s">
        <v>351</v>
      </c>
      <c r="AD519" t="s">
        <v>197</v>
      </c>
    </row>
    <row r="520" spans="1:30" hidden="1" x14ac:dyDescent="0.2">
      <c r="A520">
        <v>12578</v>
      </c>
      <c r="B520" t="s">
        <v>1978</v>
      </c>
      <c r="C520" t="s">
        <v>61</v>
      </c>
      <c r="D520" t="s">
        <v>49</v>
      </c>
      <c r="E520" t="s">
        <v>62</v>
      </c>
      <c r="F520" t="s">
        <v>37</v>
      </c>
      <c r="G520" t="s">
        <v>82</v>
      </c>
      <c r="H520" t="s">
        <v>404</v>
      </c>
      <c r="I520" s="9">
        <v>45406</v>
      </c>
      <c r="J520" s="10">
        <v>0.54278935185185184</v>
      </c>
      <c r="K520" t="s">
        <v>3852</v>
      </c>
      <c r="L520" t="s">
        <v>3853</v>
      </c>
      <c r="M520" t="s">
        <v>3853</v>
      </c>
      <c r="N520" t="s">
        <v>3853</v>
      </c>
      <c r="O520" t="s">
        <v>37</v>
      </c>
      <c r="P520" t="s">
        <v>40</v>
      </c>
      <c r="Q520" t="s">
        <v>66</v>
      </c>
      <c r="R520" t="s">
        <v>3854</v>
      </c>
      <c r="S520">
        <v>0</v>
      </c>
      <c r="T520">
        <v>1</v>
      </c>
      <c r="U520" t="s">
        <v>57</v>
      </c>
      <c r="V520" t="s">
        <v>37</v>
      </c>
      <c r="W520" t="s">
        <v>37</v>
      </c>
      <c r="X520" t="s">
        <v>37</v>
      </c>
      <c r="Y520" t="s">
        <v>37</v>
      </c>
      <c r="Z520" t="s">
        <v>45</v>
      </c>
      <c r="AA520" t="s">
        <v>37</v>
      </c>
      <c r="AB520" t="s">
        <v>1982</v>
      </c>
      <c r="AC520" t="s">
        <v>1983</v>
      </c>
      <c r="AD520" t="s">
        <v>112</v>
      </c>
    </row>
    <row r="521" spans="1:30" hidden="1" x14ac:dyDescent="0.2">
      <c r="A521">
        <v>12580</v>
      </c>
      <c r="B521" t="s">
        <v>3855</v>
      </c>
      <c r="C521" t="s">
        <v>29</v>
      </c>
      <c r="D521" t="s">
        <v>30</v>
      </c>
      <c r="E521" t="s">
        <v>62</v>
      </c>
      <c r="F521" t="s">
        <v>37</v>
      </c>
      <c r="G521" t="s">
        <v>51</v>
      </c>
      <c r="H521" t="s">
        <v>173</v>
      </c>
      <c r="I521" s="9">
        <v>45406</v>
      </c>
      <c r="J521" s="10">
        <v>0.60913194444444441</v>
      </c>
      <c r="K521" t="s">
        <v>3856</v>
      </c>
      <c r="L521" t="s">
        <v>3857</v>
      </c>
      <c r="M521" t="s">
        <v>37</v>
      </c>
      <c r="N521" t="s">
        <v>3858</v>
      </c>
      <c r="O521" t="s">
        <v>3859</v>
      </c>
      <c r="P521" t="s">
        <v>40</v>
      </c>
      <c r="Q521" t="s">
        <v>3860</v>
      </c>
      <c r="R521" t="s">
        <v>3861</v>
      </c>
      <c r="S521">
        <v>2</v>
      </c>
      <c r="T521">
        <v>2</v>
      </c>
      <c r="U521" t="s">
        <v>43</v>
      </c>
      <c r="V521" t="s">
        <v>57</v>
      </c>
      <c r="W521" t="s">
        <v>1010</v>
      </c>
      <c r="X521" t="s">
        <v>37</v>
      </c>
      <c r="Y521" t="s">
        <v>37</v>
      </c>
      <c r="Z521" t="s">
        <v>45</v>
      </c>
      <c r="AA521" t="s">
        <v>37</v>
      </c>
      <c r="AB521" t="s">
        <v>908</v>
      </c>
      <c r="AC521" t="s">
        <v>909</v>
      </c>
      <c r="AD521" t="s">
        <v>197</v>
      </c>
    </row>
    <row r="522" spans="1:30" hidden="1" x14ac:dyDescent="0.2">
      <c r="A522">
        <v>12581</v>
      </c>
      <c r="B522" t="s">
        <v>3862</v>
      </c>
      <c r="C522" t="s">
        <v>29</v>
      </c>
      <c r="D522" t="s">
        <v>49</v>
      </c>
      <c r="E522" t="s">
        <v>62</v>
      </c>
      <c r="F522" t="s">
        <v>37</v>
      </c>
      <c r="G522" t="s">
        <v>82</v>
      </c>
      <c r="H522" t="s">
        <v>63</v>
      </c>
      <c r="I522" s="9">
        <v>45406</v>
      </c>
      <c r="J522" s="10">
        <v>0.61733796296296295</v>
      </c>
      <c r="K522" t="s">
        <v>3863</v>
      </c>
      <c r="L522" t="s">
        <v>3864</v>
      </c>
      <c r="M522" t="s">
        <v>37</v>
      </c>
      <c r="N522" t="s">
        <v>3864</v>
      </c>
      <c r="O522" t="s">
        <v>3865</v>
      </c>
      <c r="P522" t="s">
        <v>40</v>
      </c>
      <c r="Q522" t="s">
        <v>3866</v>
      </c>
      <c r="R522" t="s">
        <v>2547</v>
      </c>
      <c r="S522">
        <v>1</v>
      </c>
      <c r="T522">
        <v>2</v>
      </c>
      <c r="U522" t="s">
        <v>57</v>
      </c>
      <c r="V522" t="s">
        <v>57</v>
      </c>
      <c r="W522" t="s">
        <v>37</v>
      </c>
      <c r="X522" t="s">
        <v>37</v>
      </c>
      <c r="Y522" t="s">
        <v>37</v>
      </c>
      <c r="Z522" t="s">
        <v>45</v>
      </c>
      <c r="AA522" t="s">
        <v>37</v>
      </c>
      <c r="AB522" t="s">
        <v>908</v>
      </c>
      <c r="AC522" t="s">
        <v>909</v>
      </c>
      <c r="AD522" t="s">
        <v>197</v>
      </c>
    </row>
    <row r="523" spans="1:30" hidden="1" x14ac:dyDescent="0.2">
      <c r="A523">
        <v>12583</v>
      </c>
      <c r="B523" t="s">
        <v>3867</v>
      </c>
      <c r="C523" t="s">
        <v>29</v>
      </c>
      <c r="D523" t="s">
        <v>30</v>
      </c>
      <c r="E523" t="s">
        <v>62</v>
      </c>
      <c r="F523" t="s">
        <v>355</v>
      </c>
      <c r="G523" t="s">
        <v>51</v>
      </c>
      <c r="H523" t="s">
        <v>356</v>
      </c>
      <c r="I523" s="9">
        <v>45406</v>
      </c>
      <c r="J523" s="10">
        <v>0.73453703703703699</v>
      </c>
      <c r="K523" t="s">
        <v>1056</v>
      </c>
      <c r="L523" t="s">
        <v>3868</v>
      </c>
      <c r="M523" t="s">
        <v>37</v>
      </c>
      <c r="N523" t="s">
        <v>3868</v>
      </c>
      <c r="O523" t="s">
        <v>3869</v>
      </c>
      <c r="P523" t="s">
        <v>40</v>
      </c>
      <c r="Q523" t="s">
        <v>3870</v>
      </c>
      <c r="R523" t="s">
        <v>3871</v>
      </c>
      <c r="S523">
        <v>2</v>
      </c>
      <c r="T523">
        <v>2</v>
      </c>
      <c r="U523" t="s">
        <v>57</v>
      </c>
      <c r="V523" t="s">
        <v>57</v>
      </c>
      <c r="W523" t="s">
        <v>3776</v>
      </c>
      <c r="X523" t="s">
        <v>37</v>
      </c>
      <c r="Y523" t="s">
        <v>37</v>
      </c>
      <c r="Z523" t="s">
        <v>45</v>
      </c>
      <c r="AA523" t="s">
        <v>37</v>
      </c>
      <c r="AB523" t="s">
        <v>67</v>
      </c>
      <c r="AC523" t="s">
        <v>68</v>
      </c>
      <c r="AD523" t="s">
        <v>37</v>
      </c>
    </row>
    <row r="524" spans="1:30" hidden="1" x14ac:dyDescent="0.2">
      <c r="A524">
        <v>12585</v>
      </c>
      <c r="B524" t="s">
        <v>3872</v>
      </c>
      <c r="C524" t="s">
        <v>29</v>
      </c>
      <c r="D524" t="s">
        <v>70</v>
      </c>
      <c r="E524" t="s">
        <v>62</v>
      </c>
      <c r="F524" t="s">
        <v>267</v>
      </c>
      <c r="G524" t="s">
        <v>82</v>
      </c>
      <c r="H524" t="s">
        <v>63</v>
      </c>
      <c r="I524" s="9">
        <v>45406</v>
      </c>
      <c r="J524" s="10">
        <v>0.89928240740740739</v>
      </c>
      <c r="K524" t="s">
        <v>3589</v>
      </c>
      <c r="L524" t="s">
        <v>3873</v>
      </c>
      <c r="M524" t="s">
        <v>37</v>
      </c>
      <c r="N524" t="s">
        <v>3874</v>
      </c>
      <c r="O524" t="s">
        <v>3875</v>
      </c>
      <c r="P524" t="s">
        <v>40</v>
      </c>
      <c r="Q524" t="s">
        <v>66</v>
      </c>
      <c r="R524" t="s">
        <v>3876</v>
      </c>
      <c r="S524">
        <v>2</v>
      </c>
      <c r="T524">
        <v>2</v>
      </c>
      <c r="U524" t="s">
        <v>57</v>
      </c>
      <c r="V524" t="s">
        <v>57</v>
      </c>
      <c r="W524" t="s">
        <v>877</v>
      </c>
      <c r="X524" t="s">
        <v>37</v>
      </c>
      <c r="Y524" t="s">
        <v>37</v>
      </c>
      <c r="Z524" t="s">
        <v>45</v>
      </c>
      <c r="AA524" t="s">
        <v>37</v>
      </c>
      <c r="AB524" t="s">
        <v>195</v>
      </c>
      <c r="AC524" t="s">
        <v>196</v>
      </c>
      <c r="AD524" t="s">
        <v>197</v>
      </c>
    </row>
    <row r="525" spans="1:30" hidden="1" x14ac:dyDescent="0.2">
      <c r="A525">
        <v>12587</v>
      </c>
      <c r="B525" t="s">
        <v>3877</v>
      </c>
      <c r="C525" t="s">
        <v>29</v>
      </c>
      <c r="D525" t="s">
        <v>30</v>
      </c>
      <c r="E525" t="s">
        <v>62</v>
      </c>
      <c r="F525" t="s">
        <v>267</v>
      </c>
      <c r="G525" t="s">
        <v>82</v>
      </c>
      <c r="H525" t="s">
        <v>63</v>
      </c>
      <c r="I525" s="9">
        <v>45407</v>
      </c>
      <c r="J525" s="10">
        <v>8.0486111111111105E-2</v>
      </c>
      <c r="K525" t="s">
        <v>3842</v>
      </c>
      <c r="L525" t="s">
        <v>3878</v>
      </c>
      <c r="M525" t="s">
        <v>37</v>
      </c>
      <c r="N525" t="s">
        <v>3879</v>
      </c>
      <c r="O525" t="s">
        <v>3880</v>
      </c>
      <c r="P525" t="s">
        <v>40</v>
      </c>
      <c r="Q525" t="s">
        <v>3881</v>
      </c>
      <c r="R525" t="s">
        <v>3882</v>
      </c>
      <c r="S525">
        <v>4</v>
      </c>
      <c r="T525">
        <v>1</v>
      </c>
      <c r="U525" t="s">
        <v>43</v>
      </c>
      <c r="V525" t="s">
        <v>57</v>
      </c>
      <c r="W525" t="s">
        <v>1790</v>
      </c>
      <c r="X525" t="s">
        <v>37</v>
      </c>
      <c r="Y525" t="s">
        <v>37</v>
      </c>
      <c r="Z525" t="s">
        <v>45</v>
      </c>
      <c r="AA525" t="s">
        <v>37</v>
      </c>
      <c r="AB525" t="s">
        <v>195</v>
      </c>
      <c r="AC525" t="s">
        <v>196</v>
      </c>
      <c r="AD525" t="s">
        <v>197</v>
      </c>
    </row>
    <row r="526" spans="1:30" hidden="1" x14ac:dyDescent="0.2">
      <c r="A526">
        <v>12601</v>
      </c>
      <c r="B526" t="s">
        <v>3111</v>
      </c>
      <c r="C526" t="s">
        <v>61</v>
      </c>
      <c r="D526" t="s">
        <v>49</v>
      </c>
      <c r="E526" t="s">
        <v>62</v>
      </c>
      <c r="F526" t="s">
        <v>37</v>
      </c>
      <c r="G526" t="s">
        <v>82</v>
      </c>
      <c r="H526" t="s">
        <v>404</v>
      </c>
      <c r="I526" s="9">
        <v>45407</v>
      </c>
      <c r="J526" s="10">
        <v>0.41791666666666666</v>
      </c>
      <c r="K526" t="s">
        <v>3883</v>
      </c>
      <c r="L526" t="s">
        <v>3884</v>
      </c>
      <c r="M526" t="s">
        <v>3884</v>
      </c>
      <c r="N526" t="s">
        <v>3884</v>
      </c>
      <c r="O526" t="s">
        <v>37</v>
      </c>
      <c r="P526" t="s">
        <v>40</v>
      </c>
      <c r="Q526" t="s">
        <v>66</v>
      </c>
      <c r="R526" t="s">
        <v>66</v>
      </c>
      <c r="S526">
        <v>0</v>
      </c>
      <c r="T526">
        <v>1</v>
      </c>
      <c r="U526" t="s">
        <v>57</v>
      </c>
      <c r="V526" t="s">
        <v>37</v>
      </c>
      <c r="W526" t="s">
        <v>37</v>
      </c>
      <c r="X526" t="s">
        <v>37</v>
      </c>
      <c r="Y526" t="s">
        <v>37</v>
      </c>
      <c r="Z526" t="s">
        <v>45</v>
      </c>
      <c r="AA526" t="s">
        <v>37</v>
      </c>
      <c r="AB526" t="s">
        <v>3316</v>
      </c>
      <c r="AC526" t="s">
        <v>3317</v>
      </c>
      <c r="AD526" t="s">
        <v>834</v>
      </c>
    </row>
    <row r="527" spans="1:30" hidden="1" x14ac:dyDescent="0.2">
      <c r="A527">
        <v>12602</v>
      </c>
      <c r="B527" t="s">
        <v>3885</v>
      </c>
      <c r="C527" t="s">
        <v>61</v>
      </c>
      <c r="D527" t="s">
        <v>49</v>
      </c>
      <c r="E527" t="s">
        <v>62</v>
      </c>
      <c r="F527" t="s">
        <v>37</v>
      </c>
      <c r="G527" t="s">
        <v>82</v>
      </c>
      <c r="H527" t="s">
        <v>404</v>
      </c>
      <c r="I527" s="9">
        <v>45407</v>
      </c>
      <c r="J527" s="10">
        <v>0.49519675925925927</v>
      </c>
      <c r="K527" t="s">
        <v>3886</v>
      </c>
      <c r="L527" t="s">
        <v>3887</v>
      </c>
      <c r="M527" t="s">
        <v>3887</v>
      </c>
      <c r="N527" t="s">
        <v>3887</v>
      </c>
      <c r="O527" t="s">
        <v>37</v>
      </c>
      <c r="P527" t="s">
        <v>40</v>
      </c>
      <c r="Q527" t="s">
        <v>66</v>
      </c>
      <c r="R527" t="s">
        <v>3888</v>
      </c>
      <c r="S527">
        <v>0</v>
      </c>
      <c r="T527">
        <v>1</v>
      </c>
      <c r="U527" t="s">
        <v>57</v>
      </c>
      <c r="V527" t="s">
        <v>37</v>
      </c>
      <c r="W527" t="s">
        <v>37</v>
      </c>
      <c r="X527" t="s">
        <v>37</v>
      </c>
      <c r="Y527" t="s">
        <v>37</v>
      </c>
      <c r="Z527" t="s">
        <v>45</v>
      </c>
      <c r="AA527" t="s">
        <v>37</v>
      </c>
      <c r="AB527" t="s">
        <v>132</v>
      </c>
      <c r="AC527" t="s">
        <v>133</v>
      </c>
      <c r="AD527" t="s">
        <v>131</v>
      </c>
    </row>
    <row r="528" spans="1:30" hidden="1" x14ac:dyDescent="0.2">
      <c r="A528">
        <v>12606</v>
      </c>
      <c r="B528" t="s">
        <v>3889</v>
      </c>
      <c r="C528" t="s">
        <v>29</v>
      </c>
      <c r="D528" t="s">
        <v>49</v>
      </c>
      <c r="E528" t="s">
        <v>62</v>
      </c>
      <c r="F528" t="s">
        <v>37</v>
      </c>
      <c r="G528" t="s">
        <v>51</v>
      </c>
      <c r="H528" t="s">
        <v>34</v>
      </c>
      <c r="I528" s="9">
        <v>45407</v>
      </c>
      <c r="J528" s="10">
        <v>0.77039351851851856</v>
      </c>
      <c r="K528" t="s">
        <v>3890</v>
      </c>
      <c r="L528" t="s">
        <v>3891</v>
      </c>
      <c r="M528" t="s">
        <v>37</v>
      </c>
      <c r="N528" t="s">
        <v>3891</v>
      </c>
      <c r="O528" t="s">
        <v>3892</v>
      </c>
      <c r="P528" t="s">
        <v>40</v>
      </c>
      <c r="Q528" t="s">
        <v>3893</v>
      </c>
      <c r="R528" t="s">
        <v>3894</v>
      </c>
      <c r="S528">
        <v>2</v>
      </c>
      <c r="T528">
        <v>2</v>
      </c>
      <c r="U528" t="s">
        <v>57</v>
      </c>
      <c r="V528" t="s">
        <v>57</v>
      </c>
      <c r="W528" t="s">
        <v>221</v>
      </c>
      <c r="X528" t="s">
        <v>37</v>
      </c>
      <c r="Y528" t="s">
        <v>37</v>
      </c>
      <c r="Z528" t="s">
        <v>45</v>
      </c>
      <c r="AA528" t="s">
        <v>37</v>
      </c>
      <c r="AB528" t="s">
        <v>973</v>
      </c>
      <c r="AC528" t="s">
        <v>974</v>
      </c>
      <c r="AD528" t="s">
        <v>197</v>
      </c>
    </row>
    <row r="529" spans="1:30" hidden="1" x14ac:dyDescent="0.2">
      <c r="A529">
        <v>12607</v>
      </c>
      <c r="B529" t="s">
        <v>3895</v>
      </c>
      <c r="C529" t="s">
        <v>29</v>
      </c>
      <c r="D529" t="s">
        <v>70</v>
      </c>
      <c r="E529" t="s">
        <v>62</v>
      </c>
      <c r="F529" t="s">
        <v>37</v>
      </c>
      <c r="G529" t="s">
        <v>82</v>
      </c>
      <c r="H529" t="s">
        <v>63</v>
      </c>
      <c r="I529" s="9">
        <v>45407</v>
      </c>
      <c r="J529" s="10">
        <v>0.77093750000000005</v>
      </c>
      <c r="K529" t="s">
        <v>3896</v>
      </c>
      <c r="L529" t="s">
        <v>3897</v>
      </c>
      <c r="M529" t="s">
        <v>37</v>
      </c>
      <c r="N529" t="s">
        <v>3898</v>
      </c>
      <c r="O529" t="s">
        <v>3899</v>
      </c>
      <c r="P529" t="s">
        <v>40</v>
      </c>
      <c r="Q529" t="s">
        <v>3900</v>
      </c>
      <c r="R529" t="s">
        <v>3901</v>
      </c>
      <c r="S529">
        <v>2</v>
      </c>
      <c r="T529">
        <v>2</v>
      </c>
      <c r="U529" t="s">
        <v>57</v>
      </c>
      <c r="V529" t="s">
        <v>57</v>
      </c>
      <c r="W529" t="s">
        <v>3902</v>
      </c>
      <c r="X529" t="s">
        <v>37</v>
      </c>
      <c r="Y529" t="s">
        <v>37</v>
      </c>
      <c r="Z529" t="s">
        <v>45</v>
      </c>
      <c r="AA529" t="s">
        <v>37</v>
      </c>
      <c r="AB529" t="s">
        <v>973</v>
      </c>
      <c r="AC529" t="s">
        <v>974</v>
      </c>
      <c r="AD529" t="s">
        <v>197</v>
      </c>
    </row>
    <row r="530" spans="1:30" hidden="1" x14ac:dyDescent="0.2">
      <c r="A530">
        <v>12608</v>
      </c>
      <c r="B530" t="s">
        <v>3903</v>
      </c>
      <c r="C530" t="s">
        <v>29</v>
      </c>
      <c r="D530" t="s">
        <v>30</v>
      </c>
      <c r="E530" t="s">
        <v>62</v>
      </c>
      <c r="F530" t="s">
        <v>267</v>
      </c>
      <c r="G530" t="s">
        <v>33</v>
      </c>
      <c r="H530" t="s">
        <v>63</v>
      </c>
      <c r="I530" s="9">
        <v>45407</v>
      </c>
      <c r="J530" s="10">
        <v>0.89047453703703705</v>
      </c>
      <c r="K530" t="s">
        <v>3904</v>
      </c>
      <c r="L530" t="s">
        <v>3905</v>
      </c>
      <c r="M530" t="s">
        <v>37</v>
      </c>
      <c r="N530" t="s">
        <v>3906</v>
      </c>
      <c r="O530" t="s">
        <v>3907</v>
      </c>
      <c r="P530" t="s">
        <v>40</v>
      </c>
      <c r="Q530" t="s">
        <v>66</v>
      </c>
      <c r="R530" t="s">
        <v>3908</v>
      </c>
      <c r="S530">
        <v>2</v>
      </c>
      <c r="T530">
        <v>2</v>
      </c>
      <c r="U530" t="s">
        <v>43</v>
      </c>
      <c r="V530" t="s">
        <v>57</v>
      </c>
      <c r="W530" t="s">
        <v>1061</v>
      </c>
      <c r="X530" t="s">
        <v>37</v>
      </c>
      <c r="Y530" t="s">
        <v>37</v>
      </c>
      <c r="Z530" t="s">
        <v>45</v>
      </c>
      <c r="AA530" t="s">
        <v>37</v>
      </c>
      <c r="AB530" t="s">
        <v>878</v>
      </c>
      <c r="AC530" t="s">
        <v>879</v>
      </c>
      <c r="AD530" t="s">
        <v>197</v>
      </c>
    </row>
    <row r="531" spans="1:30" hidden="1" x14ac:dyDescent="0.2">
      <c r="A531">
        <v>12610</v>
      </c>
      <c r="B531" t="s">
        <v>3909</v>
      </c>
      <c r="C531" t="s">
        <v>29</v>
      </c>
      <c r="D531" t="s">
        <v>179</v>
      </c>
      <c r="E531" t="s">
        <v>62</v>
      </c>
      <c r="F531" t="s">
        <v>37</v>
      </c>
      <c r="G531" t="s">
        <v>51</v>
      </c>
      <c r="H531" t="s">
        <v>73</v>
      </c>
      <c r="I531" s="9">
        <v>45408</v>
      </c>
      <c r="J531" s="10">
        <v>0.37596064814814817</v>
      </c>
      <c r="K531" t="s">
        <v>3689</v>
      </c>
      <c r="L531" t="s">
        <v>3910</v>
      </c>
      <c r="M531" t="s">
        <v>37</v>
      </c>
      <c r="N531" t="s">
        <v>3911</v>
      </c>
      <c r="O531" t="s">
        <v>3912</v>
      </c>
      <c r="P531" t="s">
        <v>40</v>
      </c>
      <c r="Q531" t="s">
        <v>66</v>
      </c>
      <c r="R531" t="s">
        <v>3913</v>
      </c>
      <c r="S531">
        <v>2</v>
      </c>
      <c r="T531">
        <v>2</v>
      </c>
      <c r="U531" t="s">
        <v>57</v>
      </c>
      <c r="V531" t="s">
        <v>57</v>
      </c>
      <c r="W531" t="s">
        <v>1010</v>
      </c>
      <c r="X531" t="s">
        <v>37</v>
      </c>
      <c r="Y531" t="s">
        <v>37</v>
      </c>
      <c r="Z531" t="s">
        <v>45</v>
      </c>
      <c r="AA531" t="s">
        <v>37</v>
      </c>
      <c r="AB531" t="s">
        <v>1893</v>
      </c>
      <c r="AC531" t="s">
        <v>1894</v>
      </c>
      <c r="AD531" t="s">
        <v>94</v>
      </c>
    </row>
    <row r="532" spans="1:30" hidden="1" x14ac:dyDescent="0.2">
      <c r="A532">
        <v>12613</v>
      </c>
      <c r="B532" t="s">
        <v>3914</v>
      </c>
      <c r="C532" t="s">
        <v>29</v>
      </c>
      <c r="D532" t="s">
        <v>70</v>
      </c>
      <c r="E532" t="s">
        <v>62</v>
      </c>
      <c r="F532" t="s">
        <v>37</v>
      </c>
      <c r="G532" t="s">
        <v>51</v>
      </c>
      <c r="H532" t="s">
        <v>356</v>
      </c>
      <c r="I532" s="9">
        <v>45408</v>
      </c>
      <c r="J532" s="10">
        <v>0.45775462962962965</v>
      </c>
      <c r="K532" t="s">
        <v>3915</v>
      </c>
      <c r="L532" t="s">
        <v>3916</v>
      </c>
      <c r="M532" t="s">
        <v>37</v>
      </c>
      <c r="N532" t="s">
        <v>3916</v>
      </c>
      <c r="O532" t="s">
        <v>3917</v>
      </c>
      <c r="P532" t="s">
        <v>40</v>
      </c>
      <c r="Q532" t="s">
        <v>3628</v>
      </c>
      <c r="R532" t="s">
        <v>1572</v>
      </c>
      <c r="S532">
        <v>2</v>
      </c>
      <c r="T532">
        <v>2</v>
      </c>
      <c r="U532" t="s">
        <v>57</v>
      </c>
      <c r="V532" t="s">
        <v>57</v>
      </c>
      <c r="W532" t="s">
        <v>641</v>
      </c>
      <c r="X532" t="s">
        <v>37</v>
      </c>
      <c r="Y532" t="s">
        <v>37</v>
      </c>
      <c r="Z532" t="s">
        <v>45</v>
      </c>
      <c r="AA532" t="s">
        <v>37</v>
      </c>
      <c r="AB532" t="s">
        <v>195</v>
      </c>
      <c r="AC532" t="s">
        <v>196</v>
      </c>
      <c r="AD532" t="s">
        <v>197</v>
      </c>
    </row>
    <row r="533" spans="1:30" hidden="1" x14ac:dyDescent="0.2">
      <c r="A533">
        <v>12614</v>
      </c>
      <c r="B533" t="s">
        <v>3918</v>
      </c>
      <c r="C533" t="s">
        <v>29</v>
      </c>
      <c r="D533" t="s">
        <v>49</v>
      </c>
      <c r="E533" t="s">
        <v>62</v>
      </c>
      <c r="F533" t="s">
        <v>267</v>
      </c>
      <c r="G533" t="s">
        <v>82</v>
      </c>
      <c r="H533" t="s">
        <v>34</v>
      </c>
      <c r="I533" s="9">
        <v>45408</v>
      </c>
      <c r="J533" s="10">
        <v>0.47559027777777779</v>
      </c>
      <c r="K533" t="s">
        <v>3919</v>
      </c>
      <c r="L533" t="s">
        <v>3920</v>
      </c>
      <c r="M533" t="s">
        <v>37</v>
      </c>
      <c r="N533" t="s">
        <v>3921</v>
      </c>
      <c r="O533" t="s">
        <v>3922</v>
      </c>
      <c r="P533" t="s">
        <v>40</v>
      </c>
      <c r="Q533" t="s">
        <v>3923</v>
      </c>
      <c r="R533" t="s">
        <v>3924</v>
      </c>
      <c r="S533">
        <v>6</v>
      </c>
      <c r="T533">
        <v>6</v>
      </c>
      <c r="U533" t="s">
        <v>57</v>
      </c>
      <c r="V533" t="s">
        <v>57</v>
      </c>
      <c r="W533" t="s">
        <v>78</v>
      </c>
      <c r="X533" t="s">
        <v>37</v>
      </c>
      <c r="Y533" t="s">
        <v>37</v>
      </c>
      <c r="Z533" t="s">
        <v>45</v>
      </c>
      <c r="AA533" t="s">
        <v>37</v>
      </c>
      <c r="AB533" t="s">
        <v>79</v>
      </c>
      <c r="AC533" t="s">
        <v>80</v>
      </c>
      <c r="AD533" t="s">
        <v>78</v>
      </c>
    </row>
    <row r="534" spans="1:30" hidden="1" x14ac:dyDescent="0.2">
      <c r="A534">
        <v>12617</v>
      </c>
      <c r="B534" t="s">
        <v>1978</v>
      </c>
      <c r="C534" t="s">
        <v>61</v>
      </c>
      <c r="D534" t="s">
        <v>49</v>
      </c>
      <c r="E534" t="s">
        <v>62</v>
      </c>
      <c r="F534" t="s">
        <v>37</v>
      </c>
      <c r="G534" t="s">
        <v>82</v>
      </c>
      <c r="H534" t="s">
        <v>404</v>
      </c>
      <c r="I534" s="9">
        <v>45408</v>
      </c>
      <c r="J534" s="10">
        <v>0.54305555555555551</v>
      </c>
      <c r="K534" t="s">
        <v>3925</v>
      </c>
      <c r="L534" t="s">
        <v>3926</v>
      </c>
      <c r="M534" t="s">
        <v>3926</v>
      </c>
      <c r="N534" t="s">
        <v>3926</v>
      </c>
      <c r="O534" t="s">
        <v>37</v>
      </c>
      <c r="P534" t="s">
        <v>40</v>
      </c>
      <c r="Q534" t="s">
        <v>66</v>
      </c>
      <c r="R534" t="s">
        <v>3927</v>
      </c>
      <c r="S534">
        <v>0</v>
      </c>
      <c r="T534">
        <v>1</v>
      </c>
      <c r="U534" t="s">
        <v>57</v>
      </c>
      <c r="V534" t="s">
        <v>37</v>
      </c>
      <c r="W534" t="s">
        <v>37</v>
      </c>
      <c r="X534" t="s">
        <v>37</v>
      </c>
      <c r="Y534" t="s">
        <v>37</v>
      </c>
      <c r="Z534" t="s">
        <v>45</v>
      </c>
      <c r="AA534" t="s">
        <v>37</v>
      </c>
      <c r="AB534" t="s">
        <v>587</v>
      </c>
      <c r="AC534" t="s">
        <v>588</v>
      </c>
      <c r="AD534" t="s">
        <v>112</v>
      </c>
    </row>
    <row r="535" spans="1:30" hidden="1" x14ac:dyDescent="0.2">
      <c r="A535">
        <v>12619</v>
      </c>
      <c r="B535" t="s">
        <v>3928</v>
      </c>
      <c r="C535" t="s">
        <v>29</v>
      </c>
      <c r="D535" t="s">
        <v>70</v>
      </c>
      <c r="E535" t="s">
        <v>50</v>
      </c>
      <c r="F535" t="s">
        <v>267</v>
      </c>
      <c r="G535" t="s">
        <v>82</v>
      </c>
      <c r="H535" t="s">
        <v>63</v>
      </c>
      <c r="I535" s="9">
        <v>45408</v>
      </c>
      <c r="J535" s="10">
        <v>0.71498842592592593</v>
      </c>
      <c r="K535" t="s">
        <v>3929</v>
      </c>
      <c r="L535" t="s">
        <v>3930</v>
      </c>
      <c r="M535" t="s">
        <v>37</v>
      </c>
      <c r="N535" t="s">
        <v>3931</v>
      </c>
      <c r="O535" t="s">
        <v>3932</v>
      </c>
      <c r="P535" t="s">
        <v>40</v>
      </c>
      <c r="Q535" t="s">
        <v>3933</v>
      </c>
      <c r="R535" t="s">
        <v>3934</v>
      </c>
      <c r="S535">
        <v>3</v>
      </c>
      <c r="T535">
        <v>1</v>
      </c>
      <c r="U535" t="s">
        <v>57</v>
      </c>
      <c r="V535" t="s">
        <v>57</v>
      </c>
      <c r="W535" t="s">
        <v>3547</v>
      </c>
      <c r="X535" t="s">
        <v>37</v>
      </c>
      <c r="Y535" t="s">
        <v>37</v>
      </c>
      <c r="Z535" t="s">
        <v>45</v>
      </c>
      <c r="AA535" t="s">
        <v>37</v>
      </c>
      <c r="AB535" t="s">
        <v>239</v>
      </c>
      <c r="AC535" t="s">
        <v>3548</v>
      </c>
      <c r="AD535" t="s">
        <v>238</v>
      </c>
    </row>
    <row r="536" spans="1:30" hidden="1" x14ac:dyDescent="0.2">
      <c r="A536">
        <v>12620</v>
      </c>
      <c r="B536" t="s">
        <v>3935</v>
      </c>
      <c r="C536" t="s">
        <v>29</v>
      </c>
      <c r="D536" t="s">
        <v>70</v>
      </c>
      <c r="E536" t="s">
        <v>50</v>
      </c>
      <c r="F536" t="s">
        <v>267</v>
      </c>
      <c r="G536" t="s">
        <v>51</v>
      </c>
      <c r="H536" t="s">
        <v>63</v>
      </c>
      <c r="I536" s="9">
        <v>45408</v>
      </c>
      <c r="J536" s="10">
        <v>0.73344907407407411</v>
      </c>
      <c r="K536" t="s">
        <v>3936</v>
      </c>
      <c r="L536" t="s">
        <v>3937</v>
      </c>
      <c r="M536" t="s">
        <v>37</v>
      </c>
      <c r="N536" t="s">
        <v>3938</v>
      </c>
      <c r="O536" t="s">
        <v>3939</v>
      </c>
      <c r="P536" t="s">
        <v>40</v>
      </c>
      <c r="Q536" t="s">
        <v>3940</v>
      </c>
      <c r="R536" t="s">
        <v>3941</v>
      </c>
      <c r="S536">
        <v>3</v>
      </c>
      <c r="T536">
        <v>1</v>
      </c>
      <c r="U536" t="s">
        <v>57</v>
      </c>
      <c r="V536" t="s">
        <v>57</v>
      </c>
      <c r="W536" t="s">
        <v>3547</v>
      </c>
      <c r="X536" t="s">
        <v>37</v>
      </c>
      <c r="Y536" t="s">
        <v>37</v>
      </c>
      <c r="Z536" t="s">
        <v>45</v>
      </c>
      <c r="AA536" t="s">
        <v>37</v>
      </c>
      <c r="AB536" t="s">
        <v>239</v>
      </c>
      <c r="AC536" t="s">
        <v>3548</v>
      </c>
      <c r="AD536" t="s">
        <v>238</v>
      </c>
    </row>
    <row r="537" spans="1:30" hidden="1" x14ac:dyDescent="0.2">
      <c r="A537">
        <v>12621</v>
      </c>
      <c r="B537" t="s">
        <v>3942</v>
      </c>
      <c r="C537" t="s">
        <v>29</v>
      </c>
      <c r="D537" t="s">
        <v>49</v>
      </c>
      <c r="E537" t="s">
        <v>62</v>
      </c>
      <c r="F537" t="s">
        <v>37</v>
      </c>
      <c r="G537" t="s">
        <v>51</v>
      </c>
      <c r="H537" t="s">
        <v>34</v>
      </c>
      <c r="I537" s="9">
        <v>45408</v>
      </c>
      <c r="J537" s="10">
        <v>0.80041666666666667</v>
      </c>
      <c r="K537" t="s">
        <v>3943</v>
      </c>
      <c r="L537" t="s">
        <v>3944</v>
      </c>
      <c r="M537" t="s">
        <v>37</v>
      </c>
      <c r="N537" t="s">
        <v>3945</v>
      </c>
      <c r="O537" t="s">
        <v>3946</v>
      </c>
      <c r="P537" t="s">
        <v>40</v>
      </c>
      <c r="Q537" t="s">
        <v>3947</v>
      </c>
      <c r="R537" t="s">
        <v>3948</v>
      </c>
      <c r="S537">
        <v>2</v>
      </c>
      <c r="T537">
        <v>2</v>
      </c>
      <c r="U537" t="s">
        <v>57</v>
      </c>
      <c r="V537" t="s">
        <v>57</v>
      </c>
      <c r="W537" t="s">
        <v>221</v>
      </c>
      <c r="X537" t="s">
        <v>37</v>
      </c>
      <c r="Y537" t="s">
        <v>37</v>
      </c>
      <c r="Z537" t="s">
        <v>45</v>
      </c>
      <c r="AA537" t="s">
        <v>37</v>
      </c>
      <c r="AB537" t="s">
        <v>973</v>
      </c>
      <c r="AC537" t="s">
        <v>974</v>
      </c>
      <c r="AD537" t="s">
        <v>197</v>
      </c>
    </row>
    <row r="538" spans="1:30" hidden="1" x14ac:dyDescent="0.2">
      <c r="A538">
        <v>12622</v>
      </c>
      <c r="B538" t="s">
        <v>3949</v>
      </c>
      <c r="C538" t="s">
        <v>29</v>
      </c>
      <c r="D538" t="s">
        <v>70</v>
      </c>
      <c r="E538" t="s">
        <v>62</v>
      </c>
      <c r="F538" t="s">
        <v>267</v>
      </c>
      <c r="G538" t="s">
        <v>82</v>
      </c>
      <c r="H538" t="s">
        <v>63</v>
      </c>
      <c r="I538" s="9">
        <v>45408</v>
      </c>
      <c r="J538" s="10">
        <v>0.8504976851851852</v>
      </c>
      <c r="K538" t="s">
        <v>3950</v>
      </c>
      <c r="L538" t="s">
        <v>3951</v>
      </c>
      <c r="M538" t="s">
        <v>37</v>
      </c>
      <c r="N538" t="s">
        <v>3952</v>
      </c>
      <c r="O538" t="s">
        <v>3953</v>
      </c>
      <c r="P538" t="s">
        <v>40</v>
      </c>
      <c r="Q538" t="s">
        <v>3954</v>
      </c>
      <c r="R538" t="s">
        <v>3955</v>
      </c>
      <c r="S538">
        <v>4</v>
      </c>
      <c r="T538">
        <v>2</v>
      </c>
      <c r="U538" t="s">
        <v>57</v>
      </c>
      <c r="V538" t="s">
        <v>57</v>
      </c>
      <c r="W538" t="s">
        <v>1108</v>
      </c>
      <c r="X538" t="s">
        <v>37</v>
      </c>
      <c r="Y538" t="s">
        <v>37</v>
      </c>
      <c r="Z538" t="s">
        <v>45</v>
      </c>
      <c r="AA538" t="s">
        <v>37</v>
      </c>
      <c r="AB538" t="s">
        <v>195</v>
      </c>
      <c r="AC538" t="s">
        <v>196</v>
      </c>
      <c r="AD538" t="s">
        <v>197</v>
      </c>
    </row>
    <row r="539" spans="1:30" hidden="1" x14ac:dyDescent="0.2">
      <c r="A539">
        <v>12624</v>
      </c>
      <c r="B539" t="s">
        <v>3956</v>
      </c>
      <c r="C539" t="s">
        <v>29</v>
      </c>
      <c r="D539" t="s">
        <v>30</v>
      </c>
      <c r="E539" t="s">
        <v>31</v>
      </c>
      <c r="F539" t="s">
        <v>37</v>
      </c>
      <c r="G539" t="s">
        <v>51</v>
      </c>
      <c r="H539" t="s">
        <v>63</v>
      </c>
      <c r="I539" s="9">
        <v>45409</v>
      </c>
      <c r="J539" s="10">
        <v>0.39163194444444444</v>
      </c>
      <c r="K539" t="s">
        <v>3957</v>
      </c>
      <c r="L539" t="s">
        <v>3958</v>
      </c>
      <c r="M539" t="s">
        <v>37</v>
      </c>
      <c r="N539" t="s">
        <v>3958</v>
      </c>
      <c r="O539" t="s">
        <v>3959</v>
      </c>
      <c r="P539" t="s">
        <v>40</v>
      </c>
      <c r="Q539" t="s">
        <v>66</v>
      </c>
      <c r="R539" t="s">
        <v>3960</v>
      </c>
      <c r="S539">
        <v>2</v>
      </c>
      <c r="T539">
        <v>1</v>
      </c>
      <c r="U539" t="s">
        <v>57</v>
      </c>
      <c r="V539" t="s">
        <v>57</v>
      </c>
      <c r="W539" t="s">
        <v>1010</v>
      </c>
      <c r="X539" t="s">
        <v>37</v>
      </c>
      <c r="Y539" t="s">
        <v>37</v>
      </c>
      <c r="Z539" t="s">
        <v>45</v>
      </c>
      <c r="AA539" t="s">
        <v>37</v>
      </c>
      <c r="AB539" t="s">
        <v>1759</v>
      </c>
      <c r="AC539" t="s">
        <v>3695</v>
      </c>
      <c r="AD539" t="s">
        <v>94</v>
      </c>
    </row>
    <row r="540" spans="1:30" hidden="1" x14ac:dyDescent="0.2">
      <c r="A540">
        <v>12625</v>
      </c>
      <c r="B540" t="s">
        <v>2479</v>
      </c>
      <c r="C540" t="s">
        <v>61</v>
      </c>
      <c r="D540" t="s">
        <v>30</v>
      </c>
      <c r="E540" t="s">
        <v>62</v>
      </c>
      <c r="F540" t="s">
        <v>37</v>
      </c>
      <c r="G540" t="s">
        <v>51</v>
      </c>
      <c r="H540" t="s">
        <v>63</v>
      </c>
      <c r="I540" s="9">
        <v>45409</v>
      </c>
      <c r="J540" s="10">
        <v>0.50958333333333339</v>
      </c>
      <c r="K540" t="s">
        <v>3957</v>
      </c>
      <c r="L540" t="s">
        <v>3961</v>
      </c>
      <c r="M540" t="s">
        <v>3961</v>
      </c>
      <c r="N540" t="s">
        <v>3961</v>
      </c>
      <c r="O540" t="s">
        <v>3962</v>
      </c>
      <c r="P540" t="s">
        <v>40</v>
      </c>
      <c r="Q540" t="s">
        <v>66</v>
      </c>
      <c r="R540" t="s">
        <v>66</v>
      </c>
      <c r="S540">
        <v>1</v>
      </c>
      <c r="T540">
        <v>1</v>
      </c>
      <c r="U540" t="s">
        <v>57</v>
      </c>
      <c r="V540" t="s">
        <v>57</v>
      </c>
      <c r="W540" t="s">
        <v>91</v>
      </c>
      <c r="X540" t="s">
        <v>37</v>
      </c>
      <c r="Y540" t="s">
        <v>37</v>
      </c>
      <c r="Z540" t="s">
        <v>45</v>
      </c>
      <c r="AA540" t="s">
        <v>37</v>
      </c>
      <c r="AB540" t="s">
        <v>1759</v>
      </c>
      <c r="AC540" t="s">
        <v>3695</v>
      </c>
      <c r="AD540" t="s">
        <v>94</v>
      </c>
    </row>
    <row r="541" spans="1:30" hidden="1" x14ac:dyDescent="0.2">
      <c r="A541">
        <v>12634</v>
      </c>
      <c r="B541" t="s">
        <v>2479</v>
      </c>
      <c r="C541" t="s">
        <v>29</v>
      </c>
      <c r="D541" t="s">
        <v>30</v>
      </c>
      <c r="E541" t="s">
        <v>62</v>
      </c>
      <c r="F541" t="s">
        <v>37</v>
      </c>
      <c r="G541" t="s">
        <v>51</v>
      </c>
      <c r="H541" t="s">
        <v>63</v>
      </c>
      <c r="I541" s="9">
        <v>45411</v>
      </c>
      <c r="J541" s="10">
        <v>0.35380787037037037</v>
      </c>
      <c r="K541" t="s">
        <v>3957</v>
      </c>
      <c r="L541" t="s">
        <v>3963</v>
      </c>
      <c r="M541" t="s">
        <v>37</v>
      </c>
      <c r="N541" t="s">
        <v>3964</v>
      </c>
      <c r="O541" t="s">
        <v>3965</v>
      </c>
      <c r="P541" t="s">
        <v>40</v>
      </c>
      <c r="Q541" t="s">
        <v>66</v>
      </c>
      <c r="R541" t="s">
        <v>3966</v>
      </c>
      <c r="S541">
        <v>3</v>
      </c>
      <c r="T541">
        <v>1</v>
      </c>
      <c r="U541" t="s">
        <v>57</v>
      </c>
      <c r="V541" t="s">
        <v>57</v>
      </c>
      <c r="W541" t="s">
        <v>1010</v>
      </c>
      <c r="X541" t="s">
        <v>37</v>
      </c>
      <c r="Y541" t="s">
        <v>37</v>
      </c>
      <c r="Z541" t="s">
        <v>45</v>
      </c>
      <c r="AA541" t="s">
        <v>37</v>
      </c>
      <c r="AB541" t="s">
        <v>1893</v>
      </c>
      <c r="AC541" t="s">
        <v>1894</v>
      </c>
      <c r="AD541" t="s">
        <v>94</v>
      </c>
    </row>
    <row r="542" spans="1:30" hidden="1" x14ac:dyDescent="0.2">
      <c r="A542">
        <v>12637</v>
      </c>
      <c r="B542" t="s">
        <v>3967</v>
      </c>
      <c r="C542" t="s">
        <v>29</v>
      </c>
      <c r="D542" t="s">
        <v>30</v>
      </c>
      <c r="E542" t="s">
        <v>62</v>
      </c>
      <c r="F542" t="s">
        <v>37</v>
      </c>
      <c r="G542" t="s">
        <v>51</v>
      </c>
      <c r="H542" t="s">
        <v>73</v>
      </c>
      <c r="I542" s="9">
        <v>45411</v>
      </c>
      <c r="J542" s="10">
        <v>0.66194444444444445</v>
      </c>
      <c r="K542" t="s">
        <v>3968</v>
      </c>
      <c r="L542" t="s">
        <v>3969</v>
      </c>
      <c r="M542" t="s">
        <v>37</v>
      </c>
      <c r="N542" t="s">
        <v>3970</v>
      </c>
      <c r="O542" t="s">
        <v>3971</v>
      </c>
      <c r="P542" t="s">
        <v>40</v>
      </c>
      <c r="Q542" t="s">
        <v>3972</v>
      </c>
      <c r="R542" t="s">
        <v>3973</v>
      </c>
      <c r="S542">
        <v>5</v>
      </c>
      <c r="T542">
        <v>4</v>
      </c>
      <c r="U542" t="s">
        <v>57</v>
      </c>
      <c r="V542" t="s">
        <v>57</v>
      </c>
      <c r="W542" t="s">
        <v>1010</v>
      </c>
      <c r="X542" t="s">
        <v>37</v>
      </c>
      <c r="Y542" t="s">
        <v>37</v>
      </c>
      <c r="Z542" t="s">
        <v>45</v>
      </c>
      <c r="AA542" t="s">
        <v>37</v>
      </c>
      <c r="AB542" t="s">
        <v>908</v>
      </c>
      <c r="AC542" t="s">
        <v>909</v>
      </c>
      <c r="AD542" t="s">
        <v>197</v>
      </c>
    </row>
    <row r="543" spans="1:30" hidden="1" x14ac:dyDescent="0.2">
      <c r="A543">
        <v>12638</v>
      </c>
      <c r="B543" t="s">
        <v>3974</v>
      </c>
      <c r="C543" t="s">
        <v>29</v>
      </c>
      <c r="D543" t="s">
        <v>30</v>
      </c>
      <c r="E543" t="s">
        <v>31</v>
      </c>
      <c r="F543" t="s">
        <v>37</v>
      </c>
      <c r="G543" t="s">
        <v>51</v>
      </c>
      <c r="H543" t="s">
        <v>73</v>
      </c>
      <c r="I543" s="9">
        <v>45411</v>
      </c>
      <c r="J543" s="10">
        <v>0.67555555555555558</v>
      </c>
      <c r="K543" t="s">
        <v>3975</v>
      </c>
      <c r="L543" t="s">
        <v>3976</v>
      </c>
      <c r="M543" t="s">
        <v>37</v>
      </c>
      <c r="N543" t="s">
        <v>3977</v>
      </c>
      <c r="O543" t="s">
        <v>3978</v>
      </c>
      <c r="P543" t="s">
        <v>40</v>
      </c>
      <c r="Q543" t="s">
        <v>3979</v>
      </c>
      <c r="R543" t="s">
        <v>3980</v>
      </c>
      <c r="S543">
        <v>3</v>
      </c>
      <c r="T543">
        <v>1</v>
      </c>
      <c r="U543" t="s">
        <v>57</v>
      </c>
      <c r="V543" t="s">
        <v>57</v>
      </c>
      <c r="W543" t="s">
        <v>1010</v>
      </c>
      <c r="X543" t="s">
        <v>37</v>
      </c>
      <c r="Y543" t="s">
        <v>37</v>
      </c>
      <c r="Z543" t="s">
        <v>45</v>
      </c>
      <c r="AA543" t="s">
        <v>37</v>
      </c>
      <c r="AB543" t="s">
        <v>1759</v>
      </c>
      <c r="AC543" t="s">
        <v>3695</v>
      </c>
      <c r="AD543" t="s">
        <v>94</v>
      </c>
    </row>
    <row r="544" spans="1:30" hidden="1" x14ac:dyDescent="0.2">
      <c r="A544">
        <v>12640</v>
      </c>
      <c r="B544" t="s">
        <v>3981</v>
      </c>
      <c r="C544" t="s">
        <v>29</v>
      </c>
      <c r="D544" t="s">
        <v>30</v>
      </c>
      <c r="E544" t="s">
        <v>31</v>
      </c>
      <c r="F544" t="s">
        <v>37</v>
      </c>
      <c r="G544" t="s">
        <v>51</v>
      </c>
      <c r="H544" t="s">
        <v>73</v>
      </c>
      <c r="I544" s="9">
        <v>45411</v>
      </c>
      <c r="J544" s="10">
        <v>0.72719907407407403</v>
      </c>
      <c r="K544" t="s">
        <v>3982</v>
      </c>
      <c r="L544" t="s">
        <v>3983</v>
      </c>
      <c r="M544" t="s">
        <v>37</v>
      </c>
      <c r="N544" t="s">
        <v>3984</v>
      </c>
      <c r="O544" t="s">
        <v>3985</v>
      </c>
      <c r="P544" t="s">
        <v>40</v>
      </c>
      <c r="Q544" t="s">
        <v>3986</v>
      </c>
      <c r="R544" t="s">
        <v>3987</v>
      </c>
      <c r="S544">
        <v>3</v>
      </c>
      <c r="T544">
        <v>1</v>
      </c>
      <c r="U544" t="s">
        <v>57</v>
      </c>
      <c r="V544" t="s">
        <v>57</v>
      </c>
      <c r="W544" t="s">
        <v>1010</v>
      </c>
      <c r="X544" t="s">
        <v>37</v>
      </c>
      <c r="Y544" t="s">
        <v>37</v>
      </c>
      <c r="Z544" t="s">
        <v>45</v>
      </c>
      <c r="AA544" t="s">
        <v>37</v>
      </c>
      <c r="AB544" t="s">
        <v>1759</v>
      </c>
      <c r="AC544" t="s">
        <v>3695</v>
      </c>
      <c r="AD544" t="s">
        <v>94</v>
      </c>
    </row>
    <row r="545" spans="1:30" hidden="1" x14ac:dyDescent="0.2">
      <c r="A545">
        <v>12641</v>
      </c>
      <c r="B545" t="s">
        <v>3988</v>
      </c>
      <c r="C545" t="s">
        <v>29</v>
      </c>
      <c r="D545" t="s">
        <v>179</v>
      </c>
      <c r="E545" t="s">
        <v>31</v>
      </c>
      <c r="F545" t="s">
        <v>37</v>
      </c>
      <c r="G545" t="s">
        <v>82</v>
      </c>
      <c r="H545" t="s">
        <v>63</v>
      </c>
      <c r="I545" s="9">
        <v>45411</v>
      </c>
      <c r="J545" s="10">
        <v>0.81508101851851855</v>
      </c>
      <c r="K545" t="s">
        <v>3989</v>
      </c>
      <c r="L545" t="s">
        <v>3990</v>
      </c>
      <c r="M545" t="s">
        <v>37</v>
      </c>
      <c r="N545" t="s">
        <v>3991</v>
      </c>
      <c r="O545" t="s">
        <v>3992</v>
      </c>
      <c r="P545" t="s">
        <v>40</v>
      </c>
      <c r="Q545" t="s">
        <v>3993</v>
      </c>
      <c r="R545" t="s">
        <v>3994</v>
      </c>
      <c r="S545">
        <v>3</v>
      </c>
      <c r="T545">
        <v>1</v>
      </c>
      <c r="U545" t="s">
        <v>43</v>
      </c>
      <c r="V545" t="s">
        <v>57</v>
      </c>
      <c r="W545" t="s">
        <v>1830</v>
      </c>
      <c r="X545" t="s">
        <v>37</v>
      </c>
      <c r="Y545" t="s">
        <v>37</v>
      </c>
      <c r="Z545" t="s">
        <v>45</v>
      </c>
      <c r="AA545" t="s">
        <v>37</v>
      </c>
      <c r="AB545" t="s">
        <v>2890</v>
      </c>
      <c r="AC545" t="s">
        <v>2891</v>
      </c>
      <c r="AD545" t="s">
        <v>742</v>
      </c>
    </row>
    <row r="546" spans="1:30" hidden="1" x14ac:dyDescent="0.2">
      <c r="A546">
        <v>12642</v>
      </c>
      <c r="B546" t="s">
        <v>3995</v>
      </c>
      <c r="C546" t="s">
        <v>29</v>
      </c>
      <c r="D546" t="s">
        <v>30</v>
      </c>
      <c r="E546" t="s">
        <v>62</v>
      </c>
      <c r="F546" t="s">
        <v>267</v>
      </c>
      <c r="G546" t="s">
        <v>82</v>
      </c>
      <c r="H546" t="s">
        <v>63</v>
      </c>
      <c r="I546" s="9">
        <v>45411</v>
      </c>
      <c r="J546" s="10">
        <v>0.87687499999999996</v>
      </c>
      <c r="K546" t="s">
        <v>3996</v>
      </c>
      <c r="L546" t="s">
        <v>3997</v>
      </c>
      <c r="M546" t="s">
        <v>37</v>
      </c>
      <c r="N546" t="s">
        <v>3997</v>
      </c>
      <c r="O546" t="s">
        <v>3998</v>
      </c>
      <c r="P546" t="s">
        <v>40</v>
      </c>
      <c r="Q546" t="s">
        <v>66</v>
      </c>
      <c r="R546" t="s">
        <v>3999</v>
      </c>
      <c r="S546">
        <v>3</v>
      </c>
      <c r="T546">
        <v>2</v>
      </c>
      <c r="U546" t="s">
        <v>57</v>
      </c>
      <c r="V546" t="s">
        <v>57</v>
      </c>
      <c r="W546" t="s">
        <v>877</v>
      </c>
      <c r="X546" t="s">
        <v>37</v>
      </c>
      <c r="Y546" t="s">
        <v>37</v>
      </c>
      <c r="Z546" t="s">
        <v>45</v>
      </c>
      <c r="AA546" t="s">
        <v>37</v>
      </c>
      <c r="AB546" t="s">
        <v>195</v>
      </c>
      <c r="AC546" t="s">
        <v>196</v>
      </c>
      <c r="AD546" t="s">
        <v>197</v>
      </c>
    </row>
    <row r="547" spans="1:30" hidden="1" x14ac:dyDescent="0.2">
      <c r="A547">
        <v>12643</v>
      </c>
      <c r="B547" t="s">
        <v>4000</v>
      </c>
      <c r="C547" t="s">
        <v>29</v>
      </c>
      <c r="D547" t="s">
        <v>30</v>
      </c>
      <c r="E547" t="s">
        <v>62</v>
      </c>
      <c r="F547" t="s">
        <v>267</v>
      </c>
      <c r="G547" t="s">
        <v>82</v>
      </c>
      <c r="H547" t="s">
        <v>63</v>
      </c>
      <c r="I547" s="9">
        <v>45411</v>
      </c>
      <c r="J547" s="10">
        <v>0.95340277777777782</v>
      </c>
      <c r="K547" t="s">
        <v>1157</v>
      </c>
      <c r="L547" t="s">
        <v>4001</v>
      </c>
      <c r="M547" t="s">
        <v>37</v>
      </c>
      <c r="N547" t="s">
        <v>4002</v>
      </c>
      <c r="O547" t="s">
        <v>4003</v>
      </c>
      <c r="P547" t="s">
        <v>40</v>
      </c>
      <c r="Q547" t="s">
        <v>66</v>
      </c>
      <c r="R547" t="s">
        <v>4004</v>
      </c>
      <c r="S547">
        <v>2</v>
      </c>
      <c r="T547">
        <v>2</v>
      </c>
      <c r="U547" t="s">
        <v>43</v>
      </c>
      <c r="V547" t="s">
        <v>57</v>
      </c>
      <c r="W547" t="s">
        <v>877</v>
      </c>
      <c r="X547" t="s">
        <v>37</v>
      </c>
      <c r="Y547" t="s">
        <v>37</v>
      </c>
      <c r="Z547" t="s">
        <v>45</v>
      </c>
      <c r="AA547" t="s">
        <v>37</v>
      </c>
      <c r="AB547" t="s">
        <v>195</v>
      </c>
      <c r="AC547" t="s">
        <v>196</v>
      </c>
      <c r="AD547" t="s">
        <v>197</v>
      </c>
    </row>
    <row r="548" spans="1:30" hidden="1" x14ac:dyDescent="0.2">
      <c r="A548">
        <v>12648</v>
      </c>
      <c r="B548" t="s">
        <v>4005</v>
      </c>
      <c r="C548" t="s">
        <v>29</v>
      </c>
      <c r="D548" t="s">
        <v>70</v>
      </c>
      <c r="E548" t="s">
        <v>62</v>
      </c>
      <c r="F548" t="s">
        <v>1055</v>
      </c>
      <c r="G548" t="s">
        <v>33</v>
      </c>
      <c r="H548" t="s">
        <v>63</v>
      </c>
      <c r="I548" s="9">
        <v>45412</v>
      </c>
      <c r="J548" s="10">
        <v>0.88134259259259262</v>
      </c>
      <c r="K548" t="s">
        <v>4006</v>
      </c>
      <c r="L548" t="s">
        <v>4007</v>
      </c>
      <c r="M548" t="s">
        <v>4008</v>
      </c>
      <c r="N548" t="s">
        <v>4007</v>
      </c>
      <c r="O548" t="s">
        <v>4009</v>
      </c>
      <c r="P548" t="s">
        <v>40</v>
      </c>
      <c r="Q548" t="s">
        <v>66</v>
      </c>
      <c r="R548" t="s">
        <v>4010</v>
      </c>
      <c r="S548">
        <v>2</v>
      </c>
      <c r="T548">
        <v>2</v>
      </c>
      <c r="U548" t="s">
        <v>43</v>
      </c>
      <c r="V548" t="s">
        <v>57</v>
      </c>
      <c r="W548" t="s">
        <v>641</v>
      </c>
      <c r="X548" t="s">
        <v>37</v>
      </c>
      <c r="Y548" t="s">
        <v>37</v>
      </c>
      <c r="Z548" t="s">
        <v>45</v>
      </c>
      <c r="AA548" t="s">
        <v>37</v>
      </c>
      <c r="AB548" t="s">
        <v>195</v>
      </c>
      <c r="AC548" t="s">
        <v>196</v>
      </c>
      <c r="AD548" t="s">
        <v>197</v>
      </c>
    </row>
    <row r="549" spans="1:30" hidden="1" x14ac:dyDescent="0.2">
      <c r="A549">
        <v>12653</v>
      </c>
      <c r="B549" t="s">
        <v>4011</v>
      </c>
      <c r="C549" t="s">
        <v>29</v>
      </c>
      <c r="D549" t="s">
        <v>49</v>
      </c>
      <c r="E549" t="s">
        <v>62</v>
      </c>
      <c r="F549" t="s">
        <v>37</v>
      </c>
      <c r="G549" t="s">
        <v>82</v>
      </c>
      <c r="H549" t="s">
        <v>512</v>
      </c>
      <c r="I549" s="9">
        <v>45413</v>
      </c>
      <c r="J549" s="10">
        <v>0.51269675925925928</v>
      </c>
      <c r="K549" t="s">
        <v>4012</v>
      </c>
      <c r="L549" t="s">
        <v>4013</v>
      </c>
      <c r="M549" t="s">
        <v>37</v>
      </c>
      <c r="N549" t="s">
        <v>4014</v>
      </c>
      <c r="O549" t="s">
        <v>4015</v>
      </c>
      <c r="P549" t="s">
        <v>40</v>
      </c>
      <c r="Q549" t="s">
        <v>66</v>
      </c>
      <c r="R549" t="s">
        <v>66</v>
      </c>
      <c r="S549">
        <v>3</v>
      </c>
      <c r="T549">
        <v>3</v>
      </c>
      <c r="U549" t="s">
        <v>57</v>
      </c>
      <c r="V549" t="s">
        <v>57</v>
      </c>
      <c r="W549" t="s">
        <v>2680</v>
      </c>
      <c r="X549" t="s">
        <v>37</v>
      </c>
      <c r="Y549" t="s">
        <v>37</v>
      </c>
      <c r="Z549" t="s">
        <v>45</v>
      </c>
      <c r="AA549" t="s">
        <v>37</v>
      </c>
      <c r="AB549" t="s">
        <v>291</v>
      </c>
      <c r="AC549" t="s">
        <v>292</v>
      </c>
      <c r="AD549" t="s">
        <v>131</v>
      </c>
    </row>
    <row r="550" spans="1:30" hidden="1" x14ac:dyDescent="0.2">
      <c r="A550">
        <v>12659</v>
      </c>
      <c r="B550" t="s">
        <v>4016</v>
      </c>
      <c r="C550" t="s">
        <v>29</v>
      </c>
      <c r="D550" t="s">
        <v>49</v>
      </c>
      <c r="E550" t="s">
        <v>31</v>
      </c>
      <c r="F550" t="s">
        <v>37</v>
      </c>
      <c r="G550" t="s">
        <v>51</v>
      </c>
      <c r="H550" t="s">
        <v>34</v>
      </c>
      <c r="I550" s="9">
        <v>45413</v>
      </c>
      <c r="J550" s="10">
        <v>0.83390046296296294</v>
      </c>
      <c r="K550" t="s">
        <v>4012</v>
      </c>
      <c r="L550" t="s">
        <v>4017</v>
      </c>
      <c r="M550" t="s">
        <v>37</v>
      </c>
      <c r="N550" t="s">
        <v>4017</v>
      </c>
      <c r="O550" t="s">
        <v>4018</v>
      </c>
      <c r="P550" t="s">
        <v>40</v>
      </c>
      <c r="Q550" t="s">
        <v>66</v>
      </c>
      <c r="R550" t="s">
        <v>66</v>
      </c>
      <c r="S550">
        <v>2</v>
      </c>
      <c r="T550">
        <v>1</v>
      </c>
      <c r="U550" t="s">
        <v>57</v>
      </c>
      <c r="V550" t="s">
        <v>57</v>
      </c>
      <c r="W550" t="s">
        <v>156</v>
      </c>
      <c r="X550" t="s">
        <v>37</v>
      </c>
      <c r="Y550" t="s">
        <v>37</v>
      </c>
      <c r="Z550" t="s">
        <v>45</v>
      </c>
      <c r="AA550" t="s">
        <v>37</v>
      </c>
      <c r="AB550" t="s">
        <v>1002</v>
      </c>
      <c r="AC550" t="s">
        <v>1003</v>
      </c>
      <c r="AD550" t="s">
        <v>156</v>
      </c>
    </row>
    <row r="551" spans="1:30" hidden="1" x14ac:dyDescent="0.2">
      <c r="A551">
        <v>12660</v>
      </c>
      <c r="B551" t="s">
        <v>4019</v>
      </c>
      <c r="C551" t="s">
        <v>29</v>
      </c>
      <c r="D551" t="s">
        <v>70</v>
      </c>
      <c r="E551" t="s">
        <v>62</v>
      </c>
      <c r="F551" t="s">
        <v>267</v>
      </c>
      <c r="G551" t="s">
        <v>82</v>
      </c>
      <c r="H551" t="s">
        <v>63</v>
      </c>
      <c r="I551" s="9">
        <v>45414</v>
      </c>
      <c r="J551" s="10">
        <v>5.7349537037037039E-2</v>
      </c>
      <c r="K551" t="s">
        <v>4020</v>
      </c>
      <c r="L551" t="s">
        <v>4021</v>
      </c>
      <c r="M551" t="s">
        <v>37</v>
      </c>
      <c r="N551" t="s">
        <v>4021</v>
      </c>
      <c r="O551" t="s">
        <v>4022</v>
      </c>
      <c r="P551" t="s">
        <v>40</v>
      </c>
      <c r="Q551" t="s">
        <v>66</v>
      </c>
      <c r="R551" t="s">
        <v>4023</v>
      </c>
      <c r="S551">
        <v>4</v>
      </c>
      <c r="T551">
        <v>2</v>
      </c>
      <c r="U551" t="s">
        <v>57</v>
      </c>
      <c r="V551" t="s">
        <v>57</v>
      </c>
      <c r="W551" t="s">
        <v>1790</v>
      </c>
      <c r="X551" t="s">
        <v>37</v>
      </c>
      <c r="Y551" t="s">
        <v>37</v>
      </c>
      <c r="Z551" t="s">
        <v>45</v>
      </c>
      <c r="AA551" t="s">
        <v>37</v>
      </c>
      <c r="AB551" t="s">
        <v>195</v>
      </c>
      <c r="AC551" t="s">
        <v>196</v>
      </c>
      <c r="AD551" t="s">
        <v>197</v>
      </c>
    </row>
    <row r="552" spans="1:30" hidden="1" x14ac:dyDescent="0.2">
      <c r="A552">
        <v>12662</v>
      </c>
      <c r="B552" t="s">
        <v>1600</v>
      </c>
      <c r="C552" t="s">
        <v>61</v>
      </c>
      <c r="D552" t="s">
        <v>49</v>
      </c>
      <c r="E552" t="s">
        <v>62</v>
      </c>
      <c r="F552" t="s">
        <v>37</v>
      </c>
      <c r="G552" t="s">
        <v>82</v>
      </c>
      <c r="H552" t="s">
        <v>404</v>
      </c>
      <c r="I552" s="9">
        <v>45414</v>
      </c>
      <c r="J552" s="10">
        <v>0.41766203703703703</v>
      </c>
      <c r="K552" t="s">
        <v>4012</v>
      </c>
      <c r="L552" t="s">
        <v>4024</v>
      </c>
      <c r="M552" t="s">
        <v>4024</v>
      </c>
      <c r="N552" t="s">
        <v>4025</v>
      </c>
      <c r="O552" t="s">
        <v>37</v>
      </c>
      <c r="P552" t="s">
        <v>40</v>
      </c>
      <c r="Q552" t="s">
        <v>66</v>
      </c>
      <c r="R552" t="s">
        <v>66</v>
      </c>
      <c r="S552">
        <v>0</v>
      </c>
      <c r="T552">
        <v>1</v>
      </c>
      <c r="U552" t="s">
        <v>57</v>
      </c>
      <c r="V552" t="s">
        <v>37</v>
      </c>
      <c r="W552" t="s">
        <v>37</v>
      </c>
      <c r="X552" t="s">
        <v>37</v>
      </c>
      <c r="Y552" t="s">
        <v>37</v>
      </c>
      <c r="Z552" t="s">
        <v>45</v>
      </c>
      <c r="AA552" t="s">
        <v>37</v>
      </c>
      <c r="AB552" t="s">
        <v>4026</v>
      </c>
      <c r="AC552" t="s">
        <v>4027</v>
      </c>
      <c r="AD552" t="s">
        <v>1605</v>
      </c>
    </row>
    <row r="553" spans="1:30" hidden="1" x14ac:dyDescent="0.2">
      <c r="A553">
        <v>12665</v>
      </c>
      <c r="B553" t="s">
        <v>4028</v>
      </c>
      <c r="C553" t="s">
        <v>29</v>
      </c>
      <c r="D553" t="s">
        <v>49</v>
      </c>
      <c r="E553" t="s">
        <v>62</v>
      </c>
      <c r="F553" t="s">
        <v>1184</v>
      </c>
      <c r="G553" t="s">
        <v>33</v>
      </c>
      <c r="H553" t="s">
        <v>232</v>
      </c>
      <c r="I553" s="9">
        <v>45414</v>
      </c>
      <c r="J553" s="10">
        <v>0.5490856481481482</v>
      </c>
      <c r="K553" t="s">
        <v>4029</v>
      </c>
      <c r="L553" t="s">
        <v>4030</v>
      </c>
      <c r="M553" t="s">
        <v>37</v>
      </c>
      <c r="N553" t="s">
        <v>4031</v>
      </c>
      <c r="O553" t="s">
        <v>4032</v>
      </c>
      <c r="P553" t="s">
        <v>40</v>
      </c>
      <c r="Q553" t="s">
        <v>4033</v>
      </c>
      <c r="R553" t="s">
        <v>4034</v>
      </c>
      <c r="S553">
        <v>2</v>
      </c>
      <c r="T553">
        <v>2</v>
      </c>
      <c r="U553" t="s">
        <v>57</v>
      </c>
      <c r="V553" t="s">
        <v>57</v>
      </c>
      <c r="W553" t="s">
        <v>1790</v>
      </c>
      <c r="X553" t="s">
        <v>37</v>
      </c>
      <c r="Y553" t="s">
        <v>37</v>
      </c>
      <c r="Z553" t="s">
        <v>45</v>
      </c>
      <c r="AA553" t="s">
        <v>37</v>
      </c>
      <c r="AB553" t="s">
        <v>195</v>
      </c>
      <c r="AC553" t="s">
        <v>196</v>
      </c>
      <c r="AD553" t="s">
        <v>197</v>
      </c>
    </row>
    <row r="554" spans="1:30" hidden="1" x14ac:dyDescent="0.2">
      <c r="A554">
        <v>12666</v>
      </c>
      <c r="B554" t="s">
        <v>4035</v>
      </c>
      <c r="C554" t="s">
        <v>29</v>
      </c>
      <c r="D554" t="s">
        <v>179</v>
      </c>
      <c r="E554" t="s">
        <v>62</v>
      </c>
      <c r="F554" t="s">
        <v>37</v>
      </c>
      <c r="G554" t="s">
        <v>82</v>
      </c>
      <c r="H554" t="s">
        <v>63</v>
      </c>
      <c r="I554" s="9">
        <v>45414</v>
      </c>
      <c r="J554" s="10">
        <v>0.63241898148148146</v>
      </c>
      <c r="K554" t="s">
        <v>4036</v>
      </c>
      <c r="L554" t="s">
        <v>4037</v>
      </c>
      <c r="M554" t="s">
        <v>37</v>
      </c>
      <c r="N554" t="s">
        <v>4038</v>
      </c>
      <c r="O554" t="s">
        <v>4039</v>
      </c>
      <c r="P554" t="s">
        <v>40</v>
      </c>
      <c r="Q554" t="s">
        <v>3159</v>
      </c>
      <c r="R554" t="s">
        <v>4040</v>
      </c>
      <c r="S554">
        <v>2</v>
      </c>
      <c r="T554">
        <v>2</v>
      </c>
      <c r="U554" t="s">
        <v>57</v>
      </c>
      <c r="V554" t="s">
        <v>57</v>
      </c>
      <c r="W554" t="s">
        <v>1198</v>
      </c>
      <c r="X554" t="s">
        <v>37</v>
      </c>
      <c r="Y554" t="s">
        <v>37</v>
      </c>
      <c r="Z554" t="s">
        <v>45</v>
      </c>
      <c r="AA554" t="s">
        <v>37</v>
      </c>
      <c r="AB554" t="s">
        <v>1041</v>
      </c>
      <c r="AC554" t="s">
        <v>1042</v>
      </c>
      <c r="AD554" t="s">
        <v>197</v>
      </c>
    </row>
    <row r="555" spans="1:30" hidden="1" x14ac:dyDescent="0.2">
      <c r="A555">
        <v>12671</v>
      </c>
      <c r="B555" t="s">
        <v>4041</v>
      </c>
      <c r="C555" t="s">
        <v>29</v>
      </c>
      <c r="D555" t="s">
        <v>30</v>
      </c>
      <c r="E555" t="s">
        <v>62</v>
      </c>
      <c r="F555" t="s">
        <v>37</v>
      </c>
      <c r="G555" t="s">
        <v>82</v>
      </c>
      <c r="H555" t="s">
        <v>63</v>
      </c>
      <c r="I555" s="9">
        <v>45414</v>
      </c>
      <c r="J555" s="10">
        <v>0.79480324074074071</v>
      </c>
      <c r="K555" t="s">
        <v>4042</v>
      </c>
      <c r="L555" t="s">
        <v>4043</v>
      </c>
      <c r="M555" t="s">
        <v>37</v>
      </c>
      <c r="N555" t="s">
        <v>4044</v>
      </c>
      <c r="O555" t="s">
        <v>4045</v>
      </c>
      <c r="P555" t="s">
        <v>40</v>
      </c>
      <c r="Q555" t="s">
        <v>4046</v>
      </c>
      <c r="R555" t="s">
        <v>4047</v>
      </c>
      <c r="S555">
        <v>3</v>
      </c>
      <c r="T555">
        <v>2</v>
      </c>
      <c r="U555" t="s">
        <v>57</v>
      </c>
      <c r="V555" t="s">
        <v>57</v>
      </c>
      <c r="W555" t="s">
        <v>3776</v>
      </c>
      <c r="X555" t="s">
        <v>37</v>
      </c>
      <c r="Y555" t="s">
        <v>37</v>
      </c>
      <c r="Z555" t="s">
        <v>45</v>
      </c>
      <c r="AA555" t="s">
        <v>37</v>
      </c>
      <c r="AB555" t="s">
        <v>67</v>
      </c>
      <c r="AC555" t="s">
        <v>68</v>
      </c>
      <c r="AD555" t="s">
        <v>37</v>
      </c>
    </row>
    <row r="556" spans="1:30" hidden="1" x14ac:dyDescent="0.2">
      <c r="A556">
        <v>12672</v>
      </c>
      <c r="B556" t="s">
        <v>4048</v>
      </c>
      <c r="C556" t="s">
        <v>29</v>
      </c>
      <c r="D556" t="s">
        <v>30</v>
      </c>
      <c r="E556" t="s">
        <v>62</v>
      </c>
      <c r="F556" t="s">
        <v>37</v>
      </c>
      <c r="G556" t="s">
        <v>82</v>
      </c>
      <c r="H556" t="s">
        <v>63</v>
      </c>
      <c r="I556" s="9">
        <v>45414</v>
      </c>
      <c r="J556" s="10">
        <v>0.91400462962962958</v>
      </c>
      <c r="K556" t="s">
        <v>4049</v>
      </c>
      <c r="L556" t="s">
        <v>4050</v>
      </c>
      <c r="M556" t="s">
        <v>37</v>
      </c>
      <c r="N556" t="s">
        <v>4051</v>
      </c>
      <c r="O556" t="s">
        <v>4052</v>
      </c>
      <c r="P556" t="s">
        <v>40</v>
      </c>
      <c r="Q556" t="s">
        <v>66</v>
      </c>
      <c r="R556" t="s">
        <v>4053</v>
      </c>
      <c r="S556">
        <v>2</v>
      </c>
      <c r="T556">
        <v>1</v>
      </c>
      <c r="U556" t="s">
        <v>57</v>
      </c>
      <c r="V556" t="s">
        <v>57</v>
      </c>
      <c r="W556" t="s">
        <v>932</v>
      </c>
      <c r="X556" t="s">
        <v>37</v>
      </c>
      <c r="Y556" t="s">
        <v>37</v>
      </c>
      <c r="Z556" t="s">
        <v>45</v>
      </c>
      <c r="AA556" t="s">
        <v>37</v>
      </c>
      <c r="AB556" t="s">
        <v>67</v>
      </c>
      <c r="AC556" t="s">
        <v>68</v>
      </c>
      <c r="AD556" t="s">
        <v>37</v>
      </c>
    </row>
    <row r="557" spans="1:30" hidden="1" x14ac:dyDescent="0.2">
      <c r="A557">
        <v>12676</v>
      </c>
      <c r="B557" t="s">
        <v>1600</v>
      </c>
      <c r="C557" t="s">
        <v>61</v>
      </c>
      <c r="D557" t="s">
        <v>49</v>
      </c>
      <c r="E557" t="s">
        <v>62</v>
      </c>
      <c r="F557" t="s">
        <v>37</v>
      </c>
      <c r="G557" t="s">
        <v>82</v>
      </c>
      <c r="H557" t="s">
        <v>404</v>
      </c>
      <c r="I557" s="9">
        <v>45415</v>
      </c>
      <c r="J557" s="10">
        <v>0.41776620370370371</v>
      </c>
      <c r="K557" t="s">
        <v>4054</v>
      </c>
      <c r="L557" t="s">
        <v>4055</v>
      </c>
      <c r="M557" t="s">
        <v>4055</v>
      </c>
      <c r="N557" t="s">
        <v>4055</v>
      </c>
      <c r="O557" t="s">
        <v>37</v>
      </c>
      <c r="P557" t="s">
        <v>40</v>
      </c>
      <c r="Q557" t="s">
        <v>66</v>
      </c>
      <c r="R557" t="s">
        <v>66</v>
      </c>
      <c r="S557">
        <v>0</v>
      </c>
      <c r="T557">
        <v>1</v>
      </c>
      <c r="U557" t="s">
        <v>57</v>
      </c>
      <c r="V557" t="s">
        <v>37</v>
      </c>
      <c r="W557" t="s">
        <v>37</v>
      </c>
      <c r="X557" t="s">
        <v>37</v>
      </c>
      <c r="Y557" t="s">
        <v>37</v>
      </c>
      <c r="Z557" t="s">
        <v>45</v>
      </c>
      <c r="AA557" t="s">
        <v>37</v>
      </c>
      <c r="AB557" t="s">
        <v>4026</v>
      </c>
      <c r="AC557" t="s">
        <v>4027</v>
      </c>
      <c r="AD557" t="s">
        <v>1605</v>
      </c>
    </row>
    <row r="558" spans="1:30" hidden="1" x14ac:dyDescent="0.2">
      <c r="A558">
        <v>12680</v>
      </c>
      <c r="B558" t="s">
        <v>4056</v>
      </c>
      <c r="C558" t="s">
        <v>29</v>
      </c>
      <c r="D558" t="s">
        <v>49</v>
      </c>
      <c r="E558" t="s">
        <v>62</v>
      </c>
      <c r="F558" t="s">
        <v>37</v>
      </c>
      <c r="G558" t="s">
        <v>51</v>
      </c>
      <c r="H558" t="s">
        <v>173</v>
      </c>
      <c r="I558" s="9">
        <v>45415</v>
      </c>
      <c r="J558" s="10">
        <v>0.59202546296296299</v>
      </c>
      <c r="K558" t="s">
        <v>4057</v>
      </c>
      <c r="L558" t="s">
        <v>4058</v>
      </c>
      <c r="M558" t="s">
        <v>37</v>
      </c>
      <c r="N558" t="s">
        <v>4059</v>
      </c>
      <c r="O558" t="s">
        <v>4060</v>
      </c>
      <c r="P558" t="s">
        <v>40</v>
      </c>
      <c r="Q558" t="s">
        <v>4061</v>
      </c>
      <c r="R558" t="s">
        <v>4062</v>
      </c>
      <c r="S558">
        <v>3</v>
      </c>
      <c r="T558">
        <v>4</v>
      </c>
      <c r="U558" t="s">
        <v>57</v>
      </c>
      <c r="V558" t="s">
        <v>57</v>
      </c>
      <c r="W558" t="s">
        <v>3547</v>
      </c>
      <c r="X558" t="s">
        <v>37</v>
      </c>
      <c r="Y558" t="s">
        <v>37</v>
      </c>
      <c r="Z558" t="s">
        <v>45</v>
      </c>
      <c r="AA558" t="s">
        <v>37</v>
      </c>
      <c r="AB558" t="s">
        <v>973</v>
      </c>
      <c r="AC558" t="s">
        <v>974</v>
      </c>
      <c r="AD558" t="s">
        <v>197</v>
      </c>
    </row>
    <row r="559" spans="1:30" hidden="1" x14ac:dyDescent="0.2">
      <c r="A559">
        <v>12685</v>
      </c>
      <c r="B559" t="s">
        <v>4063</v>
      </c>
      <c r="C559" t="s">
        <v>29</v>
      </c>
      <c r="D559" t="s">
        <v>49</v>
      </c>
      <c r="E559" t="s">
        <v>62</v>
      </c>
      <c r="F559" t="s">
        <v>37</v>
      </c>
      <c r="G559" t="s">
        <v>51</v>
      </c>
      <c r="H559" t="s">
        <v>173</v>
      </c>
      <c r="I559" s="9">
        <v>45415</v>
      </c>
      <c r="J559" s="10">
        <v>0.67847222222222225</v>
      </c>
      <c r="K559" t="s">
        <v>4064</v>
      </c>
      <c r="L559" t="s">
        <v>4065</v>
      </c>
      <c r="M559" t="s">
        <v>37</v>
      </c>
      <c r="N559" t="s">
        <v>4066</v>
      </c>
      <c r="O559" t="s">
        <v>4067</v>
      </c>
      <c r="P559" t="s">
        <v>40</v>
      </c>
      <c r="Q559" t="s">
        <v>4068</v>
      </c>
      <c r="R559" t="s">
        <v>4069</v>
      </c>
      <c r="S559">
        <v>2</v>
      </c>
      <c r="T559">
        <v>4</v>
      </c>
      <c r="U559" t="s">
        <v>57</v>
      </c>
      <c r="V559" t="s">
        <v>57</v>
      </c>
      <c r="W559" t="s">
        <v>238</v>
      </c>
      <c r="X559" t="s">
        <v>37</v>
      </c>
      <c r="Y559" t="s">
        <v>37</v>
      </c>
      <c r="Z559" t="s">
        <v>45</v>
      </c>
      <c r="AA559" t="s">
        <v>37</v>
      </c>
      <c r="AB559" t="s">
        <v>973</v>
      </c>
      <c r="AC559" t="s">
        <v>974</v>
      </c>
      <c r="AD559" t="s">
        <v>197</v>
      </c>
    </row>
    <row r="560" spans="1:30" hidden="1" x14ac:dyDescent="0.2">
      <c r="A560">
        <v>12693</v>
      </c>
      <c r="B560" t="s">
        <v>1600</v>
      </c>
      <c r="C560" t="s">
        <v>61</v>
      </c>
      <c r="D560" t="s">
        <v>49</v>
      </c>
      <c r="E560" t="s">
        <v>62</v>
      </c>
      <c r="F560" t="s">
        <v>37</v>
      </c>
      <c r="G560" t="s">
        <v>82</v>
      </c>
      <c r="H560" t="s">
        <v>404</v>
      </c>
      <c r="I560" s="9">
        <v>45416</v>
      </c>
      <c r="J560" s="10">
        <v>0.41790509259259262</v>
      </c>
      <c r="K560" t="s">
        <v>4070</v>
      </c>
      <c r="L560" t="s">
        <v>4071</v>
      </c>
      <c r="M560" t="s">
        <v>4071</v>
      </c>
      <c r="N560" t="s">
        <v>4072</v>
      </c>
      <c r="O560" t="s">
        <v>37</v>
      </c>
      <c r="P560" t="s">
        <v>40</v>
      </c>
      <c r="Q560" t="s">
        <v>66</v>
      </c>
      <c r="R560" t="s">
        <v>66</v>
      </c>
      <c r="S560">
        <v>0</v>
      </c>
      <c r="T560">
        <v>1</v>
      </c>
      <c r="U560" t="s">
        <v>57</v>
      </c>
      <c r="V560" t="s">
        <v>37</v>
      </c>
      <c r="W560" t="s">
        <v>37</v>
      </c>
      <c r="X560" t="s">
        <v>37</v>
      </c>
      <c r="Y560" t="s">
        <v>37</v>
      </c>
      <c r="Z560" t="s">
        <v>45</v>
      </c>
      <c r="AA560" t="s">
        <v>37</v>
      </c>
      <c r="AB560" t="s">
        <v>4026</v>
      </c>
      <c r="AC560" t="s">
        <v>4027</v>
      </c>
      <c r="AD560" t="s">
        <v>1605</v>
      </c>
    </row>
    <row r="561" spans="1:30" hidden="1" x14ac:dyDescent="0.2">
      <c r="A561">
        <v>12694</v>
      </c>
      <c r="B561" t="s">
        <v>4073</v>
      </c>
      <c r="C561" t="s">
        <v>29</v>
      </c>
      <c r="D561" t="s">
        <v>30</v>
      </c>
      <c r="E561" t="s">
        <v>31</v>
      </c>
      <c r="F561" t="s">
        <v>37</v>
      </c>
      <c r="G561" t="s">
        <v>82</v>
      </c>
      <c r="H561" t="s">
        <v>73</v>
      </c>
      <c r="I561" s="9">
        <v>45416</v>
      </c>
      <c r="J561" s="10">
        <v>0.53166666666666662</v>
      </c>
      <c r="K561" t="s">
        <v>4074</v>
      </c>
      <c r="L561" t="s">
        <v>4075</v>
      </c>
      <c r="M561" t="s">
        <v>37</v>
      </c>
      <c r="N561" t="s">
        <v>4076</v>
      </c>
      <c r="O561" t="s">
        <v>4077</v>
      </c>
      <c r="P561" t="s">
        <v>40</v>
      </c>
      <c r="Q561" t="s">
        <v>4078</v>
      </c>
      <c r="R561" t="s">
        <v>4079</v>
      </c>
      <c r="S561">
        <v>5</v>
      </c>
      <c r="T561">
        <v>4</v>
      </c>
      <c r="U561" t="s">
        <v>57</v>
      </c>
      <c r="V561" t="s">
        <v>57</v>
      </c>
      <c r="W561" t="s">
        <v>1010</v>
      </c>
      <c r="X561" t="s">
        <v>37</v>
      </c>
      <c r="Y561" t="s">
        <v>37</v>
      </c>
      <c r="Z561" t="s">
        <v>45</v>
      </c>
      <c r="AA561" t="s">
        <v>37</v>
      </c>
      <c r="AB561" t="s">
        <v>1759</v>
      </c>
      <c r="AC561" t="s">
        <v>3695</v>
      </c>
      <c r="AD561" t="s">
        <v>94</v>
      </c>
    </row>
    <row r="562" spans="1:30" hidden="1" x14ac:dyDescent="0.2">
      <c r="A562">
        <v>12695</v>
      </c>
      <c r="B562" t="s">
        <v>2479</v>
      </c>
      <c r="C562" t="s">
        <v>61</v>
      </c>
      <c r="D562" t="s">
        <v>49</v>
      </c>
      <c r="E562" t="s">
        <v>62</v>
      </c>
      <c r="F562" t="s">
        <v>37</v>
      </c>
      <c r="G562" t="s">
        <v>82</v>
      </c>
      <c r="H562" t="s">
        <v>404</v>
      </c>
      <c r="I562" s="9">
        <v>45416</v>
      </c>
      <c r="J562" s="10">
        <v>0.53295138888888893</v>
      </c>
      <c r="K562" t="s">
        <v>4070</v>
      </c>
      <c r="L562" t="s">
        <v>4080</v>
      </c>
      <c r="M562" t="s">
        <v>4080</v>
      </c>
      <c r="N562" t="s">
        <v>4080</v>
      </c>
      <c r="O562" t="s">
        <v>37</v>
      </c>
      <c r="P562" t="s">
        <v>40</v>
      </c>
      <c r="Q562" t="s">
        <v>66</v>
      </c>
      <c r="R562" t="s">
        <v>66</v>
      </c>
      <c r="S562">
        <v>0</v>
      </c>
      <c r="T562">
        <v>1</v>
      </c>
      <c r="U562" t="s">
        <v>57</v>
      </c>
      <c r="V562" t="s">
        <v>37</v>
      </c>
      <c r="W562" t="s">
        <v>37</v>
      </c>
      <c r="X562" t="s">
        <v>37</v>
      </c>
      <c r="Y562" t="s">
        <v>37</v>
      </c>
      <c r="Z562" t="s">
        <v>45</v>
      </c>
      <c r="AA562" t="s">
        <v>37</v>
      </c>
      <c r="AB562" t="s">
        <v>1759</v>
      </c>
      <c r="AC562" t="s">
        <v>3695</v>
      </c>
      <c r="AD562" t="s">
        <v>94</v>
      </c>
    </row>
    <row r="563" spans="1:30" hidden="1" x14ac:dyDescent="0.2">
      <c r="A563">
        <v>12698</v>
      </c>
      <c r="B563" t="s">
        <v>1427</v>
      </c>
      <c r="C563" t="s">
        <v>61</v>
      </c>
      <c r="D563" t="s">
        <v>49</v>
      </c>
      <c r="E563" t="s">
        <v>62</v>
      </c>
      <c r="F563" t="s">
        <v>37</v>
      </c>
      <c r="G563" t="s">
        <v>82</v>
      </c>
      <c r="H563" t="s">
        <v>404</v>
      </c>
      <c r="I563" s="9">
        <v>45416</v>
      </c>
      <c r="J563" s="10">
        <v>0.54341435185185183</v>
      </c>
      <c r="K563" t="s">
        <v>4070</v>
      </c>
      <c r="L563" t="s">
        <v>4081</v>
      </c>
      <c r="M563" t="s">
        <v>4081</v>
      </c>
      <c r="N563" t="s">
        <v>4082</v>
      </c>
      <c r="O563" t="s">
        <v>37</v>
      </c>
      <c r="P563" t="s">
        <v>40</v>
      </c>
      <c r="Q563" t="s">
        <v>66</v>
      </c>
      <c r="R563" t="s">
        <v>66</v>
      </c>
      <c r="S563">
        <v>0</v>
      </c>
      <c r="T563">
        <v>1</v>
      </c>
      <c r="U563" t="s">
        <v>57</v>
      </c>
      <c r="V563" t="s">
        <v>37</v>
      </c>
      <c r="W563" t="s">
        <v>37</v>
      </c>
      <c r="X563" t="s">
        <v>37</v>
      </c>
      <c r="Y563" t="s">
        <v>37</v>
      </c>
      <c r="Z563" t="s">
        <v>45</v>
      </c>
      <c r="AA563" t="s">
        <v>37</v>
      </c>
      <c r="AB563" t="s">
        <v>1432</v>
      </c>
      <c r="AC563" t="s">
        <v>1433</v>
      </c>
      <c r="AD563" t="s">
        <v>238</v>
      </c>
    </row>
    <row r="564" spans="1:30" hidden="1" x14ac:dyDescent="0.2">
      <c r="A564">
        <v>12701</v>
      </c>
      <c r="B564" t="s">
        <v>1600</v>
      </c>
      <c r="C564" t="s">
        <v>61</v>
      </c>
      <c r="D564" t="s">
        <v>49</v>
      </c>
      <c r="E564" t="s">
        <v>62</v>
      </c>
      <c r="F564" t="s">
        <v>37</v>
      </c>
      <c r="G564" t="s">
        <v>82</v>
      </c>
      <c r="H564" t="s">
        <v>404</v>
      </c>
      <c r="I564" s="9">
        <v>45417</v>
      </c>
      <c r="J564" s="10">
        <v>0.41771990740740739</v>
      </c>
      <c r="K564" t="s">
        <v>4070</v>
      </c>
      <c r="L564" t="s">
        <v>4083</v>
      </c>
      <c r="M564" t="s">
        <v>4083</v>
      </c>
      <c r="N564" t="s">
        <v>4083</v>
      </c>
      <c r="O564" t="s">
        <v>37</v>
      </c>
      <c r="P564" t="s">
        <v>40</v>
      </c>
      <c r="Q564" t="s">
        <v>66</v>
      </c>
      <c r="R564" t="s">
        <v>66</v>
      </c>
      <c r="S564">
        <v>0</v>
      </c>
      <c r="T564">
        <v>1</v>
      </c>
      <c r="U564" t="s">
        <v>57</v>
      </c>
      <c r="V564" t="s">
        <v>37</v>
      </c>
      <c r="W564" t="s">
        <v>37</v>
      </c>
      <c r="X564" t="s">
        <v>37</v>
      </c>
      <c r="Y564" t="s">
        <v>37</v>
      </c>
      <c r="Z564" t="s">
        <v>45</v>
      </c>
      <c r="AA564" t="s">
        <v>37</v>
      </c>
      <c r="AB564" t="s">
        <v>4026</v>
      </c>
      <c r="AC564" t="s">
        <v>4027</v>
      </c>
      <c r="AD564" t="s">
        <v>1605</v>
      </c>
    </row>
    <row r="565" spans="1:30" hidden="1" x14ac:dyDescent="0.2">
      <c r="A565">
        <v>12708</v>
      </c>
      <c r="B565" t="s">
        <v>4084</v>
      </c>
      <c r="C565" t="s">
        <v>29</v>
      </c>
      <c r="D565" t="s">
        <v>70</v>
      </c>
      <c r="E565" t="s">
        <v>62</v>
      </c>
      <c r="F565" t="s">
        <v>267</v>
      </c>
      <c r="G565" t="s">
        <v>33</v>
      </c>
      <c r="H565" t="s">
        <v>63</v>
      </c>
      <c r="I565" s="9">
        <v>45418</v>
      </c>
      <c r="J565" s="10">
        <v>0.78320601851851857</v>
      </c>
      <c r="K565" t="s">
        <v>4085</v>
      </c>
      <c r="L565" t="s">
        <v>4086</v>
      </c>
      <c r="M565" t="s">
        <v>37</v>
      </c>
      <c r="N565" t="s">
        <v>4086</v>
      </c>
      <c r="O565" t="s">
        <v>4087</v>
      </c>
      <c r="P565" t="s">
        <v>40</v>
      </c>
      <c r="Q565" t="s">
        <v>4088</v>
      </c>
      <c r="R565" t="s">
        <v>4089</v>
      </c>
      <c r="S565">
        <v>5</v>
      </c>
      <c r="T565">
        <v>7</v>
      </c>
      <c r="U565" t="s">
        <v>43</v>
      </c>
      <c r="V565" t="s">
        <v>57</v>
      </c>
      <c r="W565" t="s">
        <v>825</v>
      </c>
      <c r="X565" t="s">
        <v>37</v>
      </c>
      <c r="Y565" t="s">
        <v>37</v>
      </c>
      <c r="Z565" t="s">
        <v>45</v>
      </c>
      <c r="AA565" t="s">
        <v>37</v>
      </c>
      <c r="AB565" t="s">
        <v>1573</v>
      </c>
      <c r="AC565" t="s">
        <v>1574</v>
      </c>
      <c r="AD565" t="s">
        <v>377</v>
      </c>
    </row>
    <row r="566" spans="1:30" hidden="1" x14ac:dyDescent="0.2">
      <c r="A566">
        <v>12711</v>
      </c>
      <c r="B566" t="s">
        <v>894</v>
      </c>
      <c r="C566" t="s">
        <v>61</v>
      </c>
      <c r="D566" t="s">
        <v>49</v>
      </c>
      <c r="E566" t="s">
        <v>62</v>
      </c>
      <c r="F566" t="s">
        <v>37</v>
      </c>
      <c r="G566" t="s">
        <v>82</v>
      </c>
      <c r="H566" t="s">
        <v>404</v>
      </c>
      <c r="I566" s="9">
        <v>45419</v>
      </c>
      <c r="J566" s="10">
        <v>0.33392361111111113</v>
      </c>
      <c r="K566" t="s">
        <v>4090</v>
      </c>
      <c r="L566" t="s">
        <v>4091</v>
      </c>
      <c r="M566" t="s">
        <v>4091</v>
      </c>
      <c r="N566" t="s">
        <v>4091</v>
      </c>
      <c r="O566" t="s">
        <v>37</v>
      </c>
      <c r="P566" t="s">
        <v>40</v>
      </c>
      <c r="Q566" t="s">
        <v>66</v>
      </c>
      <c r="R566" t="s">
        <v>66</v>
      </c>
      <c r="S566">
        <v>0</v>
      </c>
      <c r="T566">
        <v>2</v>
      </c>
      <c r="U566" t="s">
        <v>57</v>
      </c>
      <c r="V566" t="s">
        <v>37</v>
      </c>
      <c r="W566" t="s">
        <v>37</v>
      </c>
      <c r="X566" t="s">
        <v>37</v>
      </c>
      <c r="Y566" t="s">
        <v>37</v>
      </c>
      <c r="Z566" t="s">
        <v>45</v>
      </c>
      <c r="AA566" t="s">
        <v>37</v>
      </c>
      <c r="AB566" t="s">
        <v>788</v>
      </c>
      <c r="AC566" t="s">
        <v>789</v>
      </c>
      <c r="AD566" t="s">
        <v>197</v>
      </c>
    </row>
    <row r="567" spans="1:30" hidden="1" x14ac:dyDescent="0.2">
      <c r="A567">
        <v>12717</v>
      </c>
      <c r="B567" t="s">
        <v>4092</v>
      </c>
      <c r="C567" t="s">
        <v>29</v>
      </c>
      <c r="D567" t="s">
        <v>30</v>
      </c>
      <c r="E567" t="s">
        <v>62</v>
      </c>
      <c r="F567" t="s">
        <v>316</v>
      </c>
      <c r="G567" t="s">
        <v>51</v>
      </c>
      <c r="H567" t="s">
        <v>63</v>
      </c>
      <c r="I567" s="9">
        <v>45419</v>
      </c>
      <c r="J567" s="10">
        <v>0.59582175925925929</v>
      </c>
      <c r="K567" t="s">
        <v>3842</v>
      </c>
      <c r="L567" t="s">
        <v>4093</v>
      </c>
      <c r="M567" t="s">
        <v>37</v>
      </c>
      <c r="N567" t="s">
        <v>4094</v>
      </c>
      <c r="O567" t="s">
        <v>4095</v>
      </c>
      <c r="P567" t="s">
        <v>40</v>
      </c>
      <c r="Q567" t="s">
        <v>4096</v>
      </c>
      <c r="R567" t="s">
        <v>4097</v>
      </c>
      <c r="S567">
        <v>6</v>
      </c>
      <c r="T567">
        <v>4</v>
      </c>
      <c r="U567" t="s">
        <v>43</v>
      </c>
      <c r="V567" t="s">
        <v>57</v>
      </c>
      <c r="W567" t="s">
        <v>1001</v>
      </c>
      <c r="X567" t="s">
        <v>37</v>
      </c>
      <c r="Y567" t="s">
        <v>37</v>
      </c>
      <c r="Z567" t="s">
        <v>45</v>
      </c>
      <c r="AA567" t="s">
        <v>37</v>
      </c>
      <c r="AB567" t="s">
        <v>973</v>
      </c>
      <c r="AC567" t="s">
        <v>974</v>
      </c>
      <c r="AD567" t="s">
        <v>197</v>
      </c>
    </row>
    <row r="568" spans="1:30" hidden="1" x14ac:dyDescent="0.2">
      <c r="A568">
        <v>12718</v>
      </c>
      <c r="B568" t="s">
        <v>4098</v>
      </c>
      <c r="C568" t="s">
        <v>61</v>
      </c>
      <c r="D568" t="s">
        <v>49</v>
      </c>
      <c r="E568" t="s">
        <v>62</v>
      </c>
      <c r="F568" t="s">
        <v>37</v>
      </c>
      <c r="G568" t="s">
        <v>82</v>
      </c>
      <c r="H568" t="s">
        <v>404</v>
      </c>
      <c r="I568" s="9">
        <v>45419</v>
      </c>
      <c r="J568" s="10">
        <v>0.62844907407407402</v>
      </c>
      <c r="K568" t="s">
        <v>4099</v>
      </c>
      <c r="L568" t="s">
        <v>4100</v>
      </c>
      <c r="M568" t="s">
        <v>4100</v>
      </c>
      <c r="N568" t="s">
        <v>4101</v>
      </c>
      <c r="O568" t="s">
        <v>37</v>
      </c>
      <c r="P568" t="s">
        <v>40</v>
      </c>
      <c r="Q568" t="s">
        <v>66</v>
      </c>
      <c r="R568" t="s">
        <v>2281</v>
      </c>
      <c r="S568">
        <v>0</v>
      </c>
      <c r="T568">
        <v>1</v>
      </c>
      <c r="U568" t="s">
        <v>57</v>
      </c>
      <c r="V568" t="s">
        <v>37</v>
      </c>
      <c r="W568" t="s">
        <v>37</v>
      </c>
      <c r="X568" t="s">
        <v>37</v>
      </c>
      <c r="Y568" t="s">
        <v>37</v>
      </c>
      <c r="Z568" t="s">
        <v>45</v>
      </c>
      <c r="AA568" t="s">
        <v>37</v>
      </c>
      <c r="AB568" t="s">
        <v>3013</v>
      </c>
      <c r="AC568" t="s">
        <v>3014</v>
      </c>
      <c r="AD568" t="s">
        <v>37</v>
      </c>
    </row>
    <row r="569" spans="1:30" hidden="1" x14ac:dyDescent="0.2">
      <c r="A569">
        <v>12719</v>
      </c>
      <c r="B569" t="s">
        <v>4102</v>
      </c>
      <c r="C569" t="s">
        <v>29</v>
      </c>
      <c r="D569" t="s">
        <v>49</v>
      </c>
      <c r="E569" t="s">
        <v>62</v>
      </c>
      <c r="F569" t="s">
        <v>37</v>
      </c>
      <c r="G569" t="s">
        <v>82</v>
      </c>
      <c r="H569" t="s">
        <v>173</v>
      </c>
      <c r="I569" s="9">
        <v>45419</v>
      </c>
      <c r="J569" s="10">
        <v>0.68550925925925921</v>
      </c>
      <c r="K569" t="s">
        <v>4103</v>
      </c>
      <c r="L569" t="s">
        <v>4104</v>
      </c>
      <c r="M569" t="s">
        <v>37</v>
      </c>
      <c r="N569" t="s">
        <v>4105</v>
      </c>
      <c r="O569" t="s">
        <v>4106</v>
      </c>
      <c r="P569" t="s">
        <v>40</v>
      </c>
      <c r="Q569" t="s">
        <v>4107</v>
      </c>
      <c r="R569" t="s">
        <v>4108</v>
      </c>
      <c r="S569">
        <v>2</v>
      </c>
      <c r="T569">
        <v>2</v>
      </c>
      <c r="U569" t="s">
        <v>57</v>
      </c>
      <c r="V569" t="s">
        <v>57</v>
      </c>
      <c r="W569" t="s">
        <v>1361</v>
      </c>
      <c r="X569" t="s">
        <v>37</v>
      </c>
      <c r="Y569" t="s">
        <v>37</v>
      </c>
      <c r="Z569" t="s">
        <v>45</v>
      </c>
      <c r="AA569" t="s">
        <v>37</v>
      </c>
      <c r="AB569" t="s">
        <v>973</v>
      </c>
      <c r="AC569" t="s">
        <v>974</v>
      </c>
      <c r="AD569" t="s">
        <v>197</v>
      </c>
    </row>
    <row r="570" spans="1:30" hidden="1" x14ac:dyDescent="0.2">
      <c r="A570">
        <v>12723</v>
      </c>
      <c r="B570" t="s">
        <v>4109</v>
      </c>
      <c r="C570" t="s">
        <v>29</v>
      </c>
      <c r="D570" t="s">
        <v>70</v>
      </c>
      <c r="E570" t="s">
        <v>62</v>
      </c>
      <c r="F570" t="s">
        <v>316</v>
      </c>
      <c r="G570" t="s">
        <v>33</v>
      </c>
      <c r="H570" t="s">
        <v>63</v>
      </c>
      <c r="I570" s="9">
        <v>45419</v>
      </c>
      <c r="J570" s="10">
        <v>0.89493055555555556</v>
      </c>
      <c r="K570" t="s">
        <v>4110</v>
      </c>
      <c r="L570" t="s">
        <v>4111</v>
      </c>
      <c r="M570" t="s">
        <v>37</v>
      </c>
      <c r="N570" t="s">
        <v>4111</v>
      </c>
      <c r="O570" t="s">
        <v>4112</v>
      </c>
      <c r="P570" t="s">
        <v>40</v>
      </c>
      <c r="Q570" t="s">
        <v>66</v>
      </c>
      <c r="R570" t="s">
        <v>4113</v>
      </c>
      <c r="S570">
        <v>2</v>
      </c>
      <c r="T570">
        <v>1</v>
      </c>
      <c r="U570" t="s">
        <v>57</v>
      </c>
      <c r="V570" t="s">
        <v>57</v>
      </c>
      <c r="W570" t="s">
        <v>825</v>
      </c>
      <c r="X570" t="s">
        <v>37</v>
      </c>
      <c r="Y570" t="s">
        <v>37</v>
      </c>
      <c r="Z570" t="s">
        <v>45</v>
      </c>
      <c r="AA570" t="s">
        <v>37</v>
      </c>
      <c r="AB570" t="s">
        <v>67</v>
      </c>
      <c r="AC570" t="s">
        <v>68</v>
      </c>
      <c r="AD570" t="s">
        <v>37</v>
      </c>
    </row>
    <row r="571" spans="1:30" hidden="1" x14ac:dyDescent="0.2">
      <c r="A571">
        <v>12725</v>
      </c>
      <c r="B571" t="s">
        <v>4114</v>
      </c>
      <c r="C571" t="s">
        <v>29</v>
      </c>
      <c r="D571" t="s">
        <v>70</v>
      </c>
      <c r="E571" t="s">
        <v>62</v>
      </c>
      <c r="F571" t="s">
        <v>37</v>
      </c>
      <c r="G571" t="s">
        <v>82</v>
      </c>
      <c r="H571" t="s">
        <v>63</v>
      </c>
      <c r="I571" s="9">
        <v>45419</v>
      </c>
      <c r="J571" s="10">
        <v>0.90877314814814814</v>
      </c>
      <c r="K571" t="s">
        <v>4115</v>
      </c>
      <c r="L571" t="s">
        <v>4116</v>
      </c>
      <c r="M571" t="s">
        <v>37</v>
      </c>
      <c r="N571" t="s">
        <v>4117</v>
      </c>
      <c r="O571" t="s">
        <v>4118</v>
      </c>
      <c r="P571" t="s">
        <v>40</v>
      </c>
      <c r="Q571" t="s">
        <v>2324</v>
      </c>
      <c r="R571" t="s">
        <v>2324</v>
      </c>
      <c r="S571">
        <v>1</v>
      </c>
      <c r="T571">
        <v>2</v>
      </c>
      <c r="U571" t="s">
        <v>57</v>
      </c>
      <c r="V571" t="s">
        <v>57</v>
      </c>
      <c r="W571" t="s">
        <v>4119</v>
      </c>
      <c r="X571" t="s">
        <v>37</v>
      </c>
      <c r="Y571" t="s">
        <v>37</v>
      </c>
      <c r="Z571" t="s">
        <v>45</v>
      </c>
      <c r="AA571" t="s">
        <v>37</v>
      </c>
      <c r="AB571" t="s">
        <v>195</v>
      </c>
      <c r="AC571" t="s">
        <v>196</v>
      </c>
      <c r="AD571" t="s">
        <v>197</v>
      </c>
    </row>
    <row r="572" spans="1:30" hidden="1" x14ac:dyDescent="0.2">
      <c r="A572">
        <v>12726</v>
      </c>
      <c r="B572" t="s">
        <v>4120</v>
      </c>
      <c r="C572" t="s">
        <v>29</v>
      </c>
      <c r="D572" t="s">
        <v>70</v>
      </c>
      <c r="E572" t="s">
        <v>62</v>
      </c>
      <c r="F572" t="s">
        <v>355</v>
      </c>
      <c r="G572" t="s">
        <v>82</v>
      </c>
      <c r="H572" t="s">
        <v>356</v>
      </c>
      <c r="I572" s="9">
        <v>45420</v>
      </c>
      <c r="J572" s="10">
        <v>5.9861111111111108E-2</v>
      </c>
      <c r="K572" t="s">
        <v>2122</v>
      </c>
      <c r="L572" t="s">
        <v>4121</v>
      </c>
      <c r="M572" t="s">
        <v>37</v>
      </c>
      <c r="N572" t="s">
        <v>4122</v>
      </c>
      <c r="O572" t="s">
        <v>4123</v>
      </c>
      <c r="P572" t="s">
        <v>40</v>
      </c>
      <c r="Q572" t="s">
        <v>4124</v>
      </c>
      <c r="R572" t="s">
        <v>4125</v>
      </c>
      <c r="S572">
        <v>3</v>
      </c>
      <c r="T572">
        <v>2</v>
      </c>
      <c r="U572" t="s">
        <v>43</v>
      </c>
      <c r="V572" t="s">
        <v>57</v>
      </c>
      <c r="W572" t="s">
        <v>2556</v>
      </c>
      <c r="X572" t="s">
        <v>37</v>
      </c>
      <c r="Y572" t="s">
        <v>37</v>
      </c>
      <c r="Z572" t="s">
        <v>45</v>
      </c>
      <c r="AA572" t="s">
        <v>37</v>
      </c>
      <c r="AB572" t="s">
        <v>195</v>
      </c>
      <c r="AC572" t="s">
        <v>196</v>
      </c>
      <c r="AD572" t="s">
        <v>197</v>
      </c>
    </row>
    <row r="573" spans="1:30" hidden="1" x14ac:dyDescent="0.2">
      <c r="A573">
        <v>12730</v>
      </c>
      <c r="B573" t="s">
        <v>4126</v>
      </c>
      <c r="C573" t="s">
        <v>29</v>
      </c>
      <c r="D573" t="s">
        <v>30</v>
      </c>
      <c r="E573" t="s">
        <v>62</v>
      </c>
      <c r="F573" t="s">
        <v>267</v>
      </c>
      <c r="G573" t="s">
        <v>33</v>
      </c>
      <c r="H573" t="s">
        <v>63</v>
      </c>
      <c r="I573" s="9">
        <v>45420</v>
      </c>
      <c r="J573" s="10">
        <v>0.49054398148148148</v>
      </c>
      <c r="K573" t="s">
        <v>4127</v>
      </c>
      <c r="L573" t="s">
        <v>4128</v>
      </c>
      <c r="M573" t="s">
        <v>37</v>
      </c>
      <c r="N573" t="s">
        <v>4129</v>
      </c>
      <c r="O573" t="s">
        <v>4130</v>
      </c>
      <c r="P573" t="s">
        <v>40</v>
      </c>
      <c r="Q573" t="s">
        <v>4131</v>
      </c>
      <c r="R573" t="s">
        <v>4132</v>
      </c>
      <c r="S573">
        <v>2</v>
      </c>
      <c r="T573">
        <v>1</v>
      </c>
      <c r="U573" t="s">
        <v>57</v>
      </c>
      <c r="V573" t="s">
        <v>57</v>
      </c>
      <c r="W573" t="s">
        <v>563</v>
      </c>
      <c r="X573" t="s">
        <v>37</v>
      </c>
      <c r="Y573" t="s">
        <v>37</v>
      </c>
      <c r="Z573" t="s">
        <v>45</v>
      </c>
      <c r="AA573" t="s">
        <v>37</v>
      </c>
      <c r="AB573" t="s">
        <v>564</v>
      </c>
      <c r="AC573" t="s">
        <v>565</v>
      </c>
      <c r="AD573" t="s">
        <v>197</v>
      </c>
    </row>
    <row r="574" spans="1:30" hidden="1" x14ac:dyDescent="0.2">
      <c r="A574">
        <v>12733</v>
      </c>
      <c r="B574" t="s">
        <v>4133</v>
      </c>
      <c r="C574" t="s">
        <v>29</v>
      </c>
      <c r="D574" t="s">
        <v>70</v>
      </c>
      <c r="E574" t="s">
        <v>62</v>
      </c>
      <c r="F574" t="s">
        <v>114</v>
      </c>
      <c r="G574" t="s">
        <v>33</v>
      </c>
      <c r="H574" t="s">
        <v>346</v>
      </c>
      <c r="I574" s="9">
        <v>45420</v>
      </c>
      <c r="J574" s="10">
        <v>0.57342592592592589</v>
      </c>
      <c r="K574" t="s">
        <v>4134</v>
      </c>
      <c r="L574" t="s">
        <v>4135</v>
      </c>
      <c r="M574" t="s">
        <v>37</v>
      </c>
      <c r="N574" t="s">
        <v>4136</v>
      </c>
      <c r="O574" t="s">
        <v>4137</v>
      </c>
      <c r="P574" t="s">
        <v>40</v>
      </c>
      <c r="Q574" t="s">
        <v>4138</v>
      </c>
      <c r="R574" t="s">
        <v>4139</v>
      </c>
      <c r="S574">
        <v>4</v>
      </c>
      <c r="T574">
        <v>1</v>
      </c>
      <c r="U574" t="s">
        <v>43</v>
      </c>
      <c r="V574" t="s">
        <v>57</v>
      </c>
      <c r="W574" t="s">
        <v>221</v>
      </c>
      <c r="X574" t="s">
        <v>37</v>
      </c>
      <c r="Y574" t="s">
        <v>37</v>
      </c>
      <c r="Z574" t="s">
        <v>45</v>
      </c>
      <c r="AA574" t="s">
        <v>37</v>
      </c>
      <c r="AB574" t="s">
        <v>67</v>
      </c>
      <c r="AC574" t="s">
        <v>68</v>
      </c>
      <c r="AD574" t="s">
        <v>37</v>
      </c>
    </row>
    <row r="575" spans="1:30" hidden="1" x14ac:dyDescent="0.2">
      <c r="A575">
        <v>12736</v>
      </c>
      <c r="B575" t="s">
        <v>4140</v>
      </c>
      <c r="C575" t="s">
        <v>29</v>
      </c>
      <c r="D575" t="s">
        <v>49</v>
      </c>
      <c r="E575" t="s">
        <v>62</v>
      </c>
      <c r="F575" t="s">
        <v>37</v>
      </c>
      <c r="G575" t="s">
        <v>33</v>
      </c>
      <c r="H575" t="s">
        <v>173</v>
      </c>
      <c r="I575" s="9">
        <v>45420</v>
      </c>
      <c r="J575" s="10">
        <v>0.7996875</v>
      </c>
      <c r="K575" t="s">
        <v>4141</v>
      </c>
      <c r="L575" t="s">
        <v>4142</v>
      </c>
      <c r="M575" t="s">
        <v>37</v>
      </c>
      <c r="N575" t="s">
        <v>4143</v>
      </c>
      <c r="O575" t="s">
        <v>4144</v>
      </c>
      <c r="P575" t="s">
        <v>40</v>
      </c>
      <c r="Q575" t="s">
        <v>4145</v>
      </c>
      <c r="R575" t="s">
        <v>4146</v>
      </c>
      <c r="S575">
        <v>1</v>
      </c>
      <c r="T575">
        <v>1</v>
      </c>
      <c r="U575" t="s">
        <v>57</v>
      </c>
      <c r="V575" t="s">
        <v>57</v>
      </c>
      <c r="W575" t="s">
        <v>1061</v>
      </c>
      <c r="X575" t="s">
        <v>37</v>
      </c>
      <c r="Y575" t="s">
        <v>37</v>
      </c>
      <c r="Z575" t="s">
        <v>45</v>
      </c>
      <c r="AA575" t="s">
        <v>37</v>
      </c>
      <c r="AB575" t="s">
        <v>1418</v>
      </c>
      <c r="AC575" t="s">
        <v>1494</v>
      </c>
      <c r="AD575" t="s">
        <v>891</v>
      </c>
    </row>
    <row r="576" spans="1:30" hidden="1" x14ac:dyDescent="0.2">
      <c r="A576">
        <v>12739</v>
      </c>
      <c r="B576" t="s">
        <v>4147</v>
      </c>
      <c r="C576" t="s">
        <v>29</v>
      </c>
      <c r="D576" t="s">
        <v>30</v>
      </c>
      <c r="E576" t="s">
        <v>62</v>
      </c>
      <c r="F576" t="s">
        <v>267</v>
      </c>
      <c r="G576" t="s">
        <v>82</v>
      </c>
      <c r="H576" t="s">
        <v>63</v>
      </c>
      <c r="I576" s="9">
        <v>45421</v>
      </c>
      <c r="J576" s="10">
        <v>9.1863425925925932E-2</v>
      </c>
      <c r="K576" t="s">
        <v>2122</v>
      </c>
      <c r="L576" t="s">
        <v>4148</v>
      </c>
      <c r="M576" t="s">
        <v>37</v>
      </c>
      <c r="N576" t="s">
        <v>4149</v>
      </c>
      <c r="O576" t="s">
        <v>4150</v>
      </c>
      <c r="P576" t="s">
        <v>40</v>
      </c>
      <c r="Q576" t="s">
        <v>4151</v>
      </c>
      <c r="R576" t="s">
        <v>4152</v>
      </c>
      <c r="S576">
        <v>2</v>
      </c>
      <c r="T576">
        <v>1</v>
      </c>
      <c r="U576" t="s">
        <v>43</v>
      </c>
      <c r="V576" t="s">
        <v>43</v>
      </c>
      <c r="W576" t="s">
        <v>877</v>
      </c>
      <c r="X576" t="s">
        <v>37</v>
      </c>
      <c r="Y576" t="s">
        <v>37</v>
      </c>
      <c r="Z576" t="s">
        <v>45</v>
      </c>
      <c r="AA576" t="s">
        <v>37</v>
      </c>
      <c r="AB576" t="s">
        <v>195</v>
      </c>
      <c r="AC576" t="s">
        <v>196</v>
      </c>
      <c r="AD576" t="s">
        <v>197</v>
      </c>
    </row>
    <row r="577" spans="1:30" hidden="1" x14ac:dyDescent="0.2">
      <c r="A577">
        <v>12743</v>
      </c>
      <c r="B577" t="s">
        <v>4153</v>
      </c>
      <c r="C577" t="s">
        <v>29</v>
      </c>
      <c r="D577" t="s">
        <v>70</v>
      </c>
      <c r="E577" t="s">
        <v>62</v>
      </c>
      <c r="F577" t="s">
        <v>267</v>
      </c>
      <c r="G577" t="s">
        <v>82</v>
      </c>
      <c r="H577" t="s">
        <v>34</v>
      </c>
      <c r="I577" s="9">
        <v>45421</v>
      </c>
      <c r="J577" s="10">
        <v>0.68503472222222217</v>
      </c>
      <c r="K577" t="s">
        <v>4154</v>
      </c>
      <c r="L577" t="s">
        <v>4155</v>
      </c>
      <c r="M577" t="s">
        <v>37</v>
      </c>
      <c r="N577" t="s">
        <v>4156</v>
      </c>
      <c r="O577" t="s">
        <v>4157</v>
      </c>
      <c r="P577" t="s">
        <v>40</v>
      </c>
      <c r="Q577" t="s">
        <v>4158</v>
      </c>
      <c r="R577" t="s">
        <v>4158</v>
      </c>
      <c r="S577">
        <v>1</v>
      </c>
      <c r="T577">
        <v>2</v>
      </c>
      <c r="U577" t="s">
        <v>57</v>
      </c>
      <c r="V577" t="s">
        <v>57</v>
      </c>
      <c r="W577" t="s">
        <v>1018</v>
      </c>
      <c r="X577" t="s">
        <v>37</v>
      </c>
      <c r="Y577" t="s">
        <v>37</v>
      </c>
      <c r="Z577" t="s">
        <v>45</v>
      </c>
      <c r="AA577" t="s">
        <v>37</v>
      </c>
      <c r="AB577" t="s">
        <v>195</v>
      </c>
      <c r="AC577" t="s">
        <v>196</v>
      </c>
      <c r="AD577" t="s">
        <v>197</v>
      </c>
    </row>
    <row r="578" spans="1:30" hidden="1" x14ac:dyDescent="0.2">
      <c r="A578">
        <v>12745</v>
      </c>
      <c r="B578" t="s">
        <v>4159</v>
      </c>
      <c r="C578" t="s">
        <v>29</v>
      </c>
      <c r="D578" t="s">
        <v>30</v>
      </c>
      <c r="E578" t="s">
        <v>62</v>
      </c>
      <c r="F578" t="s">
        <v>172</v>
      </c>
      <c r="G578" t="s">
        <v>82</v>
      </c>
      <c r="H578" t="s">
        <v>173</v>
      </c>
      <c r="I578" s="9">
        <v>45421</v>
      </c>
      <c r="J578" s="10">
        <v>0.75788194444444446</v>
      </c>
      <c r="K578" t="s">
        <v>4160</v>
      </c>
      <c r="L578" t="s">
        <v>4161</v>
      </c>
      <c r="M578" t="s">
        <v>37</v>
      </c>
      <c r="N578" t="s">
        <v>4162</v>
      </c>
      <c r="O578" t="s">
        <v>4163</v>
      </c>
      <c r="P578" t="s">
        <v>40</v>
      </c>
      <c r="Q578" t="s">
        <v>4164</v>
      </c>
      <c r="R578" t="s">
        <v>4164</v>
      </c>
      <c r="S578">
        <v>2</v>
      </c>
      <c r="T578">
        <v>1</v>
      </c>
      <c r="U578" t="s">
        <v>57</v>
      </c>
      <c r="V578" t="s">
        <v>43</v>
      </c>
      <c r="W578" t="s">
        <v>462</v>
      </c>
      <c r="X578" t="s">
        <v>37</v>
      </c>
      <c r="Y578" t="s">
        <v>37</v>
      </c>
      <c r="Z578" t="s">
        <v>45</v>
      </c>
      <c r="AA578" t="s">
        <v>37</v>
      </c>
      <c r="AB578" t="s">
        <v>67</v>
      </c>
      <c r="AC578" t="s">
        <v>68</v>
      </c>
      <c r="AD578" t="s">
        <v>37</v>
      </c>
    </row>
    <row r="579" spans="1:30" hidden="1" x14ac:dyDescent="0.2">
      <c r="A579">
        <v>12747</v>
      </c>
      <c r="B579" t="s">
        <v>4165</v>
      </c>
      <c r="C579" t="s">
        <v>29</v>
      </c>
      <c r="D579" t="s">
        <v>70</v>
      </c>
      <c r="E579" t="s">
        <v>62</v>
      </c>
      <c r="F579" t="s">
        <v>267</v>
      </c>
      <c r="G579" t="s">
        <v>82</v>
      </c>
      <c r="H579" t="s">
        <v>63</v>
      </c>
      <c r="I579" s="9">
        <v>45421</v>
      </c>
      <c r="J579" s="10">
        <v>0.95229166666666665</v>
      </c>
      <c r="K579" t="s">
        <v>4166</v>
      </c>
      <c r="L579" t="s">
        <v>4167</v>
      </c>
      <c r="M579" t="s">
        <v>37</v>
      </c>
      <c r="N579" t="s">
        <v>4167</v>
      </c>
      <c r="O579" t="s">
        <v>4168</v>
      </c>
      <c r="P579" t="s">
        <v>40</v>
      </c>
      <c r="Q579" t="s">
        <v>4169</v>
      </c>
      <c r="R579" t="s">
        <v>1644</v>
      </c>
      <c r="S579">
        <v>2</v>
      </c>
      <c r="T579">
        <v>4</v>
      </c>
      <c r="U579" t="s">
        <v>57</v>
      </c>
      <c r="V579" t="s">
        <v>57</v>
      </c>
      <c r="W579" t="s">
        <v>963</v>
      </c>
      <c r="X579" t="s">
        <v>37</v>
      </c>
      <c r="Y579" t="s">
        <v>37</v>
      </c>
      <c r="Z579" t="s">
        <v>45</v>
      </c>
      <c r="AA579" t="s">
        <v>37</v>
      </c>
      <c r="AB579" t="s">
        <v>195</v>
      </c>
      <c r="AC579" t="s">
        <v>196</v>
      </c>
      <c r="AD579" t="s">
        <v>197</v>
      </c>
    </row>
    <row r="580" spans="1:30" hidden="1" x14ac:dyDescent="0.2">
      <c r="A580">
        <v>12751</v>
      </c>
      <c r="B580" t="s">
        <v>4170</v>
      </c>
      <c r="C580" t="s">
        <v>29</v>
      </c>
      <c r="D580" t="s">
        <v>49</v>
      </c>
      <c r="E580" t="s">
        <v>62</v>
      </c>
      <c r="F580" t="s">
        <v>37</v>
      </c>
      <c r="G580" t="s">
        <v>51</v>
      </c>
      <c r="H580" t="s">
        <v>34</v>
      </c>
      <c r="I580" s="9">
        <v>45422</v>
      </c>
      <c r="J580" s="10">
        <v>0.57295138888888886</v>
      </c>
      <c r="K580" t="s">
        <v>4171</v>
      </c>
      <c r="L580" t="s">
        <v>4172</v>
      </c>
      <c r="M580" t="s">
        <v>37</v>
      </c>
      <c r="N580" t="s">
        <v>4173</v>
      </c>
      <c r="O580" t="s">
        <v>4172</v>
      </c>
      <c r="P580" t="s">
        <v>40</v>
      </c>
      <c r="Q580" t="s">
        <v>4174</v>
      </c>
      <c r="R580" t="s">
        <v>4174</v>
      </c>
      <c r="S580">
        <v>1</v>
      </c>
      <c r="T580">
        <v>2</v>
      </c>
      <c r="U580" t="s">
        <v>57</v>
      </c>
      <c r="V580" t="s">
        <v>57</v>
      </c>
      <c r="W580" t="s">
        <v>221</v>
      </c>
      <c r="X580" t="s">
        <v>37</v>
      </c>
      <c r="Y580" t="s">
        <v>37</v>
      </c>
      <c r="Z580" t="s">
        <v>45</v>
      </c>
      <c r="AA580" t="s">
        <v>37</v>
      </c>
      <c r="AB580" t="s">
        <v>973</v>
      </c>
      <c r="AC580" t="s">
        <v>974</v>
      </c>
      <c r="AD580" t="s">
        <v>197</v>
      </c>
    </row>
    <row r="581" spans="1:30" hidden="1" x14ac:dyDescent="0.2">
      <c r="A581">
        <v>12752</v>
      </c>
      <c r="B581" t="s">
        <v>4175</v>
      </c>
      <c r="C581" t="s">
        <v>29</v>
      </c>
      <c r="D581" t="s">
        <v>30</v>
      </c>
      <c r="E581" t="s">
        <v>62</v>
      </c>
      <c r="F581" t="s">
        <v>267</v>
      </c>
      <c r="G581" t="s">
        <v>82</v>
      </c>
      <c r="H581" t="s">
        <v>63</v>
      </c>
      <c r="I581" s="9">
        <v>45422</v>
      </c>
      <c r="J581" s="10">
        <v>0.60268518518518521</v>
      </c>
      <c r="K581" t="s">
        <v>1157</v>
      </c>
      <c r="L581" t="s">
        <v>4176</v>
      </c>
      <c r="M581" t="s">
        <v>37</v>
      </c>
      <c r="N581" t="s">
        <v>4176</v>
      </c>
      <c r="O581" t="s">
        <v>4177</v>
      </c>
      <c r="P581" t="s">
        <v>40</v>
      </c>
      <c r="Q581" t="s">
        <v>4178</v>
      </c>
      <c r="R581" t="s">
        <v>4179</v>
      </c>
      <c r="S581">
        <v>3</v>
      </c>
      <c r="T581">
        <v>2</v>
      </c>
      <c r="U581" t="s">
        <v>57</v>
      </c>
      <c r="V581" t="s">
        <v>43</v>
      </c>
      <c r="W581" t="s">
        <v>641</v>
      </c>
      <c r="X581" t="s">
        <v>37</v>
      </c>
      <c r="Y581" t="s">
        <v>37</v>
      </c>
      <c r="Z581" t="s">
        <v>45</v>
      </c>
      <c r="AA581" t="s">
        <v>37</v>
      </c>
      <c r="AB581" t="s">
        <v>195</v>
      </c>
      <c r="AC581" t="s">
        <v>196</v>
      </c>
      <c r="AD581" t="s">
        <v>197</v>
      </c>
    </row>
    <row r="582" spans="1:30" hidden="1" x14ac:dyDescent="0.2">
      <c r="A582">
        <v>12754</v>
      </c>
      <c r="B582" t="s">
        <v>2732</v>
      </c>
      <c r="C582" t="s">
        <v>29</v>
      </c>
      <c r="D582" t="s">
        <v>49</v>
      </c>
      <c r="E582" t="s">
        <v>31</v>
      </c>
      <c r="F582" t="s">
        <v>34</v>
      </c>
      <c r="G582" t="s">
        <v>82</v>
      </c>
      <c r="H582" t="s">
        <v>34</v>
      </c>
      <c r="I582" s="9">
        <v>45422</v>
      </c>
      <c r="J582" s="10">
        <v>0.68311342592592594</v>
      </c>
      <c r="K582" t="s">
        <v>4180</v>
      </c>
      <c r="L582" t="s">
        <v>4181</v>
      </c>
      <c r="M582" t="s">
        <v>37</v>
      </c>
      <c r="N582" t="s">
        <v>4182</v>
      </c>
      <c r="O582" t="s">
        <v>4183</v>
      </c>
      <c r="P582" t="s">
        <v>40</v>
      </c>
      <c r="Q582" t="s">
        <v>4184</v>
      </c>
      <c r="R582" t="s">
        <v>4185</v>
      </c>
      <c r="S582">
        <v>1</v>
      </c>
      <c r="T582">
        <v>1</v>
      </c>
      <c r="U582" t="s">
        <v>57</v>
      </c>
      <c r="V582" t="s">
        <v>57</v>
      </c>
      <c r="W582" t="s">
        <v>447</v>
      </c>
      <c r="X582" t="s">
        <v>37</v>
      </c>
      <c r="Y582" t="s">
        <v>37</v>
      </c>
      <c r="Z582" t="s">
        <v>45</v>
      </c>
      <c r="AA582" t="s">
        <v>37</v>
      </c>
      <c r="AB582" t="s">
        <v>780</v>
      </c>
      <c r="AC582" t="s">
        <v>781</v>
      </c>
      <c r="AD582" t="s">
        <v>319</v>
      </c>
    </row>
    <row r="583" spans="1:30" hidden="1" x14ac:dyDescent="0.2">
      <c r="A583">
        <v>12756</v>
      </c>
      <c r="B583" t="s">
        <v>4186</v>
      </c>
      <c r="C583" t="s">
        <v>29</v>
      </c>
      <c r="D583" t="s">
        <v>49</v>
      </c>
      <c r="E583" t="s">
        <v>62</v>
      </c>
      <c r="F583" t="s">
        <v>511</v>
      </c>
      <c r="G583" t="s">
        <v>82</v>
      </c>
      <c r="H583" t="s">
        <v>63</v>
      </c>
      <c r="I583" s="9">
        <v>45422</v>
      </c>
      <c r="J583" s="10">
        <v>0.90938657407407408</v>
      </c>
      <c r="K583" t="s">
        <v>4187</v>
      </c>
      <c r="L583" t="s">
        <v>4188</v>
      </c>
      <c r="M583" t="s">
        <v>37</v>
      </c>
      <c r="N583" t="s">
        <v>4188</v>
      </c>
      <c r="O583" t="s">
        <v>4189</v>
      </c>
      <c r="P583" t="s">
        <v>40</v>
      </c>
      <c r="Q583" t="s">
        <v>1644</v>
      </c>
      <c r="R583" t="s">
        <v>4190</v>
      </c>
      <c r="S583">
        <v>3</v>
      </c>
      <c r="T583">
        <v>2</v>
      </c>
      <c r="U583" t="s">
        <v>57</v>
      </c>
      <c r="V583" t="s">
        <v>57</v>
      </c>
      <c r="W583" t="s">
        <v>641</v>
      </c>
      <c r="X583" t="s">
        <v>37</v>
      </c>
      <c r="Y583" t="s">
        <v>37</v>
      </c>
      <c r="Z583" t="s">
        <v>45</v>
      </c>
      <c r="AA583" t="s">
        <v>37</v>
      </c>
      <c r="AB583" t="s">
        <v>195</v>
      </c>
      <c r="AC583" t="s">
        <v>196</v>
      </c>
      <c r="AD583" t="s">
        <v>197</v>
      </c>
    </row>
    <row r="584" spans="1:30" hidden="1" x14ac:dyDescent="0.2">
      <c r="A584">
        <v>12758</v>
      </c>
      <c r="B584" t="s">
        <v>4191</v>
      </c>
      <c r="C584" t="s">
        <v>61</v>
      </c>
      <c r="D584" t="s">
        <v>30</v>
      </c>
      <c r="E584" t="s">
        <v>62</v>
      </c>
      <c r="F584" t="s">
        <v>37</v>
      </c>
      <c r="G584" t="s">
        <v>82</v>
      </c>
      <c r="H584" t="s">
        <v>63</v>
      </c>
      <c r="I584" s="9">
        <v>45423</v>
      </c>
      <c r="J584" s="10">
        <v>0.44989583333333333</v>
      </c>
      <c r="K584" t="s">
        <v>4192</v>
      </c>
      <c r="L584" t="s">
        <v>4193</v>
      </c>
      <c r="M584" t="s">
        <v>4193</v>
      </c>
      <c r="N584" t="s">
        <v>4193</v>
      </c>
      <c r="O584" t="s">
        <v>37</v>
      </c>
      <c r="P584" t="s">
        <v>40</v>
      </c>
      <c r="Q584" t="s">
        <v>66</v>
      </c>
      <c r="R584" t="s">
        <v>66</v>
      </c>
      <c r="S584">
        <v>0</v>
      </c>
      <c r="T584">
        <v>1</v>
      </c>
      <c r="U584" t="s">
        <v>57</v>
      </c>
      <c r="V584" t="s">
        <v>37</v>
      </c>
      <c r="W584" t="s">
        <v>1108</v>
      </c>
      <c r="X584" t="s">
        <v>37</v>
      </c>
      <c r="Y584" t="s">
        <v>37</v>
      </c>
      <c r="Z584" t="s">
        <v>45</v>
      </c>
      <c r="AA584" t="s">
        <v>37</v>
      </c>
      <c r="AB584" t="s">
        <v>1759</v>
      </c>
      <c r="AC584" t="s">
        <v>3695</v>
      </c>
      <c r="AD584" t="s">
        <v>94</v>
      </c>
    </row>
    <row r="585" spans="1:30" hidden="1" x14ac:dyDescent="0.2">
      <c r="A585">
        <v>12760</v>
      </c>
      <c r="B585" t="s">
        <v>4194</v>
      </c>
      <c r="C585" t="s">
        <v>29</v>
      </c>
      <c r="D585" t="s">
        <v>30</v>
      </c>
      <c r="E585" t="s">
        <v>31</v>
      </c>
      <c r="F585" t="s">
        <v>4195</v>
      </c>
      <c r="G585" t="s">
        <v>82</v>
      </c>
      <c r="H585" t="s">
        <v>63</v>
      </c>
      <c r="I585" s="9">
        <v>45423</v>
      </c>
      <c r="J585" s="10">
        <v>0.45108796296296294</v>
      </c>
      <c r="K585" t="s">
        <v>4196</v>
      </c>
      <c r="L585" t="s">
        <v>4197</v>
      </c>
      <c r="M585" t="s">
        <v>37</v>
      </c>
      <c r="N585" t="s">
        <v>4197</v>
      </c>
      <c r="O585" t="s">
        <v>4198</v>
      </c>
      <c r="P585" t="s">
        <v>40</v>
      </c>
      <c r="Q585" t="s">
        <v>1644</v>
      </c>
      <c r="R585" t="s">
        <v>1644</v>
      </c>
      <c r="S585">
        <v>3</v>
      </c>
      <c r="T585">
        <v>4</v>
      </c>
      <c r="U585" t="s">
        <v>57</v>
      </c>
      <c r="V585" t="s">
        <v>57</v>
      </c>
      <c r="W585" t="s">
        <v>907</v>
      </c>
      <c r="X585" t="s">
        <v>37</v>
      </c>
      <c r="Y585" t="s">
        <v>37</v>
      </c>
      <c r="Z585" t="s">
        <v>45</v>
      </c>
      <c r="AA585" t="s">
        <v>37</v>
      </c>
      <c r="AB585" t="s">
        <v>1759</v>
      </c>
      <c r="AC585" t="s">
        <v>3695</v>
      </c>
      <c r="AD585" t="s">
        <v>94</v>
      </c>
    </row>
    <row r="586" spans="1:30" hidden="1" x14ac:dyDescent="0.2">
      <c r="A586">
        <v>12767</v>
      </c>
      <c r="B586" t="s">
        <v>4199</v>
      </c>
      <c r="C586" t="s">
        <v>29</v>
      </c>
      <c r="D586" t="s">
        <v>30</v>
      </c>
      <c r="E586" t="s">
        <v>62</v>
      </c>
      <c r="F586" t="s">
        <v>4195</v>
      </c>
      <c r="G586" t="s">
        <v>33</v>
      </c>
      <c r="H586" t="s">
        <v>63</v>
      </c>
      <c r="I586" s="9">
        <v>45425</v>
      </c>
      <c r="J586" s="10">
        <v>0.43884259259259262</v>
      </c>
      <c r="K586" t="s">
        <v>4200</v>
      </c>
      <c r="L586" t="s">
        <v>4201</v>
      </c>
      <c r="M586" t="s">
        <v>37</v>
      </c>
      <c r="N586" t="s">
        <v>4201</v>
      </c>
      <c r="O586" t="s">
        <v>4202</v>
      </c>
      <c r="P586" t="s">
        <v>40</v>
      </c>
      <c r="Q586" t="s">
        <v>4203</v>
      </c>
      <c r="R586" t="s">
        <v>4204</v>
      </c>
      <c r="S586">
        <v>2</v>
      </c>
      <c r="T586">
        <v>2</v>
      </c>
      <c r="U586" t="s">
        <v>43</v>
      </c>
      <c r="V586" t="s">
        <v>57</v>
      </c>
      <c r="W586" t="s">
        <v>3505</v>
      </c>
      <c r="X586" t="s">
        <v>37</v>
      </c>
      <c r="Y586" t="s">
        <v>37</v>
      </c>
      <c r="Z586" t="s">
        <v>45</v>
      </c>
      <c r="AA586" t="s">
        <v>37</v>
      </c>
      <c r="AB586" t="s">
        <v>564</v>
      </c>
      <c r="AC586" t="s">
        <v>565</v>
      </c>
      <c r="AD586" t="s">
        <v>197</v>
      </c>
    </row>
    <row r="587" spans="1:30" hidden="1" x14ac:dyDescent="0.2">
      <c r="A587">
        <v>12769</v>
      </c>
      <c r="B587" t="s">
        <v>4205</v>
      </c>
      <c r="C587" t="s">
        <v>29</v>
      </c>
      <c r="D587" t="s">
        <v>49</v>
      </c>
      <c r="E587" t="s">
        <v>62</v>
      </c>
      <c r="F587" t="s">
        <v>37</v>
      </c>
      <c r="G587" t="s">
        <v>51</v>
      </c>
      <c r="H587" t="s">
        <v>173</v>
      </c>
      <c r="I587" s="9">
        <v>45425</v>
      </c>
      <c r="J587" s="10">
        <v>0.58906250000000004</v>
      </c>
      <c r="K587" t="s">
        <v>4206</v>
      </c>
      <c r="L587" t="s">
        <v>4207</v>
      </c>
      <c r="M587" t="s">
        <v>37</v>
      </c>
      <c r="N587" t="s">
        <v>4207</v>
      </c>
      <c r="O587" t="s">
        <v>4208</v>
      </c>
      <c r="P587" t="s">
        <v>40</v>
      </c>
      <c r="Q587" t="s">
        <v>4209</v>
      </c>
      <c r="R587" t="s">
        <v>4210</v>
      </c>
      <c r="S587">
        <v>1</v>
      </c>
      <c r="T587">
        <v>2</v>
      </c>
      <c r="U587" t="s">
        <v>57</v>
      </c>
      <c r="V587" t="s">
        <v>57</v>
      </c>
      <c r="W587" t="s">
        <v>37</v>
      </c>
      <c r="X587" t="s">
        <v>37</v>
      </c>
      <c r="Y587" t="s">
        <v>37</v>
      </c>
      <c r="Z587" t="s">
        <v>45</v>
      </c>
      <c r="AA587" t="s">
        <v>37</v>
      </c>
      <c r="AB587" t="s">
        <v>973</v>
      </c>
      <c r="AC587" t="s">
        <v>974</v>
      </c>
      <c r="AD587" t="s">
        <v>197</v>
      </c>
    </row>
    <row r="588" spans="1:30" hidden="1" x14ac:dyDescent="0.2">
      <c r="A588">
        <v>12773</v>
      </c>
      <c r="B588" t="s">
        <v>4211</v>
      </c>
      <c r="C588" t="s">
        <v>29</v>
      </c>
      <c r="D588" t="s">
        <v>30</v>
      </c>
      <c r="E588" t="s">
        <v>62</v>
      </c>
      <c r="F588" t="s">
        <v>267</v>
      </c>
      <c r="G588" t="s">
        <v>33</v>
      </c>
      <c r="H588" t="s">
        <v>356</v>
      </c>
      <c r="I588" s="9">
        <v>45426</v>
      </c>
      <c r="J588" s="10">
        <v>0.51997685185185183</v>
      </c>
      <c r="K588" t="s">
        <v>4212</v>
      </c>
      <c r="L588" t="s">
        <v>4213</v>
      </c>
      <c r="M588" t="s">
        <v>37</v>
      </c>
      <c r="N588" t="s">
        <v>4213</v>
      </c>
      <c r="O588" t="s">
        <v>4214</v>
      </c>
      <c r="P588" t="s">
        <v>40</v>
      </c>
      <c r="Q588" t="s">
        <v>66</v>
      </c>
      <c r="R588" t="s">
        <v>66</v>
      </c>
      <c r="S588">
        <v>6</v>
      </c>
      <c r="T588">
        <v>5</v>
      </c>
      <c r="U588" t="s">
        <v>57</v>
      </c>
      <c r="V588" t="s">
        <v>57</v>
      </c>
      <c r="W588" t="s">
        <v>842</v>
      </c>
      <c r="X588" t="s">
        <v>37</v>
      </c>
      <c r="Y588" t="s">
        <v>37</v>
      </c>
      <c r="Z588" t="s">
        <v>45</v>
      </c>
      <c r="AA588" t="s">
        <v>37</v>
      </c>
      <c r="AB588" t="s">
        <v>4215</v>
      </c>
      <c r="AC588" t="s">
        <v>4216</v>
      </c>
      <c r="AD588" t="s">
        <v>845</v>
      </c>
    </row>
    <row r="589" spans="1:30" hidden="1" x14ac:dyDescent="0.2">
      <c r="A589">
        <v>12777</v>
      </c>
      <c r="B589" t="s">
        <v>4217</v>
      </c>
      <c r="C589" t="s">
        <v>29</v>
      </c>
      <c r="D589" t="s">
        <v>30</v>
      </c>
      <c r="E589" t="s">
        <v>50</v>
      </c>
      <c r="F589" t="s">
        <v>355</v>
      </c>
      <c r="G589" t="s">
        <v>82</v>
      </c>
      <c r="H589" t="s">
        <v>356</v>
      </c>
      <c r="I589" s="9">
        <v>45426</v>
      </c>
      <c r="J589" s="10">
        <v>0.67913194444444447</v>
      </c>
      <c r="K589" t="s">
        <v>4212</v>
      </c>
      <c r="L589" t="s">
        <v>4218</v>
      </c>
      <c r="M589" t="s">
        <v>37</v>
      </c>
      <c r="N589" t="s">
        <v>4219</v>
      </c>
      <c r="O589" t="s">
        <v>4220</v>
      </c>
      <c r="P589" t="s">
        <v>40</v>
      </c>
      <c r="Q589" t="s">
        <v>66</v>
      </c>
      <c r="R589" t="s">
        <v>66</v>
      </c>
      <c r="S589">
        <v>2</v>
      </c>
      <c r="T589">
        <v>1</v>
      </c>
      <c r="U589" t="s">
        <v>57</v>
      </c>
      <c r="V589" t="s">
        <v>57</v>
      </c>
      <c r="W589" t="s">
        <v>238</v>
      </c>
      <c r="X589" t="s">
        <v>37</v>
      </c>
      <c r="Y589" t="s">
        <v>37</v>
      </c>
      <c r="Z589" t="s">
        <v>45</v>
      </c>
      <c r="AA589" t="s">
        <v>37</v>
      </c>
      <c r="AB589" t="s">
        <v>239</v>
      </c>
      <c r="AC589" t="s">
        <v>3548</v>
      </c>
      <c r="AD589" t="s">
        <v>238</v>
      </c>
    </row>
    <row r="590" spans="1:30" hidden="1" x14ac:dyDescent="0.2">
      <c r="A590">
        <v>12781</v>
      </c>
      <c r="B590" t="s">
        <v>4221</v>
      </c>
      <c r="C590" t="s">
        <v>29</v>
      </c>
      <c r="D590" t="s">
        <v>30</v>
      </c>
      <c r="E590" t="s">
        <v>62</v>
      </c>
      <c r="F590" t="s">
        <v>34</v>
      </c>
      <c r="G590" t="s">
        <v>82</v>
      </c>
      <c r="H590" t="s">
        <v>34</v>
      </c>
      <c r="I590" s="9">
        <v>45426</v>
      </c>
      <c r="J590" s="10">
        <v>0.74246527777777782</v>
      </c>
      <c r="K590" t="s">
        <v>4212</v>
      </c>
      <c r="L590" t="s">
        <v>4222</v>
      </c>
      <c r="M590" t="s">
        <v>37</v>
      </c>
      <c r="N590" t="s">
        <v>4223</v>
      </c>
      <c r="O590" t="s">
        <v>4224</v>
      </c>
      <c r="P590" t="s">
        <v>40</v>
      </c>
      <c r="Q590" t="s">
        <v>66</v>
      </c>
      <c r="R590" t="s">
        <v>66</v>
      </c>
      <c r="S590">
        <v>1</v>
      </c>
      <c r="T590">
        <v>1</v>
      </c>
      <c r="U590" t="s">
        <v>57</v>
      </c>
      <c r="V590" t="s">
        <v>57</v>
      </c>
      <c r="W590" t="s">
        <v>462</v>
      </c>
      <c r="X590" t="s">
        <v>37</v>
      </c>
      <c r="Y590" t="s">
        <v>37</v>
      </c>
      <c r="Z590" t="s">
        <v>45</v>
      </c>
      <c r="AA590" t="s">
        <v>37</v>
      </c>
      <c r="AB590" t="s">
        <v>67</v>
      </c>
      <c r="AC590" t="s">
        <v>68</v>
      </c>
      <c r="AD590" t="s">
        <v>37</v>
      </c>
    </row>
    <row r="591" spans="1:30" hidden="1" x14ac:dyDescent="0.2">
      <c r="A591">
        <v>12783</v>
      </c>
      <c r="B591" t="s">
        <v>4225</v>
      </c>
      <c r="C591" t="s">
        <v>29</v>
      </c>
      <c r="D591" t="s">
        <v>30</v>
      </c>
      <c r="E591" t="s">
        <v>62</v>
      </c>
      <c r="F591" t="s">
        <v>355</v>
      </c>
      <c r="G591" t="s">
        <v>33</v>
      </c>
      <c r="H591" t="s">
        <v>356</v>
      </c>
      <c r="I591" s="9">
        <v>45426</v>
      </c>
      <c r="J591" s="10">
        <v>0.77498842592592587</v>
      </c>
      <c r="K591" t="s">
        <v>4212</v>
      </c>
      <c r="L591" t="s">
        <v>4226</v>
      </c>
      <c r="M591" t="s">
        <v>37</v>
      </c>
      <c r="N591" t="s">
        <v>4227</v>
      </c>
      <c r="O591" t="s">
        <v>4228</v>
      </c>
      <c r="P591" t="s">
        <v>40</v>
      </c>
      <c r="Q591" t="s">
        <v>66</v>
      </c>
      <c r="R591" t="s">
        <v>66</v>
      </c>
      <c r="S591">
        <v>1</v>
      </c>
      <c r="T591">
        <v>1</v>
      </c>
      <c r="U591" t="s">
        <v>57</v>
      </c>
      <c r="V591" t="s">
        <v>57</v>
      </c>
      <c r="W591" t="s">
        <v>109</v>
      </c>
      <c r="X591" t="s">
        <v>457</v>
      </c>
      <c r="Y591" t="s">
        <v>37</v>
      </c>
      <c r="Z591" t="s">
        <v>45</v>
      </c>
      <c r="AA591" t="s">
        <v>37</v>
      </c>
      <c r="AB591" t="s">
        <v>273</v>
      </c>
      <c r="AC591" t="s">
        <v>274</v>
      </c>
      <c r="AD591" t="s">
        <v>112</v>
      </c>
    </row>
    <row r="592" spans="1:30" hidden="1" x14ac:dyDescent="0.2">
      <c r="A592">
        <v>12785</v>
      </c>
      <c r="B592" t="s">
        <v>4229</v>
      </c>
      <c r="C592" t="s">
        <v>29</v>
      </c>
      <c r="D592" t="s">
        <v>30</v>
      </c>
      <c r="E592" t="s">
        <v>62</v>
      </c>
      <c r="F592" t="s">
        <v>355</v>
      </c>
      <c r="G592" t="s">
        <v>82</v>
      </c>
      <c r="H592" t="s">
        <v>356</v>
      </c>
      <c r="I592" s="9">
        <v>45426</v>
      </c>
      <c r="J592" s="10">
        <v>0.79971064814814818</v>
      </c>
      <c r="K592" t="s">
        <v>4212</v>
      </c>
      <c r="L592" t="s">
        <v>4230</v>
      </c>
      <c r="M592" t="s">
        <v>37</v>
      </c>
      <c r="N592" t="s">
        <v>4230</v>
      </c>
      <c r="O592" t="s">
        <v>4231</v>
      </c>
      <c r="P592" t="s">
        <v>40</v>
      </c>
      <c r="Q592" t="s">
        <v>66</v>
      </c>
      <c r="R592" t="s">
        <v>66</v>
      </c>
      <c r="S592">
        <v>2</v>
      </c>
      <c r="T592">
        <v>4</v>
      </c>
      <c r="U592" t="s">
        <v>57</v>
      </c>
      <c r="V592" t="s">
        <v>57</v>
      </c>
      <c r="W592" t="s">
        <v>1198</v>
      </c>
      <c r="X592" t="s">
        <v>37</v>
      </c>
      <c r="Y592" t="s">
        <v>37</v>
      </c>
      <c r="Z592" t="s">
        <v>45</v>
      </c>
      <c r="AA592" t="s">
        <v>37</v>
      </c>
      <c r="AB592" t="s">
        <v>1041</v>
      </c>
      <c r="AC592" t="s">
        <v>1042</v>
      </c>
      <c r="AD592" t="s">
        <v>197</v>
      </c>
    </row>
    <row r="593" spans="1:30" hidden="1" x14ac:dyDescent="0.2">
      <c r="A593">
        <v>12786</v>
      </c>
      <c r="B593" t="s">
        <v>4232</v>
      </c>
      <c r="C593" t="s">
        <v>29</v>
      </c>
      <c r="D593" t="s">
        <v>30</v>
      </c>
      <c r="E593" t="s">
        <v>62</v>
      </c>
      <c r="F593" t="s">
        <v>1184</v>
      </c>
      <c r="G593" t="s">
        <v>82</v>
      </c>
      <c r="H593" t="s">
        <v>232</v>
      </c>
      <c r="I593" s="9">
        <v>45426</v>
      </c>
      <c r="J593" s="10">
        <v>0.82768518518518519</v>
      </c>
      <c r="K593" t="s">
        <v>4233</v>
      </c>
      <c r="L593" t="s">
        <v>4234</v>
      </c>
      <c r="M593" t="s">
        <v>37</v>
      </c>
      <c r="N593" t="s">
        <v>4234</v>
      </c>
      <c r="O593" t="s">
        <v>4235</v>
      </c>
      <c r="P593" t="s">
        <v>40</v>
      </c>
      <c r="Q593" t="s">
        <v>66</v>
      </c>
      <c r="R593" t="s">
        <v>4236</v>
      </c>
      <c r="S593">
        <v>4</v>
      </c>
      <c r="T593">
        <v>3</v>
      </c>
      <c r="U593" t="s">
        <v>57</v>
      </c>
      <c r="V593" t="s">
        <v>57</v>
      </c>
      <c r="W593" t="s">
        <v>4237</v>
      </c>
      <c r="X593" t="s">
        <v>37</v>
      </c>
      <c r="Y593" t="s">
        <v>37</v>
      </c>
      <c r="Z593" t="s">
        <v>45</v>
      </c>
      <c r="AA593" t="s">
        <v>37</v>
      </c>
      <c r="AB593" t="s">
        <v>67</v>
      </c>
      <c r="AC593" t="s">
        <v>68</v>
      </c>
      <c r="AD593" t="s">
        <v>37</v>
      </c>
    </row>
    <row r="594" spans="1:30" hidden="1" x14ac:dyDescent="0.2">
      <c r="A594">
        <v>12788</v>
      </c>
      <c r="B594" t="s">
        <v>4238</v>
      </c>
      <c r="C594" t="s">
        <v>29</v>
      </c>
      <c r="D594" t="s">
        <v>30</v>
      </c>
      <c r="E594" t="s">
        <v>62</v>
      </c>
      <c r="F594" t="s">
        <v>899</v>
      </c>
      <c r="G594" t="s">
        <v>33</v>
      </c>
      <c r="H594" t="s">
        <v>173</v>
      </c>
      <c r="I594" s="9">
        <v>45426</v>
      </c>
      <c r="J594" s="10">
        <v>0.87289351851851849</v>
      </c>
      <c r="K594" t="s">
        <v>4239</v>
      </c>
      <c r="L594" t="s">
        <v>4240</v>
      </c>
      <c r="M594" t="s">
        <v>37</v>
      </c>
      <c r="N594" t="s">
        <v>4240</v>
      </c>
      <c r="O594" t="s">
        <v>4241</v>
      </c>
      <c r="P594" t="s">
        <v>40</v>
      </c>
      <c r="Q594" t="s">
        <v>66</v>
      </c>
      <c r="R594" t="s">
        <v>4242</v>
      </c>
      <c r="S594">
        <v>1</v>
      </c>
      <c r="T594">
        <v>1</v>
      </c>
      <c r="U594" t="s">
        <v>43</v>
      </c>
      <c r="V594" t="s">
        <v>57</v>
      </c>
      <c r="W594" t="s">
        <v>374</v>
      </c>
      <c r="X594" t="s">
        <v>37</v>
      </c>
      <c r="Y594" t="s">
        <v>37</v>
      </c>
      <c r="Z594" t="s">
        <v>45</v>
      </c>
      <c r="AA594" t="s">
        <v>37</v>
      </c>
      <c r="AB594" t="s">
        <v>67</v>
      </c>
      <c r="AC594" t="s">
        <v>68</v>
      </c>
      <c r="AD594" t="s">
        <v>37</v>
      </c>
    </row>
    <row r="595" spans="1:30" hidden="1" x14ac:dyDescent="0.2">
      <c r="A595">
        <v>12791</v>
      </c>
      <c r="B595" t="s">
        <v>4243</v>
      </c>
      <c r="C595" t="s">
        <v>29</v>
      </c>
      <c r="D595" t="s">
        <v>70</v>
      </c>
      <c r="E595" t="s">
        <v>62</v>
      </c>
      <c r="F595" t="s">
        <v>1055</v>
      </c>
      <c r="G595" t="s">
        <v>82</v>
      </c>
      <c r="H595" t="s">
        <v>63</v>
      </c>
      <c r="I595" s="9">
        <v>45426</v>
      </c>
      <c r="J595" s="10">
        <v>0.88446759259259256</v>
      </c>
      <c r="K595" t="s">
        <v>4244</v>
      </c>
      <c r="L595" t="s">
        <v>4245</v>
      </c>
      <c r="M595" t="s">
        <v>37</v>
      </c>
      <c r="N595" t="s">
        <v>4246</v>
      </c>
      <c r="O595" t="s">
        <v>4247</v>
      </c>
      <c r="P595" t="s">
        <v>40</v>
      </c>
      <c r="Q595" t="s">
        <v>66</v>
      </c>
      <c r="R595" t="s">
        <v>4248</v>
      </c>
      <c r="S595">
        <v>2</v>
      </c>
      <c r="T595">
        <v>1</v>
      </c>
      <c r="U595" t="s">
        <v>57</v>
      </c>
      <c r="V595" t="s">
        <v>57</v>
      </c>
      <c r="W595" t="s">
        <v>877</v>
      </c>
      <c r="X595" t="s">
        <v>37</v>
      </c>
      <c r="Y595" t="s">
        <v>37</v>
      </c>
      <c r="Z595" t="s">
        <v>45</v>
      </c>
      <c r="AA595" t="s">
        <v>37</v>
      </c>
      <c r="AB595" t="s">
        <v>195</v>
      </c>
      <c r="AC595" t="s">
        <v>196</v>
      </c>
      <c r="AD595" t="s">
        <v>197</v>
      </c>
    </row>
    <row r="596" spans="1:30" hidden="1" x14ac:dyDescent="0.2">
      <c r="A596">
        <v>12792</v>
      </c>
      <c r="B596" t="s">
        <v>4249</v>
      </c>
      <c r="C596" t="s">
        <v>29</v>
      </c>
      <c r="D596" t="s">
        <v>30</v>
      </c>
      <c r="E596" t="s">
        <v>62</v>
      </c>
      <c r="F596" t="s">
        <v>267</v>
      </c>
      <c r="G596" t="s">
        <v>82</v>
      </c>
      <c r="H596" t="s">
        <v>63</v>
      </c>
      <c r="I596" s="9">
        <v>45426</v>
      </c>
      <c r="J596" s="10">
        <v>0.90559027777777779</v>
      </c>
      <c r="K596" t="s">
        <v>2769</v>
      </c>
      <c r="L596" t="s">
        <v>4250</v>
      </c>
      <c r="M596" t="s">
        <v>37</v>
      </c>
      <c r="N596" t="s">
        <v>4251</v>
      </c>
      <c r="O596" t="s">
        <v>4250</v>
      </c>
      <c r="P596" t="s">
        <v>40</v>
      </c>
      <c r="Q596" t="s">
        <v>4252</v>
      </c>
      <c r="R596" t="s">
        <v>4252</v>
      </c>
      <c r="S596">
        <v>1</v>
      </c>
      <c r="T596">
        <v>1</v>
      </c>
      <c r="U596" t="s">
        <v>57</v>
      </c>
      <c r="V596" t="s">
        <v>43</v>
      </c>
      <c r="W596" t="s">
        <v>1547</v>
      </c>
      <c r="X596" t="s">
        <v>37</v>
      </c>
      <c r="Y596" t="s">
        <v>37</v>
      </c>
      <c r="Z596" t="s">
        <v>45</v>
      </c>
      <c r="AA596" t="s">
        <v>37</v>
      </c>
      <c r="AB596" t="s">
        <v>67</v>
      </c>
      <c r="AC596" t="s">
        <v>68</v>
      </c>
      <c r="AD596" t="s">
        <v>37</v>
      </c>
    </row>
    <row r="597" spans="1:30" hidden="1" x14ac:dyDescent="0.2">
      <c r="A597">
        <v>12795</v>
      </c>
      <c r="B597" t="s">
        <v>4253</v>
      </c>
      <c r="C597" t="s">
        <v>29</v>
      </c>
      <c r="D597" t="s">
        <v>30</v>
      </c>
      <c r="E597" t="s">
        <v>62</v>
      </c>
      <c r="F597" t="s">
        <v>114</v>
      </c>
      <c r="G597" t="s">
        <v>33</v>
      </c>
      <c r="H597" t="s">
        <v>346</v>
      </c>
      <c r="I597" s="9">
        <v>45426</v>
      </c>
      <c r="J597" s="10">
        <v>0.98921296296296302</v>
      </c>
      <c r="K597" t="s">
        <v>4254</v>
      </c>
      <c r="L597" t="s">
        <v>4255</v>
      </c>
      <c r="M597" t="s">
        <v>37</v>
      </c>
      <c r="N597" t="s">
        <v>4255</v>
      </c>
      <c r="O597" t="s">
        <v>4256</v>
      </c>
      <c r="P597" t="s">
        <v>40</v>
      </c>
      <c r="Q597" t="s">
        <v>4257</v>
      </c>
      <c r="R597" t="s">
        <v>4257</v>
      </c>
      <c r="S597">
        <v>1</v>
      </c>
      <c r="T597">
        <v>1</v>
      </c>
      <c r="U597" t="s">
        <v>43</v>
      </c>
      <c r="V597" t="s">
        <v>43</v>
      </c>
      <c r="W597" t="s">
        <v>2035</v>
      </c>
      <c r="X597" t="s">
        <v>37</v>
      </c>
      <c r="Y597" t="s">
        <v>37</v>
      </c>
      <c r="Z597" t="s">
        <v>45</v>
      </c>
      <c r="AA597" t="s">
        <v>37</v>
      </c>
      <c r="AB597" t="s">
        <v>67</v>
      </c>
      <c r="AC597" t="s">
        <v>68</v>
      </c>
      <c r="AD597" t="s">
        <v>37</v>
      </c>
    </row>
    <row r="598" spans="1:30" hidden="1" x14ac:dyDescent="0.2">
      <c r="A598">
        <v>12798</v>
      </c>
      <c r="B598" t="s">
        <v>4258</v>
      </c>
      <c r="C598" t="s">
        <v>29</v>
      </c>
      <c r="D598" t="s">
        <v>70</v>
      </c>
      <c r="E598" t="s">
        <v>62</v>
      </c>
      <c r="F598" t="s">
        <v>267</v>
      </c>
      <c r="G598" t="s">
        <v>33</v>
      </c>
      <c r="H598" t="s">
        <v>63</v>
      </c>
      <c r="I598" s="9">
        <v>45427</v>
      </c>
      <c r="J598" s="10">
        <v>4.5416666666666668E-2</v>
      </c>
      <c r="K598" t="s">
        <v>4259</v>
      </c>
      <c r="L598" t="s">
        <v>4260</v>
      </c>
      <c r="M598" t="s">
        <v>37</v>
      </c>
      <c r="N598" t="s">
        <v>4261</v>
      </c>
      <c r="O598" t="s">
        <v>4262</v>
      </c>
      <c r="P598" t="s">
        <v>40</v>
      </c>
      <c r="Q598" t="s">
        <v>4263</v>
      </c>
      <c r="R598" t="s">
        <v>2743</v>
      </c>
      <c r="S598">
        <v>3</v>
      </c>
      <c r="T598">
        <v>1</v>
      </c>
      <c r="U598" t="s">
        <v>43</v>
      </c>
      <c r="V598" t="s">
        <v>43</v>
      </c>
      <c r="W598" t="s">
        <v>202</v>
      </c>
      <c r="X598" t="s">
        <v>37</v>
      </c>
      <c r="Y598" t="s">
        <v>37</v>
      </c>
      <c r="Z598" t="s">
        <v>45</v>
      </c>
      <c r="AA598" t="s">
        <v>37</v>
      </c>
      <c r="AB598" t="s">
        <v>67</v>
      </c>
      <c r="AC598" t="s">
        <v>68</v>
      </c>
      <c r="AD598" t="s">
        <v>37</v>
      </c>
    </row>
    <row r="599" spans="1:30" hidden="1" x14ac:dyDescent="0.2">
      <c r="A599">
        <v>12799</v>
      </c>
      <c r="B599" t="s">
        <v>4264</v>
      </c>
      <c r="C599" t="s">
        <v>29</v>
      </c>
      <c r="D599" t="s">
        <v>30</v>
      </c>
      <c r="E599" t="s">
        <v>62</v>
      </c>
      <c r="F599" t="s">
        <v>1055</v>
      </c>
      <c r="G599" t="s">
        <v>51</v>
      </c>
      <c r="H599" t="s">
        <v>63</v>
      </c>
      <c r="I599" s="9">
        <v>45427</v>
      </c>
      <c r="J599" s="10">
        <v>7.9548611111111112E-2</v>
      </c>
      <c r="K599" t="s">
        <v>4265</v>
      </c>
      <c r="L599" t="s">
        <v>4266</v>
      </c>
      <c r="M599" t="s">
        <v>37</v>
      </c>
      <c r="N599" t="s">
        <v>4266</v>
      </c>
      <c r="O599" t="s">
        <v>4267</v>
      </c>
      <c r="P599" t="s">
        <v>40</v>
      </c>
      <c r="Q599" t="s">
        <v>4268</v>
      </c>
      <c r="R599" t="s">
        <v>4269</v>
      </c>
      <c r="S599">
        <v>2</v>
      </c>
      <c r="T599">
        <v>2</v>
      </c>
      <c r="U599" t="s">
        <v>43</v>
      </c>
      <c r="V599" t="s">
        <v>43</v>
      </c>
      <c r="W599" t="s">
        <v>641</v>
      </c>
      <c r="X599" t="s">
        <v>37</v>
      </c>
      <c r="Y599" t="s">
        <v>37</v>
      </c>
      <c r="Z599" t="s">
        <v>45</v>
      </c>
      <c r="AA599" t="s">
        <v>37</v>
      </c>
      <c r="AB599" t="s">
        <v>122</v>
      </c>
      <c r="AC599" t="s">
        <v>123</v>
      </c>
      <c r="AD599" t="s">
        <v>37</v>
      </c>
    </row>
    <row r="600" spans="1:30" hidden="1" x14ac:dyDescent="0.2">
      <c r="A600">
        <v>12804</v>
      </c>
      <c r="B600" t="s">
        <v>4270</v>
      </c>
      <c r="C600" t="s">
        <v>61</v>
      </c>
      <c r="D600" t="s">
        <v>49</v>
      </c>
      <c r="E600" t="s">
        <v>62</v>
      </c>
      <c r="F600" t="s">
        <v>37</v>
      </c>
      <c r="G600" t="s">
        <v>82</v>
      </c>
      <c r="H600" t="s">
        <v>63</v>
      </c>
      <c r="I600" s="9">
        <v>45427</v>
      </c>
      <c r="J600" s="10">
        <v>0.48305555555555557</v>
      </c>
      <c r="K600" t="s">
        <v>4271</v>
      </c>
      <c r="L600" t="s">
        <v>4272</v>
      </c>
      <c r="M600" t="s">
        <v>4272</v>
      </c>
      <c r="N600" t="s">
        <v>4272</v>
      </c>
      <c r="O600" t="s">
        <v>37</v>
      </c>
      <c r="P600" t="s">
        <v>40</v>
      </c>
      <c r="Q600" t="s">
        <v>66</v>
      </c>
      <c r="R600" t="s">
        <v>66</v>
      </c>
      <c r="S600">
        <v>0</v>
      </c>
      <c r="T600">
        <v>1</v>
      </c>
      <c r="U600" t="s">
        <v>57</v>
      </c>
      <c r="V600" t="s">
        <v>37</v>
      </c>
      <c r="W600" t="s">
        <v>37</v>
      </c>
      <c r="X600" t="s">
        <v>37</v>
      </c>
      <c r="Y600" t="s">
        <v>37</v>
      </c>
      <c r="Z600" t="s">
        <v>45</v>
      </c>
      <c r="AA600" t="s">
        <v>37</v>
      </c>
      <c r="AB600" t="s">
        <v>291</v>
      </c>
      <c r="AC600" t="s">
        <v>292</v>
      </c>
      <c r="AD600" t="s">
        <v>131</v>
      </c>
    </row>
    <row r="601" spans="1:30" hidden="1" x14ac:dyDescent="0.2">
      <c r="A601">
        <v>12810</v>
      </c>
      <c r="B601" t="s">
        <v>4273</v>
      </c>
      <c r="C601" t="s">
        <v>29</v>
      </c>
      <c r="D601" t="s">
        <v>49</v>
      </c>
      <c r="E601" t="s">
        <v>62</v>
      </c>
      <c r="F601" t="s">
        <v>172</v>
      </c>
      <c r="G601" t="s">
        <v>51</v>
      </c>
      <c r="H601" t="s">
        <v>173</v>
      </c>
      <c r="I601" s="9">
        <v>45427</v>
      </c>
      <c r="J601" s="10">
        <v>0.58849537037037036</v>
      </c>
      <c r="K601" t="s">
        <v>4274</v>
      </c>
      <c r="L601" t="s">
        <v>4275</v>
      </c>
      <c r="M601" t="s">
        <v>37</v>
      </c>
      <c r="N601" t="s">
        <v>4275</v>
      </c>
      <c r="O601" t="s">
        <v>4276</v>
      </c>
      <c r="P601" t="s">
        <v>40</v>
      </c>
      <c r="Q601" t="s">
        <v>66</v>
      </c>
      <c r="R601" t="s">
        <v>4277</v>
      </c>
      <c r="S601">
        <v>2</v>
      </c>
      <c r="T601">
        <v>1</v>
      </c>
      <c r="U601" t="s">
        <v>57</v>
      </c>
      <c r="V601" t="s">
        <v>57</v>
      </c>
      <c r="W601" t="s">
        <v>1010</v>
      </c>
      <c r="X601" t="s">
        <v>37</v>
      </c>
      <c r="Y601" t="s">
        <v>37</v>
      </c>
      <c r="Z601" t="s">
        <v>45</v>
      </c>
      <c r="AA601" t="s">
        <v>37</v>
      </c>
      <c r="AB601" t="s">
        <v>1759</v>
      </c>
      <c r="AC601" t="s">
        <v>3695</v>
      </c>
      <c r="AD601" t="s">
        <v>94</v>
      </c>
    </row>
    <row r="602" spans="1:30" hidden="1" x14ac:dyDescent="0.2">
      <c r="A602">
        <v>12811</v>
      </c>
      <c r="B602" t="s">
        <v>4278</v>
      </c>
      <c r="C602" t="s">
        <v>29</v>
      </c>
      <c r="D602" t="s">
        <v>70</v>
      </c>
      <c r="E602" t="s">
        <v>62</v>
      </c>
      <c r="F602" t="s">
        <v>32</v>
      </c>
      <c r="G602" t="s">
        <v>33</v>
      </c>
      <c r="H602" t="s">
        <v>63</v>
      </c>
      <c r="I602" s="9">
        <v>45427</v>
      </c>
      <c r="J602" s="10">
        <v>0.69874999999999998</v>
      </c>
      <c r="K602" t="s">
        <v>4134</v>
      </c>
      <c r="L602" t="s">
        <v>4279</v>
      </c>
      <c r="M602" t="s">
        <v>37</v>
      </c>
      <c r="N602" t="s">
        <v>4279</v>
      </c>
      <c r="O602" t="s">
        <v>4280</v>
      </c>
      <c r="P602" t="s">
        <v>40</v>
      </c>
      <c r="Q602" t="s">
        <v>4263</v>
      </c>
      <c r="R602" t="s">
        <v>4281</v>
      </c>
      <c r="S602">
        <v>3</v>
      </c>
      <c r="T602">
        <v>2</v>
      </c>
      <c r="U602" t="s">
        <v>43</v>
      </c>
      <c r="V602" t="s">
        <v>43</v>
      </c>
      <c r="W602" t="s">
        <v>3902</v>
      </c>
      <c r="X602" t="s">
        <v>37</v>
      </c>
      <c r="Y602" t="s">
        <v>37</v>
      </c>
      <c r="Z602" t="s">
        <v>45</v>
      </c>
      <c r="AA602" t="s">
        <v>37</v>
      </c>
      <c r="AB602" t="s">
        <v>973</v>
      </c>
      <c r="AC602" t="s">
        <v>974</v>
      </c>
      <c r="AD602" t="s">
        <v>197</v>
      </c>
    </row>
    <row r="603" spans="1:30" hidden="1" x14ac:dyDescent="0.2">
      <c r="A603">
        <v>12812</v>
      </c>
      <c r="B603" t="s">
        <v>4282</v>
      </c>
      <c r="C603" t="s">
        <v>29</v>
      </c>
      <c r="D603" t="s">
        <v>70</v>
      </c>
      <c r="E603" t="s">
        <v>62</v>
      </c>
      <c r="F603" t="s">
        <v>172</v>
      </c>
      <c r="G603" t="s">
        <v>82</v>
      </c>
      <c r="H603" t="s">
        <v>173</v>
      </c>
      <c r="I603" s="9">
        <v>45427</v>
      </c>
      <c r="J603" s="10">
        <v>0.69934027777777774</v>
      </c>
      <c r="K603" t="s">
        <v>4259</v>
      </c>
      <c r="L603" t="s">
        <v>4283</v>
      </c>
      <c r="M603" t="s">
        <v>37</v>
      </c>
      <c r="N603" t="s">
        <v>4284</v>
      </c>
      <c r="O603" t="s">
        <v>4285</v>
      </c>
      <c r="P603" t="s">
        <v>40</v>
      </c>
      <c r="Q603" t="s">
        <v>4286</v>
      </c>
      <c r="R603" t="s">
        <v>4287</v>
      </c>
      <c r="S603">
        <v>1</v>
      </c>
      <c r="T603">
        <v>1</v>
      </c>
      <c r="U603" t="s">
        <v>57</v>
      </c>
      <c r="V603" t="s">
        <v>57</v>
      </c>
      <c r="W603" t="s">
        <v>3902</v>
      </c>
      <c r="X603" t="s">
        <v>37</v>
      </c>
      <c r="Y603" t="s">
        <v>37</v>
      </c>
      <c r="Z603" t="s">
        <v>45</v>
      </c>
      <c r="AA603" t="s">
        <v>37</v>
      </c>
      <c r="AB603" t="s">
        <v>67</v>
      </c>
      <c r="AC603" t="s">
        <v>68</v>
      </c>
      <c r="AD603" t="s">
        <v>37</v>
      </c>
    </row>
    <row r="604" spans="1:30" hidden="1" x14ac:dyDescent="0.2">
      <c r="A604">
        <v>12817</v>
      </c>
      <c r="B604" t="s">
        <v>4288</v>
      </c>
      <c r="C604" t="s">
        <v>29</v>
      </c>
      <c r="D604" t="s">
        <v>70</v>
      </c>
      <c r="E604" t="s">
        <v>62</v>
      </c>
      <c r="F604" t="s">
        <v>172</v>
      </c>
      <c r="G604" t="s">
        <v>82</v>
      </c>
      <c r="H604" t="s">
        <v>173</v>
      </c>
      <c r="I604" s="9">
        <v>45427</v>
      </c>
      <c r="J604" s="10">
        <v>0.81863425925925926</v>
      </c>
      <c r="K604" t="s">
        <v>4259</v>
      </c>
      <c r="L604" t="s">
        <v>4289</v>
      </c>
      <c r="M604" t="s">
        <v>37</v>
      </c>
      <c r="N604" t="s">
        <v>4290</v>
      </c>
      <c r="O604" t="s">
        <v>4291</v>
      </c>
      <c r="P604" t="s">
        <v>40</v>
      </c>
      <c r="Q604" t="s">
        <v>66</v>
      </c>
      <c r="R604" t="s">
        <v>4292</v>
      </c>
      <c r="S604">
        <v>2</v>
      </c>
      <c r="T604">
        <v>4</v>
      </c>
      <c r="U604" t="s">
        <v>57</v>
      </c>
      <c r="V604" t="s">
        <v>57</v>
      </c>
      <c r="W604" t="s">
        <v>1361</v>
      </c>
      <c r="X604" t="s">
        <v>37</v>
      </c>
      <c r="Y604" t="s">
        <v>37</v>
      </c>
      <c r="Z604" t="s">
        <v>45</v>
      </c>
      <c r="AA604" t="s">
        <v>37</v>
      </c>
      <c r="AB604" t="s">
        <v>973</v>
      </c>
      <c r="AC604" t="s">
        <v>974</v>
      </c>
      <c r="AD604" t="s">
        <v>197</v>
      </c>
    </row>
    <row r="605" spans="1:30" hidden="1" x14ac:dyDescent="0.2">
      <c r="A605">
        <v>12822</v>
      </c>
      <c r="B605" t="s">
        <v>4293</v>
      </c>
      <c r="C605" t="s">
        <v>61</v>
      </c>
      <c r="D605" t="s">
        <v>70</v>
      </c>
      <c r="E605" t="s">
        <v>62</v>
      </c>
      <c r="F605" t="s">
        <v>2693</v>
      </c>
      <c r="G605" t="s">
        <v>82</v>
      </c>
      <c r="H605" t="s">
        <v>512</v>
      </c>
      <c r="I605" s="9">
        <v>45428</v>
      </c>
      <c r="J605" s="10">
        <v>0.48859953703703701</v>
      </c>
      <c r="K605" t="s">
        <v>4259</v>
      </c>
      <c r="L605" t="s">
        <v>4294</v>
      </c>
      <c r="M605" t="s">
        <v>4294</v>
      </c>
      <c r="N605" t="s">
        <v>4295</v>
      </c>
      <c r="O605" t="s">
        <v>37</v>
      </c>
      <c r="P605" t="s">
        <v>40</v>
      </c>
      <c r="Q605" t="s">
        <v>66</v>
      </c>
      <c r="R605" t="s">
        <v>66</v>
      </c>
      <c r="S605">
        <v>0</v>
      </c>
      <c r="T605">
        <v>1</v>
      </c>
      <c r="U605" t="s">
        <v>57</v>
      </c>
      <c r="V605" t="s">
        <v>37</v>
      </c>
      <c r="W605" t="s">
        <v>3776</v>
      </c>
      <c r="X605" t="s">
        <v>37</v>
      </c>
      <c r="Y605" t="s">
        <v>37</v>
      </c>
      <c r="Z605" t="s">
        <v>45</v>
      </c>
      <c r="AA605" t="s">
        <v>37</v>
      </c>
      <c r="AB605" t="s">
        <v>4296</v>
      </c>
      <c r="AC605" t="s">
        <v>4297</v>
      </c>
      <c r="AD605" t="s">
        <v>462</v>
      </c>
    </row>
    <row r="606" spans="1:30" hidden="1" x14ac:dyDescent="0.2">
      <c r="A606">
        <v>12825</v>
      </c>
      <c r="B606" t="s">
        <v>4298</v>
      </c>
      <c r="C606" t="s">
        <v>29</v>
      </c>
      <c r="D606" t="s">
        <v>30</v>
      </c>
      <c r="E606" t="s">
        <v>62</v>
      </c>
      <c r="F606" t="s">
        <v>511</v>
      </c>
      <c r="G606" t="s">
        <v>33</v>
      </c>
      <c r="H606" t="s">
        <v>73</v>
      </c>
      <c r="I606" s="9">
        <v>45428</v>
      </c>
      <c r="J606" s="10">
        <v>0.54826388888888888</v>
      </c>
      <c r="K606" t="s">
        <v>4299</v>
      </c>
      <c r="L606" t="s">
        <v>4300</v>
      </c>
      <c r="M606" t="s">
        <v>37</v>
      </c>
      <c r="N606" t="s">
        <v>4301</v>
      </c>
      <c r="O606" t="s">
        <v>4302</v>
      </c>
      <c r="P606" t="s">
        <v>40</v>
      </c>
      <c r="Q606" t="s">
        <v>4303</v>
      </c>
      <c r="R606" t="s">
        <v>4304</v>
      </c>
      <c r="S606">
        <v>3</v>
      </c>
      <c r="T606">
        <v>30</v>
      </c>
      <c r="U606" t="s">
        <v>43</v>
      </c>
      <c r="V606" t="s">
        <v>43</v>
      </c>
      <c r="W606" t="s">
        <v>1830</v>
      </c>
      <c r="X606" t="s">
        <v>37</v>
      </c>
      <c r="Y606" t="s">
        <v>37</v>
      </c>
      <c r="Z606" t="s">
        <v>45</v>
      </c>
      <c r="AA606" t="s">
        <v>37</v>
      </c>
      <c r="AB606" t="s">
        <v>4305</v>
      </c>
      <c r="AC606" t="s">
        <v>4306</v>
      </c>
      <c r="AD606" t="s">
        <v>742</v>
      </c>
    </row>
    <row r="607" spans="1:30" hidden="1" x14ac:dyDescent="0.2">
      <c r="A607">
        <v>12829</v>
      </c>
      <c r="B607" t="s">
        <v>4307</v>
      </c>
      <c r="C607" t="s">
        <v>29</v>
      </c>
      <c r="D607" t="s">
        <v>70</v>
      </c>
      <c r="E607" t="s">
        <v>31</v>
      </c>
      <c r="F607" t="s">
        <v>267</v>
      </c>
      <c r="G607" t="s">
        <v>51</v>
      </c>
      <c r="H607" t="s">
        <v>63</v>
      </c>
      <c r="I607" s="9">
        <v>45428</v>
      </c>
      <c r="J607" s="10">
        <v>0.5715972222222222</v>
      </c>
      <c r="K607" t="s">
        <v>4308</v>
      </c>
      <c r="L607" t="s">
        <v>4309</v>
      </c>
      <c r="M607" t="s">
        <v>37</v>
      </c>
      <c r="N607" t="s">
        <v>4310</v>
      </c>
      <c r="O607" t="s">
        <v>4309</v>
      </c>
      <c r="P607" t="s">
        <v>40</v>
      </c>
      <c r="Q607" t="s">
        <v>4311</v>
      </c>
      <c r="R607" t="s">
        <v>4311</v>
      </c>
      <c r="S607">
        <v>1</v>
      </c>
      <c r="T607">
        <v>1</v>
      </c>
      <c r="U607" t="s">
        <v>57</v>
      </c>
      <c r="V607" t="s">
        <v>57</v>
      </c>
      <c r="W607" t="s">
        <v>213</v>
      </c>
      <c r="X607" t="s">
        <v>37</v>
      </c>
      <c r="Y607" t="s">
        <v>37</v>
      </c>
      <c r="Z607" t="s">
        <v>45</v>
      </c>
      <c r="AA607" t="s">
        <v>37</v>
      </c>
      <c r="AB607" t="s">
        <v>1759</v>
      </c>
      <c r="AC607" t="s">
        <v>3695</v>
      </c>
      <c r="AD607" t="s">
        <v>94</v>
      </c>
    </row>
    <row r="608" spans="1:30" hidden="1" x14ac:dyDescent="0.2">
      <c r="A608">
        <v>12830</v>
      </c>
      <c r="B608" t="s">
        <v>2479</v>
      </c>
      <c r="C608" t="s">
        <v>61</v>
      </c>
      <c r="D608" t="s">
        <v>49</v>
      </c>
      <c r="E608" t="s">
        <v>62</v>
      </c>
      <c r="F608" t="s">
        <v>37</v>
      </c>
      <c r="G608" t="s">
        <v>82</v>
      </c>
      <c r="H608" t="s">
        <v>404</v>
      </c>
      <c r="I608" s="9">
        <v>45428</v>
      </c>
      <c r="J608" s="10">
        <v>0.57273148148148145</v>
      </c>
      <c r="K608" t="s">
        <v>4271</v>
      </c>
      <c r="L608" t="s">
        <v>4312</v>
      </c>
      <c r="M608" t="s">
        <v>4312</v>
      </c>
      <c r="N608" t="s">
        <v>4312</v>
      </c>
      <c r="O608" t="s">
        <v>37</v>
      </c>
      <c r="P608" t="s">
        <v>40</v>
      </c>
      <c r="Q608" t="s">
        <v>66</v>
      </c>
      <c r="R608" t="s">
        <v>66</v>
      </c>
      <c r="S608">
        <v>0</v>
      </c>
      <c r="T608">
        <v>1</v>
      </c>
      <c r="U608" t="s">
        <v>57</v>
      </c>
      <c r="V608" t="s">
        <v>37</v>
      </c>
      <c r="W608" t="s">
        <v>37</v>
      </c>
      <c r="X608" t="s">
        <v>37</v>
      </c>
      <c r="Y608" t="s">
        <v>37</v>
      </c>
      <c r="Z608" t="s">
        <v>45</v>
      </c>
      <c r="AA608" t="s">
        <v>37</v>
      </c>
      <c r="AB608" t="s">
        <v>1759</v>
      </c>
      <c r="AC608" t="s">
        <v>3695</v>
      </c>
      <c r="AD608" t="s">
        <v>94</v>
      </c>
    </row>
    <row r="609" spans="1:30" hidden="1" x14ac:dyDescent="0.2">
      <c r="A609">
        <v>12833</v>
      </c>
      <c r="B609" t="s">
        <v>4313</v>
      </c>
      <c r="C609" t="s">
        <v>61</v>
      </c>
      <c r="D609" t="s">
        <v>49</v>
      </c>
      <c r="E609" t="s">
        <v>62</v>
      </c>
      <c r="F609" t="s">
        <v>114</v>
      </c>
      <c r="G609" t="s">
        <v>51</v>
      </c>
      <c r="H609" t="s">
        <v>346</v>
      </c>
      <c r="I609" s="9">
        <v>45428</v>
      </c>
      <c r="J609" s="10">
        <v>0.66107638888888887</v>
      </c>
      <c r="K609" t="s">
        <v>4271</v>
      </c>
      <c r="L609" t="s">
        <v>4314</v>
      </c>
      <c r="M609" t="s">
        <v>4314</v>
      </c>
      <c r="N609" t="s">
        <v>4314</v>
      </c>
      <c r="O609" t="s">
        <v>37</v>
      </c>
      <c r="P609" t="s">
        <v>40</v>
      </c>
      <c r="Q609" t="s">
        <v>66</v>
      </c>
      <c r="R609" t="s">
        <v>4315</v>
      </c>
      <c r="S609">
        <v>0</v>
      </c>
      <c r="T609">
        <v>1</v>
      </c>
      <c r="U609" t="s">
        <v>43</v>
      </c>
      <c r="V609" t="s">
        <v>37</v>
      </c>
      <c r="W609" t="s">
        <v>3616</v>
      </c>
      <c r="X609" t="s">
        <v>37</v>
      </c>
      <c r="Y609" t="s">
        <v>37</v>
      </c>
      <c r="Z609" t="s">
        <v>45</v>
      </c>
      <c r="AA609" t="s">
        <v>37</v>
      </c>
      <c r="AB609" t="s">
        <v>973</v>
      </c>
      <c r="AC609" t="s">
        <v>974</v>
      </c>
      <c r="AD609" t="s">
        <v>197</v>
      </c>
    </row>
    <row r="610" spans="1:30" hidden="1" x14ac:dyDescent="0.2">
      <c r="A610">
        <v>12840</v>
      </c>
      <c r="B610" t="s">
        <v>1320</v>
      </c>
      <c r="C610" t="s">
        <v>61</v>
      </c>
      <c r="D610" t="s">
        <v>49</v>
      </c>
      <c r="E610" t="s">
        <v>62</v>
      </c>
      <c r="F610" t="s">
        <v>511</v>
      </c>
      <c r="G610" t="s">
        <v>82</v>
      </c>
      <c r="H610" t="s">
        <v>173</v>
      </c>
      <c r="I610" s="9">
        <v>45428</v>
      </c>
      <c r="J610" s="10">
        <v>0.70927083333333329</v>
      </c>
      <c r="K610" t="s">
        <v>4271</v>
      </c>
      <c r="L610" t="s">
        <v>4316</v>
      </c>
      <c r="M610" t="s">
        <v>4316</v>
      </c>
      <c r="N610" t="s">
        <v>4316</v>
      </c>
      <c r="O610" t="s">
        <v>37</v>
      </c>
      <c r="P610" t="s">
        <v>40</v>
      </c>
      <c r="Q610" t="s">
        <v>66</v>
      </c>
      <c r="R610" t="s">
        <v>66</v>
      </c>
      <c r="S610">
        <v>0</v>
      </c>
      <c r="T610">
        <v>1</v>
      </c>
      <c r="U610" t="s">
        <v>57</v>
      </c>
      <c r="V610" t="s">
        <v>37</v>
      </c>
      <c r="W610" t="s">
        <v>37</v>
      </c>
      <c r="X610" t="s">
        <v>37</v>
      </c>
      <c r="Y610" t="s">
        <v>37</v>
      </c>
      <c r="Z610" t="s">
        <v>45</v>
      </c>
      <c r="AA610" t="s">
        <v>37</v>
      </c>
      <c r="AB610" t="s">
        <v>4317</v>
      </c>
      <c r="AC610" t="s">
        <v>4318</v>
      </c>
      <c r="AD610" t="s">
        <v>377</v>
      </c>
    </row>
    <row r="611" spans="1:30" hidden="1" x14ac:dyDescent="0.2">
      <c r="A611">
        <v>12844</v>
      </c>
      <c r="B611" t="s">
        <v>4319</v>
      </c>
      <c r="C611" t="s">
        <v>29</v>
      </c>
      <c r="D611" t="s">
        <v>70</v>
      </c>
      <c r="E611" t="s">
        <v>62</v>
      </c>
      <c r="F611" t="s">
        <v>114</v>
      </c>
      <c r="G611" t="s">
        <v>51</v>
      </c>
      <c r="H611" t="s">
        <v>346</v>
      </c>
      <c r="I611" s="9">
        <v>45428</v>
      </c>
      <c r="J611" s="10">
        <v>0.79888888888888887</v>
      </c>
      <c r="K611" t="s">
        <v>2423</v>
      </c>
      <c r="L611" t="s">
        <v>4320</v>
      </c>
      <c r="M611" t="s">
        <v>37</v>
      </c>
      <c r="N611" t="s">
        <v>4321</v>
      </c>
      <c r="O611" t="s">
        <v>4322</v>
      </c>
      <c r="P611" t="s">
        <v>40</v>
      </c>
      <c r="Q611" t="s">
        <v>4323</v>
      </c>
      <c r="R611" t="s">
        <v>4324</v>
      </c>
      <c r="S611">
        <v>3</v>
      </c>
      <c r="T611">
        <v>1</v>
      </c>
      <c r="U611" t="s">
        <v>43</v>
      </c>
      <c r="V611" t="s">
        <v>43</v>
      </c>
      <c r="W611" t="s">
        <v>2556</v>
      </c>
      <c r="X611" t="s">
        <v>37</v>
      </c>
      <c r="Y611" t="s">
        <v>37</v>
      </c>
      <c r="Z611" t="s">
        <v>45</v>
      </c>
      <c r="AA611" t="s">
        <v>37</v>
      </c>
      <c r="AB611" t="s">
        <v>67</v>
      </c>
      <c r="AC611" t="s">
        <v>68</v>
      </c>
      <c r="AD611" t="s">
        <v>37</v>
      </c>
    </row>
    <row r="612" spans="1:30" hidden="1" x14ac:dyDescent="0.2">
      <c r="A612">
        <v>12847</v>
      </c>
      <c r="B612" t="s">
        <v>4325</v>
      </c>
      <c r="C612" t="s">
        <v>61</v>
      </c>
      <c r="D612" t="s">
        <v>49</v>
      </c>
      <c r="E612" t="s">
        <v>62</v>
      </c>
      <c r="F612" t="s">
        <v>114</v>
      </c>
      <c r="G612" t="s">
        <v>51</v>
      </c>
      <c r="H612" t="s">
        <v>346</v>
      </c>
      <c r="I612" s="9">
        <v>45428</v>
      </c>
      <c r="J612" s="10">
        <v>0.80344907407407407</v>
      </c>
      <c r="K612" t="s">
        <v>4326</v>
      </c>
      <c r="L612" t="s">
        <v>4327</v>
      </c>
      <c r="M612" t="s">
        <v>4327</v>
      </c>
      <c r="N612" t="s">
        <v>4327</v>
      </c>
      <c r="O612" t="s">
        <v>4328</v>
      </c>
      <c r="P612" t="s">
        <v>40</v>
      </c>
      <c r="Q612" t="s">
        <v>4263</v>
      </c>
      <c r="R612" t="s">
        <v>4329</v>
      </c>
      <c r="S612">
        <v>1</v>
      </c>
      <c r="T612">
        <v>1</v>
      </c>
      <c r="U612" t="s">
        <v>43</v>
      </c>
      <c r="V612" t="s">
        <v>57</v>
      </c>
      <c r="W612" t="s">
        <v>1361</v>
      </c>
      <c r="X612" t="s">
        <v>37</v>
      </c>
      <c r="Y612" t="s">
        <v>37</v>
      </c>
      <c r="Z612" t="s">
        <v>45</v>
      </c>
      <c r="AA612" t="s">
        <v>37</v>
      </c>
      <c r="AB612" t="s">
        <v>973</v>
      </c>
      <c r="AC612" t="s">
        <v>974</v>
      </c>
      <c r="AD612" t="s">
        <v>197</v>
      </c>
    </row>
    <row r="613" spans="1:30" hidden="1" x14ac:dyDescent="0.2">
      <c r="A613">
        <v>12851</v>
      </c>
      <c r="B613" t="s">
        <v>4330</v>
      </c>
      <c r="C613" t="s">
        <v>29</v>
      </c>
      <c r="D613" t="s">
        <v>179</v>
      </c>
      <c r="E613" t="s">
        <v>62</v>
      </c>
      <c r="F613" t="s">
        <v>267</v>
      </c>
      <c r="G613" t="s">
        <v>82</v>
      </c>
      <c r="H613" t="s">
        <v>63</v>
      </c>
      <c r="I613" s="9">
        <v>45429</v>
      </c>
      <c r="J613" s="10">
        <v>0.1252199074074074</v>
      </c>
      <c r="K613" t="s">
        <v>4331</v>
      </c>
      <c r="L613" t="s">
        <v>4332</v>
      </c>
      <c r="M613" t="s">
        <v>37</v>
      </c>
      <c r="N613" t="s">
        <v>4333</v>
      </c>
      <c r="O613" t="s">
        <v>4334</v>
      </c>
      <c r="P613" t="s">
        <v>40</v>
      </c>
      <c r="Q613" t="s">
        <v>4335</v>
      </c>
      <c r="R613" t="s">
        <v>4336</v>
      </c>
      <c r="S613">
        <v>1</v>
      </c>
      <c r="T613">
        <v>2</v>
      </c>
      <c r="U613" t="s">
        <v>57</v>
      </c>
      <c r="V613" t="s">
        <v>57</v>
      </c>
      <c r="W613" t="s">
        <v>3776</v>
      </c>
      <c r="X613" t="s">
        <v>37</v>
      </c>
      <c r="Y613" t="s">
        <v>37</v>
      </c>
      <c r="Z613" t="s">
        <v>45</v>
      </c>
      <c r="AA613" t="s">
        <v>37</v>
      </c>
      <c r="AB613" t="s">
        <v>933</v>
      </c>
      <c r="AC613" t="s">
        <v>934</v>
      </c>
      <c r="AD613" t="s">
        <v>197</v>
      </c>
    </row>
    <row r="614" spans="1:30" hidden="1" x14ac:dyDescent="0.2">
      <c r="A614">
        <v>12853</v>
      </c>
      <c r="B614" t="s">
        <v>3111</v>
      </c>
      <c r="C614" t="s">
        <v>61</v>
      </c>
      <c r="D614" t="s">
        <v>49</v>
      </c>
      <c r="E614" t="s">
        <v>62</v>
      </c>
      <c r="F614" t="s">
        <v>172</v>
      </c>
      <c r="G614" t="s">
        <v>82</v>
      </c>
      <c r="H614" t="s">
        <v>173</v>
      </c>
      <c r="I614" s="9">
        <v>45429</v>
      </c>
      <c r="J614" s="10">
        <v>0.42011574074074076</v>
      </c>
      <c r="K614" t="s">
        <v>4271</v>
      </c>
      <c r="L614" t="s">
        <v>4337</v>
      </c>
      <c r="M614" t="s">
        <v>4337</v>
      </c>
      <c r="N614" t="s">
        <v>4337</v>
      </c>
      <c r="O614" t="s">
        <v>37</v>
      </c>
      <c r="P614" t="s">
        <v>40</v>
      </c>
      <c r="Q614" t="s">
        <v>66</v>
      </c>
      <c r="R614" t="s">
        <v>66</v>
      </c>
      <c r="S614">
        <v>0</v>
      </c>
      <c r="T614">
        <v>1</v>
      </c>
      <c r="U614" t="s">
        <v>57</v>
      </c>
      <c r="V614" t="s">
        <v>37</v>
      </c>
      <c r="W614" t="s">
        <v>37</v>
      </c>
      <c r="X614" t="s">
        <v>37</v>
      </c>
      <c r="Y614" t="s">
        <v>37</v>
      </c>
      <c r="Z614" t="s">
        <v>45</v>
      </c>
      <c r="AA614" t="s">
        <v>37</v>
      </c>
      <c r="AB614" t="s">
        <v>3744</v>
      </c>
      <c r="AC614" t="s">
        <v>3745</v>
      </c>
      <c r="AD614" t="s">
        <v>834</v>
      </c>
    </row>
    <row r="615" spans="1:30" hidden="1" x14ac:dyDescent="0.2">
      <c r="A615">
        <v>12857</v>
      </c>
      <c r="B615" t="s">
        <v>4338</v>
      </c>
      <c r="C615" t="s">
        <v>29</v>
      </c>
      <c r="D615" t="s">
        <v>49</v>
      </c>
      <c r="E615" t="s">
        <v>31</v>
      </c>
      <c r="F615" t="s">
        <v>511</v>
      </c>
      <c r="G615" t="s">
        <v>82</v>
      </c>
      <c r="H615" t="s">
        <v>73</v>
      </c>
      <c r="I615" s="9">
        <v>45429</v>
      </c>
      <c r="J615" s="10">
        <v>0.53291666666666671</v>
      </c>
      <c r="K615" t="s">
        <v>4339</v>
      </c>
      <c r="L615" t="s">
        <v>4340</v>
      </c>
      <c r="M615" t="s">
        <v>37</v>
      </c>
      <c r="N615" t="s">
        <v>4341</v>
      </c>
      <c r="O615" t="s">
        <v>4342</v>
      </c>
      <c r="P615" t="s">
        <v>40</v>
      </c>
      <c r="Q615" t="s">
        <v>4343</v>
      </c>
      <c r="R615" t="s">
        <v>4344</v>
      </c>
      <c r="S615">
        <v>2</v>
      </c>
      <c r="T615">
        <v>1</v>
      </c>
      <c r="U615" t="s">
        <v>57</v>
      </c>
      <c r="V615" t="s">
        <v>57</v>
      </c>
      <c r="W615" t="s">
        <v>109</v>
      </c>
      <c r="X615" t="s">
        <v>37</v>
      </c>
      <c r="Y615" t="s">
        <v>37</v>
      </c>
      <c r="Z615" t="s">
        <v>45</v>
      </c>
      <c r="AA615" t="s">
        <v>37</v>
      </c>
      <c r="AB615" t="s">
        <v>1474</v>
      </c>
      <c r="AC615" t="s">
        <v>1475</v>
      </c>
      <c r="AD615" t="s">
        <v>112</v>
      </c>
    </row>
    <row r="616" spans="1:30" hidden="1" x14ac:dyDescent="0.2">
      <c r="A616">
        <v>12859</v>
      </c>
      <c r="B616" t="s">
        <v>4345</v>
      </c>
      <c r="C616" t="s">
        <v>61</v>
      </c>
      <c r="D616" t="s">
        <v>49</v>
      </c>
      <c r="E616" t="s">
        <v>31</v>
      </c>
      <c r="F616" t="s">
        <v>511</v>
      </c>
      <c r="G616" t="s">
        <v>82</v>
      </c>
      <c r="H616" t="s">
        <v>512</v>
      </c>
      <c r="I616" s="9">
        <v>45429</v>
      </c>
      <c r="J616" s="10">
        <v>0.55234953703703704</v>
      </c>
      <c r="K616" t="s">
        <v>4346</v>
      </c>
      <c r="L616" t="s">
        <v>4347</v>
      </c>
      <c r="M616" t="s">
        <v>4347</v>
      </c>
      <c r="N616" t="s">
        <v>4347</v>
      </c>
      <c r="O616" t="s">
        <v>37</v>
      </c>
      <c r="P616" t="s">
        <v>40</v>
      </c>
      <c r="Q616" t="s">
        <v>66</v>
      </c>
      <c r="R616" t="s">
        <v>4348</v>
      </c>
      <c r="S616">
        <v>0</v>
      </c>
      <c r="T616">
        <v>1</v>
      </c>
      <c r="U616" t="s">
        <v>57</v>
      </c>
      <c r="V616" t="s">
        <v>37</v>
      </c>
      <c r="W616" t="s">
        <v>91</v>
      </c>
      <c r="X616" t="s">
        <v>37</v>
      </c>
      <c r="Y616" t="s">
        <v>37</v>
      </c>
      <c r="Z616" t="s">
        <v>45</v>
      </c>
      <c r="AA616" t="s">
        <v>37</v>
      </c>
      <c r="AB616" t="s">
        <v>1759</v>
      </c>
      <c r="AC616" t="s">
        <v>3695</v>
      </c>
      <c r="AD616" t="s">
        <v>94</v>
      </c>
    </row>
    <row r="617" spans="1:30" hidden="1" x14ac:dyDescent="0.2">
      <c r="A617">
        <v>12860</v>
      </c>
      <c r="B617" t="s">
        <v>4349</v>
      </c>
      <c r="C617" t="s">
        <v>29</v>
      </c>
      <c r="D617" t="s">
        <v>49</v>
      </c>
      <c r="E617" t="s">
        <v>31</v>
      </c>
      <c r="F617" t="s">
        <v>511</v>
      </c>
      <c r="G617" t="s">
        <v>82</v>
      </c>
      <c r="H617" t="s">
        <v>512</v>
      </c>
      <c r="I617" s="9">
        <v>45429</v>
      </c>
      <c r="J617" s="10">
        <v>0.55299768518518522</v>
      </c>
      <c r="K617" t="s">
        <v>4350</v>
      </c>
      <c r="L617" t="s">
        <v>4351</v>
      </c>
      <c r="M617" t="s">
        <v>37</v>
      </c>
      <c r="N617" t="s">
        <v>4351</v>
      </c>
      <c r="O617" t="s">
        <v>4352</v>
      </c>
      <c r="P617" t="s">
        <v>40</v>
      </c>
      <c r="Q617" t="s">
        <v>4353</v>
      </c>
      <c r="R617" t="s">
        <v>4354</v>
      </c>
      <c r="S617">
        <v>2</v>
      </c>
      <c r="T617">
        <v>1</v>
      </c>
      <c r="U617" t="s">
        <v>57</v>
      </c>
      <c r="V617" t="s">
        <v>57</v>
      </c>
      <c r="W617" t="s">
        <v>91</v>
      </c>
      <c r="X617" t="s">
        <v>37</v>
      </c>
      <c r="Y617" t="s">
        <v>37</v>
      </c>
      <c r="Z617" t="s">
        <v>45</v>
      </c>
      <c r="AA617" t="s">
        <v>37</v>
      </c>
      <c r="AB617" t="s">
        <v>1759</v>
      </c>
      <c r="AC617" t="s">
        <v>3695</v>
      </c>
      <c r="AD617" t="s">
        <v>94</v>
      </c>
    </row>
    <row r="618" spans="1:30" hidden="1" x14ac:dyDescent="0.2">
      <c r="A618">
        <v>12861</v>
      </c>
      <c r="B618" t="s">
        <v>2433</v>
      </c>
      <c r="C618" t="s">
        <v>61</v>
      </c>
      <c r="D618" t="s">
        <v>49</v>
      </c>
      <c r="E618" t="s">
        <v>62</v>
      </c>
      <c r="F618" t="s">
        <v>172</v>
      </c>
      <c r="G618" t="s">
        <v>82</v>
      </c>
      <c r="H618" t="s">
        <v>173</v>
      </c>
      <c r="I618" s="9">
        <v>45429</v>
      </c>
      <c r="J618" s="10">
        <v>0.56710648148148146</v>
      </c>
      <c r="K618" t="s">
        <v>4355</v>
      </c>
      <c r="L618" t="s">
        <v>4356</v>
      </c>
      <c r="M618" t="s">
        <v>4356</v>
      </c>
      <c r="N618" t="s">
        <v>4356</v>
      </c>
      <c r="O618" t="s">
        <v>37</v>
      </c>
      <c r="P618" t="s">
        <v>40</v>
      </c>
      <c r="Q618" t="s">
        <v>66</v>
      </c>
      <c r="R618" t="s">
        <v>4357</v>
      </c>
      <c r="S618">
        <v>0</v>
      </c>
      <c r="T618">
        <v>1</v>
      </c>
      <c r="U618" t="s">
        <v>57</v>
      </c>
      <c r="V618" t="s">
        <v>37</v>
      </c>
      <c r="W618" t="s">
        <v>37</v>
      </c>
      <c r="X618" t="s">
        <v>37</v>
      </c>
      <c r="Y618" t="s">
        <v>37</v>
      </c>
      <c r="Z618" t="s">
        <v>45</v>
      </c>
      <c r="AA618" t="s">
        <v>37</v>
      </c>
      <c r="AB618" t="s">
        <v>1418</v>
      </c>
      <c r="AC618" t="s">
        <v>1494</v>
      </c>
      <c r="AD618" t="s">
        <v>891</v>
      </c>
    </row>
    <row r="619" spans="1:30" hidden="1" x14ac:dyDescent="0.2">
      <c r="A619">
        <v>12863</v>
      </c>
      <c r="B619" t="s">
        <v>4358</v>
      </c>
      <c r="C619" t="s">
        <v>29</v>
      </c>
      <c r="D619" t="s">
        <v>49</v>
      </c>
      <c r="E619" t="s">
        <v>62</v>
      </c>
      <c r="F619" t="s">
        <v>1184</v>
      </c>
      <c r="G619" t="s">
        <v>82</v>
      </c>
      <c r="H619" t="s">
        <v>232</v>
      </c>
      <c r="I619" s="9">
        <v>45429</v>
      </c>
      <c r="J619" s="10">
        <v>0.58822916666666669</v>
      </c>
      <c r="K619" t="s">
        <v>4359</v>
      </c>
      <c r="L619" t="s">
        <v>4360</v>
      </c>
      <c r="M619" t="s">
        <v>37</v>
      </c>
      <c r="N619" t="s">
        <v>4361</v>
      </c>
      <c r="O619" t="s">
        <v>4362</v>
      </c>
      <c r="P619" t="s">
        <v>40</v>
      </c>
      <c r="Q619" t="s">
        <v>4363</v>
      </c>
      <c r="R619" t="s">
        <v>4364</v>
      </c>
      <c r="S619">
        <v>1</v>
      </c>
      <c r="T619">
        <v>1</v>
      </c>
      <c r="U619" t="s">
        <v>57</v>
      </c>
      <c r="V619" t="s">
        <v>57</v>
      </c>
      <c r="W619" t="s">
        <v>3776</v>
      </c>
      <c r="X619" t="s">
        <v>37</v>
      </c>
      <c r="Y619" t="s">
        <v>37</v>
      </c>
      <c r="Z619" t="s">
        <v>45</v>
      </c>
      <c r="AA619" t="s">
        <v>37</v>
      </c>
      <c r="AB619" t="s">
        <v>67</v>
      </c>
      <c r="AC619" t="s">
        <v>68</v>
      </c>
      <c r="AD619" t="s">
        <v>37</v>
      </c>
    </row>
    <row r="620" spans="1:30" hidden="1" x14ac:dyDescent="0.2">
      <c r="A620">
        <v>12865</v>
      </c>
      <c r="B620" t="s">
        <v>4365</v>
      </c>
      <c r="C620" t="s">
        <v>29</v>
      </c>
      <c r="D620" t="s">
        <v>70</v>
      </c>
      <c r="E620" t="s">
        <v>62</v>
      </c>
      <c r="F620" t="s">
        <v>267</v>
      </c>
      <c r="G620" t="s">
        <v>33</v>
      </c>
      <c r="H620" t="s">
        <v>63</v>
      </c>
      <c r="I620" s="9">
        <v>45429</v>
      </c>
      <c r="J620" s="10">
        <v>0.73958333333333337</v>
      </c>
      <c r="K620" t="s">
        <v>4366</v>
      </c>
      <c r="L620" t="s">
        <v>4367</v>
      </c>
      <c r="M620" t="s">
        <v>37</v>
      </c>
      <c r="N620" t="s">
        <v>4367</v>
      </c>
      <c r="O620" t="s">
        <v>37</v>
      </c>
      <c r="P620" t="s">
        <v>40</v>
      </c>
      <c r="Q620" t="s">
        <v>66</v>
      </c>
      <c r="R620" t="s">
        <v>4368</v>
      </c>
      <c r="S620">
        <v>0</v>
      </c>
      <c r="T620">
        <v>1</v>
      </c>
      <c r="U620" t="s">
        <v>57</v>
      </c>
      <c r="V620" t="s">
        <v>37</v>
      </c>
      <c r="W620" t="s">
        <v>779</v>
      </c>
      <c r="X620" t="s">
        <v>37</v>
      </c>
      <c r="Y620" t="s">
        <v>37</v>
      </c>
      <c r="Z620" t="s">
        <v>45</v>
      </c>
      <c r="AA620" t="s">
        <v>37</v>
      </c>
      <c r="AB620" t="s">
        <v>2564</v>
      </c>
      <c r="AC620" t="s">
        <v>2565</v>
      </c>
      <c r="AD620" t="s">
        <v>142</v>
      </c>
    </row>
    <row r="621" spans="1:30" hidden="1" x14ac:dyDescent="0.2">
      <c r="A621">
        <v>12867</v>
      </c>
      <c r="B621" t="s">
        <v>4369</v>
      </c>
      <c r="C621" t="s">
        <v>29</v>
      </c>
      <c r="D621" t="s">
        <v>30</v>
      </c>
      <c r="E621" t="s">
        <v>62</v>
      </c>
      <c r="F621" t="s">
        <v>355</v>
      </c>
      <c r="G621" t="s">
        <v>33</v>
      </c>
      <c r="H621" t="s">
        <v>356</v>
      </c>
      <c r="I621" s="9">
        <v>45429</v>
      </c>
      <c r="J621" s="10">
        <v>0.82247685185185182</v>
      </c>
      <c r="K621" t="s">
        <v>2299</v>
      </c>
      <c r="L621" t="s">
        <v>4370</v>
      </c>
      <c r="M621" t="s">
        <v>37</v>
      </c>
      <c r="N621" t="s">
        <v>4370</v>
      </c>
      <c r="O621" t="s">
        <v>4371</v>
      </c>
      <c r="P621" t="s">
        <v>40</v>
      </c>
      <c r="Q621" t="s">
        <v>4372</v>
      </c>
      <c r="R621" t="s">
        <v>4373</v>
      </c>
      <c r="S621">
        <v>4</v>
      </c>
      <c r="T621">
        <v>2</v>
      </c>
      <c r="U621" t="s">
        <v>43</v>
      </c>
      <c r="V621" t="s">
        <v>43</v>
      </c>
      <c r="W621" t="s">
        <v>3776</v>
      </c>
      <c r="X621" t="s">
        <v>37</v>
      </c>
      <c r="Y621" t="s">
        <v>37</v>
      </c>
      <c r="Z621" t="s">
        <v>45</v>
      </c>
      <c r="AA621" t="s">
        <v>37</v>
      </c>
      <c r="AB621" t="s">
        <v>195</v>
      </c>
      <c r="AC621" t="s">
        <v>196</v>
      </c>
      <c r="AD621" t="s">
        <v>197</v>
      </c>
    </row>
    <row r="622" spans="1:30" hidden="1" x14ac:dyDescent="0.2">
      <c r="A622">
        <v>12888</v>
      </c>
      <c r="B622" t="s">
        <v>4374</v>
      </c>
      <c r="C622" t="s">
        <v>61</v>
      </c>
      <c r="D622" t="s">
        <v>30</v>
      </c>
      <c r="E622" t="s">
        <v>31</v>
      </c>
      <c r="F622" t="s">
        <v>355</v>
      </c>
      <c r="G622" t="s">
        <v>82</v>
      </c>
      <c r="H622" t="s">
        <v>34</v>
      </c>
      <c r="I622" s="9">
        <v>45432</v>
      </c>
      <c r="J622" s="10">
        <v>0.64578703703703699</v>
      </c>
      <c r="K622" t="s">
        <v>4375</v>
      </c>
      <c r="L622" t="s">
        <v>4376</v>
      </c>
      <c r="M622" t="s">
        <v>4376</v>
      </c>
      <c r="N622" t="s">
        <v>4376</v>
      </c>
      <c r="O622" t="s">
        <v>4377</v>
      </c>
      <c r="P622" t="s">
        <v>40</v>
      </c>
      <c r="Q622" t="s">
        <v>4378</v>
      </c>
      <c r="R622" t="s">
        <v>4379</v>
      </c>
      <c r="S622">
        <v>2</v>
      </c>
      <c r="T622">
        <v>5</v>
      </c>
      <c r="U622" t="s">
        <v>57</v>
      </c>
      <c r="V622" t="s">
        <v>57</v>
      </c>
      <c r="W622" t="s">
        <v>3104</v>
      </c>
      <c r="X622" t="s">
        <v>37</v>
      </c>
      <c r="Y622" t="s">
        <v>37</v>
      </c>
      <c r="Z622" t="s">
        <v>45</v>
      </c>
      <c r="AA622" t="s">
        <v>37</v>
      </c>
      <c r="AB622" t="s">
        <v>908</v>
      </c>
      <c r="AC622" t="s">
        <v>909</v>
      </c>
      <c r="AD622" t="s">
        <v>197</v>
      </c>
    </row>
    <row r="623" spans="1:30" hidden="1" x14ac:dyDescent="0.2">
      <c r="A623">
        <v>12890</v>
      </c>
      <c r="B623" t="s">
        <v>4380</v>
      </c>
      <c r="C623" t="s">
        <v>29</v>
      </c>
      <c r="D623" t="s">
        <v>49</v>
      </c>
      <c r="E623" t="s">
        <v>62</v>
      </c>
      <c r="F623" t="s">
        <v>34</v>
      </c>
      <c r="G623" t="s">
        <v>33</v>
      </c>
      <c r="H623" t="s">
        <v>34</v>
      </c>
      <c r="I623" s="9">
        <v>45432</v>
      </c>
      <c r="J623" s="10">
        <v>0.67214120370370367</v>
      </c>
      <c r="K623" t="s">
        <v>4381</v>
      </c>
      <c r="L623" t="s">
        <v>4382</v>
      </c>
      <c r="M623" t="s">
        <v>37</v>
      </c>
      <c r="N623" t="s">
        <v>4383</v>
      </c>
      <c r="O623" t="s">
        <v>4382</v>
      </c>
      <c r="P623" t="s">
        <v>40</v>
      </c>
      <c r="Q623" t="s">
        <v>4384</v>
      </c>
      <c r="R623" t="s">
        <v>4384</v>
      </c>
      <c r="S623">
        <v>1</v>
      </c>
      <c r="T623">
        <v>1</v>
      </c>
      <c r="U623" t="s">
        <v>57</v>
      </c>
      <c r="V623" t="s">
        <v>57</v>
      </c>
      <c r="W623" t="s">
        <v>963</v>
      </c>
      <c r="X623" t="s">
        <v>37</v>
      </c>
      <c r="Y623" t="s">
        <v>37</v>
      </c>
      <c r="Z623" t="s">
        <v>45</v>
      </c>
      <c r="AA623" t="s">
        <v>37</v>
      </c>
      <c r="AB623" t="s">
        <v>67</v>
      </c>
      <c r="AC623" t="s">
        <v>68</v>
      </c>
      <c r="AD623" t="s">
        <v>37</v>
      </c>
    </row>
    <row r="624" spans="1:30" hidden="1" x14ac:dyDescent="0.2">
      <c r="A624">
        <v>12900</v>
      </c>
      <c r="B624" t="s">
        <v>4385</v>
      </c>
      <c r="C624" t="s">
        <v>29</v>
      </c>
      <c r="D624" t="s">
        <v>30</v>
      </c>
      <c r="E624" t="s">
        <v>62</v>
      </c>
      <c r="F624" t="s">
        <v>1055</v>
      </c>
      <c r="G624" t="s">
        <v>51</v>
      </c>
      <c r="H624" t="s">
        <v>356</v>
      </c>
      <c r="I624" s="9">
        <v>45433</v>
      </c>
      <c r="J624" s="10">
        <v>0.10390046296296296</v>
      </c>
      <c r="K624" t="s">
        <v>4386</v>
      </c>
      <c r="L624" t="s">
        <v>4387</v>
      </c>
      <c r="M624" t="s">
        <v>37</v>
      </c>
      <c r="N624" t="s">
        <v>4388</v>
      </c>
      <c r="O624" t="s">
        <v>4377</v>
      </c>
      <c r="P624" t="s">
        <v>40</v>
      </c>
      <c r="Q624" t="s">
        <v>4389</v>
      </c>
      <c r="R624" t="s">
        <v>4390</v>
      </c>
      <c r="S624">
        <v>2</v>
      </c>
      <c r="T624">
        <v>1</v>
      </c>
      <c r="U624" t="s">
        <v>43</v>
      </c>
      <c r="V624" t="s">
        <v>57</v>
      </c>
      <c r="W624" t="s">
        <v>641</v>
      </c>
      <c r="X624" t="s">
        <v>37</v>
      </c>
      <c r="Y624" t="s">
        <v>37</v>
      </c>
      <c r="Z624" t="s">
        <v>45</v>
      </c>
      <c r="AA624" t="s">
        <v>37</v>
      </c>
      <c r="AB624" t="s">
        <v>122</v>
      </c>
      <c r="AC624" t="s">
        <v>123</v>
      </c>
      <c r="AD624" t="s">
        <v>37</v>
      </c>
    </row>
    <row r="625" spans="1:30" hidden="1" x14ac:dyDescent="0.2">
      <c r="A625">
        <v>12903</v>
      </c>
      <c r="B625" t="s">
        <v>4391</v>
      </c>
      <c r="C625" t="s">
        <v>61</v>
      </c>
      <c r="D625" t="s">
        <v>49</v>
      </c>
      <c r="E625" t="s">
        <v>31</v>
      </c>
      <c r="F625" t="s">
        <v>114</v>
      </c>
      <c r="G625" t="s">
        <v>51</v>
      </c>
      <c r="H625" t="s">
        <v>173</v>
      </c>
      <c r="I625" s="9">
        <v>45433</v>
      </c>
      <c r="J625" s="10">
        <v>0.37825231481481481</v>
      </c>
      <c r="K625" t="s">
        <v>4392</v>
      </c>
      <c r="L625" t="s">
        <v>4393</v>
      </c>
      <c r="M625" t="s">
        <v>4393</v>
      </c>
      <c r="N625" t="s">
        <v>4393</v>
      </c>
      <c r="O625" t="s">
        <v>4394</v>
      </c>
      <c r="P625" t="s">
        <v>40</v>
      </c>
      <c r="Q625" t="s">
        <v>4395</v>
      </c>
      <c r="R625" t="s">
        <v>4396</v>
      </c>
      <c r="S625">
        <v>4</v>
      </c>
      <c r="T625">
        <v>3</v>
      </c>
      <c r="U625" t="s">
        <v>43</v>
      </c>
      <c r="V625" t="s">
        <v>57</v>
      </c>
      <c r="W625" t="s">
        <v>1709</v>
      </c>
      <c r="X625" t="s">
        <v>37</v>
      </c>
      <c r="Y625" t="s">
        <v>37</v>
      </c>
      <c r="Z625" t="s">
        <v>45</v>
      </c>
      <c r="AA625" t="s">
        <v>37</v>
      </c>
      <c r="AB625" t="s">
        <v>4397</v>
      </c>
      <c r="AC625" t="s">
        <v>4398</v>
      </c>
      <c r="AD625" t="s">
        <v>475</v>
      </c>
    </row>
    <row r="626" spans="1:30" hidden="1" x14ac:dyDescent="0.2">
      <c r="A626">
        <v>12905</v>
      </c>
      <c r="B626" t="s">
        <v>4399</v>
      </c>
      <c r="C626" t="s">
        <v>61</v>
      </c>
      <c r="D626" t="s">
        <v>70</v>
      </c>
      <c r="E626" t="s">
        <v>62</v>
      </c>
      <c r="F626" t="s">
        <v>267</v>
      </c>
      <c r="G626" t="s">
        <v>82</v>
      </c>
      <c r="H626" t="s">
        <v>356</v>
      </c>
      <c r="I626" s="9">
        <v>45433</v>
      </c>
      <c r="J626" s="10">
        <v>0.61087962962962961</v>
      </c>
      <c r="K626" t="s">
        <v>4400</v>
      </c>
      <c r="L626" t="s">
        <v>4401</v>
      </c>
      <c r="M626" t="s">
        <v>4401</v>
      </c>
      <c r="N626" t="s">
        <v>4401</v>
      </c>
      <c r="O626" t="s">
        <v>37</v>
      </c>
      <c r="P626" t="s">
        <v>40</v>
      </c>
      <c r="Q626" t="s">
        <v>66</v>
      </c>
      <c r="R626" t="s">
        <v>4402</v>
      </c>
      <c r="S626">
        <v>0</v>
      </c>
      <c r="T626">
        <v>2</v>
      </c>
      <c r="U626" t="s">
        <v>57</v>
      </c>
      <c r="V626" t="s">
        <v>37</v>
      </c>
      <c r="W626" t="s">
        <v>963</v>
      </c>
      <c r="X626" t="s">
        <v>37</v>
      </c>
      <c r="Y626" t="s">
        <v>37</v>
      </c>
      <c r="Z626" t="s">
        <v>45</v>
      </c>
      <c r="AA626" t="s">
        <v>37</v>
      </c>
      <c r="AB626" t="s">
        <v>4403</v>
      </c>
      <c r="AC626" t="s">
        <v>4404</v>
      </c>
      <c r="AD626" t="s">
        <v>197</v>
      </c>
    </row>
    <row r="627" spans="1:30" hidden="1" x14ac:dyDescent="0.2">
      <c r="A627">
        <v>12907</v>
      </c>
      <c r="B627" t="s">
        <v>4405</v>
      </c>
      <c r="C627" t="s">
        <v>29</v>
      </c>
      <c r="D627" t="s">
        <v>70</v>
      </c>
      <c r="E627" t="s">
        <v>62</v>
      </c>
      <c r="F627" t="s">
        <v>267</v>
      </c>
      <c r="G627" t="s">
        <v>82</v>
      </c>
      <c r="H627" t="s">
        <v>63</v>
      </c>
      <c r="I627" s="9">
        <v>45433</v>
      </c>
      <c r="J627" s="10">
        <v>0.73277777777777775</v>
      </c>
      <c r="K627" t="s">
        <v>4406</v>
      </c>
      <c r="L627" t="s">
        <v>4407</v>
      </c>
      <c r="M627" t="s">
        <v>37</v>
      </c>
      <c r="N627" t="s">
        <v>4408</v>
      </c>
      <c r="O627" t="s">
        <v>4407</v>
      </c>
      <c r="P627" t="s">
        <v>40</v>
      </c>
      <c r="Q627" t="s">
        <v>1078</v>
      </c>
      <c r="R627" t="s">
        <v>1078</v>
      </c>
      <c r="S627">
        <v>1</v>
      </c>
      <c r="T627">
        <v>2</v>
      </c>
      <c r="U627" t="s">
        <v>57</v>
      </c>
      <c r="V627" t="s">
        <v>43</v>
      </c>
      <c r="W627" t="s">
        <v>462</v>
      </c>
      <c r="X627" t="s">
        <v>37</v>
      </c>
      <c r="Y627" t="s">
        <v>37</v>
      </c>
      <c r="Z627" t="s">
        <v>45</v>
      </c>
      <c r="AA627" t="s">
        <v>37</v>
      </c>
      <c r="AB627" t="s">
        <v>933</v>
      </c>
      <c r="AC627" t="s">
        <v>934</v>
      </c>
      <c r="AD627" t="s">
        <v>197</v>
      </c>
    </row>
    <row r="628" spans="1:30" hidden="1" x14ac:dyDescent="0.2">
      <c r="A628">
        <v>12908</v>
      </c>
      <c r="B628" t="s">
        <v>4409</v>
      </c>
      <c r="C628" t="s">
        <v>29</v>
      </c>
      <c r="D628" t="s">
        <v>30</v>
      </c>
      <c r="E628" t="s">
        <v>31</v>
      </c>
      <c r="F628" t="s">
        <v>267</v>
      </c>
      <c r="G628" t="s">
        <v>82</v>
      </c>
      <c r="H628" t="s">
        <v>63</v>
      </c>
      <c r="I628" s="9">
        <v>45433</v>
      </c>
      <c r="J628" s="10">
        <v>0.7442361111111111</v>
      </c>
      <c r="K628" t="s">
        <v>4410</v>
      </c>
      <c r="L628" t="s">
        <v>4411</v>
      </c>
      <c r="M628" t="s">
        <v>37</v>
      </c>
      <c r="N628" t="s">
        <v>4411</v>
      </c>
      <c r="O628" t="s">
        <v>4412</v>
      </c>
      <c r="P628" t="s">
        <v>40</v>
      </c>
      <c r="Q628" t="s">
        <v>4413</v>
      </c>
      <c r="R628" t="s">
        <v>4414</v>
      </c>
      <c r="S628">
        <v>4</v>
      </c>
      <c r="T628">
        <v>5</v>
      </c>
      <c r="U628" t="s">
        <v>43</v>
      </c>
      <c r="V628" t="s">
        <v>57</v>
      </c>
      <c r="W628" t="s">
        <v>1198</v>
      </c>
      <c r="X628" t="s">
        <v>37</v>
      </c>
      <c r="Y628" t="s">
        <v>37</v>
      </c>
      <c r="Z628" t="s">
        <v>45</v>
      </c>
      <c r="AA628" t="s">
        <v>37</v>
      </c>
      <c r="AB628" t="s">
        <v>1041</v>
      </c>
      <c r="AC628" t="s">
        <v>1042</v>
      </c>
      <c r="AD628" t="s">
        <v>197</v>
      </c>
    </row>
    <row r="629" spans="1:30" hidden="1" x14ac:dyDescent="0.2">
      <c r="A629">
        <v>12909</v>
      </c>
      <c r="B629" t="s">
        <v>4415</v>
      </c>
      <c r="C629" t="s">
        <v>29</v>
      </c>
      <c r="D629" t="s">
        <v>49</v>
      </c>
      <c r="E629" t="s">
        <v>62</v>
      </c>
      <c r="F629" t="s">
        <v>1184</v>
      </c>
      <c r="G629" t="s">
        <v>82</v>
      </c>
      <c r="H629" t="s">
        <v>232</v>
      </c>
      <c r="I629" s="9">
        <v>45433</v>
      </c>
      <c r="J629" s="10">
        <v>0.77872685185185186</v>
      </c>
      <c r="K629" t="s">
        <v>4416</v>
      </c>
      <c r="L629" t="s">
        <v>4417</v>
      </c>
      <c r="M629" t="s">
        <v>37</v>
      </c>
      <c r="N629" t="s">
        <v>4418</v>
      </c>
      <c r="O629" t="s">
        <v>4417</v>
      </c>
      <c r="P629" t="s">
        <v>40</v>
      </c>
      <c r="Q629" t="s">
        <v>4419</v>
      </c>
      <c r="R629" t="s">
        <v>4419</v>
      </c>
      <c r="S629">
        <v>1</v>
      </c>
      <c r="T629">
        <v>1</v>
      </c>
      <c r="U629" t="s">
        <v>57</v>
      </c>
      <c r="V629" t="s">
        <v>57</v>
      </c>
      <c r="W629" t="s">
        <v>1996</v>
      </c>
      <c r="X629" t="s">
        <v>37</v>
      </c>
      <c r="Y629" t="s">
        <v>37</v>
      </c>
      <c r="Z629" t="s">
        <v>45</v>
      </c>
      <c r="AA629" t="s">
        <v>37</v>
      </c>
      <c r="AB629" t="s">
        <v>67</v>
      </c>
      <c r="AC629" t="s">
        <v>68</v>
      </c>
      <c r="AD629" t="s">
        <v>37</v>
      </c>
    </row>
    <row r="630" spans="1:30" hidden="1" x14ac:dyDescent="0.2">
      <c r="A630">
        <v>12911</v>
      </c>
      <c r="B630" t="s">
        <v>4420</v>
      </c>
      <c r="C630" t="s">
        <v>29</v>
      </c>
      <c r="D630" t="s">
        <v>70</v>
      </c>
      <c r="E630" t="s">
        <v>62</v>
      </c>
      <c r="F630" t="s">
        <v>355</v>
      </c>
      <c r="G630" t="s">
        <v>82</v>
      </c>
      <c r="H630" t="s">
        <v>356</v>
      </c>
      <c r="I630" s="9">
        <v>45433</v>
      </c>
      <c r="J630" s="10">
        <v>0.89648148148148143</v>
      </c>
      <c r="K630" t="s">
        <v>4054</v>
      </c>
      <c r="L630" t="s">
        <v>4421</v>
      </c>
      <c r="M630" t="s">
        <v>37</v>
      </c>
      <c r="N630" t="s">
        <v>4422</v>
      </c>
      <c r="O630" t="s">
        <v>4422</v>
      </c>
      <c r="P630" t="s">
        <v>40</v>
      </c>
      <c r="Q630" t="s">
        <v>4423</v>
      </c>
      <c r="R630" t="s">
        <v>4424</v>
      </c>
      <c r="S630">
        <v>1</v>
      </c>
      <c r="T630">
        <v>2</v>
      </c>
      <c r="U630" t="s">
        <v>57</v>
      </c>
      <c r="V630" t="s">
        <v>43</v>
      </c>
      <c r="W630" t="s">
        <v>1645</v>
      </c>
      <c r="X630" t="s">
        <v>37</v>
      </c>
      <c r="Y630" t="s">
        <v>37</v>
      </c>
      <c r="Z630" t="s">
        <v>45</v>
      </c>
      <c r="AA630" t="s">
        <v>37</v>
      </c>
      <c r="AB630" t="s">
        <v>195</v>
      </c>
      <c r="AC630" t="s">
        <v>196</v>
      </c>
      <c r="AD630" t="s">
        <v>197</v>
      </c>
    </row>
    <row r="631" spans="1:30" hidden="1" x14ac:dyDescent="0.2">
      <c r="A631">
        <v>12912</v>
      </c>
      <c r="B631" t="s">
        <v>4425</v>
      </c>
      <c r="C631" t="s">
        <v>29</v>
      </c>
      <c r="D631" t="s">
        <v>49</v>
      </c>
      <c r="E631" t="s">
        <v>62</v>
      </c>
      <c r="F631" t="s">
        <v>511</v>
      </c>
      <c r="G631" t="s">
        <v>82</v>
      </c>
      <c r="H631" t="s">
        <v>63</v>
      </c>
      <c r="I631" s="9">
        <v>45433</v>
      </c>
      <c r="J631" s="10">
        <v>0.96054398148148146</v>
      </c>
      <c r="K631" t="s">
        <v>4426</v>
      </c>
      <c r="L631" t="s">
        <v>4427</v>
      </c>
      <c r="M631" t="s">
        <v>37</v>
      </c>
      <c r="N631" t="s">
        <v>4428</v>
      </c>
      <c r="O631" t="s">
        <v>4429</v>
      </c>
      <c r="P631" t="s">
        <v>40</v>
      </c>
      <c r="Q631" t="s">
        <v>4430</v>
      </c>
      <c r="R631" t="s">
        <v>4431</v>
      </c>
      <c r="S631">
        <v>1</v>
      </c>
      <c r="T631">
        <v>2</v>
      </c>
      <c r="U631" t="s">
        <v>57</v>
      </c>
      <c r="V631" t="s">
        <v>57</v>
      </c>
      <c r="W631" t="s">
        <v>4432</v>
      </c>
      <c r="X631" t="s">
        <v>37</v>
      </c>
      <c r="Y631" t="s">
        <v>37</v>
      </c>
      <c r="Z631" t="s">
        <v>45</v>
      </c>
      <c r="AA631" t="s">
        <v>37</v>
      </c>
      <c r="AB631" t="s">
        <v>195</v>
      </c>
      <c r="AC631" t="s">
        <v>196</v>
      </c>
      <c r="AD631" t="s">
        <v>197</v>
      </c>
    </row>
    <row r="632" spans="1:30" hidden="1" x14ac:dyDescent="0.2">
      <c r="A632">
        <v>12914</v>
      </c>
      <c r="B632" t="s">
        <v>4433</v>
      </c>
      <c r="C632" t="s">
        <v>29</v>
      </c>
      <c r="D632" t="s">
        <v>49</v>
      </c>
      <c r="E632" t="s">
        <v>31</v>
      </c>
      <c r="F632" t="s">
        <v>72</v>
      </c>
      <c r="G632" t="s">
        <v>51</v>
      </c>
      <c r="H632" t="s">
        <v>73</v>
      </c>
      <c r="I632" s="9">
        <v>45434</v>
      </c>
      <c r="J632" s="10">
        <v>0.45135416666666667</v>
      </c>
      <c r="K632" t="s">
        <v>4434</v>
      </c>
      <c r="L632" t="s">
        <v>4435</v>
      </c>
      <c r="M632" t="s">
        <v>37</v>
      </c>
      <c r="N632" t="s">
        <v>4435</v>
      </c>
      <c r="O632" t="s">
        <v>4436</v>
      </c>
      <c r="P632" t="s">
        <v>40</v>
      </c>
      <c r="Q632" t="s">
        <v>4437</v>
      </c>
      <c r="R632" t="s">
        <v>4438</v>
      </c>
      <c r="S632">
        <v>2</v>
      </c>
      <c r="T632">
        <v>2</v>
      </c>
      <c r="U632" t="s">
        <v>57</v>
      </c>
      <c r="V632" t="s">
        <v>57</v>
      </c>
      <c r="W632" t="s">
        <v>1010</v>
      </c>
      <c r="X632" t="s">
        <v>37</v>
      </c>
      <c r="Y632" t="s">
        <v>37</v>
      </c>
      <c r="Z632" t="s">
        <v>45</v>
      </c>
      <c r="AA632" t="s">
        <v>37</v>
      </c>
      <c r="AB632" t="s">
        <v>92</v>
      </c>
      <c r="AC632" t="s">
        <v>93</v>
      </c>
      <c r="AD632" t="s">
        <v>94</v>
      </c>
    </row>
    <row r="633" spans="1:30" hidden="1" x14ac:dyDescent="0.2">
      <c r="A633">
        <v>12918</v>
      </c>
      <c r="B633" t="s">
        <v>1199</v>
      </c>
      <c r="C633" t="s">
        <v>29</v>
      </c>
      <c r="D633" t="s">
        <v>49</v>
      </c>
      <c r="E633" t="s">
        <v>62</v>
      </c>
      <c r="F633" t="s">
        <v>34</v>
      </c>
      <c r="G633" t="s">
        <v>51</v>
      </c>
      <c r="H633" t="s">
        <v>34</v>
      </c>
      <c r="I633" s="9">
        <v>45435</v>
      </c>
      <c r="J633" s="10">
        <v>0.10944444444444444</v>
      </c>
      <c r="K633" t="s">
        <v>4439</v>
      </c>
      <c r="L633" t="s">
        <v>4440</v>
      </c>
      <c r="M633" t="s">
        <v>37</v>
      </c>
      <c r="N633" t="s">
        <v>4441</v>
      </c>
      <c r="O633" t="s">
        <v>4440</v>
      </c>
      <c r="P633" t="s">
        <v>40</v>
      </c>
      <c r="Q633" t="s">
        <v>66</v>
      </c>
      <c r="R633" t="s">
        <v>66</v>
      </c>
      <c r="S633">
        <v>1</v>
      </c>
      <c r="T633">
        <v>1</v>
      </c>
      <c r="U633" t="s">
        <v>57</v>
      </c>
      <c r="V633" t="s">
        <v>57</v>
      </c>
      <c r="W633" t="s">
        <v>4442</v>
      </c>
      <c r="X633" t="s">
        <v>37</v>
      </c>
      <c r="Y633" t="s">
        <v>37</v>
      </c>
      <c r="Z633" t="s">
        <v>45</v>
      </c>
      <c r="AA633" t="s">
        <v>37</v>
      </c>
      <c r="AB633" t="s">
        <v>122</v>
      </c>
      <c r="AC633" t="s">
        <v>123</v>
      </c>
      <c r="AD633" t="s">
        <v>37</v>
      </c>
    </row>
    <row r="634" spans="1:30" hidden="1" x14ac:dyDescent="0.2">
      <c r="A634">
        <v>12921</v>
      </c>
      <c r="B634" t="s">
        <v>4443</v>
      </c>
      <c r="C634" t="s">
        <v>29</v>
      </c>
      <c r="D634" t="s">
        <v>30</v>
      </c>
      <c r="E634" t="s">
        <v>31</v>
      </c>
      <c r="F634" t="s">
        <v>267</v>
      </c>
      <c r="G634" t="s">
        <v>51</v>
      </c>
      <c r="H634" t="s">
        <v>63</v>
      </c>
      <c r="I634" s="9">
        <v>45435</v>
      </c>
      <c r="J634" s="10">
        <v>0.41153935185185186</v>
      </c>
      <c r="K634" t="s">
        <v>4444</v>
      </c>
      <c r="L634" t="s">
        <v>4445</v>
      </c>
      <c r="M634" t="s">
        <v>37</v>
      </c>
      <c r="N634" t="s">
        <v>4446</v>
      </c>
      <c r="O634" t="s">
        <v>4447</v>
      </c>
      <c r="P634" t="s">
        <v>40</v>
      </c>
      <c r="Q634" t="s">
        <v>66</v>
      </c>
      <c r="R634" t="s">
        <v>1378</v>
      </c>
      <c r="S634">
        <v>3</v>
      </c>
      <c r="T634">
        <v>3</v>
      </c>
      <c r="U634" t="s">
        <v>57</v>
      </c>
      <c r="V634" t="s">
        <v>57</v>
      </c>
      <c r="W634" t="s">
        <v>4448</v>
      </c>
      <c r="X634" t="s">
        <v>37</v>
      </c>
      <c r="Y634" t="s">
        <v>37</v>
      </c>
      <c r="Z634" t="s">
        <v>45</v>
      </c>
      <c r="AA634" t="s">
        <v>37</v>
      </c>
      <c r="AB634" t="s">
        <v>92</v>
      </c>
      <c r="AC634" t="s">
        <v>93</v>
      </c>
      <c r="AD634" t="s">
        <v>94</v>
      </c>
    </row>
    <row r="635" spans="1:30" hidden="1" x14ac:dyDescent="0.2">
      <c r="A635">
        <v>12922</v>
      </c>
      <c r="B635" t="s">
        <v>4449</v>
      </c>
      <c r="C635" t="s">
        <v>61</v>
      </c>
      <c r="D635" t="s">
        <v>49</v>
      </c>
      <c r="E635" t="s">
        <v>62</v>
      </c>
      <c r="F635" t="s">
        <v>37</v>
      </c>
      <c r="G635" t="s">
        <v>82</v>
      </c>
      <c r="H635" t="s">
        <v>404</v>
      </c>
      <c r="I635" s="9">
        <v>45435</v>
      </c>
      <c r="J635" s="10">
        <v>0.41442129629629632</v>
      </c>
      <c r="K635" t="s">
        <v>4439</v>
      </c>
      <c r="L635" t="s">
        <v>4450</v>
      </c>
      <c r="M635" t="s">
        <v>4450</v>
      </c>
      <c r="N635" t="s">
        <v>4450</v>
      </c>
      <c r="O635" t="s">
        <v>37</v>
      </c>
      <c r="P635" t="s">
        <v>40</v>
      </c>
      <c r="Q635" t="s">
        <v>66</v>
      </c>
      <c r="R635" t="s">
        <v>66</v>
      </c>
      <c r="S635">
        <v>0</v>
      </c>
      <c r="T635">
        <v>1</v>
      </c>
      <c r="U635" t="s">
        <v>57</v>
      </c>
      <c r="V635" t="s">
        <v>37</v>
      </c>
      <c r="W635" t="s">
        <v>37</v>
      </c>
      <c r="X635" t="s">
        <v>37</v>
      </c>
      <c r="Y635" t="s">
        <v>37</v>
      </c>
      <c r="Z635" t="s">
        <v>45</v>
      </c>
      <c r="AA635" t="s">
        <v>37</v>
      </c>
      <c r="AB635" t="s">
        <v>92</v>
      </c>
      <c r="AC635" t="s">
        <v>93</v>
      </c>
      <c r="AD635" t="s">
        <v>94</v>
      </c>
    </row>
    <row r="636" spans="1:30" hidden="1" x14ac:dyDescent="0.2">
      <c r="A636">
        <v>12925</v>
      </c>
      <c r="B636" t="s">
        <v>4451</v>
      </c>
      <c r="C636" t="s">
        <v>29</v>
      </c>
      <c r="D636" t="s">
        <v>70</v>
      </c>
      <c r="E636" t="s">
        <v>62</v>
      </c>
      <c r="F636" t="s">
        <v>267</v>
      </c>
      <c r="G636" t="s">
        <v>82</v>
      </c>
      <c r="H636" t="s">
        <v>63</v>
      </c>
      <c r="I636" s="9">
        <v>45435</v>
      </c>
      <c r="J636" s="10">
        <v>0.59598379629629628</v>
      </c>
      <c r="K636" t="s">
        <v>4452</v>
      </c>
      <c r="L636" t="s">
        <v>4453</v>
      </c>
      <c r="M636" t="s">
        <v>37</v>
      </c>
      <c r="N636" t="s">
        <v>4453</v>
      </c>
      <c r="O636" t="s">
        <v>4453</v>
      </c>
      <c r="P636" t="s">
        <v>40</v>
      </c>
      <c r="Q636" t="s">
        <v>4454</v>
      </c>
      <c r="R636" t="s">
        <v>4454</v>
      </c>
      <c r="S636">
        <v>1</v>
      </c>
      <c r="T636">
        <v>2</v>
      </c>
      <c r="U636" t="s">
        <v>57</v>
      </c>
      <c r="V636" t="s">
        <v>43</v>
      </c>
      <c r="W636" t="s">
        <v>877</v>
      </c>
      <c r="X636" t="s">
        <v>37</v>
      </c>
      <c r="Y636" t="s">
        <v>37</v>
      </c>
      <c r="Z636" t="s">
        <v>45</v>
      </c>
      <c r="AA636" t="s">
        <v>37</v>
      </c>
      <c r="AB636" t="s">
        <v>195</v>
      </c>
      <c r="AC636" t="s">
        <v>196</v>
      </c>
      <c r="AD636" t="s">
        <v>197</v>
      </c>
    </row>
    <row r="637" spans="1:30" hidden="1" x14ac:dyDescent="0.2">
      <c r="A637">
        <v>12926</v>
      </c>
      <c r="B637" t="s">
        <v>4455</v>
      </c>
      <c r="C637" t="s">
        <v>29</v>
      </c>
      <c r="D637" t="s">
        <v>70</v>
      </c>
      <c r="E637" t="s">
        <v>62</v>
      </c>
      <c r="F637" t="s">
        <v>267</v>
      </c>
      <c r="G637" t="s">
        <v>82</v>
      </c>
      <c r="H637" t="s">
        <v>63</v>
      </c>
      <c r="I637" s="9">
        <v>45435</v>
      </c>
      <c r="J637" s="10">
        <v>0.61130787037037038</v>
      </c>
      <c r="K637" t="s">
        <v>4456</v>
      </c>
      <c r="L637" t="s">
        <v>4457</v>
      </c>
      <c r="M637" t="s">
        <v>37</v>
      </c>
      <c r="N637" t="s">
        <v>4458</v>
      </c>
      <c r="O637" t="s">
        <v>4459</v>
      </c>
      <c r="P637" t="s">
        <v>40</v>
      </c>
      <c r="Q637" t="s">
        <v>4460</v>
      </c>
      <c r="R637" t="s">
        <v>4461</v>
      </c>
      <c r="S637">
        <v>2</v>
      </c>
      <c r="T637">
        <v>1</v>
      </c>
      <c r="U637" t="s">
        <v>57</v>
      </c>
      <c r="V637" t="s">
        <v>57</v>
      </c>
      <c r="W637" t="s">
        <v>4237</v>
      </c>
      <c r="X637" t="s">
        <v>37</v>
      </c>
      <c r="Y637" t="s">
        <v>37</v>
      </c>
      <c r="Z637" t="s">
        <v>45</v>
      </c>
      <c r="AA637" t="s">
        <v>37</v>
      </c>
      <c r="AB637" t="s">
        <v>67</v>
      </c>
      <c r="AC637" t="s">
        <v>68</v>
      </c>
      <c r="AD637" t="s">
        <v>37</v>
      </c>
    </row>
    <row r="638" spans="1:30" hidden="1" x14ac:dyDescent="0.2">
      <c r="A638">
        <v>12931</v>
      </c>
      <c r="B638" t="s">
        <v>4462</v>
      </c>
      <c r="C638" t="s">
        <v>29</v>
      </c>
      <c r="D638" t="s">
        <v>49</v>
      </c>
      <c r="E638" t="s">
        <v>62</v>
      </c>
      <c r="F638" t="s">
        <v>34</v>
      </c>
      <c r="G638" t="s">
        <v>51</v>
      </c>
      <c r="H638" t="s">
        <v>34</v>
      </c>
      <c r="I638" s="9">
        <v>45435</v>
      </c>
      <c r="J638" s="10">
        <v>0.72832175925925924</v>
      </c>
      <c r="K638" t="s">
        <v>4463</v>
      </c>
      <c r="L638" t="s">
        <v>4464</v>
      </c>
      <c r="M638" t="s">
        <v>37</v>
      </c>
      <c r="N638" t="s">
        <v>4464</v>
      </c>
      <c r="O638" t="s">
        <v>4464</v>
      </c>
      <c r="P638" t="s">
        <v>40</v>
      </c>
      <c r="Q638" t="s">
        <v>4465</v>
      </c>
      <c r="R638" t="s">
        <v>4465</v>
      </c>
      <c r="S638">
        <v>1</v>
      </c>
      <c r="T638">
        <v>1</v>
      </c>
      <c r="U638" t="s">
        <v>57</v>
      </c>
      <c r="V638" t="s">
        <v>57</v>
      </c>
      <c r="W638" t="s">
        <v>963</v>
      </c>
      <c r="X638" t="s">
        <v>37</v>
      </c>
      <c r="Y638" t="s">
        <v>37</v>
      </c>
      <c r="Z638" t="s">
        <v>45</v>
      </c>
      <c r="AA638" t="s">
        <v>37</v>
      </c>
      <c r="AB638" t="s">
        <v>195</v>
      </c>
      <c r="AC638" t="s">
        <v>196</v>
      </c>
      <c r="AD638" t="s">
        <v>197</v>
      </c>
    </row>
    <row r="639" spans="1:30" hidden="1" x14ac:dyDescent="0.2">
      <c r="A639">
        <v>12932</v>
      </c>
      <c r="B639" t="s">
        <v>4466</v>
      </c>
      <c r="C639" t="s">
        <v>29</v>
      </c>
      <c r="D639" t="s">
        <v>70</v>
      </c>
      <c r="E639" t="s">
        <v>62</v>
      </c>
      <c r="F639" t="s">
        <v>172</v>
      </c>
      <c r="G639" t="s">
        <v>82</v>
      </c>
      <c r="H639" t="s">
        <v>173</v>
      </c>
      <c r="I639" s="9">
        <v>45435</v>
      </c>
      <c r="J639" s="10">
        <v>0.74035879629629631</v>
      </c>
      <c r="K639" t="s">
        <v>4467</v>
      </c>
      <c r="L639" t="s">
        <v>4468</v>
      </c>
      <c r="M639" t="s">
        <v>37</v>
      </c>
      <c r="N639" t="s">
        <v>4469</v>
      </c>
      <c r="O639" t="s">
        <v>4470</v>
      </c>
      <c r="P639" t="s">
        <v>40</v>
      </c>
      <c r="Q639" t="s">
        <v>4471</v>
      </c>
      <c r="R639" t="s">
        <v>4472</v>
      </c>
      <c r="S639">
        <v>5</v>
      </c>
      <c r="T639">
        <v>5</v>
      </c>
      <c r="U639" t="s">
        <v>57</v>
      </c>
      <c r="V639" t="s">
        <v>57</v>
      </c>
      <c r="W639" t="s">
        <v>462</v>
      </c>
      <c r="X639" t="s">
        <v>37</v>
      </c>
      <c r="Y639" t="s">
        <v>37</v>
      </c>
      <c r="Z639" t="s">
        <v>45</v>
      </c>
      <c r="AA639" t="s">
        <v>37</v>
      </c>
      <c r="AB639" t="s">
        <v>67</v>
      </c>
      <c r="AC639" t="s">
        <v>68</v>
      </c>
      <c r="AD639" t="s">
        <v>37</v>
      </c>
    </row>
    <row r="640" spans="1:30" hidden="1" x14ac:dyDescent="0.2">
      <c r="A640">
        <v>12934</v>
      </c>
      <c r="B640" t="s">
        <v>4473</v>
      </c>
      <c r="C640" t="s">
        <v>29</v>
      </c>
      <c r="D640" t="s">
        <v>49</v>
      </c>
      <c r="E640" t="s">
        <v>62</v>
      </c>
      <c r="F640" t="s">
        <v>267</v>
      </c>
      <c r="G640" t="s">
        <v>82</v>
      </c>
      <c r="H640" t="s">
        <v>63</v>
      </c>
      <c r="I640" s="9">
        <v>45435</v>
      </c>
      <c r="J640" s="10">
        <v>0.90155092592592589</v>
      </c>
      <c r="K640" t="s">
        <v>4474</v>
      </c>
      <c r="L640" t="s">
        <v>4475</v>
      </c>
      <c r="M640" t="s">
        <v>37</v>
      </c>
      <c r="N640" t="s">
        <v>4476</v>
      </c>
      <c r="O640" t="s">
        <v>4477</v>
      </c>
      <c r="P640" t="s">
        <v>40</v>
      </c>
      <c r="Q640" t="s">
        <v>4478</v>
      </c>
      <c r="R640" t="s">
        <v>4479</v>
      </c>
      <c r="S640">
        <v>3</v>
      </c>
      <c r="T640">
        <v>1</v>
      </c>
      <c r="U640" t="s">
        <v>57</v>
      </c>
      <c r="V640" t="s">
        <v>57</v>
      </c>
      <c r="W640" t="s">
        <v>221</v>
      </c>
      <c r="X640" t="s">
        <v>37</v>
      </c>
      <c r="Y640" t="s">
        <v>37</v>
      </c>
      <c r="Z640" t="s">
        <v>45</v>
      </c>
      <c r="AA640" t="s">
        <v>37</v>
      </c>
      <c r="AB640" t="s">
        <v>122</v>
      </c>
      <c r="AC640" t="s">
        <v>123</v>
      </c>
      <c r="AD640" t="s">
        <v>37</v>
      </c>
    </row>
    <row r="641" spans="1:30" hidden="1" x14ac:dyDescent="0.2">
      <c r="A641">
        <v>12936</v>
      </c>
      <c r="B641" t="s">
        <v>4480</v>
      </c>
      <c r="C641" t="s">
        <v>29</v>
      </c>
      <c r="D641" t="s">
        <v>30</v>
      </c>
      <c r="E641" t="s">
        <v>62</v>
      </c>
      <c r="F641" t="s">
        <v>1055</v>
      </c>
      <c r="G641" t="s">
        <v>33</v>
      </c>
      <c r="H641" t="s">
        <v>63</v>
      </c>
      <c r="I641" s="9">
        <v>45436</v>
      </c>
      <c r="J641" s="10">
        <v>0.12863425925925925</v>
      </c>
      <c r="K641" t="s">
        <v>4134</v>
      </c>
      <c r="L641" t="s">
        <v>4481</v>
      </c>
      <c r="M641" t="s">
        <v>37</v>
      </c>
      <c r="N641" t="s">
        <v>4482</v>
      </c>
      <c r="O641" t="s">
        <v>4483</v>
      </c>
      <c r="P641" t="s">
        <v>40</v>
      </c>
      <c r="Q641" t="s">
        <v>4484</v>
      </c>
      <c r="R641" t="s">
        <v>4485</v>
      </c>
      <c r="S641">
        <v>3</v>
      </c>
      <c r="T641">
        <v>1</v>
      </c>
      <c r="U641" t="s">
        <v>43</v>
      </c>
      <c r="V641" t="s">
        <v>57</v>
      </c>
      <c r="W641" t="s">
        <v>221</v>
      </c>
      <c r="X641" t="s">
        <v>37</v>
      </c>
      <c r="Y641" t="s">
        <v>37</v>
      </c>
      <c r="Z641" t="s">
        <v>45</v>
      </c>
      <c r="AA641" t="s">
        <v>37</v>
      </c>
      <c r="AB641" t="s">
        <v>122</v>
      </c>
      <c r="AC641" t="s">
        <v>123</v>
      </c>
      <c r="AD641" t="s">
        <v>37</v>
      </c>
    </row>
    <row r="642" spans="1:30" hidden="1" x14ac:dyDescent="0.2">
      <c r="A642">
        <v>12939</v>
      </c>
      <c r="B642" t="s">
        <v>4486</v>
      </c>
      <c r="C642" t="s">
        <v>29</v>
      </c>
      <c r="D642" t="s">
        <v>30</v>
      </c>
      <c r="E642" t="s">
        <v>31</v>
      </c>
      <c r="F642" t="s">
        <v>267</v>
      </c>
      <c r="G642" t="s">
        <v>51</v>
      </c>
      <c r="H642" t="s">
        <v>73</v>
      </c>
      <c r="I642" s="9">
        <v>45436</v>
      </c>
      <c r="J642" s="10">
        <v>0.4481134259259259</v>
      </c>
      <c r="K642" t="s">
        <v>1157</v>
      </c>
      <c r="L642" t="s">
        <v>4487</v>
      </c>
      <c r="M642" t="s">
        <v>37</v>
      </c>
      <c r="N642" t="s">
        <v>4488</v>
      </c>
      <c r="O642" t="s">
        <v>4489</v>
      </c>
      <c r="P642" t="s">
        <v>40</v>
      </c>
      <c r="Q642" t="s">
        <v>4490</v>
      </c>
      <c r="R642" t="s">
        <v>4491</v>
      </c>
      <c r="S642">
        <v>3</v>
      </c>
      <c r="T642">
        <v>1</v>
      </c>
      <c r="U642" t="s">
        <v>43</v>
      </c>
      <c r="V642" t="s">
        <v>57</v>
      </c>
      <c r="W642" t="s">
        <v>1010</v>
      </c>
      <c r="X642" t="s">
        <v>37</v>
      </c>
      <c r="Y642" t="s">
        <v>37</v>
      </c>
      <c r="Z642" t="s">
        <v>45</v>
      </c>
      <c r="AA642" t="s">
        <v>37</v>
      </c>
      <c r="AB642" t="s">
        <v>92</v>
      </c>
      <c r="AC642" t="s">
        <v>93</v>
      </c>
      <c r="AD642" t="s">
        <v>94</v>
      </c>
    </row>
    <row r="643" spans="1:30" hidden="1" x14ac:dyDescent="0.2">
      <c r="A643">
        <v>12940</v>
      </c>
      <c r="B643" t="s">
        <v>4492</v>
      </c>
      <c r="C643" t="s">
        <v>61</v>
      </c>
      <c r="D643" t="s">
        <v>49</v>
      </c>
      <c r="E643" t="s">
        <v>62</v>
      </c>
      <c r="F643" t="s">
        <v>37</v>
      </c>
      <c r="G643" t="s">
        <v>82</v>
      </c>
      <c r="H643" t="s">
        <v>404</v>
      </c>
      <c r="I643" s="9">
        <v>45436</v>
      </c>
      <c r="J643" s="10">
        <v>0.45809027777777778</v>
      </c>
      <c r="K643" t="s">
        <v>4474</v>
      </c>
      <c r="L643" t="s">
        <v>4493</v>
      </c>
      <c r="M643" t="s">
        <v>4493</v>
      </c>
      <c r="N643" t="s">
        <v>4494</v>
      </c>
      <c r="O643" t="s">
        <v>37</v>
      </c>
      <c r="P643" t="s">
        <v>40</v>
      </c>
      <c r="Q643" t="s">
        <v>66</v>
      </c>
      <c r="R643" t="s">
        <v>4495</v>
      </c>
      <c r="S643">
        <v>0</v>
      </c>
      <c r="T643">
        <v>1</v>
      </c>
      <c r="U643" t="s">
        <v>57</v>
      </c>
      <c r="V643" t="s">
        <v>37</v>
      </c>
      <c r="W643" t="s">
        <v>37</v>
      </c>
      <c r="X643" t="s">
        <v>37</v>
      </c>
      <c r="Y643" t="s">
        <v>37</v>
      </c>
      <c r="Z643" t="s">
        <v>45</v>
      </c>
      <c r="AA643" t="s">
        <v>37</v>
      </c>
      <c r="AB643" t="s">
        <v>92</v>
      </c>
      <c r="AC643" t="s">
        <v>93</v>
      </c>
      <c r="AD643" t="s">
        <v>94</v>
      </c>
    </row>
    <row r="644" spans="1:30" hidden="1" x14ac:dyDescent="0.2">
      <c r="A644">
        <v>12942</v>
      </c>
      <c r="B644" t="s">
        <v>4496</v>
      </c>
      <c r="C644" t="s">
        <v>29</v>
      </c>
      <c r="D644" t="s">
        <v>30</v>
      </c>
      <c r="E644" t="s">
        <v>31</v>
      </c>
      <c r="F644" t="s">
        <v>4195</v>
      </c>
      <c r="G644" t="s">
        <v>51</v>
      </c>
      <c r="H644" t="s">
        <v>173</v>
      </c>
      <c r="I644" s="9">
        <v>45436</v>
      </c>
      <c r="J644" s="10">
        <v>0.46100694444444446</v>
      </c>
      <c r="K644" t="s">
        <v>1157</v>
      </c>
      <c r="L644" t="s">
        <v>4497</v>
      </c>
      <c r="M644" t="s">
        <v>37</v>
      </c>
      <c r="N644" t="s">
        <v>4498</v>
      </c>
      <c r="O644" t="s">
        <v>4499</v>
      </c>
      <c r="P644" t="s">
        <v>40</v>
      </c>
      <c r="Q644" t="s">
        <v>4500</v>
      </c>
      <c r="R644" t="s">
        <v>4501</v>
      </c>
      <c r="S644">
        <v>3</v>
      </c>
      <c r="T644">
        <v>1</v>
      </c>
      <c r="U644" t="s">
        <v>43</v>
      </c>
      <c r="V644" t="s">
        <v>43</v>
      </c>
      <c r="W644" t="s">
        <v>1010</v>
      </c>
      <c r="X644" t="s">
        <v>37</v>
      </c>
      <c r="Y644" t="s">
        <v>37</v>
      </c>
      <c r="Z644" t="s">
        <v>45</v>
      </c>
      <c r="AA644" t="s">
        <v>37</v>
      </c>
      <c r="AB644" t="s">
        <v>92</v>
      </c>
      <c r="AC644" t="s">
        <v>93</v>
      </c>
      <c r="AD644" t="s">
        <v>94</v>
      </c>
    </row>
    <row r="645" spans="1:30" hidden="1" x14ac:dyDescent="0.2">
      <c r="A645">
        <v>12943</v>
      </c>
      <c r="B645" t="s">
        <v>4502</v>
      </c>
      <c r="C645" t="s">
        <v>61</v>
      </c>
      <c r="D645" t="s">
        <v>49</v>
      </c>
      <c r="E645" t="s">
        <v>62</v>
      </c>
      <c r="F645" t="s">
        <v>37</v>
      </c>
      <c r="G645" t="s">
        <v>82</v>
      </c>
      <c r="H645" t="s">
        <v>404</v>
      </c>
      <c r="I645" s="9">
        <v>45436</v>
      </c>
      <c r="J645" s="10">
        <v>0.46158564814814818</v>
      </c>
      <c r="K645" t="s">
        <v>4503</v>
      </c>
      <c r="L645" t="s">
        <v>4504</v>
      </c>
      <c r="M645" t="s">
        <v>4504</v>
      </c>
      <c r="N645" t="s">
        <v>4505</v>
      </c>
      <c r="O645" t="s">
        <v>37</v>
      </c>
      <c r="P645" t="s">
        <v>40</v>
      </c>
      <c r="Q645" t="s">
        <v>66</v>
      </c>
      <c r="R645" t="s">
        <v>4506</v>
      </c>
      <c r="S645">
        <v>0</v>
      </c>
      <c r="T645">
        <v>1</v>
      </c>
      <c r="U645" t="s">
        <v>57</v>
      </c>
      <c r="V645" t="s">
        <v>37</v>
      </c>
      <c r="W645" t="s">
        <v>37</v>
      </c>
      <c r="X645" t="s">
        <v>37</v>
      </c>
      <c r="Y645" t="s">
        <v>37</v>
      </c>
      <c r="Z645" t="s">
        <v>45</v>
      </c>
      <c r="AA645" t="s">
        <v>37</v>
      </c>
      <c r="AB645" t="s">
        <v>92</v>
      </c>
      <c r="AC645" t="s">
        <v>93</v>
      </c>
      <c r="AD645" t="s">
        <v>94</v>
      </c>
    </row>
    <row r="646" spans="1:30" hidden="1" x14ac:dyDescent="0.2">
      <c r="A646">
        <v>12945</v>
      </c>
      <c r="B646" t="s">
        <v>4507</v>
      </c>
      <c r="C646" t="s">
        <v>29</v>
      </c>
      <c r="D646" t="s">
        <v>30</v>
      </c>
      <c r="E646" t="s">
        <v>136</v>
      </c>
      <c r="F646" t="s">
        <v>267</v>
      </c>
      <c r="G646" t="s">
        <v>82</v>
      </c>
      <c r="H646" t="s">
        <v>73</v>
      </c>
      <c r="I646" s="9">
        <v>45436</v>
      </c>
      <c r="J646" s="10">
        <v>0.4616898148148148</v>
      </c>
      <c r="K646" t="s">
        <v>4508</v>
      </c>
      <c r="L646" t="s">
        <v>4509</v>
      </c>
      <c r="M646" t="s">
        <v>37</v>
      </c>
      <c r="N646" t="s">
        <v>4510</v>
      </c>
      <c r="O646" t="s">
        <v>4509</v>
      </c>
      <c r="P646" t="s">
        <v>40</v>
      </c>
      <c r="Q646" t="s">
        <v>1707</v>
      </c>
      <c r="R646" t="s">
        <v>1707</v>
      </c>
      <c r="S646">
        <v>1</v>
      </c>
      <c r="T646">
        <v>1</v>
      </c>
      <c r="U646" t="s">
        <v>57</v>
      </c>
      <c r="V646" t="s">
        <v>57</v>
      </c>
      <c r="W646" t="s">
        <v>131</v>
      </c>
      <c r="X646" t="s">
        <v>37</v>
      </c>
      <c r="Y646" t="s">
        <v>37</v>
      </c>
      <c r="Z646" t="s">
        <v>45</v>
      </c>
      <c r="AA646" t="s">
        <v>37</v>
      </c>
      <c r="AB646" t="s">
        <v>82</v>
      </c>
      <c r="AC646" t="s">
        <v>964</v>
      </c>
      <c r="AD646" t="s">
        <v>37</v>
      </c>
    </row>
    <row r="647" spans="1:30" hidden="1" x14ac:dyDescent="0.2">
      <c r="A647">
        <v>12946</v>
      </c>
      <c r="B647" t="s">
        <v>4511</v>
      </c>
      <c r="C647" t="s">
        <v>29</v>
      </c>
      <c r="D647" t="s">
        <v>70</v>
      </c>
      <c r="E647" t="s">
        <v>50</v>
      </c>
      <c r="F647" t="s">
        <v>267</v>
      </c>
      <c r="G647" t="s">
        <v>51</v>
      </c>
      <c r="H647" t="s">
        <v>63</v>
      </c>
      <c r="I647" s="9">
        <v>45436</v>
      </c>
      <c r="J647" s="10">
        <v>0.49208333333333332</v>
      </c>
      <c r="K647" t="s">
        <v>4512</v>
      </c>
      <c r="L647" t="s">
        <v>4513</v>
      </c>
      <c r="M647" t="s">
        <v>37</v>
      </c>
      <c r="N647" t="s">
        <v>4513</v>
      </c>
      <c r="O647" t="s">
        <v>4514</v>
      </c>
      <c r="P647" t="s">
        <v>40</v>
      </c>
      <c r="Q647" t="s">
        <v>4515</v>
      </c>
      <c r="R647" t="s">
        <v>4516</v>
      </c>
      <c r="S647">
        <v>1</v>
      </c>
      <c r="T647">
        <v>1</v>
      </c>
      <c r="U647" t="s">
        <v>57</v>
      </c>
      <c r="V647" t="s">
        <v>57</v>
      </c>
      <c r="W647" t="s">
        <v>4517</v>
      </c>
      <c r="X647" t="s">
        <v>37</v>
      </c>
      <c r="Y647" t="s">
        <v>37</v>
      </c>
      <c r="Z647" t="s">
        <v>45</v>
      </c>
      <c r="AA647" t="s">
        <v>37</v>
      </c>
      <c r="AB647" t="s">
        <v>92</v>
      </c>
      <c r="AC647" t="s">
        <v>93</v>
      </c>
      <c r="AD647" t="s">
        <v>94</v>
      </c>
    </row>
    <row r="648" spans="1:30" hidden="1" x14ac:dyDescent="0.2">
      <c r="A648">
        <v>12968</v>
      </c>
      <c r="B648" t="s">
        <v>4518</v>
      </c>
      <c r="C648" t="s">
        <v>61</v>
      </c>
      <c r="D648" t="s">
        <v>70</v>
      </c>
      <c r="E648" t="s">
        <v>62</v>
      </c>
      <c r="F648" t="s">
        <v>899</v>
      </c>
      <c r="G648" t="s">
        <v>51</v>
      </c>
      <c r="H648" t="s">
        <v>63</v>
      </c>
      <c r="I648" s="9">
        <v>45440</v>
      </c>
      <c r="J648" s="10">
        <v>0.46774305555555556</v>
      </c>
      <c r="K648" t="s">
        <v>4519</v>
      </c>
      <c r="L648" t="s">
        <v>4520</v>
      </c>
      <c r="M648" t="s">
        <v>4520</v>
      </c>
      <c r="N648" t="s">
        <v>4520</v>
      </c>
      <c r="O648" t="s">
        <v>37</v>
      </c>
      <c r="P648" t="s">
        <v>40</v>
      </c>
      <c r="Q648" t="s">
        <v>66</v>
      </c>
      <c r="R648" t="s">
        <v>4521</v>
      </c>
      <c r="S648">
        <v>0</v>
      </c>
      <c r="T648">
        <v>1</v>
      </c>
      <c r="U648" t="s">
        <v>57</v>
      </c>
      <c r="V648" t="s">
        <v>37</v>
      </c>
      <c r="W648" t="s">
        <v>91</v>
      </c>
      <c r="X648" t="s">
        <v>37</v>
      </c>
      <c r="Y648" t="s">
        <v>37</v>
      </c>
      <c r="Z648" t="s">
        <v>45</v>
      </c>
      <c r="AA648" t="s">
        <v>37</v>
      </c>
      <c r="AB648" t="s">
        <v>92</v>
      </c>
      <c r="AC648" t="s">
        <v>93</v>
      </c>
      <c r="AD648" t="s">
        <v>94</v>
      </c>
    </row>
    <row r="649" spans="1:30" hidden="1" x14ac:dyDescent="0.2">
      <c r="A649">
        <v>12970</v>
      </c>
      <c r="B649" t="s">
        <v>4522</v>
      </c>
      <c r="C649" t="s">
        <v>61</v>
      </c>
      <c r="D649" t="s">
        <v>49</v>
      </c>
      <c r="E649" t="s">
        <v>31</v>
      </c>
      <c r="F649" t="s">
        <v>37</v>
      </c>
      <c r="G649" t="s">
        <v>82</v>
      </c>
      <c r="H649" t="s">
        <v>404</v>
      </c>
      <c r="I649" s="9">
        <v>45440</v>
      </c>
      <c r="J649" s="10">
        <v>0.46880787037037036</v>
      </c>
      <c r="K649" t="s">
        <v>4523</v>
      </c>
      <c r="L649" t="s">
        <v>4524</v>
      </c>
      <c r="M649" t="s">
        <v>4524</v>
      </c>
      <c r="N649" t="s">
        <v>4524</v>
      </c>
      <c r="O649" t="s">
        <v>37</v>
      </c>
      <c r="P649" t="s">
        <v>40</v>
      </c>
      <c r="Q649" t="s">
        <v>66</v>
      </c>
      <c r="R649" t="s">
        <v>4525</v>
      </c>
      <c r="S649">
        <v>0</v>
      </c>
      <c r="T649">
        <v>1</v>
      </c>
      <c r="U649" t="s">
        <v>57</v>
      </c>
      <c r="V649" t="s">
        <v>37</v>
      </c>
      <c r="W649" t="s">
        <v>37</v>
      </c>
      <c r="X649" t="s">
        <v>37</v>
      </c>
      <c r="Y649" t="s">
        <v>37</v>
      </c>
      <c r="Z649" t="s">
        <v>45</v>
      </c>
      <c r="AA649" t="s">
        <v>37</v>
      </c>
      <c r="AB649" t="s">
        <v>92</v>
      </c>
      <c r="AC649" t="s">
        <v>93</v>
      </c>
      <c r="AD649" t="s">
        <v>94</v>
      </c>
    </row>
    <row r="650" spans="1:30" hidden="1" x14ac:dyDescent="0.2">
      <c r="A650">
        <v>12972</v>
      </c>
      <c r="B650" t="s">
        <v>4526</v>
      </c>
      <c r="C650" t="s">
        <v>29</v>
      </c>
      <c r="D650" t="s">
        <v>49</v>
      </c>
      <c r="E650" t="s">
        <v>62</v>
      </c>
      <c r="F650" t="s">
        <v>1878</v>
      </c>
      <c r="G650" t="s">
        <v>82</v>
      </c>
      <c r="H650" t="s">
        <v>73</v>
      </c>
      <c r="I650" s="9">
        <v>45440</v>
      </c>
      <c r="J650" s="10">
        <v>0.50914351851851847</v>
      </c>
      <c r="K650" t="s">
        <v>4527</v>
      </c>
      <c r="L650" t="s">
        <v>4528</v>
      </c>
      <c r="M650" t="s">
        <v>37</v>
      </c>
      <c r="N650" t="s">
        <v>4529</v>
      </c>
      <c r="O650" t="s">
        <v>4529</v>
      </c>
      <c r="P650" t="s">
        <v>40</v>
      </c>
      <c r="Q650" t="s">
        <v>4530</v>
      </c>
      <c r="R650" t="s">
        <v>4531</v>
      </c>
      <c r="S650">
        <v>1</v>
      </c>
      <c r="T650">
        <v>1</v>
      </c>
      <c r="U650" t="s">
        <v>57</v>
      </c>
      <c r="V650" t="s">
        <v>57</v>
      </c>
      <c r="W650" t="s">
        <v>1709</v>
      </c>
      <c r="X650" t="s">
        <v>37</v>
      </c>
      <c r="Y650" t="s">
        <v>37</v>
      </c>
      <c r="Z650" t="s">
        <v>45</v>
      </c>
      <c r="AA650" t="s">
        <v>37</v>
      </c>
      <c r="AB650" t="s">
        <v>4532</v>
      </c>
      <c r="AC650" t="s">
        <v>4533</v>
      </c>
      <c r="AD650" t="s">
        <v>475</v>
      </c>
    </row>
    <row r="651" spans="1:30" hidden="1" x14ac:dyDescent="0.2">
      <c r="A651">
        <v>12977</v>
      </c>
      <c r="B651" t="s">
        <v>4534</v>
      </c>
      <c r="C651" t="s">
        <v>29</v>
      </c>
      <c r="D651" t="s">
        <v>49</v>
      </c>
      <c r="E651" t="s">
        <v>62</v>
      </c>
      <c r="F651" t="s">
        <v>34</v>
      </c>
      <c r="G651" t="s">
        <v>51</v>
      </c>
      <c r="H651" t="s">
        <v>34</v>
      </c>
      <c r="I651" s="9">
        <v>45440</v>
      </c>
      <c r="J651" s="10">
        <v>0.64466435185185189</v>
      </c>
      <c r="K651" t="s">
        <v>4535</v>
      </c>
      <c r="L651" t="s">
        <v>4536</v>
      </c>
      <c r="M651" t="s">
        <v>37</v>
      </c>
      <c r="N651" t="s">
        <v>4536</v>
      </c>
      <c r="O651" t="s">
        <v>4536</v>
      </c>
      <c r="P651" t="s">
        <v>40</v>
      </c>
      <c r="Q651" t="s">
        <v>2659</v>
      </c>
      <c r="R651" t="s">
        <v>2659</v>
      </c>
      <c r="S651">
        <v>1</v>
      </c>
      <c r="T651">
        <v>1</v>
      </c>
      <c r="U651" t="s">
        <v>57</v>
      </c>
      <c r="V651" t="s">
        <v>57</v>
      </c>
      <c r="W651" t="s">
        <v>101</v>
      </c>
      <c r="X651" t="s">
        <v>37</v>
      </c>
      <c r="Y651" t="s">
        <v>37</v>
      </c>
      <c r="Z651" t="s">
        <v>45</v>
      </c>
      <c r="AA651" t="s">
        <v>37</v>
      </c>
      <c r="AB651" t="s">
        <v>67</v>
      </c>
      <c r="AC651" t="s">
        <v>68</v>
      </c>
      <c r="AD651" t="s">
        <v>37</v>
      </c>
    </row>
    <row r="652" spans="1:30" hidden="1" x14ac:dyDescent="0.2">
      <c r="A652">
        <v>12979</v>
      </c>
      <c r="B652" t="s">
        <v>4537</v>
      </c>
      <c r="C652" t="s">
        <v>29</v>
      </c>
      <c r="D652" t="s">
        <v>179</v>
      </c>
      <c r="E652" t="s">
        <v>136</v>
      </c>
      <c r="F652" t="s">
        <v>72</v>
      </c>
      <c r="G652" t="s">
        <v>33</v>
      </c>
      <c r="H652" t="s">
        <v>73</v>
      </c>
      <c r="I652" s="9">
        <v>45440</v>
      </c>
      <c r="J652" s="10">
        <v>0.70813657407407404</v>
      </c>
      <c r="K652" t="s">
        <v>4538</v>
      </c>
      <c r="L652" t="s">
        <v>4539</v>
      </c>
      <c r="M652" t="s">
        <v>37</v>
      </c>
      <c r="N652" t="s">
        <v>4540</v>
      </c>
      <c r="O652" t="s">
        <v>4541</v>
      </c>
      <c r="P652" t="s">
        <v>40</v>
      </c>
      <c r="Q652" t="s">
        <v>4542</v>
      </c>
      <c r="R652" t="s">
        <v>4543</v>
      </c>
      <c r="S652">
        <v>1</v>
      </c>
      <c r="T652">
        <v>4</v>
      </c>
      <c r="U652" t="s">
        <v>57</v>
      </c>
      <c r="V652" t="s">
        <v>57</v>
      </c>
      <c r="W652" t="s">
        <v>825</v>
      </c>
      <c r="X652" t="s">
        <v>37</v>
      </c>
      <c r="Y652" t="s">
        <v>37</v>
      </c>
      <c r="Z652" t="s">
        <v>45</v>
      </c>
      <c r="AA652" t="s">
        <v>37</v>
      </c>
      <c r="AB652" t="s">
        <v>67</v>
      </c>
      <c r="AC652" t="s">
        <v>68</v>
      </c>
      <c r="AD652" t="s">
        <v>37</v>
      </c>
    </row>
    <row r="653" spans="1:30" hidden="1" x14ac:dyDescent="0.2">
      <c r="A653">
        <v>12981</v>
      </c>
      <c r="B653" t="s">
        <v>4544</v>
      </c>
      <c r="C653" t="s">
        <v>29</v>
      </c>
      <c r="D653" t="s">
        <v>179</v>
      </c>
      <c r="E653" t="s">
        <v>136</v>
      </c>
      <c r="F653" t="s">
        <v>72</v>
      </c>
      <c r="G653" t="s">
        <v>33</v>
      </c>
      <c r="H653" t="s">
        <v>73</v>
      </c>
      <c r="I653" s="9">
        <v>45440</v>
      </c>
      <c r="J653" s="10">
        <v>0.71489583333333329</v>
      </c>
      <c r="K653" t="s">
        <v>4545</v>
      </c>
      <c r="L653" t="s">
        <v>4546</v>
      </c>
      <c r="M653" t="s">
        <v>37</v>
      </c>
      <c r="N653" t="s">
        <v>4547</v>
      </c>
      <c r="O653" t="s">
        <v>4548</v>
      </c>
      <c r="P653" t="s">
        <v>40</v>
      </c>
      <c r="Q653" t="s">
        <v>4549</v>
      </c>
      <c r="R653" t="s">
        <v>4550</v>
      </c>
      <c r="S653">
        <v>1</v>
      </c>
      <c r="T653">
        <v>1</v>
      </c>
      <c r="U653" t="s">
        <v>57</v>
      </c>
      <c r="V653" t="s">
        <v>57</v>
      </c>
      <c r="W653" t="s">
        <v>834</v>
      </c>
      <c r="X653" t="s">
        <v>37</v>
      </c>
      <c r="Y653" t="s">
        <v>37</v>
      </c>
      <c r="Z653" t="s">
        <v>45</v>
      </c>
      <c r="AA653" t="s">
        <v>37</v>
      </c>
      <c r="AB653" t="s">
        <v>564</v>
      </c>
      <c r="AC653" t="s">
        <v>565</v>
      </c>
      <c r="AD653" t="s">
        <v>197</v>
      </c>
    </row>
    <row r="654" spans="1:30" hidden="1" x14ac:dyDescent="0.2">
      <c r="A654">
        <v>12985</v>
      </c>
      <c r="B654" t="s">
        <v>4551</v>
      </c>
      <c r="C654" t="s">
        <v>61</v>
      </c>
      <c r="D654" t="s">
        <v>70</v>
      </c>
      <c r="E654" t="s">
        <v>62</v>
      </c>
      <c r="F654" t="s">
        <v>72</v>
      </c>
      <c r="G654" t="s">
        <v>33</v>
      </c>
      <c r="H654" t="s">
        <v>73</v>
      </c>
      <c r="I654" s="9">
        <v>45440</v>
      </c>
      <c r="J654" s="10">
        <v>0.75711805555555556</v>
      </c>
      <c r="K654" t="s">
        <v>4552</v>
      </c>
      <c r="L654" t="s">
        <v>4553</v>
      </c>
      <c r="M654" t="s">
        <v>4553</v>
      </c>
      <c r="N654" t="s">
        <v>4553</v>
      </c>
      <c r="O654" t="s">
        <v>37</v>
      </c>
      <c r="P654" t="s">
        <v>40</v>
      </c>
      <c r="Q654" t="s">
        <v>66</v>
      </c>
      <c r="R654" t="s">
        <v>4554</v>
      </c>
      <c r="S654">
        <v>0</v>
      </c>
      <c r="T654">
        <v>12</v>
      </c>
      <c r="U654" t="s">
        <v>57</v>
      </c>
      <c r="V654" t="s">
        <v>37</v>
      </c>
      <c r="W654" t="s">
        <v>779</v>
      </c>
      <c r="X654" t="s">
        <v>37</v>
      </c>
      <c r="Y654" t="s">
        <v>37</v>
      </c>
      <c r="Z654" t="s">
        <v>45</v>
      </c>
      <c r="AA654" t="s">
        <v>37</v>
      </c>
      <c r="AB654" t="s">
        <v>933</v>
      </c>
      <c r="AC654" t="s">
        <v>934</v>
      </c>
      <c r="AD654" t="s">
        <v>197</v>
      </c>
    </row>
    <row r="655" spans="1:30" hidden="1" x14ac:dyDescent="0.2">
      <c r="A655">
        <v>12986</v>
      </c>
      <c r="B655" t="s">
        <v>4555</v>
      </c>
      <c r="C655" t="s">
        <v>29</v>
      </c>
      <c r="D655" t="s">
        <v>49</v>
      </c>
      <c r="E655" t="s">
        <v>62</v>
      </c>
      <c r="F655" t="s">
        <v>172</v>
      </c>
      <c r="G655" t="s">
        <v>51</v>
      </c>
      <c r="H655" t="s">
        <v>173</v>
      </c>
      <c r="I655" s="9">
        <v>45440</v>
      </c>
      <c r="J655" s="10">
        <v>0.80681712962962959</v>
      </c>
      <c r="K655" t="s">
        <v>4556</v>
      </c>
      <c r="L655" t="s">
        <v>4557</v>
      </c>
      <c r="M655" t="s">
        <v>37</v>
      </c>
      <c r="N655" t="s">
        <v>4557</v>
      </c>
      <c r="O655" t="s">
        <v>4558</v>
      </c>
      <c r="P655" t="s">
        <v>40</v>
      </c>
      <c r="Q655" t="s">
        <v>4559</v>
      </c>
      <c r="R655" t="s">
        <v>4560</v>
      </c>
      <c r="S655">
        <v>1</v>
      </c>
      <c r="T655">
        <v>2</v>
      </c>
      <c r="U655" t="s">
        <v>57</v>
      </c>
      <c r="V655" t="s">
        <v>57</v>
      </c>
      <c r="W655" t="s">
        <v>1001</v>
      </c>
      <c r="X655" t="s">
        <v>37</v>
      </c>
      <c r="Y655" t="s">
        <v>37</v>
      </c>
      <c r="Z655" t="s">
        <v>45</v>
      </c>
      <c r="AA655" t="s">
        <v>37</v>
      </c>
      <c r="AB655" t="s">
        <v>973</v>
      </c>
      <c r="AC655" t="s">
        <v>974</v>
      </c>
      <c r="AD655" t="s">
        <v>197</v>
      </c>
    </row>
    <row r="656" spans="1:30" hidden="1" x14ac:dyDescent="0.2">
      <c r="A656">
        <v>12987</v>
      </c>
      <c r="B656" t="s">
        <v>4016</v>
      </c>
      <c r="C656" t="s">
        <v>29</v>
      </c>
      <c r="D656" t="s">
        <v>49</v>
      </c>
      <c r="E656" t="s">
        <v>31</v>
      </c>
      <c r="F656" t="s">
        <v>34</v>
      </c>
      <c r="G656" t="s">
        <v>51</v>
      </c>
      <c r="H656" t="s">
        <v>34</v>
      </c>
      <c r="I656" s="9">
        <v>45440</v>
      </c>
      <c r="J656" s="10">
        <v>0.81072916666666661</v>
      </c>
      <c r="K656" t="s">
        <v>4561</v>
      </c>
      <c r="L656" t="s">
        <v>4562</v>
      </c>
      <c r="M656" t="s">
        <v>37</v>
      </c>
      <c r="N656" t="s">
        <v>4562</v>
      </c>
      <c r="O656" t="s">
        <v>4562</v>
      </c>
      <c r="P656" t="s">
        <v>40</v>
      </c>
      <c r="Q656" t="s">
        <v>4563</v>
      </c>
      <c r="R656" t="s">
        <v>4563</v>
      </c>
      <c r="S656">
        <v>1</v>
      </c>
      <c r="T656">
        <v>1</v>
      </c>
      <c r="U656" t="s">
        <v>57</v>
      </c>
      <c r="V656" t="s">
        <v>57</v>
      </c>
      <c r="W656" t="s">
        <v>156</v>
      </c>
      <c r="X656" t="s">
        <v>37</v>
      </c>
      <c r="Y656" t="s">
        <v>37</v>
      </c>
      <c r="Z656" t="s">
        <v>45</v>
      </c>
      <c r="AA656" t="s">
        <v>37</v>
      </c>
      <c r="AB656" t="s">
        <v>1002</v>
      </c>
      <c r="AC656" t="s">
        <v>1003</v>
      </c>
      <c r="AD656" t="s">
        <v>156</v>
      </c>
    </row>
    <row r="657" spans="1:30" hidden="1" x14ac:dyDescent="0.2">
      <c r="A657">
        <v>12988</v>
      </c>
      <c r="B657" t="s">
        <v>4564</v>
      </c>
      <c r="C657" t="s">
        <v>29</v>
      </c>
      <c r="D657" t="s">
        <v>30</v>
      </c>
      <c r="E657" t="s">
        <v>62</v>
      </c>
      <c r="F657" t="s">
        <v>2693</v>
      </c>
      <c r="G657" t="s">
        <v>51</v>
      </c>
      <c r="H657" t="s">
        <v>63</v>
      </c>
      <c r="I657" s="9">
        <v>45440</v>
      </c>
      <c r="J657" s="10">
        <v>0.82814814814814819</v>
      </c>
      <c r="K657" t="s">
        <v>4565</v>
      </c>
      <c r="L657" t="s">
        <v>4566</v>
      </c>
      <c r="M657" t="s">
        <v>37</v>
      </c>
      <c r="N657" t="s">
        <v>4567</v>
      </c>
      <c r="O657" t="s">
        <v>4568</v>
      </c>
      <c r="P657" t="s">
        <v>40</v>
      </c>
      <c r="Q657" t="s">
        <v>4569</v>
      </c>
      <c r="R657" t="s">
        <v>4570</v>
      </c>
      <c r="S657">
        <v>5</v>
      </c>
      <c r="T657">
        <v>3</v>
      </c>
      <c r="U657" t="s">
        <v>43</v>
      </c>
      <c r="V657" t="s">
        <v>43</v>
      </c>
      <c r="W657" t="s">
        <v>4571</v>
      </c>
      <c r="X657" t="s">
        <v>37</v>
      </c>
      <c r="Y657" t="s">
        <v>37</v>
      </c>
      <c r="Z657" t="s">
        <v>45</v>
      </c>
      <c r="AA657" t="s">
        <v>37</v>
      </c>
      <c r="AB657" t="s">
        <v>67</v>
      </c>
      <c r="AC657" t="s">
        <v>68</v>
      </c>
      <c r="AD657" t="s">
        <v>37</v>
      </c>
    </row>
    <row r="658" spans="1:30" x14ac:dyDescent="0.2">
      <c r="A658">
        <v>12993</v>
      </c>
      <c r="B658" t="s">
        <v>4572</v>
      </c>
      <c r="C658" t="s">
        <v>135</v>
      </c>
      <c r="D658" t="s">
        <v>70</v>
      </c>
      <c r="E658" t="s">
        <v>31</v>
      </c>
      <c r="F658" t="s">
        <v>511</v>
      </c>
      <c r="G658" t="s">
        <v>51</v>
      </c>
      <c r="H658" t="s">
        <v>63</v>
      </c>
      <c r="I658" s="9">
        <v>45441</v>
      </c>
      <c r="J658" s="10">
        <v>0.4215740740740741</v>
      </c>
      <c r="K658" t="s">
        <v>4573</v>
      </c>
      <c r="L658" t="s">
        <v>37</v>
      </c>
      <c r="M658" t="s">
        <v>37</v>
      </c>
      <c r="N658" t="s">
        <v>4574</v>
      </c>
      <c r="O658" t="s">
        <v>4575</v>
      </c>
      <c r="P658" t="s">
        <v>40</v>
      </c>
      <c r="Q658" t="s">
        <v>4576</v>
      </c>
      <c r="R658" t="s">
        <v>66</v>
      </c>
      <c r="S658">
        <v>2</v>
      </c>
      <c r="T658">
        <v>3</v>
      </c>
      <c r="U658" t="s">
        <v>37</v>
      </c>
      <c r="V658" t="s">
        <v>57</v>
      </c>
      <c r="W658" t="s">
        <v>1709</v>
      </c>
      <c r="X658" t="s">
        <v>37</v>
      </c>
      <c r="Y658" t="s">
        <v>37</v>
      </c>
      <c r="Z658" t="s">
        <v>45</v>
      </c>
      <c r="AA658" t="s">
        <v>37</v>
      </c>
      <c r="AB658" t="s">
        <v>1692</v>
      </c>
      <c r="AC658" t="s">
        <v>1693</v>
      </c>
      <c r="AD658" t="s">
        <v>475</v>
      </c>
    </row>
    <row r="659" spans="1:30" hidden="1" x14ac:dyDescent="0.2">
      <c r="A659">
        <v>12995</v>
      </c>
      <c r="B659" t="s">
        <v>4577</v>
      </c>
      <c r="C659" t="s">
        <v>29</v>
      </c>
      <c r="D659" t="s">
        <v>49</v>
      </c>
      <c r="E659" t="s">
        <v>62</v>
      </c>
      <c r="F659" t="s">
        <v>34</v>
      </c>
      <c r="G659" t="s">
        <v>51</v>
      </c>
      <c r="H659" t="s">
        <v>34</v>
      </c>
      <c r="I659" s="9">
        <v>45441</v>
      </c>
      <c r="J659" s="10">
        <v>0.54993055555555559</v>
      </c>
      <c r="K659" t="s">
        <v>4578</v>
      </c>
      <c r="L659" t="s">
        <v>4579</v>
      </c>
      <c r="M659" t="s">
        <v>37</v>
      </c>
      <c r="N659" t="s">
        <v>4579</v>
      </c>
      <c r="O659" t="s">
        <v>4579</v>
      </c>
      <c r="P659" t="s">
        <v>40</v>
      </c>
      <c r="Q659" t="s">
        <v>4580</v>
      </c>
      <c r="R659" t="s">
        <v>4580</v>
      </c>
      <c r="S659">
        <v>1</v>
      </c>
      <c r="T659">
        <v>1</v>
      </c>
      <c r="U659" t="s">
        <v>57</v>
      </c>
      <c r="V659" t="s">
        <v>57</v>
      </c>
      <c r="W659" t="s">
        <v>2126</v>
      </c>
      <c r="X659" t="s">
        <v>37</v>
      </c>
      <c r="Y659" t="s">
        <v>37</v>
      </c>
      <c r="Z659" t="s">
        <v>45</v>
      </c>
      <c r="AA659" t="s">
        <v>37</v>
      </c>
      <c r="AB659" t="s">
        <v>67</v>
      </c>
      <c r="AC659" t="s">
        <v>68</v>
      </c>
      <c r="AD659" t="s">
        <v>37</v>
      </c>
    </row>
    <row r="660" spans="1:30" hidden="1" x14ac:dyDescent="0.2">
      <c r="A660">
        <v>12999</v>
      </c>
      <c r="B660" t="s">
        <v>4581</v>
      </c>
      <c r="C660" t="s">
        <v>29</v>
      </c>
      <c r="D660" t="s">
        <v>49</v>
      </c>
      <c r="E660" t="s">
        <v>31</v>
      </c>
      <c r="F660" t="s">
        <v>511</v>
      </c>
      <c r="G660" t="s">
        <v>51</v>
      </c>
      <c r="H660" t="s">
        <v>512</v>
      </c>
      <c r="I660" s="9">
        <v>45441</v>
      </c>
      <c r="J660" s="10">
        <v>0.5818402777777778</v>
      </c>
      <c r="K660" t="s">
        <v>4582</v>
      </c>
      <c r="L660" t="s">
        <v>4583</v>
      </c>
      <c r="M660" t="s">
        <v>37</v>
      </c>
      <c r="N660" t="s">
        <v>4583</v>
      </c>
      <c r="O660" t="s">
        <v>4583</v>
      </c>
      <c r="P660" t="s">
        <v>40</v>
      </c>
      <c r="Q660" t="s">
        <v>406</v>
      </c>
      <c r="R660" t="s">
        <v>406</v>
      </c>
      <c r="S660">
        <v>1</v>
      </c>
      <c r="T660">
        <v>1</v>
      </c>
      <c r="U660" t="s">
        <v>57</v>
      </c>
      <c r="V660" t="s">
        <v>57</v>
      </c>
      <c r="W660" t="s">
        <v>91</v>
      </c>
      <c r="X660" t="s">
        <v>37</v>
      </c>
      <c r="Y660" t="s">
        <v>37</v>
      </c>
      <c r="Z660" t="s">
        <v>45</v>
      </c>
      <c r="AA660" t="s">
        <v>37</v>
      </c>
      <c r="AB660" t="s">
        <v>92</v>
      </c>
      <c r="AC660" t="s">
        <v>93</v>
      </c>
      <c r="AD660" t="s">
        <v>94</v>
      </c>
    </row>
    <row r="661" spans="1:30" hidden="1" x14ac:dyDescent="0.2">
      <c r="A661">
        <v>13000</v>
      </c>
      <c r="B661" t="s">
        <v>3696</v>
      </c>
      <c r="C661" t="s">
        <v>61</v>
      </c>
      <c r="D661" t="s">
        <v>30</v>
      </c>
      <c r="E661" t="s">
        <v>62</v>
      </c>
      <c r="F661" t="s">
        <v>267</v>
      </c>
      <c r="G661" t="s">
        <v>51</v>
      </c>
      <c r="H661" t="s">
        <v>73</v>
      </c>
      <c r="I661" s="9">
        <v>45441</v>
      </c>
      <c r="J661" s="10">
        <v>0.60810185185185184</v>
      </c>
      <c r="K661" t="s">
        <v>4584</v>
      </c>
      <c r="L661" t="s">
        <v>4585</v>
      </c>
      <c r="M661" t="s">
        <v>4585</v>
      </c>
      <c r="N661" t="s">
        <v>4586</v>
      </c>
      <c r="O661" t="s">
        <v>37</v>
      </c>
      <c r="P661" t="s">
        <v>40</v>
      </c>
      <c r="Q661" t="s">
        <v>66</v>
      </c>
      <c r="R661" t="s">
        <v>4587</v>
      </c>
      <c r="S661">
        <v>0</v>
      </c>
      <c r="T661">
        <v>1</v>
      </c>
      <c r="U661" t="s">
        <v>57</v>
      </c>
      <c r="V661" t="s">
        <v>37</v>
      </c>
      <c r="W661" t="s">
        <v>91</v>
      </c>
      <c r="X661" t="s">
        <v>37</v>
      </c>
      <c r="Y661" t="s">
        <v>37</v>
      </c>
      <c r="Z661" t="s">
        <v>45</v>
      </c>
      <c r="AA661" t="s">
        <v>37</v>
      </c>
      <c r="AB661" t="s">
        <v>92</v>
      </c>
      <c r="AC661" t="s">
        <v>93</v>
      </c>
      <c r="AD661" t="s">
        <v>94</v>
      </c>
    </row>
    <row r="662" spans="1:30" hidden="1" x14ac:dyDescent="0.2">
      <c r="A662">
        <v>13003</v>
      </c>
      <c r="B662" t="s">
        <v>4588</v>
      </c>
      <c r="C662" t="s">
        <v>29</v>
      </c>
      <c r="D662" t="s">
        <v>49</v>
      </c>
      <c r="E662" t="s">
        <v>62</v>
      </c>
      <c r="F662" t="s">
        <v>1184</v>
      </c>
      <c r="G662" t="s">
        <v>51</v>
      </c>
      <c r="H662" t="s">
        <v>232</v>
      </c>
      <c r="I662" s="9">
        <v>45441</v>
      </c>
      <c r="J662" s="10">
        <v>0.73652777777777778</v>
      </c>
      <c r="K662" t="s">
        <v>4589</v>
      </c>
      <c r="L662" t="s">
        <v>4590</v>
      </c>
      <c r="M662" t="s">
        <v>37</v>
      </c>
      <c r="N662" t="s">
        <v>4591</v>
      </c>
      <c r="O662" t="s">
        <v>4592</v>
      </c>
      <c r="P662" t="s">
        <v>40</v>
      </c>
      <c r="Q662" t="s">
        <v>4593</v>
      </c>
      <c r="R662" t="s">
        <v>155</v>
      </c>
      <c r="S662">
        <v>3</v>
      </c>
      <c r="T662">
        <v>4</v>
      </c>
      <c r="U662" t="s">
        <v>57</v>
      </c>
      <c r="V662" t="s">
        <v>57</v>
      </c>
      <c r="W662" t="s">
        <v>4594</v>
      </c>
      <c r="X662" t="s">
        <v>37</v>
      </c>
      <c r="Y662" t="s">
        <v>37</v>
      </c>
      <c r="Z662" t="s">
        <v>45</v>
      </c>
      <c r="AA662" t="s">
        <v>37</v>
      </c>
      <c r="AB662" t="s">
        <v>634</v>
      </c>
      <c r="AC662" t="s">
        <v>635</v>
      </c>
      <c r="AD662" t="s">
        <v>78</v>
      </c>
    </row>
    <row r="663" spans="1:30" hidden="1" x14ac:dyDescent="0.2">
      <c r="A663">
        <v>13005</v>
      </c>
      <c r="B663" t="s">
        <v>4595</v>
      </c>
      <c r="C663" t="s">
        <v>29</v>
      </c>
      <c r="D663" t="s">
        <v>70</v>
      </c>
      <c r="E663" t="s">
        <v>62</v>
      </c>
      <c r="F663" t="s">
        <v>4195</v>
      </c>
      <c r="G663" t="s">
        <v>82</v>
      </c>
      <c r="H663" t="s">
        <v>512</v>
      </c>
      <c r="I663" s="9">
        <v>45441</v>
      </c>
      <c r="J663" s="10">
        <v>0.73798611111111112</v>
      </c>
      <c r="K663" t="s">
        <v>4596</v>
      </c>
      <c r="L663" t="s">
        <v>4597</v>
      </c>
      <c r="M663" t="s">
        <v>37</v>
      </c>
      <c r="N663" t="s">
        <v>4598</v>
      </c>
      <c r="O663" t="s">
        <v>4599</v>
      </c>
      <c r="P663" t="s">
        <v>40</v>
      </c>
      <c r="Q663" t="s">
        <v>100</v>
      </c>
      <c r="R663" t="s">
        <v>4600</v>
      </c>
      <c r="S663">
        <v>4</v>
      </c>
      <c r="T663">
        <v>5</v>
      </c>
      <c r="U663" t="s">
        <v>57</v>
      </c>
      <c r="V663" t="s">
        <v>57</v>
      </c>
      <c r="W663" t="s">
        <v>4594</v>
      </c>
      <c r="X663" t="s">
        <v>37</v>
      </c>
      <c r="Y663" t="s">
        <v>37</v>
      </c>
      <c r="Z663" t="s">
        <v>45</v>
      </c>
      <c r="AA663" t="s">
        <v>37</v>
      </c>
      <c r="AB663" t="s">
        <v>634</v>
      </c>
      <c r="AC663" t="s">
        <v>635</v>
      </c>
      <c r="AD663" t="s">
        <v>78</v>
      </c>
    </row>
    <row r="664" spans="1:30" hidden="1" x14ac:dyDescent="0.2">
      <c r="A664">
        <v>13007</v>
      </c>
      <c r="B664" t="s">
        <v>4601</v>
      </c>
      <c r="C664" t="s">
        <v>29</v>
      </c>
      <c r="D664" t="s">
        <v>30</v>
      </c>
      <c r="E664" t="s">
        <v>62</v>
      </c>
      <c r="F664" t="s">
        <v>267</v>
      </c>
      <c r="G664" t="s">
        <v>33</v>
      </c>
      <c r="H664" t="s">
        <v>63</v>
      </c>
      <c r="I664" s="9">
        <v>45441</v>
      </c>
      <c r="J664" s="10">
        <v>0.7431712962962963</v>
      </c>
      <c r="K664" t="s">
        <v>1455</v>
      </c>
      <c r="L664" t="s">
        <v>4602</v>
      </c>
      <c r="M664" t="s">
        <v>37</v>
      </c>
      <c r="N664" t="s">
        <v>4602</v>
      </c>
      <c r="O664" t="s">
        <v>4603</v>
      </c>
      <c r="P664" t="s">
        <v>40</v>
      </c>
      <c r="Q664" t="s">
        <v>4604</v>
      </c>
      <c r="R664" t="s">
        <v>4605</v>
      </c>
      <c r="S664">
        <v>2</v>
      </c>
      <c r="T664">
        <v>4</v>
      </c>
      <c r="U664" t="s">
        <v>43</v>
      </c>
      <c r="V664" t="s">
        <v>57</v>
      </c>
      <c r="W664" t="s">
        <v>1061</v>
      </c>
      <c r="X664" t="s">
        <v>37</v>
      </c>
      <c r="Y664" t="s">
        <v>37</v>
      </c>
      <c r="Z664" t="s">
        <v>45</v>
      </c>
      <c r="AA664" t="s">
        <v>37</v>
      </c>
      <c r="AB664" t="s">
        <v>4403</v>
      </c>
      <c r="AC664" t="s">
        <v>4404</v>
      </c>
      <c r="AD664" t="s">
        <v>197</v>
      </c>
    </row>
    <row r="665" spans="1:30" hidden="1" x14ac:dyDescent="0.2">
      <c r="A665">
        <v>13008</v>
      </c>
      <c r="B665" t="s">
        <v>4606</v>
      </c>
      <c r="C665" t="s">
        <v>29</v>
      </c>
      <c r="D665" t="s">
        <v>30</v>
      </c>
      <c r="E665" t="s">
        <v>62</v>
      </c>
      <c r="F665" t="s">
        <v>267</v>
      </c>
      <c r="G665" t="s">
        <v>82</v>
      </c>
      <c r="H665" t="s">
        <v>63</v>
      </c>
      <c r="I665" s="9">
        <v>45441</v>
      </c>
      <c r="J665" s="10">
        <v>0.7446180555555556</v>
      </c>
      <c r="K665" t="s">
        <v>4607</v>
      </c>
      <c r="L665" t="s">
        <v>4608</v>
      </c>
      <c r="M665" t="s">
        <v>37</v>
      </c>
      <c r="N665" t="s">
        <v>4609</v>
      </c>
      <c r="O665" t="s">
        <v>4608</v>
      </c>
      <c r="P665" t="s">
        <v>40</v>
      </c>
      <c r="Q665" t="s">
        <v>4610</v>
      </c>
      <c r="R665" t="s">
        <v>4610</v>
      </c>
      <c r="S665">
        <v>1</v>
      </c>
      <c r="T665">
        <v>2</v>
      </c>
      <c r="U665" t="s">
        <v>57</v>
      </c>
      <c r="V665" t="s">
        <v>43</v>
      </c>
      <c r="W665" t="s">
        <v>3776</v>
      </c>
      <c r="X665" t="s">
        <v>37</v>
      </c>
      <c r="Y665" t="s">
        <v>37</v>
      </c>
      <c r="Z665" t="s">
        <v>45</v>
      </c>
      <c r="AA665" t="s">
        <v>37</v>
      </c>
      <c r="AB665" t="s">
        <v>4403</v>
      </c>
      <c r="AC665" t="s">
        <v>4404</v>
      </c>
      <c r="AD665" t="s">
        <v>197</v>
      </c>
    </row>
    <row r="666" spans="1:30" hidden="1" x14ac:dyDescent="0.2">
      <c r="A666">
        <v>13009</v>
      </c>
      <c r="B666" t="s">
        <v>4611</v>
      </c>
      <c r="C666" t="s">
        <v>29</v>
      </c>
      <c r="D666" t="s">
        <v>30</v>
      </c>
      <c r="E666" t="s">
        <v>62</v>
      </c>
      <c r="F666" t="s">
        <v>267</v>
      </c>
      <c r="G666" t="s">
        <v>33</v>
      </c>
      <c r="H666" t="s">
        <v>63</v>
      </c>
      <c r="I666" s="9">
        <v>45441</v>
      </c>
      <c r="J666" s="10">
        <v>0.99438657407407405</v>
      </c>
      <c r="K666" t="s">
        <v>4612</v>
      </c>
      <c r="L666" t="s">
        <v>4613</v>
      </c>
      <c r="M666" t="s">
        <v>37</v>
      </c>
      <c r="N666" t="s">
        <v>4613</v>
      </c>
      <c r="O666" t="s">
        <v>4614</v>
      </c>
      <c r="P666" t="s">
        <v>40</v>
      </c>
      <c r="Q666" t="s">
        <v>4615</v>
      </c>
      <c r="R666" t="s">
        <v>4616</v>
      </c>
      <c r="S666">
        <v>1</v>
      </c>
      <c r="T666">
        <v>2</v>
      </c>
      <c r="U666" t="s">
        <v>57</v>
      </c>
      <c r="V666" t="s">
        <v>57</v>
      </c>
      <c r="W666" t="s">
        <v>825</v>
      </c>
      <c r="X666" t="s">
        <v>37</v>
      </c>
      <c r="Y666" t="s">
        <v>37</v>
      </c>
      <c r="Z666" t="s">
        <v>45</v>
      </c>
      <c r="AA666" t="s">
        <v>37</v>
      </c>
      <c r="AB666" t="s">
        <v>67</v>
      </c>
      <c r="AC666" t="s">
        <v>68</v>
      </c>
      <c r="AD666" t="s">
        <v>37</v>
      </c>
    </row>
    <row r="667" spans="1:30" hidden="1" x14ac:dyDescent="0.2">
      <c r="A667">
        <v>13012</v>
      </c>
      <c r="B667" t="s">
        <v>4617</v>
      </c>
      <c r="C667" t="s">
        <v>29</v>
      </c>
      <c r="D667" t="s">
        <v>30</v>
      </c>
      <c r="E667" t="s">
        <v>62</v>
      </c>
      <c r="F667" t="s">
        <v>34</v>
      </c>
      <c r="G667" t="s">
        <v>33</v>
      </c>
      <c r="H667" t="s">
        <v>34</v>
      </c>
      <c r="I667" s="9">
        <v>45442</v>
      </c>
      <c r="J667" s="10">
        <v>4.0520833333333332E-2</v>
      </c>
      <c r="K667" t="s">
        <v>4618</v>
      </c>
      <c r="L667" t="s">
        <v>4619</v>
      </c>
      <c r="M667" t="s">
        <v>37</v>
      </c>
      <c r="N667" t="s">
        <v>4619</v>
      </c>
      <c r="O667" t="s">
        <v>4619</v>
      </c>
      <c r="P667" t="s">
        <v>40</v>
      </c>
      <c r="Q667" t="s">
        <v>4620</v>
      </c>
      <c r="R667" t="s">
        <v>4620</v>
      </c>
      <c r="S667">
        <v>1</v>
      </c>
      <c r="T667">
        <v>1</v>
      </c>
      <c r="U667" t="s">
        <v>57</v>
      </c>
      <c r="V667" t="s">
        <v>57</v>
      </c>
      <c r="W667" t="s">
        <v>825</v>
      </c>
      <c r="X667" t="s">
        <v>37</v>
      </c>
      <c r="Y667" t="s">
        <v>37</v>
      </c>
      <c r="Z667" t="s">
        <v>45</v>
      </c>
      <c r="AA667" t="s">
        <v>37</v>
      </c>
      <c r="AB667" t="s">
        <v>67</v>
      </c>
      <c r="AC667" t="s">
        <v>68</v>
      </c>
      <c r="AD667" t="s">
        <v>37</v>
      </c>
    </row>
    <row r="668" spans="1:30" hidden="1" x14ac:dyDescent="0.2">
      <c r="A668">
        <v>13014</v>
      </c>
      <c r="B668" t="s">
        <v>4621</v>
      </c>
      <c r="C668" t="s">
        <v>29</v>
      </c>
      <c r="D668" t="s">
        <v>49</v>
      </c>
      <c r="E668" t="s">
        <v>62</v>
      </c>
      <c r="F668" t="s">
        <v>2693</v>
      </c>
      <c r="G668" t="s">
        <v>82</v>
      </c>
      <c r="H668" t="s">
        <v>173</v>
      </c>
      <c r="I668" s="9">
        <v>45442</v>
      </c>
      <c r="J668" s="10">
        <v>5.0810185185185187E-2</v>
      </c>
      <c r="K668" t="s">
        <v>4622</v>
      </c>
      <c r="L668" t="s">
        <v>4623</v>
      </c>
      <c r="M668" t="s">
        <v>37</v>
      </c>
      <c r="N668" t="s">
        <v>4623</v>
      </c>
      <c r="O668" t="s">
        <v>4623</v>
      </c>
      <c r="P668" t="s">
        <v>40</v>
      </c>
      <c r="Q668" t="s">
        <v>4624</v>
      </c>
      <c r="R668" t="s">
        <v>4624</v>
      </c>
      <c r="S668">
        <v>1</v>
      </c>
      <c r="T668">
        <v>2</v>
      </c>
      <c r="U668" t="s">
        <v>57</v>
      </c>
      <c r="V668" t="s">
        <v>57</v>
      </c>
      <c r="W668" t="s">
        <v>3776</v>
      </c>
      <c r="X668" t="s">
        <v>37</v>
      </c>
      <c r="Y668" t="s">
        <v>37</v>
      </c>
      <c r="Z668" t="s">
        <v>45</v>
      </c>
      <c r="AA668" t="s">
        <v>37</v>
      </c>
      <c r="AB668" t="s">
        <v>67</v>
      </c>
      <c r="AC668" t="s">
        <v>68</v>
      </c>
      <c r="AD668" t="s">
        <v>37</v>
      </c>
    </row>
    <row r="669" spans="1:30" hidden="1" x14ac:dyDescent="0.2">
      <c r="A669">
        <v>13021</v>
      </c>
      <c r="B669" t="s">
        <v>4625</v>
      </c>
      <c r="C669" t="s">
        <v>29</v>
      </c>
      <c r="D669" t="s">
        <v>70</v>
      </c>
      <c r="E669" t="s">
        <v>62</v>
      </c>
      <c r="F669" t="s">
        <v>267</v>
      </c>
      <c r="G669" t="s">
        <v>82</v>
      </c>
      <c r="H669" t="s">
        <v>173</v>
      </c>
      <c r="I669" s="9">
        <v>45442</v>
      </c>
      <c r="J669" s="10">
        <v>0.56616898148148154</v>
      </c>
      <c r="K669" t="s">
        <v>4626</v>
      </c>
      <c r="L669" t="s">
        <v>4627</v>
      </c>
      <c r="M669" t="s">
        <v>37</v>
      </c>
      <c r="N669" t="s">
        <v>4627</v>
      </c>
      <c r="O669" t="s">
        <v>4627</v>
      </c>
      <c r="P669" t="s">
        <v>40</v>
      </c>
      <c r="Q669" t="s">
        <v>4628</v>
      </c>
      <c r="R669" t="s">
        <v>4628</v>
      </c>
      <c r="S669">
        <v>1</v>
      </c>
      <c r="T669">
        <v>1</v>
      </c>
      <c r="U669" t="s">
        <v>57</v>
      </c>
      <c r="V669" t="s">
        <v>57</v>
      </c>
      <c r="W669" t="s">
        <v>462</v>
      </c>
      <c r="X669" t="s">
        <v>37</v>
      </c>
      <c r="Y669" t="s">
        <v>37</v>
      </c>
      <c r="Z669" t="s">
        <v>45</v>
      </c>
      <c r="AA669" t="s">
        <v>37</v>
      </c>
      <c r="AB669" t="s">
        <v>67</v>
      </c>
      <c r="AC669" t="s">
        <v>68</v>
      </c>
      <c r="AD669" t="s">
        <v>37</v>
      </c>
    </row>
    <row r="670" spans="1:30" hidden="1" x14ac:dyDescent="0.2">
      <c r="A670">
        <v>13022</v>
      </c>
      <c r="B670" t="s">
        <v>4629</v>
      </c>
      <c r="C670" t="s">
        <v>29</v>
      </c>
      <c r="D670" t="s">
        <v>30</v>
      </c>
      <c r="E670" t="s">
        <v>62</v>
      </c>
      <c r="F670" t="s">
        <v>267</v>
      </c>
      <c r="G670" t="s">
        <v>33</v>
      </c>
      <c r="H670" t="s">
        <v>63</v>
      </c>
      <c r="I670" s="9">
        <v>45442</v>
      </c>
      <c r="J670" s="10">
        <v>0.573125</v>
      </c>
      <c r="K670" t="s">
        <v>4630</v>
      </c>
      <c r="L670" t="s">
        <v>4631</v>
      </c>
      <c r="M670" t="s">
        <v>37</v>
      </c>
      <c r="N670" t="s">
        <v>4631</v>
      </c>
      <c r="O670" t="s">
        <v>4632</v>
      </c>
      <c r="P670" t="s">
        <v>40</v>
      </c>
      <c r="Q670" t="s">
        <v>4633</v>
      </c>
      <c r="R670" t="s">
        <v>4634</v>
      </c>
      <c r="S670">
        <v>2</v>
      </c>
      <c r="T670">
        <v>1</v>
      </c>
      <c r="U670" t="s">
        <v>43</v>
      </c>
      <c r="V670" t="s">
        <v>43</v>
      </c>
      <c r="W670" t="s">
        <v>1010</v>
      </c>
      <c r="X670" t="s">
        <v>37</v>
      </c>
      <c r="Y670" t="s">
        <v>37</v>
      </c>
      <c r="Z670" t="s">
        <v>45</v>
      </c>
      <c r="AA670" t="s">
        <v>37</v>
      </c>
      <c r="AB670" t="s">
        <v>67</v>
      </c>
      <c r="AC670" t="s">
        <v>68</v>
      </c>
      <c r="AD670" t="s">
        <v>37</v>
      </c>
    </row>
    <row r="671" spans="1:30" hidden="1" x14ac:dyDescent="0.2">
      <c r="A671">
        <v>13025</v>
      </c>
      <c r="B671" t="s">
        <v>4635</v>
      </c>
      <c r="C671" t="s">
        <v>29</v>
      </c>
      <c r="D671" t="s">
        <v>49</v>
      </c>
      <c r="E671" t="s">
        <v>62</v>
      </c>
      <c r="F671" t="s">
        <v>34</v>
      </c>
      <c r="G671" t="s">
        <v>51</v>
      </c>
      <c r="H671" t="s">
        <v>34</v>
      </c>
      <c r="I671" s="9">
        <v>45442</v>
      </c>
      <c r="J671" s="10">
        <v>0.65662037037037035</v>
      </c>
      <c r="K671" t="s">
        <v>4636</v>
      </c>
      <c r="L671" t="s">
        <v>4637</v>
      </c>
      <c r="M671" t="s">
        <v>37</v>
      </c>
      <c r="N671" t="s">
        <v>4638</v>
      </c>
      <c r="O671" t="s">
        <v>4638</v>
      </c>
      <c r="P671" t="s">
        <v>40</v>
      </c>
      <c r="Q671" t="s">
        <v>4639</v>
      </c>
      <c r="R671" t="s">
        <v>4640</v>
      </c>
      <c r="S671">
        <v>1</v>
      </c>
      <c r="T671">
        <v>1</v>
      </c>
      <c r="U671" t="s">
        <v>57</v>
      </c>
      <c r="V671" t="s">
        <v>57</v>
      </c>
      <c r="W671" t="s">
        <v>4442</v>
      </c>
      <c r="X671" t="s">
        <v>37</v>
      </c>
      <c r="Y671" t="s">
        <v>37</v>
      </c>
      <c r="Z671" t="s">
        <v>45</v>
      </c>
      <c r="AA671" t="s">
        <v>37</v>
      </c>
      <c r="AB671" t="s">
        <v>67</v>
      </c>
      <c r="AC671" t="s">
        <v>68</v>
      </c>
      <c r="AD671" t="s">
        <v>37</v>
      </c>
    </row>
    <row r="672" spans="1:30" hidden="1" x14ac:dyDescent="0.2">
      <c r="A672">
        <v>13031</v>
      </c>
      <c r="B672" t="s">
        <v>4641</v>
      </c>
      <c r="C672" t="s">
        <v>29</v>
      </c>
      <c r="D672" t="s">
        <v>49</v>
      </c>
      <c r="E672" t="s">
        <v>50</v>
      </c>
      <c r="F672" t="s">
        <v>1184</v>
      </c>
      <c r="G672" t="s">
        <v>51</v>
      </c>
      <c r="H672" t="s">
        <v>232</v>
      </c>
      <c r="I672" s="9">
        <v>45443</v>
      </c>
      <c r="J672" s="10">
        <v>0.51247685185185188</v>
      </c>
      <c r="K672" t="s">
        <v>4642</v>
      </c>
      <c r="L672" t="s">
        <v>4643</v>
      </c>
      <c r="M672" t="s">
        <v>37</v>
      </c>
      <c r="N672" t="s">
        <v>4644</v>
      </c>
      <c r="O672" t="s">
        <v>4645</v>
      </c>
      <c r="P672" t="s">
        <v>40</v>
      </c>
      <c r="Q672" t="s">
        <v>4646</v>
      </c>
      <c r="R672" t="s">
        <v>4647</v>
      </c>
      <c r="S672">
        <v>1</v>
      </c>
      <c r="T672">
        <v>1</v>
      </c>
      <c r="U672" t="s">
        <v>57</v>
      </c>
      <c r="V672" t="s">
        <v>57</v>
      </c>
      <c r="W672" t="s">
        <v>3547</v>
      </c>
      <c r="X672" t="s">
        <v>457</v>
      </c>
      <c r="Y672" t="s">
        <v>37</v>
      </c>
      <c r="Z672" t="s">
        <v>45</v>
      </c>
      <c r="AA672" t="s">
        <v>37</v>
      </c>
      <c r="AB672" t="s">
        <v>239</v>
      </c>
      <c r="AC672" t="s">
        <v>3548</v>
      </c>
      <c r="AD672" t="s">
        <v>238</v>
      </c>
    </row>
    <row r="673" spans="1:30" hidden="1" x14ac:dyDescent="0.2">
      <c r="A673">
        <v>13034</v>
      </c>
      <c r="B673" t="s">
        <v>4648</v>
      </c>
      <c r="C673" t="s">
        <v>29</v>
      </c>
      <c r="D673" t="s">
        <v>179</v>
      </c>
      <c r="E673" t="s">
        <v>136</v>
      </c>
      <c r="F673" t="s">
        <v>267</v>
      </c>
      <c r="G673" t="s">
        <v>82</v>
      </c>
      <c r="H673" t="s">
        <v>73</v>
      </c>
      <c r="I673" s="9">
        <v>45443</v>
      </c>
      <c r="J673" s="10">
        <v>0.59053240740740742</v>
      </c>
      <c r="K673" t="s">
        <v>4649</v>
      </c>
      <c r="L673" t="s">
        <v>4650</v>
      </c>
      <c r="M673" t="s">
        <v>37</v>
      </c>
      <c r="N673" t="s">
        <v>4651</v>
      </c>
      <c r="O673" t="s">
        <v>4652</v>
      </c>
      <c r="P673" t="s">
        <v>40</v>
      </c>
      <c r="Q673" t="s">
        <v>4653</v>
      </c>
      <c r="R673" t="s">
        <v>4654</v>
      </c>
      <c r="S673">
        <v>2</v>
      </c>
      <c r="T673">
        <v>1</v>
      </c>
      <c r="U673" t="s">
        <v>57</v>
      </c>
      <c r="V673" t="s">
        <v>57</v>
      </c>
      <c r="W673" t="s">
        <v>3776</v>
      </c>
      <c r="X673" t="s">
        <v>37</v>
      </c>
      <c r="Y673" t="s">
        <v>37</v>
      </c>
      <c r="Z673" t="s">
        <v>45</v>
      </c>
      <c r="AA673" t="s">
        <v>37</v>
      </c>
      <c r="AB673" t="s">
        <v>4296</v>
      </c>
      <c r="AC673" t="s">
        <v>4297</v>
      </c>
      <c r="AD673" t="s">
        <v>462</v>
      </c>
    </row>
    <row r="674" spans="1:30" hidden="1" x14ac:dyDescent="0.2">
      <c r="A674">
        <v>13035</v>
      </c>
      <c r="B674" t="s">
        <v>4655</v>
      </c>
      <c r="C674" t="s">
        <v>29</v>
      </c>
      <c r="D674" t="s">
        <v>30</v>
      </c>
      <c r="E674" t="s">
        <v>62</v>
      </c>
      <c r="F674" t="s">
        <v>32</v>
      </c>
      <c r="G674" t="s">
        <v>51</v>
      </c>
      <c r="H674" t="s">
        <v>63</v>
      </c>
      <c r="I674" s="9">
        <v>45443</v>
      </c>
      <c r="J674" s="10">
        <v>0.61788194444444444</v>
      </c>
      <c r="K674" t="s">
        <v>4656</v>
      </c>
      <c r="L674" t="s">
        <v>4657</v>
      </c>
      <c r="M674" t="s">
        <v>4658</v>
      </c>
      <c r="N674" t="s">
        <v>4657</v>
      </c>
      <c r="O674" t="s">
        <v>4659</v>
      </c>
      <c r="P674" t="s">
        <v>40</v>
      </c>
      <c r="Q674" t="s">
        <v>4660</v>
      </c>
      <c r="R674" t="s">
        <v>4661</v>
      </c>
      <c r="S674">
        <v>3</v>
      </c>
      <c r="T674">
        <v>2</v>
      </c>
      <c r="U674" t="s">
        <v>43</v>
      </c>
      <c r="V674" t="s">
        <v>57</v>
      </c>
      <c r="W674" t="s">
        <v>3776</v>
      </c>
      <c r="X674" t="s">
        <v>37</v>
      </c>
      <c r="Y674" t="s">
        <v>37</v>
      </c>
      <c r="Z674" t="s">
        <v>45</v>
      </c>
      <c r="AA674" t="s">
        <v>37</v>
      </c>
      <c r="AB674" t="s">
        <v>67</v>
      </c>
      <c r="AC674" t="s">
        <v>68</v>
      </c>
      <c r="AD674" t="s">
        <v>37</v>
      </c>
    </row>
    <row r="675" spans="1:30" hidden="1" x14ac:dyDescent="0.2">
      <c r="A675">
        <v>13039</v>
      </c>
      <c r="B675" t="s">
        <v>4662</v>
      </c>
      <c r="C675" t="s">
        <v>29</v>
      </c>
      <c r="D675" t="s">
        <v>49</v>
      </c>
      <c r="E675" t="s">
        <v>62</v>
      </c>
      <c r="F675" t="s">
        <v>511</v>
      </c>
      <c r="G675" t="s">
        <v>51</v>
      </c>
      <c r="H675" t="s">
        <v>512</v>
      </c>
      <c r="I675" s="9">
        <v>45443</v>
      </c>
      <c r="J675" s="10">
        <v>0.71116898148148144</v>
      </c>
      <c r="K675" t="s">
        <v>4663</v>
      </c>
      <c r="L675" t="s">
        <v>4664</v>
      </c>
      <c r="M675" t="s">
        <v>37</v>
      </c>
      <c r="N675" t="s">
        <v>4665</v>
      </c>
      <c r="O675" t="s">
        <v>4666</v>
      </c>
      <c r="P675" t="s">
        <v>40</v>
      </c>
      <c r="Q675" t="s">
        <v>4667</v>
      </c>
      <c r="R675" t="s">
        <v>4668</v>
      </c>
      <c r="S675">
        <v>3</v>
      </c>
      <c r="T675">
        <v>2</v>
      </c>
      <c r="U675" t="s">
        <v>57</v>
      </c>
      <c r="V675" t="s">
        <v>57</v>
      </c>
      <c r="W675" t="s">
        <v>78</v>
      </c>
      <c r="X675" t="s">
        <v>37</v>
      </c>
      <c r="Y675" t="s">
        <v>37</v>
      </c>
      <c r="Z675" t="s">
        <v>45</v>
      </c>
      <c r="AA675" t="s">
        <v>37</v>
      </c>
      <c r="AB675" t="s">
        <v>634</v>
      </c>
      <c r="AC675" t="s">
        <v>635</v>
      </c>
      <c r="AD675" t="s">
        <v>78</v>
      </c>
    </row>
    <row r="676" spans="1:30" hidden="1" x14ac:dyDescent="0.2">
      <c r="A676">
        <v>13043</v>
      </c>
      <c r="B676" t="s">
        <v>4669</v>
      </c>
      <c r="C676" t="s">
        <v>61</v>
      </c>
      <c r="D676" t="s">
        <v>70</v>
      </c>
      <c r="E676" t="s">
        <v>50</v>
      </c>
      <c r="F676" t="s">
        <v>267</v>
      </c>
      <c r="G676" t="s">
        <v>51</v>
      </c>
      <c r="H676" t="s">
        <v>63</v>
      </c>
      <c r="I676" s="9">
        <v>45444</v>
      </c>
      <c r="J676" s="10">
        <v>0.50056712962962968</v>
      </c>
      <c r="K676" t="s">
        <v>4670</v>
      </c>
      <c r="L676" t="s">
        <v>4671</v>
      </c>
      <c r="M676" t="s">
        <v>4671</v>
      </c>
      <c r="N676" t="s">
        <v>4672</v>
      </c>
      <c r="O676" t="s">
        <v>37</v>
      </c>
      <c r="P676" t="s">
        <v>40</v>
      </c>
      <c r="Q676" t="s">
        <v>66</v>
      </c>
      <c r="R676" t="s">
        <v>4673</v>
      </c>
      <c r="S676">
        <v>0</v>
      </c>
      <c r="T676">
        <v>1</v>
      </c>
      <c r="U676" t="s">
        <v>57</v>
      </c>
      <c r="V676" t="s">
        <v>37</v>
      </c>
      <c r="W676" t="s">
        <v>91</v>
      </c>
      <c r="X676" t="s">
        <v>37</v>
      </c>
      <c r="Y676" t="s">
        <v>37</v>
      </c>
      <c r="Z676" t="s">
        <v>45</v>
      </c>
      <c r="AA676" t="s">
        <v>37</v>
      </c>
      <c r="AB676" t="s">
        <v>92</v>
      </c>
      <c r="AC676" t="s">
        <v>93</v>
      </c>
      <c r="AD676" t="s">
        <v>94</v>
      </c>
    </row>
    <row r="677" spans="1:30" hidden="1" x14ac:dyDescent="0.2">
      <c r="A677">
        <v>13044</v>
      </c>
      <c r="B677" t="s">
        <v>4674</v>
      </c>
      <c r="C677" t="s">
        <v>61</v>
      </c>
      <c r="D677" t="s">
        <v>49</v>
      </c>
      <c r="E677" t="s">
        <v>62</v>
      </c>
      <c r="F677" t="s">
        <v>37</v>
      </c>
      <c r="G677" t="s">
        <v>82</v>
      </c>
      <c r="H677" t="s">
        <v>404</v>
      </c>
      <c r="I677" s="9">
        <v>45444</v>
      </c>
      <c r="J677" s="10">
        <v>0.51621527777777776</v>
      </c>
      <c r="K677" t="s">
        <v>4675</v>
      </c>
      <c r="L677" t="s">
        <v>4676</v>
      </c>
      <c r="M677" t="s">
        <v>4676</v>
      </c>
      <c r="N677" t="s">
        <v>4676</v>
      </c>
      <c r="O677" t="s">
        <v>37</v>
      </c>
      <c r="P677" t="s">
        <v>40</v>
      </c>
      <c r="Q677" t="s">
        <v>66</v>
      </c>
      <c r="R677" t="s">
        <v>4677</v>
      </c>
      <c r="S677">
        <v>0</v>
      </c>
      <c r="T677">
        <v>1</v>
      </c>
      <c r="U677" t="s">
        <v>57</v>
      </c>
      <c r="V677" t="s">
        <v>37</v>
      </c>
      <c r="W677" t="s">
        <v>37</v>
      </c>
      <c r="X677" t="s">
        <v>37</v>
      </c>
      <c r="Y677" t="s">
        <v>37</v>
      </c>
      <c r="Z677" t="s">
        <v>45</v>
      </c>
      <c r="AA677" t="s">
        <v>37</v>
      </c>
      <c r="AB677" t="s">
        <v>92</v>
      </c>
      <c r="AC677" t="s">
        <v>93</v>
      </c>
      <c r="AD677" t="s">
        <v>94</v>
      </c>
    </row>
    <row r="678" spans="1:30" hidden="1" x14ac:dyDescent="0.2">
      <c r="A678">
        <v>13057</v>
      </c>
      <c r="B678" t="s">
        <v>4678</v>
      </c>
      <c r="C678" t="s">
        <v>29</v>
      </c>
      <c r="D678" t="s">
        <v>70</v>
      </c>
      <c r="E678" t="s">
        <v>62</v>
      </c>
      <c r="F678" t="s">
        <v>114</v>
      </c>
      <c r="G678" t="s">
        <v>82</v>
      </c>
      <c r="H678" t="s">
        <v>346</v>
      </c>
      <c r="I678" s="9">
        <v>45446</v>
      </c>
      <c r="J678" s="10">
        <v>0.70326388888888891</v>
      </c>
      <c r="K678" t="s">
        <v>4679</v>
      </c>
      <c r="L678" t="s">
        <v>4680</v>
      </c>
      <c r="M678" t="s">
        <v>37</v>
      </c>
      <c r="N678" t="s">
        <v>4680</v>
      </c>
      <c r="O678" t="s">
        <v>4681</v>
      </c>
      <c r="P678" t="s">
        <v>40</v>
      </c>
      <c r="Q678" t="s">
        <v>4682</v>
      </c>
      <c r="R678" t="s">
        <v>4683</v>
      </c>
      <c r="S678">
        <v>2</v>
      </c>
      <c r="T678">
        <v>2</v>
      </c>
      <c r="U678" t="s">
        <v>57</v>
      </c>
      <c r="V678" t="s">
        <v>43</v>
      </c>
      <c r="W678" t="s">
        <v>1996</v>
      </c>
      <c r="X678" t="s">
        <v>37</v>
      </c>
      <c r="Y678" t="s">
        <v>37</v>
      </c>
      <c r="Z678" t="s">
        <v>45</v>
      </c>
      <c r="AA678" t="s">
        <v>37</v>
      </c>
      <c r="AB678" t="s">
        <v>195</v>
      </c>
      <c r="AC678" t="s">
        <v>196</v>
      </c>
      <c r="AD678" t="s">
        <v>197</v>
      </c>
    </row>
    <row r="679" spans="1:30" hidden="1" x14ac:dyDescent="0.2">
      <c r="A679">
        <v>13059</v>
      </c>
      <c r="B679" t="s">
        <v>4684</v>
      </c>
      <c r="C679" t="s">
        <v>29</v>
      </c>
      <c r="D679" t="s">
        <v>30</v>
      </c>
      <c r="E679" t="s">
        <v>62</v>
      </c>
      <c r="F679" t="s">
        <v>2693</v>
      </c>
      <c r="G679" t="s">
        <v>82</v>
      </c>
      <c r="H679" t="s">
        <v>63</v>
      </c>
      <c r="I679" s="9">
        <v>45446</v>
      </c>
      <c r="J679" s="10">
        <v>0.82652777777777775</v>
      </c>
      <c r="K679" t="s">
        <v>4685</v>
      </c>
      <c r="L679" t="s">
        <v>4686</v>
      </c>
      <c r="M679" t="s">
        <v>37</v>
      </c>
      <c r="N679" t="s">
        <v>4687</v>
      </c>
      <c r="O679" t="s">
        <v>4688</v>
      </c>
      <c r="P679" t="s">
        <v>40</v>
      </c>
      <c r="Q679" t="s">
        <v>4689</v>
      </c>
      <c r="R679" t="s">
        <v>4690</v>
      </c>
      <c r="S679">
        <v>3</v>
      </c>
      <c r="T679">
        <v>1</v>
      </c>
      <c r="U679" t="s">
        <v>57</v>
      </c>
      <c r="V679" t="s">
        <v>43</v>
      </c>
      <c r="W679" t="s">
        <v>4691</v>
      </c>
      <c r="X679" t="s">
        <v>37</v>
      </c>
      <c r="Y679" t="s">
        <v>37</v>
      </c>
      <c r="Z679" t="s">
        <v>45</v>
      </c>
      <c r="AA679" t="s">
        <v>37</v>
      </c>
      <c r="AB679" t="s">
        <v>67</v>
      </c>
      <c r="AC679" t="s">
        <v>68</v>
      </c>
      <c r="AD679" t="s">
        <v>37</v>
      </c>
    </row>
    <row r="680" spans="1:30" hidden="1" x14ac:dyDescent="0.2">
      <c r="A680">
        <v>13061</v>
      </c>
      <c r="B680" t="s">
        <v>4692</v>
      </c>
      <c r="C680" t="s">
        <v>29</v>
      </c>
      <c r="D680" t="s">
        <v>49</v>
      </c>
      <c r="E680" t="s">
        <v>62</v>
      </c>
      <c r="F680" t="s">
        <v>34</v>
      </c>
      <c r="G680" t="s">
        <v>51</v>
      </c>
      <c r="H680" t="s">
        <v>34</v>
      </c>
      <c r="I680" s="9">
        <v>45447</v>
      </c>
      <c r="J680" s="10">
        <v>6.6435185185185182E-3</v>
      </c>
      <c r="K680" t="s">
        <v>4693</v>
      </c>
      <c r="L680" t="s">
        <v>4694</v>
      </c>
      <c r="M680" t="s">
        <v>37</v>
      </c>
      <c r="N680" t="s">
        <v>4695</v>
      </c>
      <c r="O680" t="s">
        <v>4694</v>
      </c>
      <c r="P680" t="s">
        <v>40</v>
      </c>
      <c r="Q680" t="s">
        <v>4696</v>
      </c>
      <c r="R680" t="s">
        <v>4696</v>
      </c>
      <c r="S680">
        <v>1</v>
      </c>
      <c r="T680">
        <v>2</v>
      </c>
      <c r="U680" t="s">
        <v>57</v>
      </c>
      <c r="V680" t="s">
        <v>57</v>
      </c>
      <c r="W680" t="s">
        <v>1018</v>
      </c>
      <c r="X680" t="s">
        <v>37</v>
      </c>
      <c r="Y680" t="s">
        <v>37</v>
      </c>
      <c r="Z680" t="s">
        <v>45</v>
      </c>
      <c r="AA680" t="s">
        <v>37</v>
      </c>
      <c r="AB680" t="s">
        <v>195</v>
      </c>
      <c r="AC680" t="s">
        <v>196</v>
      </c>
      <c r="AD680" t="s">
        <v>197</v>
      </c>
    </row>
    <row r="681" spans="1:30" hidden="1" x14ac:dyDescent="0.2">
      <c r="A681">
        <v>13063</v>
      </c>
      <c r="B681" t="s">
        <v>4697</v>
      </c>
      <c r="C681" t="s">
        <v>61</v>
      </c>
      <c r="D681" t="s">
        <v>49</v>
      </c>
      <c r="E681" t="s">
        <v>31</v>
      </c>
      <c r="F681" t="s">
        <v>37</v>
      </c>
      <c r="G681" t="s">
        <v>82</v>
      </c>
      <c r="H681" t="s">
        <v>404</v>
      </c>
      <c r="I681" s="9">
        <v>45447</v>
      </c>
      <c r="J681" s="10">
        <v>0.41425925925925927</v>
      </c>
      <c r="K681" t="s">
        <v>4698</v>
      </c>
      <c r="L681" t="s">
        <v>4699</v>
      </c>
      <c r="M681" t="s">
        <v>4699</v>
      </c>
      <c r="N681" t="s">
        <v>4700</v>
      </c>
      <c r="O681" t="s">
        <v>37</v>
      </c>
      <c r="P681" t="s">
        <v>40</v>
      </c>
      <c r="Q681" t="s">
        <v>66</v>
      </c>
      <c r="R681" t="s">
        <v>4701</v>
      </c>
      <c r="S681">
        <v>0</v>
      </c>
      <c r="T681">
        <v>1</v>
      </c>
      <c r="U681" t="s">
        <v>57</v>
      </c>
      <c r="V681" t="s">
        <v>37</v>
      </c>
      <c r="W681" t="s">
        <v>37</v>
      </c>
      <c r="X681" t="s">
        <v>37</v>
      </c>
      <c r="Y681" t="s">
        <v>37</v>
      </c>
      <c r="Z681" t="s">
        <v>45</v>
      </c>
      <c r="AA681" t="s">
        <v>37</v>
      </c>
      <c r="AB681" t="s">
        <v>92</v>
      </c>
      <c r="AC681" t="s">
        <v>93</v>
      </c>
      <c r="AD681" t="s">
        <v>94</v>
      </c>
    </row>
    <row r="682" spans="1:30" hidden="1" x14ac:dyDescent="0.2">
      <c r="A682">
        <v>13064</v>
      </c>
      <c r="B682" t="s">
        <v>4702</v>
      </c>
      <c r="C682" t="s">
        <v>29</v>
      </c>
      <c r="D682" t="s">
        <v>30</v>
      </c>
      <c r="E682" t="s">
        <v>62</v>
      </c>
      <c r="F682" t="s">
        <v>172</v>
      </c>
      <c r="G682" t="s">
        <v>51</v>
      </c>
      <c r="H682" t="s">
        <v>173</v>
      </c>
      <c r="I682" s="9">
        <v>45447</v>
      </c>
      <c r="J682" s="10">
        <v>0.41506944444444444</v>
      </c>
      <c r="K682" t="s">
        <v>4703</v>
      </c>
      <c r="L682" t="s">
        <v>4704</v>
      </c>
      <c r="M682" t="s">
        <v>37</v>
      </c>
      <c r="N682" t="s">
        <v>4705</v>
      </c>
      <c r="O682" t="s">
        <v>4705</v>
      </c>
      <c r="P682" t="s">
        <v>40</v>
      </c>
      <c r="Q682" t="s">
        <v>4706</v>
      </c>
      <c r="R682" t="s">
        <v>4707</v>
      </c>
      <c r="S682">
        <v>1</v>
      </c>
      <c r="T682">
        <v>1</v>
      </c>
      <c r="U682" t="s">
        <v>57</v>
      </c>
      <c r="V682" t="s">
        <v>57</v>
      </c>
      <c r="W682" t="s">
        <v>1010</v>
      </c>
      <c r="X682" t="s">
        <v>37</v>
      </c>
      <c r="Y682" t="s">
        <v>37</v>
      </c>
      <c r="Z682" t="s">
        <v>45</v>
      </c>
      <c r="AA682" t="s">
        <v>37</v>
      </c>
      <c r="AB682" t="s">
        <v>92</v>
      </c>
      <c r="AC682" t="s">
        <v>93</v>
      </c>
      <c r="AD682" t="s">
        <v>94</v>
      </c>
    </row>
    <row r="683" spans="1:30" hidden="1" x14ac:dyDescent="0.2">
      <c r="A683">
        <v>13068</v>
      </c>
      <c r="B683" t="s">
        <v>4708</v>
      </c>
      <c r="C683" t="s">
        <v>29</v>
      </c>
      <c r="D683" t="s">
        <v>70</v>
      </c>
      <c r="E683" t="s">
        <v>62</v>
      </c>
      <c r="F683" t="s">
        <v>267</v>
      </c>
      <c r="G683" t="s">
        <v>82</v>
      </c>
      <c r="H683" t="s">
        <v>63</v>
      </c>
      <c r="I683" s="9">
        <v>45447</v>
      </c>
      <c r="J683" s="10">
        <v>0.61059027777777775</v>
      </c>
      <c r="K683" t="s">
        <v>4709</v>
      </c>
      <c r="L683" t="s">
        <v>4710</v>
      </c>
      <c r="M683" t="s">
        <v>37</v>
      </c>
      <c r="N683" t="s">
        <v>4711</v>
      </c>
      <c r="O683" t="s">
        <v>4712</v>
      </c>
      <c r="P683" t="s">
        <v>40</v>
      </c>
      <c r="Q683" t="s">
        <v>4713</v>
      </c>
      <c r="R683" t="s">
        <v>4714</v>
      </c>
      <c r="S683">
        <v>3</v>
      </c>
      <c r="T683">
        <v>2</v>
      </c>
      <c r="U683" t="s">
        <v>57</v>
      </c>
      <c r="V683" t="s">
        <v>57</v>
      </c>
      <c r="W683" t="s">
        <v>1996</v>
      </c>
      <c r="X683" t="s">
        <v>37</v>
      </c>
      <c r="Y683" t="s">
        <v>37</v>
      </c>
      <c r="Z683" t="s">
        <v>45</v>
      </c>
      <c r="AA683" t="s">
        <v>37</v>
      </c>
      <c r="AB683" t="s">
        <v>195</v>
      </c>
      <c r="AC683" t="s">
        <v>196</v>
      </c>
      <c r="AD683" t="s">
        <v>197</v>
      </c>
    </row>
    <row r="684" spans="1:30" hidden="1" x14ac:dyDescent="0.2">
      <c r="A684">
        <v>13071</v>
      </c>
      <c r="B684" t="s">
        <v>4715</v>
      </c>
      <c r="C684" t="s">
        <v>29</v>
      </c>
      <c r="D684" t="s">
        <v>179</v>
      </c>
      <c r="E684" t="s">
        <v>62</v>
      </c>
      <c r="F684" t="s">
        <v>172</v>
      </c>
      <c r="G684" t="s">
        <v>82</v>
      </c>
      <c r="H684" t="s">
        <v>173</v>
      </c>
      <c r="I684" s="9">
        <v>45447</v>
      </c>
      <c r="J684" s="10">
        <v>0.74398148148148147</v>
      </c>
      <c r="K684" t="s">
        <v>4716</v>
      </c>
      <c r="L684" t="s">
        <v>4717</v>
      </c>
      <c r="M684" t="s">
        <v>37</v>
      </c>
      <c r="N684" t="s">
        <v>4717</v>
      </c>
      <c r="O684" t="s">
        <v>4718</v>
      </c>
      <c r="P684" t="s">
        <v>40</v>
      </c>
      <c r="Q684" t="s">
        <v>66</v>
      </c>
      <c r="R684" t="s">
        <v>4719</v>
      </c>
      <c r="S684">
        <v>1</v>
      </c>
      <c r="T684">
        <v>3</v>
      </c>
      <c r="U684" t="s">
        <v>57</v>
      </c>
      <c r="V684" t="s">
        <v>57</v>
      </c>
      <c r="W684" t="s">
        <v>1234</v>
      </c>
      <c r="X684" t="s">
        <v>37</v>
      </c>
      <c r="Y684" t="s">
        <v>37</v>
      </c>
      <c r="Z684" t="s">
        <v>45</v>
      </c>
      <c r="AA684" t="s">
        <v>37</v>
      </c>
      <c r="AB684" t="s">
        <v>973</v>
      </c>
      <c r="AC684" t="s">
        <v>974</v>
      </c>
      <c r="AD684" t="s">
        <v>197</v>
      </c>
    </row>
    <row r="685" spans="1:30" hidden="1" x14ac:dyDescent="0.2">
      <c r="A685">
        <v>13077</v>
      </c>
      <c r="B685" t="s">
        <v>4720</v>
      </c>
      <c r="C685" t="s">
        <v>29</v>
      </c>
      <c r="D685" t="s">
        <v>30</v>
      </c>
      <c r="E685" t="s">
        <v>50</v>
      </c>
      <c r="F685" t="s">
        <v>267</v>
      </c>
      <c r="G685" t="s">
        <v>33</v>
      </c>
      <c r="H685" t="s">
        <v>73</v>
      </c>
      <c r="I685" s="9">
        <v>45448</v>
      </c>
      <c r="J685" s="10">
        <v>0.70482638888888893</v>
      </c>
      <c r="K685" t="s">
        <v>4721</v>
      </c>
      <c r="L685" t="s">
        <v>4722</v>
      </c>
      <c r="M685" t="s">
        <v>37</v>
      </c>
      <c r="N685" t="s">
        <v>4723</v>
      </c>
      <c r="O685" t="s">
        <v>4724</v>
      </c>
      <c r="P685" t="s">
        <v>40</v>
      </c>
      <c r="Q685" t="s">
        <v>4725</v>
      </c>
      <c r="R685" t="s">
        <v>4726</v>
      </c>
      <c r="S685">
        <v>2</v>
      </c>
      <c r="T685">
        <v>1</v>
      </c>
      <c r="U685" t="s">
        <v>43</v>
      </c>
      <c r="V685" t="s">
        <v>43</v>
      </c>
      <c r="W685" t="s">
        <v>3547</v>
      </c>
      <c r="X685" t="s">
        <v>37</v>
      </c>
      <c r="Y685" t="s">
        <v>37</v>
      </c>
      <c r="Z685" t="s">
        <v>45</v>
      </c>
      <c r="AA685" t="s">
        <v>37</v>
      </c>
      <c r="AB685" t="s">
        <v>239</v>
      </c>
      <c r="AC685" t="s">
        <v>3548</v>
      </c>
      <c r="AD685" t="s">
        <v>238</v>
      </c>
    </row>
    <row r="686" spans="1:30" hidden="1" x14ac:dyDescent="0.2">
      <c r="A686">
        <v>13079</v>
      </c>
      <c r="B686" t="s">
        <v>4727</v>
      </c>
      <c r="C686" t="s">
        <v>29</v>
      </c>
      <c r="D686" t="s">
        <v>179</v>
      </c>
      <c r="E686" t="s">
        <v>62</v>
      </c>
      <c r="F686" t="s">
        <v>1055</v>
      </c>
      <c r="G686" t="s">
        <v>51</v>
      </c>
      <c r="H686" t="s">
        <v>63</v>
      </c>
      <c r="I686" s="9">
        <v>45448</v>
      </c>
      <c r="J686" s="10">
        <v>0.85255787037037034</v>
      </c>
      <c r="K686" t="s">
        <v>4728</v>
      </c>
      <c r="L686" t="s">
        <v>4729</v>
      </c>
      <c r="M686" t="s">
        <v>37</v>
      </c>
      <c r="N686" t="s">
        <v>4730</v>
      </c>
      <c r="O686" t="s">
        <v>4729</v>
      </c>
      <c r="P686" t="s">
        <v>40</v>
      </c>
      <c r="Q686" t="s">
        <v>100</v>
      </c>
      <c r="R686" t="s">
        <v>100</v>
      </c>
      <c r="S686">
        <v>1</v>
      </c>
      <c r="T686">
        <v>1</v>
      </c>
      <c r="U686" t="s">
        <v>57</v>
      </c>
      <c r="V686" t="s">
        <v>57</v>
      </c>
      <c r="W686" t="s">
        <v>842</v>
      </c>
      <c r="X686" t="s">
        <v>37</v>
      </c>
      <c r="Y686" t="s">
        <v>37</v>
      </c>
      <c r="Z686" t="s">
        <v>45</v>
      </c>
      <c r="AA686" t="s">
        <v>37</v>
      </c>
      <c r="AB686" t="s">
        <v>4215</v>
      </c>
      <c r="AC686" t="s">
        <v>4216</v>
      </c>
      <c r="AD686" t="s">
        <v>845</v>
      </c>
    </row>
    <row r="687" spans="1:30" hidden="1" x14ac:dyDescent="0.2">
      <c r="A687">
        <v>13082</v>
      </c>
      <c r="B687" t="s">
        <v>4731</v>
      </c>
      <c r="C687" t="s">
        <v>29</v>
      </c>
      <c r="D687" t="s">
        <v>179</v>
      </c>
      <c r="E687" t="s">
        <v>62</v>
      </c>
      <c r="F687" t="s">
        <v>1055</v>
      </c>
      <c r="G687" t="s">
        <v>51</v>
      </c>
      <c r="H687" t="s">
        <v>63</v>
      </c>
      <c r="I687" s="9">
        <v>45448</v>
      </c>
      <c r="J687" s="10">
        <v>0.87976851851851856</v>
      </c>
      <c r="K687" t="s">
        <v>4732</v>
      </c>
      <c r="L687" t="s">
        <v>4733</v>
      </c>
      <c r="M687" t="s">
        <v>37</v>
      </c>
      <c r="N687" t="s">
        <v>4734</v>
      </c>
      <c r="O687" t="s">
        <v>4733</v>
      </c>
      <c r="P687" t="s">
        <v>40</v>
      </c>
      <c r="Q687" t="s">
        <v>100</v>
      </c>
      <c r="R687" t="s">
        <v>100</v>
      </c>
      <c r="S687">
        <v>1</v>
      </c>
      <c r="T687">
        <v>1</v>
      </c>
      <c r="U687" t="s">
        <v>57</v>
      </c>
      <c r="V687" t="s">
        <v>57</v>
      </c>
      <c r="W687" t="s">
        <v>238</v>
      </c>
      <c r="X687" t="s">
        <v>37</v>
      </c>
      <c r="Y687" t="s">
        <v>37</v>
      </c>
      <c r="Z687" t="s">
        <v>45</v>
      </c>
      <c r="AA687" t="s">
        <v>37</v>
      </c>
      <c r="AB687" t="s">
        <v>67</v>
      </c>
      <c r="AC687" t="s">
        <v>68</v>
      </c>
      <c r="AD687" t="s">
        <v>37</v>
      </c>
    </row>
    <row r="688" spans="1:30" hidden="1" x14ac:dyDescent="0.2">
      <c r="A688">
        <v>13083</v>
      </c>
      <c r="B688" t="s">
        <v>4735</v>
      </c>
      <c r="C688" t="s">
        <v>61</v>
      </c>
      <c r="D688" t="s">
        <v>70</v>
      </c>
      <c r="E688" t="s">
        <v>31</v>
      </c>
      <c r="F688" t="s">
        <v>511</v>
      </c>
      <c r="G688" t="s">
        <v>33</v>
      </c>
      <c r="H688" t="s">
        <v>512</v>
      </c>
      <c r="I688" s="9">
        <v>45448</v>
      </c>
      <c r="J688" s="10">
        <v>0.93667824074074069</v>
      </c>
      <c r="K688" t="s">
        <v>4736</v>
      </c>
      <c r="L688" t="s">
        <v>4737</v>
      </c>
      <c r="M688" t="s">
        <v>4737</v>
      </c>
      <c r="N688" t="s">
        <v>4737</v>
      </c>
      <c r="O688" t="s">
        <v>4738</v>
      </c>
      <c r="P688" t="s">
        <v>40</v>
      </c>
      <c r="Q688" t="s">
        <v>4739</v>
      </c>
      <c r="R688" t="s">
        <v>331</v>
      </c>
      <c r="S688">
        <v>1</v>
      </c>
      <c r="T688">
        <v>2</v>
      </c>
      <c r="U688" t="s">
        <v>57</v>
      </c>
      <c r="V688" t="s">
        <v>57</v>
      </c>
      <c r="W688" t="s">
        <v>338</v>
      </c>
      <c r="X688" t="s">
        <v>37</v>
      </c>
      <c r="Y688" t="s">
        <v>37</v>
      </c>
      <c r="Z688" t="s">
        <v>45</v>
      </c>
      <c r="AA688" t="s">
        <v>37</v>
      </c>
      <c r="AB688" t="s">
        <v>4740</v>
      </c>
      <c r="AC688" t="s">
        <v>4741</v>
      </c>
      <c r="AD688" t="s">
        <v>834</v>
      </c>
    </row>
    <row r="689" spans="1:30" hidden="1" x14ac:dyDescent="0.2">
      <c r="A689">
        <v>13084</v>
      </c>
      <c r="B689" t="s">
        <v>4742</v>
      </c>
      <c r="C689" t="s">
        <v>29</v>
      </c>
      <c r="D689" t="s">
        <v>179</v>
      </c>
      <c r="E689" t="s">
        <v>31</v>
      </c>
      <c r="F689" t="s">
        <v>267</v>
      </c>
      <c r="G689" t="s">
        <v>33</v>
      </c>
      <c r="H689" t="s">
        <v>63</v>
      </c>
      <c r="I689" s="9">
        <v>45449</v>
      </c>
      <c r="J689" s="10">
        <v>0.31468750000000001</v>
      </c>
      <c r="K689" t="s">
        <v>4743</v>
      </c>
      <c r="L689" t="s">
        <v>4744</v>
      </c>
      <c r="M689" t="s">
        <v>37</v>
      </c>
      <c r="N689" t="s">
        <v>4745</v>
      </c>
      <c r="O689" t="s">
        <v>4746</v>
      </c>
      <c r="P689" t="s">
        <v>40</v>
      </c>
      <c r="Q689" t="s">
        <v>4747</v>
      </c>
      <c r="R689" t="s">
        <v>331</v>
      </c>
      <c r="S689">
        <v>2</v>
      </c>
      <c r="T689">
        <v>1</v>
      </c>
      <c r="U689" t="s">
        <v>43</v>
      </c>
      <c r="V689" t="s">
        <v>57</v>
      </c>
      <c r="W689" t="s">
        <v>972</v>
      </c>
      <c r="X689" t="s">
        <v>37</v>
      </c>
      <c r="Y689" t="s">
        <v>37</v>
      </c>
      <c r="Z689" t="s">
        <v>45</v>
      </c>
      <c r="AA689" t="s">
        <v>37</v>
      </c>
      <c r="AB689" t="s">
        <v>4748</v>
      </c>
      <c r="AC689" t="s">
        <v>4749</v>
      </c>
      <c r="AD689" t="s">
        <v>112</v>
      </c>
    </row>
    <row r="690" spans="1:30" hidden="1" x14ac:dyDescent="0.2">
      <c r="A690">
        <v>13086</v>
      </c>
      <c r="B690" t="s">
        <v>4750</v>
      </c>
      <c r="C690" t="s">
        <v>29</v>
      </c>
      <c r="D690" t="s">
        <v>30</v>
      </c>
      <c r="E690" t="s">
        <v>31</v>
      </c>
      <c r="F690" t="s">
        <v>267</v>
      </c>
      <c r="G690" t="s">
        <v>33</v>
      </c>
      <c r="H690" t="s">
        <v>232</v>
      </c>
      <c r="I690" s="9">
        <v>45449</v>
      </c>
      <c r="J690" s="10">
        <v>0.41887731481481483</v>
      </c>
      <c r="K690" t="s">
        <v>4751</v>
      </c>
      <c r="L690" t="s">
        <v>4752</v>
      </c>
      <c r="M690" t="s">
        <v>37</v>
      </c>
      <c r="N690" t="s">
        <v>4752</v>
      </c>
      <c r="O690" t="s">
        <v>4753</v>
      </c>
      <c r="P690" t="s">
        <v>40</v>
      </c>
      <c r="Q690" t="s">
        <v>4754</v>
      </c>
      <c r="R690" t="s">
        <v>4755</v>
      </c>
      <c r="S690">
        <v>1</v>
      </c>
      <c r="T690">
        <v>2</v>
      </c>
      <c r="U690" t="s">
        <v>57</v>
      </c>
      <c r="V690" t="s">
        <v>57</v>
      </c>
      <c r="W690" t="s">
        <v>1010</v>
      </c>
      <c r="X690" t="s">
        <v>37</v>
      </c>
      <c r="Y690" t="s">
        <v>37</v>
      </c>
      <c r="Z690" t="s">
        <v>45</v>
      </c>
      <c r="AA690" t="s">
        <v>37</v>
      </c>
      <c r="AB690" t="s">
        <v>92</v>
      </c>
      <c r="AC690" t="s">
        <v>93</v>
      </c>
      <c r="AD690" t="s">
        <v>94</v>
      </c>
    </row>
    <row r="691" spans="1:30" hidden="1" x14ac:dyDescent="0.2">
      <c r="A691">
        <v>13089</v>
      </c>
      <c r="B691" t="s">
        <v>4756</v>
      </c>
      <c r="C691" t="s">
        <v>29</v>
      </c>
      <c r="D691" t="s">
        <v>30</v>
      </c>
      <c r="E691" t="s">
        <v>31</v>
      </c>
      <c r="F691" t="s">
        <v>267</v>
      </c>
      <c r="G691" t="s">
        <v>33</v>
      </c>
      <c r="H691" t="s">
        <v>63</v>
      </c>
      <c r="I691" s="9">
        <v>45449</v>
      </c>
      <c r="J691" s="10">
        <v>0.48439814814814813</v>
      </c>
      <c r="K691" t="s">
        <v>4757</v>
      </c>
      <c r="L691" t="s">
        <v>4758</v>
      </c>
      <c r="M691" t="s">
        <v>37</v>
      </c>
      <c r="N691" t="s">
        <v>4758</v>
      </c>
      <c r="O691" t="s">
        <v>4759</v>
      </c>
      <c r="P691" t="s">
        <v>40</v>
      </c>
      <c r="Q691" t="s">
        <v>4760</v>
      </c>
      <c r="R691" t="s">
        <v>4761</v>
      </c>
      <c r="S691">
        <v>1</v>
      </c>
      <c r="T691">
        <v>1</v>
      </c>
      <c r="U691" t="s">
        <v>57</v>
      </c>
      <c r="V691" t="s">
        <v>43</v>
      </c>
      <c r="W691" t="s">
        <v>1010</v>
      </c>
      <c r="X691" t="s">
        <v>37</v>
      </c>
      <c r="Y691" t="s">
        <v>37</v>
      </c>
      <c r="Z691" t="s">
        <v>45</v>
      </c>
      <c r="AA691" t="s">
        <v>37</v>
      </c>
      <c r="AB691" t="s">
        <v>92</v>
      </c>
      <c r="AC691" t="s">
        <v>93</v>
      </c>
      <c r="AD691" t="s">
        <v>94</v>
      </c>
    </row>
    <row r="692" spans="1:30" hidden="1" x14ac:dyDescent="0.2">
      <c r="A692">
        <v>13090</v>
      </c>
      <c r="B692" t="s">
        <v>4762</v>
      </c>
      <c r="C692" t="s">
        <v>29</v>
      </c>
      <c r="D692" t="s">
        <v>49</v>
      </c>
      <c r="E692" t="s">
        <v>62</v>
      </c>
      <c r="F692" t="s">
        <v>511</v>
      </c>
      <c r="G692" t="s">
        <v>51</v>
      </c>
      <c r="H692" t="s">
        <v>63</v>
      </c>
      <c r="I692" s="9">
        <v>45449</v>
      </c>
      <c r="J692" s="10">
        <v>0.50421296296296292</v>
      </c>
      <c r="K692" t="s">
        <v>4763</v>
      </c>
      <c r="L692" t="s">
        <v>4764</v>
      </c>
      <c r="M692" t="s">
        <v>37</v>
      </c>
      <c r="N692" t="s">
        <v>4764</v>
      </c>
      <c r="O692" t="s">
        <v>4765</v>
      </c>
      <c r="P692" t="s">
        <v>40</v>
      </c>
      <c r="Q692" t="s">
        <v>4766</v>
      </c>
      <c r="R692" t="s">
        <v>4767</v>
      </c>
      <c r="S692">
        <v>2</v>
      </c>
      <c r="T692">
        <v>1</v>
      </c>
      <c r="U692" t="s">
        <v>57</v>
      </c>
      <c r="V692" t="s">
        <v>57</v>
      </c>
      <c r="W692" t="s">
        <v>1010</v>
      </c>
      <c r="X692" t="s">
        <v>37</v>
      </c>
      <c r="Y692" t="s">
        <v>37</v>
      </c>
      <c r="Z692" t="s">
        <v>45</v>
      </c>
      <c r="AA692" t="s">
        <v>37</v>
      </c>
      <c r="AB692" t="s">
        <v>92</v>
      </c>
      <c r="AC692" t="s">
        <v>93</v>
      </c>
      <c r="AD692" t="s">
        <v>94</v>
      </c>
    </row>
    <row r="693" spans="1:30" hidden="1" x14ac:dyDescent="0.2">
      <c r="A693">
        <v>13092</v>
      </c>
      <c r="B693" t="s">
        <v>4768</v>
      </c>
      <c r="C693" t="s">
        <v>29</v>
      </c>
      <c r="D693" t="s">
        <v>70</v>
      </c>
      <c r="E693" t="s">
        <v>31</v>
      </c>
      <c r="F693" t="s">
        <v>267</v>
      </c>
      <c r="G693" t="s">
        <v>51</v>
      </c>
      <c r="H693" t="s">
        <v>73</v>
      </c>
      <c r="I693" s="9">
        <v>45449</v>
      </c>
      <c r="J693" s="10">
        <v>0.51115740740740745</v>
      </c>
      <c r="K693" t="s">
        <v>4769</v>
      </c>
      <c r="L693" t="s">
        <v>4770</v>
      </c>
      <c r="M693" t="s">
        <v>37</v>
      </c>
      <c r="N693" t="s">
        <v>4770</v>
      </c>
      <c r="O693" t="s">
        <v>4771</v>
      </c>
      <c r="P693" t="s">
        <v>40</v>
      </c>
      <c r="Q693" t="s">
        <v>4772</v>
      </c>
      <c r="R693" t="s">
        <v>4772</v>
      </c>
      <c r="S693">
        <v>1</v>
      </c>
      <c r="T693">
        <v>1</v>
      </c>
      <c r="U693" t="s">
        <v>57</v>
      </c>
      <c r="V693" t="s">
        <v>57</v>
      </c>
      <c r="W693" t="s">
        <v>1010</v>
      </c>
      <c r="X693" t="s">
        <v>37</v>
      </c>
      <c r="Y693" t="s">
        <v>37</v>
      </c>
      <c r="Z693" t="s">
        <v>45</v>
      </c>
      <c r="AA693" t="s">
        <v>37</v>
      </c>
      <c r="AB693" t="s">
        <v>92</v>
      </c>
      <c r="AC693" t="s">
        <v>93</v>
      </c>
      <c r="AD693" t="s">
        <v>94</v>
      </c>
    </row>
    <row r="694" spans="1:30" hidden="1" x14ac:dyDescent="0.2">
      <c r="A694">
        <v>13095</v>
      </c>
      <c r="B694" t="s">
        <v>4773</v>
      </c>
      <c r="C694" t="s">
        <v>29</v>
      </c>
      <c r="D694" t="s">
        <v>70</v>
      </c>
      <c r="E694" t="s">
        <v>31</v>
      </c>
      <c r="F694" t="s">
        <v>34</v>
      </c>
      <c r="G694" t="s">
        <v>51</v>
      </c>
      <c r="H694" t="s">
        <v>34</v>
      </c>
      <c r="I694" s="9">
        <v>45449</v>
      </c>
      <c r="J694" s="10">
        <v>0.55675925925925929</v>
      </c>
      <c r="K694" t="s">
        <v>4774</v>
      </c>
      <c r="L694" t="s">
        <v>4775</v>
      </c>
      <c r="M694" t="s">
        <v>37</v>
      </c>
      <c r="N694" t="s">
        <v>4775</v>
      </c>
      <c r="O694" t="s">
        <v>4775</v>
      </c>
      <c r="P694" t="s">
        <v>40</v>
      </c>
      <c r="Q694" t="s">
        <v>4776</v>
      </c>
      <c r="R694" t="s">
        <v>4776</v>
      </c>
      <c r="S694">
        <v>1</v>
      </c>
      <c r="T694">
        <v>1</v>
      </c>
      <c r="U694" t="s">
        <v>57</v>
      </c>
      <c r="V694" t="s">
        <v>57</v>
      </c>
      <c r="W694" t="s">
        <v>156</v>
      </c>
      <c r="X694" t="s">
        <v>37</v>
      </c>
      <c r="Y694" t="s">
        <v>37</v>
      </c>
      <c r="Z694" t="s">
        <v>45</v>
      </c>
      <c r="AA694" t="s">
        <v>37</v>
      </c>
      <c r="AB694" t="s">
        <v>1002</v>
      </c>
      <c r="AC694" t="s">
        <v>1003</v>
      </c>
      <c r="AD694" t="s">
        <v>156</v>
      </c>
    </row>
    <row r="695" spans="1:30" hidden="1" x14ac:dyDescent="0.2">
      <c r="A695">
        <v>13096</v>
      </c>
      <c r="B695" t="s">
        <v>4777</v>
      </c>
      <c r="C695" t="s">
        <v>29</v>
      </c>
      <c r="D695" t="s">
        <v>70</v>
      </c>
      <c r="E695" t="s">
        <v>62</v>
      </c>
      <c r="F695" t="s">
        <v>267</v>
      </c>
      <c r="G695" t="s">
        <v>51</v>
      </c>
      <c r="H695" t="s">
        <v>63</v>
      </c>
      <c r="I695" s="9">
        <v>45449</v>
      </c>
      <c r="J695" s="10">
        <v>0.6033101851851852</v>
      </c>
      <c r="K695" t="s">
        <v>4778</v>
      </c>
      <c r="L695" t="s">
        <v>4779</v>
      </c>
      <c r="M695" t="s">
        <v>37</v>
      </c>
      <c r="N695" t="s">
        <v>4780</v>
      </c>
      <c r="O695" t="s">
        <v>4781</v>
      </c>
      <c r="P695" t="s">
        <v>40</v>
      </c>
      <c r="Q695" t="s">
        <v>4782</v>
      </c>
      <c r="R695" t="s">
        <v>4783</v>
      </c>
      <c r="S695">
        <v>2</v>
      </c>
      <c r="T695">
        <v>6</v>
      </c>
      <c r="U695" t="s">
        <v>57</v>
      </c>
      <c r="V695" t="s">
        <v>57</v>
      </c>
      <c r="W695" t="s">
        <v>982</v>
      </c>
      <c r="X695" t="s">
        <v>37</v>
      </c>
      <c r="Y695" t="s">
        <v>37</v>
      </c>
      <c r="Z695" t="s">
        <v>45</v>
      </c>
      <c r="AA695" t="s">
        <v>37</v>
      </c>
      <c r="AB695" t="s">
        <v>973</v>
      </c>
      <c r="AC695" t="s">
        <v>974</v>
      </c>
      <c r="AD695" t="s">
        <v>197</v>
      </c>
    </row>
    <row r="696" spans="1:30" hidden="1" x14ac:dyDescent="0.2">
      <c r="A696">
        <v>13099</v>
      </c>
      <c r="B696" t="s">
        <v>4784</v>
      </c>
      <c r="C696" t="s">
        <v>61</v>
      </c>
      <c r="D696" t="s">
        <v>70</v>
      </c>
      <c r="E696" t="s">
        <v>62</v>
      </c>
      <c r="F696" t="s">
        <v>34</v>
      </c>
      <c r="G696" t="s">
        <v>82</v>
      </c>
      <c r="H696" t="s">
        <v>232</v>
      </c>
      <c r="I696" s="9">
        <v>45449</v>
      </c>
      <c r="J696" s="10">
        <v>0.69013888888888886</v>
      </c>
      <c r="K696" t="s">
        <v>4785</v>
      </c>
      <c r="L696" t="s">
        <v>4786</v>
      </c>
      <c r="M696" t="s">
        <v>4786</v>
      </c>
      <c r="N696" t="s">
        <v>4787</v>
      </c>
      <c r="O696" t="s">
        <v>4788</v>
      </c>
      <c r="P696" t="s">
        <v>40</v>
      </c>
      <c r="Q696" t="s">
        <v>4789</v>
      </c>
      <c r="R696" t="s">
        <v>4789</v>
      </c>
      <c r="S696">
        <v>1</v>
      </c>
      <c r="T696">
        <v>1</v>
      </c>
      <c r="U696" t="s">
        <v>57</v>
      </c>
      <c r="V696" t="s">
        <v>57</v>
      </c>
      <c r="W696" t="s">
        <v>1996</v>
      </c>
      <c r="X696" t="s">
        <v>37</v>
      </c>
      <c r="Y696" t="s">
        <v>37</v>
      </c>
      <c r="Z696" t="s">
        <v>45</v>
      </c>
      <c r="AA696" t="s">
        <v>37</v>
      </c>
      <c r="AB696" t="s">
        <v>67</v>
      </c>
      <c r="AC696" t="s">
        <v>68</v>
      </c>
      <c r="AD696" t="s">
        <v>37</v>
      </c>
    </row>
    <row r="697" spans="1:30" hidden="1" x14ac:dyDescent="0.2">
      <c r="A697">
        <v>13101</v>
      </c>
      <c r="B697" t="s">
        <v>4790</v>
      </c>
      <c r="C697" t="s">
        <v>29</v>
      </c>
      <c r="D697" t="s">
        <v>70</v>
      </c>
      <c r="E697" t="s">
        <v>62</v>
      </c>
      <c r="F697" t="s">
        <v>172</v>
      </c>
      <c r="G697" t="s">
        <v>33</v>
      </c>
      <c r="H697" t="s">
        <v>173</v>
      </c>
      <c r="I697" s="9">
        <v>45449</v>
      </c>
      <c r="J697" s="10">
        <v>0.82461805555555556</v>
      </c>
      <c r="K697" t="s">
        <v>4791</v>
      </c>
      <c r="L697" t="s">
        <v>4792</v>
      </c>
      <c r="M697" t="s">
        <v>37</v>
      </c>
      <c r="N697" t="s">
        <v>4792</v>
      </c>
      <c r="O697" t="s">
        <v>4793</v>
      </c>
      <c r="P697" t="s">
        <v>40</v>
      </c>
      <c r="Q697" t="s">
        <v>4794</v>
      </c>
      <c r="R697" t="s">
        <v>4795</v>
      </c>
      <c r="S697">
        <v>1</v>
      </c>
      <c r="T697">
        <v>2</v>
      </c>
      <c r="U697" t="s">
        <v>43</v>
      </c>
      <c r="V697" t="s">
        <v>43</v>
      </c>
      <c r="W697" t="s">
        <v>4796</v>
      </c>
      <c r="X697" t="s">
        <v>37</v>
      </c>
      <c r="Y697" t="s">
        <v>37</v>
      </c>
      <c r="Z697" t="s">
        <v>45</v>
      </c>
      <c r="AA697" t="s">
        <v>37</v>
      </c>
      <c r="AB697" t="s">
        <v>973</v>
      </c>
      <c r="AC697" t="s">
        <v>974</v>
      </c>
      <c r="AD697" t="s">
        <v>197</v>
      </c>
    </row>
    <row r="698" spans="1:30" hidden="1" x14ac:dyDescent="0.2">
      <c r="A698">
        <v>13102</v>
      </c>
      <c r="B698" t="s">
        <v>4797</v>
      </c>
      <c r="C698" t="s">
        <v>29</v>
      </c>
      <c r="D698" t="s">
        <v>70</v>
      </c>
      <c r="E698" t="s">
        <v>62</v>
      </c>
      <c r="F698" t="s">
        <v>172</v>
      </c>
      <c r="G698" t="s">
        <v>51</v>
      </c>
      <c r="H698" t="s">
        <v>173</v>
      </c>
      <c r="I698" s="9">
        <v>45449</v>
      </c>
      <c r="J698" s="10">
        <v>0.85938657407407404</v>
      </c>
      <c r="K698" t="s">
        <v>4798</v>
      </c>
      <c r="L698" t="s">
        <v>4799</v>
      </c>
      <c r="M698" t="s">
        <v>37</v>
      </c>
      <c r="N698" t="s">
        <v>4800</v>
      </c>
      <c r="O698" t="s">
        <v>4801</v>
      </c>
      <c r="P698" t="s">
        <v>40</v>
      </c>
      <c r="Q698" t="s">
        <v>4802</v>
      </c>
      <c r="R698" t="s">
        <v>4803</v>
      </c>
      <c r="S698">
        <v>1</v>
      </c>
      <c r="T698">
        <v>4</v>
      </c>
      <c r="U698" t="s">
        <v>57</v>
      </c>
      <c r="V698" t="s">
        <v>57</v>
      </c>
      <c r="W698" t="s">
        <v>1001</v>
      </c>
      <c r="X698" t="s">
        <v>37</v>
      </c>
      <c r="Y698" t="s">
        <v>37</v>
      </c>
      <c r="Z698" t="s">
        <v>45</v>
      </c>
      <c r="AA698" t="s">
        <v>37</v>
      </c>
      <c r="AB698" t="s">
        <v>973</v>
      </c>
      <c r="AC698" t="s">
        <v>974</v>
      </c>
      <c r="AD698" t="s">
        <v>197</v>
      </c>
    </row>
    <row r="699" spans="1:30" hidden="1" x14ac:dyDescent="0.2">
      <c r="A699">
        <v>13103</v>
      </c>
      <c r="B699" t="s">
        <v>4804</v>
      </c>
      <c r="C699" t="s">
        <v>29</v>
      </c>
      <c r="D699" t="s">
        <v>49</v>
      </c>
      <c r="E699" t="s">
        <v>62</v>
      </c>
      <c r="F699" t="s">
        <v>165</v>
      </c>
      <c r="G699" t="s">
        <v>51</v>
      </c>
      <c r="H699" t="s">
        <v>63</v>
      </c>
      <c r="I699" s="9">
        <v>45449</v>
      </c>
      <c r="J699" s="10">
        <v>0.89302083333333337</v>
      </c>
      <c r="K699" t="s">
        <v>4805</v>
      </c>
      <c r="L699" t="s">
        <v>4806</v>
      </c>
      <c r="M699" t="s">
        <v>37</v>
      </c>
      <c r="N699" t="s">
        <v>4807</v>
      </c>
      <c r="O699" t="s">
        <v>4808</v>
      </c>
      <c r="P699" t="s">
        <v>40</v>
      </c>
      <c r="Q699" t="s">
        <v>4809</v>
      </c>
      <c r="R699" t="s">
        <v>4810</v>
      </c>
      <c r="S699">
        <v>1</v>
      </c>
      <c r="T699">
        <v>1</v>
      </c>
      <c r="U699" t="s">
        <v>57</v>
      </c>
      <c r="V699" t="s">
        <v>57</v>
      </c>
      <c r="W699" t="s">
        <v>4811</v>
      </c>
      <c r="X699" t="s">
        <v>37</v>
      </c>
      <c r="Y699" t="s">
        <v>37</v>
      </c>
      <c r="Z699" t="s">
        <v>45</v>
      </c>
      <c r="AA699" t="s">
        <v>37</v>
      </c>
      <c r="AB699" t="s">
        <v>67</v>
      </c>
      <c r="AC699" t="s">
        <v>68</v>
      </c>
      <c r="AD699" t="s">
        <v>37</v>
      </c>
    </row>
    <row r="700" spans="1:30" hidden="1" x14ac:dyDescent="0.2">
      <c r="A700">
        <v>13106</v>
      </c>
      <c r="B700" t="s">
        <v>4812</v>
      </c>
      <c r="C700" t="s">
        <v>29</v>
      </c>
      <c r="D700" t="s">
        <v>70</v>
      </c>
      <c r="E700" t="s">
        <v>31</v>
      </c>
      <c r="F700" t="s">
        <v>267</v>
      </c>
      <c r="G700" t="s">
        <v>33</v>
      </c>
      <c r="H700" t="s">
        <v>173</v>
      </c>
      <c r="I700" s="9">
        <v>45450</v>
      </c>
      <c r="J700" s="10">
        <v>0.38802083333333331</v>
      </c>
      <c r="K700" t="s">
        <v>4813</v>
      </c>
      <c r="L700" t="s">
        <v>4814</v>
      </c>
      <c r="M700" t="s">
        <v>37</v>
      </c>
      <c r="N700" t="s">
        <v>4814</v>
      </c>
      <c r="O700" t="s">
        <v>4815</v>
      </c>
      <c r="P700" t="s">
        <v>40</v>
      </c>
      <c r="Q700" t="s">
        <v>4816</v>
      </c>
      <c r="R700" t="s">
        <v>4817</v>
      </c>
      <c r="S700">
        <v>3</v>
      </c>
      <c r="T700">
        <v>3</v>
      </c>
      <c r="U700" t="s">
        <v>57</v>
      </c>
      <c r="V700" t="s">
        <v>57</v>
      </c>
      <c r="W700" t="s">
        <v>91</v>
      </c>
      <c r="X700" t="s">
        <v>37</v>
      </c>
      <c r="Y700" t="s">
        <v>37</v>
      </c>
      <c r="Z700" t="s">
        <v>45</v>
      </c>
      <c r="AA700" t="s">
        <v>37</v>
      </c>
      <c r="AB700" t="s">
        <v>92</v>
      </c>
      <c r="AC700" t="s">
        <v>93</v>
      </c>
      <c r="AD700" t="s">
        <v>94</v>
      </c>
    </row>
    <row r="701" spans="1:30" hidden="1" x14ac:dyDescent="0.2">
      <c r="A701">
        <v>13111</v>
      </c>
      <c r="B701" t="s">
        <v>4818</v>
      </c>
      <c r="C701" t="s">
        <v>29</v>
      </c>
      <c r="D701" t="s">
        <v>49</v>
      </c>
      <c r="E701" t="s">
        <v>62</v>
      </c>
      <c r="F701" t="s">
        <v>34</v>
      </c>
      <c r="G701" t="s">
        <v>51</v>
      </c>
      <c r="H701" t="s">
        <v>34</v>
      </c>
      <c r="I701" s="9">
        <v>45450</v>
      </c>
      <c r="J701" s="10">
        <v>0.5747106481481481</v>
      </c>
      <c r="K701" t="s">
        <v>4819</v>
      </c>
      <c r="L701" t="s">
        <v>4820</v>
      </c>
      <c r="M701" t="s">
        <v>37</v>
      </c>
      <c r="N701" t="s">
        <v>4821</v>
      </c>
      <c r="O701" t="s">
        <v>4821</v>
      </c>
      <c r="P701" t="s">
        <v>40</v>
      </c>
      <c r="Q701" t="s">
        <v>4822</v>
      </c>
      <c r="R701" t="s">
        <v>4823</v>
      </c>
      <c r="S701">
        <v>1</v>
      </c>
      <c r="T701">
        <v>1</v>
      </c>
      <c r="U701" t="s">
        <v>57</v>
      </c>
      <c r="V701" t="s">
        <v>57</v>
      </c>
      <c r="W701" t="s">
        <v>1645</v>
      </c>
      <c r="X701" t="s">
        <v>37</v>
      </c>
      <c r="Y701" t="s">
        <v>37</v>
      </c>
      <c r="Z701" t="s">
        <v>45</v>
      </c>
      <c r="AA701" t="s">
        <v>37</v>
      </c>
      <c r="AB701" t="s">
        <v>195</v>
      </c>
      <c r="AC701" t="s">
        <v>196</v>
      </c>
      <c r="AD701" t="s">
        <v>197</v>
      </c>
    </row>
    <row r="702" spans="1:30" hidden="1" x14ac:dyDescent="0.2">
      <c r="A702">
        <v>13112</v>
      </c>
      <c r="B702" t="s">
        <v>4824</v>
      </c>
      <c r="C702" t="s">
        <v>29</v>
      </c>
      <c r="D702" t="s">
        <v>49</v>
      </c>
      <c r="E702" t="s">
        <v>62</v>
      </c>
      <c r="F702" t="s">
        <v>34</v>
      </c>
      <c r="G702" t="s">
        <v>51</v>
      </c>
      <c r="H702" t="s">
        <v>34</v>
      </c>
      <c r="I702" s="9">
        <v>45450</v>
      </c>
      <c r="J702" s="10">
        <v>0.58163194444444444</v>
      </c>
      <c r="K702" t="s">
        <v>4825</v>
      </c>
      <c r="L702" t="s">
        <v>4826</v>
      </c>
      <c r="M702" t="s">
        <v>37</v>
      </c>
      <c r="N702" t="s">
        <v>4826</v>
      </c>
      <c r="O702" t="s">
        <v>4826</v>
      </c>
      <c r="P702" t="s">
        <v>40</v>
      </c>
      <c r="Q702" t="s">
        <v>4827</v>
      </c>
      <c r="R702" t="s">
        <v>4827</v>
      </c>
      <c r="S702">
        <v>1</v>
      </c>
      <c r="T702">
        <v>2</v>
      </c>
      <c r="U702" t="s">
        <v>57</v>
      </c>
      <c r="V702" t="s">
        <v>57</v>
      </c>
      <c r="W702" t="s">
        <v>2126</v>
      </c>
      <c r="X702" t="s">
        <v>37</v>
      </c>
      <c r="Y702" t="s">
        <v>37</v>
      </c>
      <c r="Z702" t="s">
        <v>45</v>
      </c>
      <c r="AA702" t="s">
        <v>37</v>
      </c>
      <c r="AB702" t="s">
        <v>195</v>
      </c>
      <c r="AC702" t="s">
        <v>196</v>
      </c>
      <c r="AD702" t="s">
        <v>197</v>
      </c>
    </row>
    <row r="703" spans="1:30" x14ac:dyDescent="0.2">
      <c r="A703">
        <v>13116</v>
      </c>
      <c r="B703" t="s">
        <v>4828</v>
      </c>
      <c r="C703" t="s">
        <v>135</v>
      </c>
      <c r="D703" t="s">
        <v>49</v>
      </c>
      <c r="E703" t="s">
        <v>62</v>
      </c>
      <c r="F703" t="s">
        <v>72</v>
      </c>
      <c r="G703" t="s">
        <v>33</v>
      </c>
      <c r="H703" t="s">
        <v>356</v>
      </c>
      <c r="I703" s="9">
        <v>45450</v>
      </c>
      <c r="J703" s="10">
        <v>0.8528472222222222</v>
      </c>
      <c r="K703" t="s">
        <v>4829</v>
      </c>
      <c r="L703" t="s">
        <v>37</v>
      </c>
      <c r="M703" t="s">
        <v>37</v>
      </c>
      <c r="N703" t="s">
        <v>4830</v>
      </c>
      <c r="O703" t="s">
        <v>4831</v>
      </c>
      <c r="P703" t="s">
        <v>40</v>
      </c>
      <c r="Q703" t="s">
        <v>4832</v>
      </c>
      <c r="R703" t="s">
        <v>66</v>
      </c>
      <c r="S703">
        <v>3</v>
      </c>
      <c r="T703">
        <v>4</v>
      </c>
      <c r="U703" t="s">
        <v>37</v>
      </c>
      <c r="V703" t="s">
        <v>57</v>
      </c>
      <c r="W703" t="s">
        <v>963</v>
      </c>
      <c r="X703" t="s">
        <v>37</v>
      </c>
      <c r="Y703" t="s">
        <v>37</v>
      </c>
      <c r="Z703" t="s">
        <v>45</v>
      </c>
      <c r="AA703" t="s">
        <v>37</v>
      </c>
      <c r="AB703" t="s">
        <v>195</v>
      </c>
      <c r="AC703" t="s">
        <v>196</v>
      </c>
      <c r="AD703" t="s">
        <v>197</v>
      </c>
    </row>
    <row r="704" spans="1:30" hidden="1" x14ac:dyDescent="0.2">
      <c r="A704">
        <v>13119</v>
      </c>
      <c r="B704" t="s">
        <v>4833</v>
      </c>
      <c r="C704" t="s">
        <v>29</v>
      </c>
      <c r="D704" t="s">
        <v>70</v>
      </c>
      <c r="E704" t="s">
        <v>62</v>
      </c>
      <c r="F704" t="s">
        <v>34</v>
      </c>
      <c r="G704" t="s">
        <v>33</v>
      </c>
      <c r="H704" t="s">
        <v>34</v>
      </c>
      <c r="I704" s="9">
        <v>45451</v>
      </c>
      <c r="J704" s="10">
        <v>7.4166666666666672E-2</v>
      </c>
      <c r="K704" t="s">
        <v>4834</v>
      </c>
      <c r="L704" t="s">
        <v>4835</v>
      </c>
      <c r="M704" t="s">
        <v>37</v>
      </c>
      <c r="N704" t="s">
        <v>4836</v>
      </c>
      <c r="O704" t="s">
        <v>4837</v>
      </c>
      <c r="P704" t="s">
        <v>40</v>
      </c>
      <c r="Q704" t="s">
        <v>4838</v>
      </c>
      <c r="R704" t="s">
        <v>4839</v>
      </c>
      <c r="S704">
        <v>3</v>
      </c>
      <c r="T704">
        <v>3</v>
      </c>
      <c r="U704" t="s">
        <v>57</v>
      </c>
      <c r="V704" t="s">
        <v>57</v>
      </c>
      <c r="W704" t="s">
        <v>374</v>
      </c>
      <c r="X704" t="s">
        <v>37</v>
      </c>
      <c r="Y704" t="s">
        <v>37</v>
      </c>
      <c r="Z704" t="s">
        <v>45</v>
      </c>
      <c r="AA704" t="s">
        <v>37</v>
      </c>
      <c r="AB704" t="s">
        <v>4317</v>
      </c>
      <c r="AC704" t="s">
        <v>4318</v>
      </c>
      <c r="AD704" t="s">
        <v>377</v>
      </c>
    </row>
    <row r="705" spans="1:30" hidden="1" x14ac:dyDescent="0.2">
      <c r="A705">
        <v>13122</v>
      </c>
      <c r="B705" t="s">
        <v>4840</v>
      </c>
      <c r="C705" t="s">
        <v>61</v>
      </c>
      <c r="D705" t="s">
        <v>49</v>
      </c>
      <c r="E705" t="s">
        <v>31</v>
      </c>
      <c r="F705" t="s">
        <v>37</v>
      </c>
      <c r="G705" t="s">
        <v>82</v>
      </c>
      <c r="H705" t="s">
        <v>404</v>
      </c>
      <c r="I705" s="9">
        <v>45451</v>
      </c>
      <c r="J705" s="10">
        <v>0.44353009259259257</v>
      </c>
      <c r="K705" t="s">
        <v>4841</v>
      </c>
      <c r="L705" t="s">
        <v>4842</v>
      </c>
      <c r="M705" t="s">
        <v>4842</v>
      </c>
      <c r="N705" t="s">
        <v>4842</v>
      </c>
      <c r="O705" t="s">
        <v>37</v>
      </c>
      <c r="P705" t="s">
        <v>40</v>
      </c>
      <c r="Q705" t="s">
        <v>66</v>
      </c>
      <c r="R705" t="s">
        <v>66</v>
      </c>
      <c r="S705">
        <v>0</v>
      </c>
      <c r="T705">
        <v>1</v>
      </c>
      <c r="U705" t="s">
        <v>57</v>
      </c>
      <c r="V705" t="s">
        <v>37</v>
      </c>
      <c r="W705" t="s">
        <v>37</v>
      </c>
      <c r="X705" t="s">
        <v>37</v>
      </c>
      <c r="Y705" t="s">
        <v>37</v>
      </c>
      <c r="Z705" t="s">
        <v>45</v>
      </c>
      <c r="AA705" t="s">
        <v>37</v>
      </c>
      <c r="AB705" t="s">
        <v>92</v>
      </c>
      <c r="AC705" t="s">
        <v>93</v>
      </c>
      <c r="AD705" t="s">
        <v>94</v>
      </c>
    </row>
    <row r="706" spans="1:30" hidden="1" x14ac:dyDescent="0.2">
      <c r="A706">
        <v>13123</v>
      </c>
      <c r="B706" t="s">
        <v>2479</v>
      </c>
      <c r="C706" t="s">
        <v>61</v>
      </c>
      <c r="D706" t="s">
        <v>49</v>
      </c>
      <c r="E706" t="s">
        <v>62</v>
      </c>
      <c r="F706" t="s">
        <v>37</v>
      </c>
      <c r="G706" t="s">
        <v>82</v>
      </c>
      <c r="H706" t="s">
        <v>404</v>
      </c>
      <c r="I706" s="9">
        <v>45451</v>
      </c>
      <c r="J706" s="10">
        <v>0.44527777777777777</v>
      </c>
      <c r="K706" t="s">
        <v>4841</v>
      </c>
      <c r="L706" t="s">
        <v>4843</v>
      </c>
      <c r="M706" t="s">
        <v>4843</v>
      </c>
      <c r="N706" t="s">
        <v>4844</v>
      </c>
      <c r="O706" t="s">
        <v>37</v>
      </c>
      <c r="P706" t="s">
        <v>40</v>
      </c>
      <c r="Q706" t="s">
        <v>66</v>
      </c>
      <c r="R706" t="s">
        <v>66</v>
      </c>
      <c r="S706">
        <v>0</v>
      </c>
      <c r="T706">
        <v>1</v>
      </c>
      <c r="U706" t="s">
        <v>57</v>
      </c>
      <c r="V706" t="s">
        <v>37</v>
      </c>
      <c r="W706" t="s">
        <v>37</v>
      </c>
      <c r="X706" t="s">
        <v>37</v>
      </c>
      <c r="Y706" t="s">
        <v>37</v>
      </c>
      <c r="Z706" t="s">
        <v>45</v>
      </c>
      <c r="AA706" t="s">
        <v>37</v>
      </c>
      <c r="AB706" t="s">
        <v>1759</v>
      </c>
      <c r="AC706" t="s">
        <v>3695</v>
      </c>
      <c r="AD706" t="s">
        <v>94</v>
      </c>
    </row>
    <row r="707" spans="1:30" hidden="1" x14ac:dyDescent="0.2">
      <c r="A707">
        <v>13130</v>
      </c>
      <c r="B707" t="s">
        <v>2479</v>
      </c>
      <c r="C707" t="s">
        <v>61</v>
      </c>
      <c r="D707" t="s">
        <v>49</v>
      </c>
      <c r="E707" t="s">
        <v>62</v>
      </c>
      <c r="F707" t="s">
        <v>37</v>
      </c>
      <c r="G707" t="s">
        <v>82</v>
      </c>
      <c r="H707" t="s">
        <v>404</v>
      </c>
      <c r="I707" s="9">
        <v>45452</v>
      </c>
      <c r="J707" s="10">
        <v>0.42958333333333332</v>
      </c>
      <c r="K707" t="s">
        <v>4841</v>
      </c>
      <c r="L707" t="s">
        <v>4845</v>
      </c>
      <c r="M707" t="s">
        <v>4845</v>
      </c>
      <c r="N707" t="s">
        <v>4846</v>
      </c>
      <c r="O707" t="s">
        <v>37</v>
      </c>
      <c r="P707" t="s">
        <v>40</v>
      </c>
      <c r="Q707" t="s">
        <v>66</v>
      </c>
      <c r="R707" t="s">
        <v>2628</v>
      </c>
      <c r="S707">
        <v>0</v>
      </c>
      <c r="T707">
        <v>2</v>
      </c>
      <c r="U707" t="s">
        <v>57</v>
      </c>
      <c r="V707" t="s">
        <v>37</v>
      </c>
      <c r="W707" t="s">
        <v>37</v>
      </c>
      <c r="X707" t="s">
        <v>37</v>
      </c>
      <c r="Y707" t="s">
        <v>37</v>
      </c>
      <c r="Z707" t="s">
        <v>45</v>
      </c>
      <c r="AA707" t="s">
        <v>37</v>
      </c>
      <c r="AB707" t="s">
        <v>92</v>
      </c>
      <c r="AC707" t="s">
        <v>93</v>
      </c>
      <c r="AD707" t="s">
        <v>94</v>
      </c>
    </row>
    <row r="708" spans="1:30" hidden="1" x14ac:dyDescent="0.2">
      <c r="A708">
        <v>13136</v>
      </c>
      <c r="B708" t="s">
        <v>4847</v>
      </c>
      <c r="C708" t="s">
        <v>29</v>
      </c>
      <c r="D708" t="s">
        <v>70</v>
      </c>
      <c r="E708" t="s">
        <v>62</v>
      </c>
      <c r="F708" t="s">
        <v>34</v>
      </c>
      <c r="G708" t="s">
        <v>82</v>
      </c>
      <c r="H708" t="s">
        <v>34</v>
      </c>
      <c r="I708" s="9">
        <v>45453</v>
      </c>
      <c r="J708" s="10">
        <v>0.54172453703703705</v>
      </c>
      <c r="K708" t="s">
        <v>4848</v>
      </c>
      <c r="L708" t="s">
        <v>4849</v>
      </c>
      <c r="M708" t="s">
        <v>37</v>
      </c>
      <c r="N708" t="s">
        <v>4850</v>
      </c>
      <c r="O708" t="s">
        <v>4850</v>
      </c>
      <c r="P708" t="s">
        <v>40</v>
      </c>
      <c r="Q708" t="s">
        <v>4851</v>
      </c>
      <c r="R708" t="s">
        <v>4852</v>
      </c>
      <c r="S708">
        <v>1</v>
      </c>
      <c r="T708">
        <v>1</v>
      </c>
      <c r="U708" t="s">
        <v>57</v>
      </c>
      <c r="V708" t="s">
        <v>57</v>
      </c>
      <c r="W708" t="s">
        <v>4853</v>
      </c>
      <c r="X708" t="s">
        <v>37</v>
      </c>
      <c r="Y708" t="s">
        <v>37</v>
      </c>
      <c r="Z708" t="s">
        <v>45</v>
      </c>
      <c r="AA708" t="s">
        <v>37</v>
      </c>
      <c r="AB708" t="s">
        <v>67</v>
      </c>
      <c r="AC708" t="s">
        <v>68</v>
      </c>
      <c r="AD708" t="s">
        <v>37</v>
      </c>
    </row>
    <row r="709" spans="1:30" hidden="1" x14ac:dyDescent="0.2">
      <c r="A709">
        <v>13139</v>
      </c>
      <c r="B709" t="s">
        <v>4854</v>
      </c>
      <c r="C709" t="s">
        <v>29</v>
      </c>
      <c r="D709" t="s">
        <v>49</v>
      </c>
      <c r="E709" t="s">
        <v>31</v>
      </c>
      <c r="F709" t="s">
        <v>34</v>
      </c>
      <c r="G709" t="s">
        <v>82</v>
      </c>
      <c r="H709" t="s">
        <v>34</v>
      </c>
      <c r="I709" s="9">
        <v>45453</v>
      </c>
      <c r="J709" s="10">
        <v>0.55298611111111107</v>
      </c>
      <c r="K709" t="s">
        <v>4855</v>
      </c>
      <c r="L709" t="s">
        <v>4856</v>
      </c>
      <c r="M709" t="s">
        <v>37</v>
      </c>
      <c r="N709" t="s">
        <v>4857</v>
      </c>
      <c r="O709" t="s">
        <v>4858</v>
      </c>
      <c r="P709" t="s">
        <v>40</v>
      </c>
      <c r="Q709" t="s">
        <v>4859</v>
      </c>
      <c r="R709" t="s">
        <v>4859</v>
      </c>
      <c r="S709">
        <v>1</v>
      </c>
      <c r="T709">
        <v>1</v>
      </c>
      <c r="U709" t="s">
        <v>57</v>
      </c>
      <c r="V709" t="s">
        <v>57</v>
      </c>
      <c r="W709" t="s">
        <v>156</v>
      </c>
      <c r="X709" t="s">
        <v>37</v>
      </c>
      <c r="Y709" t="s">
        <v>37</v>
      </c>
      <c r="Z709" t="s">
        <v>45</v>
      </c>
      <c r="AA709" t="s">
        <v>37</v>
      </c>
      <c r="AB709" t="s">
        <v>1002</v>
      </c>
      <c r="AC709" t="s">
        <v>1003</v>
      </c>
      <c r="AD709" t="s">
        <v>156</v>
      </c>
    </row>
    <row r="710" spans="1:30" hidden="1" x14ac:dyDescent="0.2">
      <c r="A710">
        <v>13140</v>
      </c>
      <c r="B710" t="s">
        <v>4860</v>
      </c>
      <c r="C710" t="s">
        <v>29</v>
      </c>
      <c r="D710" t="s">
        <v>30</v>
      </c>
      <c r="E710" t="s">
        <v>62</v>
      </c>
      <c r="F710" t="s">
        <v>72</v>
      </c>
      <c r="G710" t="s">
        <v>82</v>
      </c>
      <c r="H710" t="s">
        <v>73</v>
      </c>
      <c r="I710" s="9">
        <v>45453</v>
      </c>
      <c r="J710" s="10">
        <v>0.57696759259259256</v>
      </c>
      <c r="K710" t="s">
        <v>4861</v>
      </c>
      <c r="L710" t="s">
        <v>4862</v>
      </c>
      <c r="M710" t="s">
        <v>37</v>
      </c>
      <c r="N710" t="s">
        <v>4863</v>
      </c>
      <c r="O710" t="s">
        <v>4864</v>
      </c>
      <c r="P710" t="s">
        <v>40</v>
      </c>
      <c r="Q710" t="s">
        <v>4865</v>
      </c>
      <c r="R710" t="s">
        <v>4866</v>
      </c>
      <c r="S710">
        <v>2</v>
      </c>
      <c r="T710">
        <v>2</v>
      </c>
      <c r="U710" t="s">
        <v>57</v>
      </c>
      <c r="V710" t="s">
        <v>57</v>
      </c>
      <c r="W710" t="s">
        <v>2691</v>
      </c>
      <c r="X710" t="s">
        <v>37</v>
      </c>
      <c r="Y710" t="s">
        <v>37</v>
      </c>
      <c r="Z710" t="s">
        <v>45</v>
      </c>
      <c r="AA710" t="s">
        <v>37</v>
      </c>
      <c r="AB710" t="s">
        <v>2028</v>
      </c>
      <c r="AC710" t="s">
        <v>2029</v>
      </c>
      <c r="AD710" t="s">
        <v>131</v>
      </c>
    </row>
    <row r="711" spans="1:30" hidden="1" x14ac:dyDescent="0.2">
      <c r="A711">
        <v>13142</v>
      </c>
      <c r="B711" t="s">
        <v>4867</v>
      </c>
      <c r="C711" t="s">
        <v>29</v>
      </c>
      <c r="D711" t="s">
        <v>30</v>
      </c>
      <c r="E711" t="s">
        <v>62</v>
      </c>
      <c r="F711" t="s">
        <v>172</v>
      </c>
      <c r="G711" t="s">
        <v>33</v>
      </c>
      <c r="H711" t="s">
        <v>34</v>
      </c>
      <c r="I711" s="9">
        <v>45453</v>
      </c>
      <c r="J711" s="10">
        <v>0.58337962962962964</v>
      </c>
      <c r="K711" t="s">
        <v>4868</v>
      </c>
      <c r="L711" t="s">
        <v>4869</v>
      </c>
      <c r="M711" t="s">
        <v>37</v>
      </c>
      <c r="N711" t="s">
        <v>4870</v>
      </c>
      <c r="O711" t="s">
        <v>4870</v>
      </c>
      <c r="P711" t="s">
        <v>40</v>
      </c>
      <c r="Q711" t="s">
        <v>4871</v>
      </c>
      <c r="R711" t="s">
        <v>4872</v>
      </c>
      <c r="S711">
        <v>1</v>
      </c>
      <c r="T711">
        <v>2</v>
      </c>
      <c r="U711" t="s">
        <v>57</v>
      </c>
      <c r="V711" t="s">
        <v>57</v>
      </c>
      <c r="W711" t="s">
        <v>131</v>
      </c>
      <c r="X711" t="s">
        <v>37</v>
      </c>
      <c r="Y711" t="s">
        <v>37</v>
      </c>
      <c r="Z711" t="s">
        <v>45</v>
      </c>
      <c r="AA711" t="s">
        <v>37</v>
      </c>
      <c r="AB711" t="s">
        <v>973</v>
      </c>
      <c r="AC711" t="s">
        <v>974</v>
      </c>
      <c r="AD711" t="s">
        <v>197</v>
      </c>
    </row>
    <row r="712" spans="1:30" hidden="1" x14ac:dyDescent="0.2">
      <c r="A712">
        <v>13152</v>
      </c>
      <c r="B712" t="s">
        <v>4873</v>
      </c>
      <c r="C712" t="s">
        <v>29</v>
      </c>
      <c r="D712" t="s">
        <v>70</v>
      </c>
      <c r="E712" t="s">
        <v>62</v>
      </c>
      <c r="F712" t="s">
        <v>34</v>
      </c>
      <c r="G712" t="s">
        <v>82</v>
      </c>
      <c r="H712" t="s">
        <v>34</v>
      </c>
      <c r="I712" s="9">
        <v>45453</v>
      </c>
      <c r="J712" s="10">
        <v>0.67797453703703703</v>
      </c>
      <c r="K712" t="s">
        <v>4874</v>
      </c>
      <c r="L712" t="s">
        <v>4875</v>
      </c>
      <c r="M712" t="s">
        <v>37</v>
      </c>
      <c r="N712" t="s">
        <v>4876</v>
      </c>
      <c r="O712" t="s">
        <v>4877</v>
      </c>
      <c r="P712" t="s">
        <v>40</v>
      </c>
      <c r="Q712" t="s">
        <v>4878</v>
      </c>
      <c r="R712" t="s">
        <v>4879</v>
      </c>
      <c r="S712">
        <v>1</v>
      </c>
      <c r="T712">
        <v>1</v>
      </c>
      <c r="U712" t="s">
        <v>57</v>
      </c>
      <c r="V712" t="s">
        <v>57</v>
      </c>
      <c r="W712" t="s">
        <v>4880</v>
      </c>
      <c r="X712" t="s">
        <v>37</v>
      </c>
      <c r="Y712" t="s">
        <v>37</v>
      </c>
      <c r="Z712" t="s">
        <v>45</v>
      </c>
      <c r="AA712" t="s">
        <v>37</v>
      </c>
      <c r="AB712" t="s">
        <v>195</v>
      </c>
      <c r="AC712" t="s">
        <v>196</v>
      </c>
      <c r="AD712" t="s">
        <v>197</v>
      </c>
    </row>
    <row r="713" spans="1:30" hidden="1" x14ac:dyDescent="0.2">
      <c r="A713">
        <v>13155</v>
      </c>
      <c r="B713" t="s">
        <v>4881</v>
      </c>
      <c r="C713" t="s">
        <v>29</v>
      </c>
      <c r="D713" t="s">
        <v>30</v>
      </c>
      <c r="E713" t="s">
        <v>31</v>
      </c>
      <c r="F713" t="s">
        <v>267</v>
      </c>
      <c r="G713" t="s">
        <v>33</v>
      </c>
      <c r="H713" t="s">
        <v>63</v>
      </c>
      <c r="I713" s="9">
        <v>45453</v>
      </c>
      <c r="J713" s="10">
        <v>0.80895833333333333</v>
      </c>
      <c r="K713" t="s">
        <v>4882</v>
      </c>
      <c r="L713" t="s">
        <v>4883</v>
      </c>
      <c r="M713" t="s">
        <v>37</v>
      </c>
      <c r="N713" t="s">
        <v>4883</v>
      </c>
      <c r="O713" t="s">
        <v>4884</v>
      </c>
      <c r="P713" t="s">
        <v>40</v>
      </c>
      <c r="Q713" t="s">
        <v>4885</v>
      </c>
      <c r="R713" t="s">
        <v>4886</v>
      </c>
      <c r="S713">
        <v>4</v>
      </c>
      <c r="T713">
        <v>3</v>
      </c>
      <c r="U713" t="s">
        <v>57</v>
      </c>
      <c r="V713" t="s">
        <v>57</v>
      </c>
      <c r="W713" t="s">
        <v>109</v>
      </c>
      <c r="X713" t="s">
        <v>37</v>
      </c>
      <c r="Y713" t="s">
        <v>37</v>
      </c>
      <c r="Z713" t="s">
        <v>45</v>
      </c>
      <c r="AA713" t="s">
        <v>37</v>
      </c>
      <c r="AB713" t="s">
        <v>4887</v>
      </c>
      <c r="AC713" t="s">
        <v>4888</v>
      </c>
      <c r="AD713" t="s">
        <v>112</v>
      </c>
    </row>
    <row r="714" spans="1:30" hidden="1" x14ac:dyDescent="0.2">
      <c r="A714">
        <v>13156</v>
      </c>
      <c r="B714" t="s">
        <v>4889</v>
      </c>
      <c r="C714" t="s">
        <v>29</v>
      </c>
      <c r="D714" t="s">
        <v>70</v>
      </c>
      <c r="E714" t="s">
        <v>62</v>
      </c>
      <c r="F714" t="s">
        <v>267</v>
      </c>
      <c r="G714" t="s">
        <v>51</v>
      </c>
      <c r="H714" t="s">
        <v>73</v>
      </c>
      <c r="I714" s="9">
        <v>45453</v>
      </c>
      <c r="J714" s="10">
        <v>0.81953703703703706</v>
      </c>
      <c r="K714" t="s">
        <v>4890</v>
      </c>
      <c r="L714" t="s">
        <v>4891</v>
      </c>
      <c r="M714" t="s">
        <v>37</v>
      </c>
      <c r="N714" t="s">
        <v>4892</v>
      </c>
      <c r="O714" t="s">
        <v>4893</v>
      </c>
      <c r="P714" t="s">
        <v>40</v>
      </c>
      <c r="Q714" t="s">
        <v>4894</v>
      </c>
      <c r="R714" t="s">
        <v>4895</v>
      </c>
      <c r="S714">
        <v>10</v>
      </c>
      <c r="T714">
        <v>6</v>
      </c>
      <c r="U714" t="s">
        <v>57</v>
      </c>
      <c r="V714" t="s">
        <v>57</v>
      </c>
      <c r="W714" t="s">
        <v>1001</v>
      </c>
      <c r="X714" t="s">
        <v>37</v>
      </c>
      <c r="Y714" t="s">
        <v>37</v>
      </c>
      <c r="Z714" t="s">
        <v>45</v>
      </c>
      <c r="AA714" t="s">
        <v>37</v>
      </c>
      <c r="AB714" t="s">
        <v>973</v>
      </c>
      <c r="AC714" t="s">
        <v>974</v>
      </c>
      <c r="AD714" t="s">
        <v>197</v>
      </c>
    </row>
    <row r="715" spans="1:30" hidden="1" x14ac:dyDescent="0.2">
      <c r="A715">
        <v>13159</v>
      </c>
      <c r="B715" t="s">
        <v>4896</v>
      </c>
      <c r="C715" t="s">
        <v>29</v>
      </c>
      <c r="D715" t="s">
        <v>70</v>
      </c>
      <c r="E715" t="s">
        <v>62</v>
      </c>
      <c r="F715" t="s">
        <v>511</v>
      </c>
      <c r="G715" t="s">
        <v>33</v>
      </c>
      <c r="H715" t="s">
        <v>63</v>
      </c>
      <c r="I715" s="9">
        <v>45454</v>
      </c>
      <c r="J715" s="10">
        <v>0.51556712962962958</v>
      </c>
      <c r="K715" t="s">
        <v>4897</v>
      </c>
      <c r="L715" t="s">
        <v>4898</v>
      </c>
      <c r="M715" t="s">
        <v>37</v>
      </c>
      <c r="N715" t="s">
        <v>4899</v>
      </c>
      <c r="O715" t="s">
        <v>4900</v>
      </c>
      <c r="P715" t="s">
        <v>40</v>
      </c>
      <c r="Q715" t="s">
        <v>4901</v>
      </c>
      <c r="R715" t="s">
        <v>4902</v>
      </c>
      <c r="S715">
        <v>2</v>
      </c>
      <c r="T715">
        <v>1</v>
      </c>
      <c r="U715" t="s">
        <v>57</v>
      </c>
      <c r="V715" t="s">
        <v>57</v>
      </c>
      <c r="W715" t="s">
        <v>907</v>
      </c>
      <c r="X715" t="s">
        <v>37</v>
      </c>
      <c r="Y715" t="s">
        <v>37</v>
      </c>
      <c r="Z715" t="s">
        <v>45</v>
      </c>
      <c r="AA715" t="s">
        <v>37</v>
      </c>
      <c r="AB715" t="s">
        <v>92</v>
      </c>
      <c r="AC715" t="s">
        <v>93</v>
      </c>
      <c r="AD715" t="s">
        <v>94</v>
      </c>
    </row>
    <row r="716" spans="1:30" hidden="1" x14ac:dyDescent="0.2">
      <c r="A716">
        <v>13161</v>
      </c>
      <c r="B716" t="s">
        <v>4903</v>
      </c>
      <c r="C716" t="s">
        <v>61</v>
      </c>
      <c r="D716" t="s">
        <v>49</v>
      </c>
      <c r="E716" t="s">
        <v>31</v>
      </c>
      <c r="F716" t="s">
        <v>37</v>
      </c>
      <c r="G716" t="s">
        <v>403</v>
      </c>
      <c r="H716" t="s">
        <v>404</v>
      </c>
      <c r="I716" s="9">
        <v>45454</v>
      </c>
      <c r="J716" s="10">
        <v>0.52229166666666671</v>
      </c>
      <c r="K716" t="s">
        <v>4904</v>
      </c>
      <c r="L716" t="s">
        <v>4905</v>
      </c>
      <c r="M716" t="s">
        <v>4905</v>
      </c>
      <c r="N716" t="s">
        <v>4906</v>
      </c>
      <c r="O716" t="s">
        <v>37</v>
      </c>
      <c r="P716" t="s">
        <v>40</v>
      </c>
      <c r="Q716" t="s">
        <v>66</v>
      </c>
      <c r="R716" t="s">
        <v>4907</v>
      </c>
      <c r="S716">
        <v>0</v>
      </c>
      <c r="T716">
        <v>1</v>
      </c>
      <c r="U716" t="s">
        <v>57</v>
      </c>
      <c r="V716" t="s">
        <v>37</v>
      </c>
      <c r="W716" t="s">
        <v>37</v>
      </c>
      <c r="X716" t="s">
        <v>37</v>
      </c>
      <c r="Y716" t="s">
        <v>37</v>
      </c>
      <c r="Z716" t="s">
        <v>45</v>
      </c>
      <c r="AA716" t="s">
        <v>37</v>
      </c>
      <c r="AB716" t="s">
        <v>4908</v>
      </c>
      <c r="AC716" t="s">
        <v>4909</v>
      </c>
      <c r="AD716" t="s">
        <v>112</v>
      </c>
    </row>
    <row r="717" spans="1:30" hidden="1" x14ac:dyDescent="0.2">
      <c r="A717">
        <v>13164</v>
      </c>
      <c r="B717" t="s">
        <v>4910</v>
      </c>
      <c r="C717" t="s">
        <v>29</v>
      </c>
      <c r="D717" t="s">
        <v>70</v>
      </c>
      <c r="E717" t="s">
        <v>62</v>
      </c>
      <c r="F717" t="s">
        <v>34</v>
      </c>
      <c r="G717" t="s">
        <v>33</v>
      </c>
      <c r="H717" t="s">
        <v>34</v>
      </c>
      <c r="I717" s="9">
        <v>45454</v>
      </c>
      <c r="J717" s="10">
        <v>0.53055555555555556</v>
      </c>
      <c r="K717" t="s">
        <v>4911</v>
      </c>
      <c r="L717" t="s">
        <v>4912</v>
      </c>
      <c r="M717" t="s">
        <v>37</v>
      </c>
      <c r="N717" t="s">
        <v>4913</v>
      </c>
      <c r="O717" t="s">
        <v>4914</v>
      </c>
      <c r="P717" t="s">
        <v>40</v>
      </c>
      <c r="Q717" t="s">
        <v>4915</v>
      </c>
      <c r="R717" t="s">
        <v>4916</v>
      </c>
      <c r="S717">
        <v>1</v>
      </c>
      <c r="T717">
        <v>2</v>
      </c>
      <c r="U717" t="s">
        <v>57</v>
      </c>
      <c r="V717" t="s">
        <v>57</v>
      </c>
      <c r="W717" t="s">
        <v>156</v>
      </c>
      <c r="X717" t="s">
        <v>37</v>
      </c>
      <c r="Y717" t="s">
        <v>37</v>
      </c>
      <c r="Z717" t="s">
        <v>45</v>
      </c>
      <c r="AA717" t="s">
        <v>37</v>
      </c>
      <c r="AB717" t="s">
        <v>973</v>
      </c>
      <c r="AC717" t="s">
        <v>974</v>
      </c>
      <c r="AD717" t="s">
        <v>197</v>
      </c>
    </row>
    <row r="718" spans="1:30" hidden="1" x14ac:dyDescent="0.2">
      <c r="A718">
        <v>13166</v>
      </c>
      <c r="B718" t="s">
        <v>4917</v>
      </c>
      <c r="C718" t="s">
        <v>29</v>
      </c>
      <c r="D718" t="s">
        <v>30</v>
      </c>
      <c r="E718" t="s">
        <v>62</v>
      </c>
      <c r="F718" t="s">
        <v>34</v>
      </c>
      <c r="G718" t="s">
        <v>51</v>
      </c>
      <c r="H718" t="s">
        <v>34</v>
      </c>
      <c r="I718" s="9">
        <v>45454</v>
      </c>
      <c r="J718" s="10">
        <v>0.56701388888888893</v>
      </c>
      <c r="K718" t="s">
        <v>4918</v>
      </c>
      <c r="L718" t="s">
        <v>4919</v>
      </c>
      <c r="M718" t="s">
        <v>37</v>
      </c>
      <c r="N718" t="s">
        <v>4919</v>
      </c>
      <c r="O718" t="s">
        <v>4920</v>
      </c>
      <c r="P718" t="s">
        <v>40</v>
      </c>
      <c r="Q718" t="s">
        <v>4921</v>
      </c>
      <c r="R718" t="s">
        <v>4922</v>
      </c>
      <c r="S718">
        <v>3</v>
      </c>
      <c r="T718">
        <v>6</v>
      </c>
      <c r="U718" t="s">
        <v>57</v>
      </c>
      <c r="V718" t="s">
        <v>57</v>
      </c>
      <c r="W718" t="s">
        <v>4923</v>
      </c>
      <c r="X718" t="s">
        <v>37</v>
      </c>
      <c r="Y718" t="s">
        <v>37</v>
      </c>
      <c r="Z718" t="s">
        <v>45</v>
      </c>
      <c r="AA718" t="s">
        <v>37</v>
      </c>
      <c r="AB718" t="s">
        <v>195</v>
      </c>
      <c r="AC718" t="s">
        <v>196</v>
      </c>
      <c r="AD718" t="s">
        <v>197</v>
      </c>
    </row>
    <row r="719" spans="1:30" hidden="1" x14ac:dyDescent="0.2">
      <c r="A719">
        <v>13167</v>
      </c>
      <c r="B719" t="s">
        <v>4924</v>
      </c>
      <c r="C719" t="s">
        <v>29</v>
      </c>
      <c r="D719" t="s">
        <v>70</v>
      </c>
      <c r="E719" t="s">
        <v>62</v>
      </c>
      <c r="F719" t="s">
        <v>172</v>
      </c>
      <c r="G719" t="s">
        <v>51</v>
      </c>
      <c r="H719" t="s">
        <v>173</v>
      </c>
      <c r="I719" s="9">
        <v>45454</v>
      </c>
      <c r="J719" s="10">
        <v>0.56943287037037038</v>
      </c>
      <c r="K719" t="s">
        <v>4925</v>
      </c>
      <c r="L719" t="s">
        <v>4926</v>
      </c>
      <c r="M719" t="s">
        <v>37</v>
      </c>
      <c r="N719" t="s">
        <v>4927</v>
      </c>
      <c r="O719" t="s">
        <v>4928</v>
      </c>
      <c r="P719" t="s">
        <v>40</v>
      </c>
      <c r="Q719" t="s">
        <v>4929</v>
      </c>
      <c r="R719" t="s">
        <v>4930</v>
      </c>
      <c r="S719">
        <v>1</v>
      </c>
      <c r="T719">
        <v>2</v>
      </c>
      <c r="U719" t="s">
        <v>57</v>
      </c>
      <c r="V719" t="s">
        <v>57</v>
      </c>
      <c r="W719" t="s">
        <v>1001</v>
      </c>
      <c r="X719" t="s">
        <v>37</v>
      </c>
      <c r="Y719" t="s">
        <v>37</v>
      </c>
      <c r="Z719" t="s">
        <v>45</v>
      </c>
      <c r="AA719" t="s">
        <v>37</v>
      </c>
      <c r="AB719" t="s">
        <v>973</v>
      </c>
      <c r="AC719" t="s">
        <v>974</v>
      </c>
      <c r="AD719" t="s">
        <v>197</v>
      </c>
    </row>
    <row r="720" spans="1:30" hidden="1" x14ac:dyDescent="0.2">
      <c r="A720">
        <v>13169</v>
      </c>
      <c r="B720" t="s">
        <v>4931</v>
      </c>
      <c r="C720" t="s">
        <v>29</v>
      </c>
      <c r="D720" t="s">
        <v>49</v>
      </c>
      <c r="E720" t="s">
        <v>31</v>
      </c>
      <c r="F720" t="s">
        <v>511</v>
      </c>
      <c r="G720" t="s">
        <v>51</v>
      </c>
      <c r="H720" t="s">
        <v>512</v>
      </c>
      <c r="I720" s="9">
        <v>45454</v>
      </c>
      <c r="J720" s="10">
        <v>0.6755902777777778</v>
      </c>
      <c r="K720" t="s">
        <v>4932</v>
      </c>
      <c r="L720" t="s">
        <v>4933</v>
      </c>
      <c r="M720" t="s">
        <v>37</v>
      </c>
      <c r="N720" t="s">
        <v>4934</v>
      </c>
      <c r="O720" t="s">
        <v>4935</v>
      </c>
      <c r="P720" t="s">
        <v>40</v>
      </c>
      <c r="Q720" t="s">
        <v>4936</v>
      </c>
      <c r="R720" t="s">
        <v>4937</v>
      </c>
      <c r="S720">
        <v>4</v>
      </c>
      <c r="T720">
        <v>1</v>
      </c>
      <c r="U720" t="s">
        <v>57</v>
      </c>
      <c r="V720" t="s">
        <v>57</v>
      </c>
      <c r="W720" t="s">
        <v>475</v>
      </c>
      <c r="X720" t="s">
        <v>37</v>
      </c>
      <c r="Y720" t="s">
        <v>37</v>
      </c>
      <c r="Z720" t="s">
        <v>45</v>
      </c>
      <c r="AA720" t="s">
        <v>37</v>
      </c>
      <c r="AB720" t="s">
        <v>2176</v>
      </c>
      <c r="AC720" t="s">
        <v>2177</v>
      </c>
      <c r="AD720" t="s">
        <v>475</v>
      </c>
    </row>
    <row r="721" spans="1:30" hidden="1" x14ac:dyDescent="0.2">
      <c r="A721">
        <v>13174</v>
      </c>
      <c r="B721" t="s">
        <v>1199</v>
      </c>
      <c r="C721" t="s">
        <v>29</v>
      </c>
      <c r="D721" t="s">
        <v>49</v>
      </c>
      <c r="E721" t="s">
        <v>62</v>
      </c>
      <c r="F721" t="s">
        <v>34</v>
      </c>
      <c r="G721" t="s">
        <v>82</v>
      </c>
      <c r="H721" t="s">
        <v>34</v>
      </c>
      <c r="I721" s="9">
        <v>45454</v>
      </c>
      <c r="J721" s="10">
        <v>0.96597222222222223</v>
      </c>
      <c r="K721" t="s">
        <v>4938</v>
      </c>
      <c r="L721" t="s">
        <v>4939</v>
      </c>
      <c r="M721" t="s">
        <v>37</v>
      </c>
      <c r="N721" t="s">
        <v>4940</v>
      </c>
      <c r="O721" t="s">
        <v>4941</v>
      </c>
      <c r="P721" t="s">
        <v>40</v>
      </c>
      <c r="Q721" t="s">
        <v>66</v>
      </c>
      <c r="R721" t="s">
        <v>4942</v>
      </c>
      <c r="S721">
        <v>2</v>
      </c>
      <c r="T721">
        <v>3</v>
      </c>
      <c r="U721" t="s">
        <v>57</v>
      </c>
      <c r="V721" t="s">
        <v>57</v>
      </c>
      <c r="W721" t="s">
        <v>374</v>
      </c>
      <c r="X721" t="s">
        <v>37</v>
      </c>
      <c r="Y721" t="s">
        <v>37</v>
      </c>
      <c r="Z721" t="s">
        <v>45</v>
      </c>
      <c r="AA721" t="s">
        <v>37</v>
      </c>
      <c r="AB721" t="s">
        <v>4317</v>
      </c>
      <c r="AC721" t="s">
        <v>4318</v>
      </c>
      <c r="AD721" t="s">
        <v>377</v>
      </c>
    </row>
    <row r="722" spans="1:30" hidden="1" x14ac:dyDescent="0.2">
      <c r="A722">
        <v>13177</v>
      </c>
      <c r="B722" t="s">
        <v>4943</v>
      </c>
      <c r="C722" t="s">
        <v>29</v>
      </c>
      <c r="D722" t="s">
        <v>30</v>
      </c>
      <c r="E722" t="s">
        <v>62</v>
      </c>
      <c r="F722" t="s">
        <v>511</v>
      </c>
      <c r="G722" t="s">
        <v>33</v>
      </c>
      <c r="H722" t="s">
        <v>63</v>
      </c>
      <c r="I722" s="9">
        <v>45454</v>
      </c>
      <c r="J722" s="10">
        <v>0.97232638888888889</v>
      </c>
      <c r="K722" t="s">
        <v>4944</v>
      </c>
      <c r="L722" t="s">
        <v>4945</v>
      </c>
      <c r="M722" t="s">
        <v>37</v>
      </c>
      <c r="N722" t="s">
        <v>4946</v>
      </c>
      <c r="O722" t="s">
        <v>4947</v>
      </c>
      <c r="P722" t="s">
        <v>40</v>
      </c>
      <c r="Q722" t="s">
        <v>4948</v>
      </c>
      <c r="R722" t="s">
        <v>4949</v>
      </c>
      <c r="S722">
        <v>5</v>
      </c>
      <c r="T722">
        <v>2</v>
      </c>
      <c r="U722" t="s">
        <v>43</v>
      </c>
      <c r="V722" t="s">
        <v>57</v>
      </c>
      <c r="W722" t="s">
        <v>825</v>
      </c>
      <c r="X722" t="s">
        <v>37</v>
      </c>
      <c r="Y722" t="s">
        <v>37</v>
      </c>
      <c r="Z722" t="s">
        <v>45</v>
      </c>
      <c r="AA722" t="s">
        <v>37</v>
      </c>
      <c r="AB722" t="s">
        <v>67</v>
      </c>
      <c r="AC722" t="s">
        <v>68</v>
      </c>
      <c r="AD722" t="s">
        <v>37</v>
      </c>
    </row>
    <row r="723" spans="1:30" hidden="1" x14ac:dyDescent="0.2">
      <c r="A723">
        <v>13185</v>
      </c>
      <c r="B723" t="s">
        <v>4950</v>
      </c>
      <c r="C723" t="s">
        <v>29</v>
      </c>
      <c r="D723" t="s">
        <v>30</v>
      </c>
      <c r="E723" t="s">
        <v>62</v>
      </c>
      <c r="F723" t="s">
        <v>1878</v>
      </c>
      <c r="G723" t="s">
        <v>51</v>
      </c>
      <c r="H723" t="s">
        <v>73</v>
      </c>
      <c r="I723" s="9">
        <v>45455</v>
      </c>
      <c r="J723" s="10">
        <v>0.5482407407407407</v>
      </c>
      <c r="K723" t="s">
        <v>4951</v>
      </c>
      <c r="L723" t="s">
        <v>4952</v>
      </c>
      <c r="M723" t="s">
        <v>37</v>
      </c>
      <c r="N723" t="s">
        <v>4953</v>
      </c>
      <c r="O723" t="s">
        <v>4954</v>
      </c>
      <c r="P723" t="s">
        <v>40</v>
      </c>
      <c r="Q723" t="s">
        <v>4955</v>
      </c>
      <c r="R723" t="s">
        <v>4956</v>
      </c>
      <c r="S723">
        <v>8</v>
      </c>
      <c r="T723">
        <v>5</v>
      </c>
      <c r="U723" t="s">
        <v>43</v>
      </c>
      <c r="V723" t="s">
        <v>57</v>
      </c>
      <c r="W723" t="s">
        <v>972</v>
      </c>
      <c r="X723" t="s">
        <v>37</v>
      </c>
      <c r="Y723" t="s">
        <v>37</v>
      </c>
      <c r="Z723" t="s">
        <v>45</v>
      </c>
      <c r="AA723" t="s">
        <v>37</v>
      </c>
      <c r="AB723" t="s">
        <v>273</v>
      </c>
      <c r="AC723" t="s">
        <v>274</v>
      </c>
      <c r="AD723" t="s">
        <v>112</v>
      </c>
    </row>
    <row r="724" spans="1:30" hidden="1" x14ac:dyDescent="0.2">
      <c r="A724">
        <v>13188</v>
      </c>
      <c r="B724" t="s">
        <v>4957</v>
      </c>
      <c r="C724" t="s">
        <v>29</v>
      </c>
      <c r="D724" t="s">
        <v>70</v>
      </c>
      <c r="E724" t="s">
        <v>62</v>
      </c>
      <c r="F724" t="s">
        <v>1055</v>
      </c>
      <c r="G724" t="s">
        <v>33</v>
      </c>
      <c r="H724" t="s">
        <v>63</v>
      </c>
      <c r="I724" s="9">
        <v>45455</v>
      </c>
      <c r="J724" s="10">
        <v>0.65994212962962961</v>
      </c>
      <c r="K724" t="s">
        <v>4958</v>
      </c>
      <c r="L724" t="s">
        <v>4959</v>
      </c>
      <c r="M724" t="s">
        <v>37</v>
      </c>
      <c r="N724" t="s">
        <v>4959</v>
      </c>
      <c r="O724" t="s">
        <v>37</v>
      </c>
      <c r="P724" t="s">
        <v>40</v>
      </c>
      <c r="Q724" t="s">
        <v>66</v>
      </c>
      <c r="R724" t="s">
        <v>4960</v>
      </c>
      <c r="S724">
        <v>0</v>
      </c>
      <c r="T724">
        <v>2</v>
      </c>
      <c r="U724" t="s">
        <v>57</v>
      </c>
      <c r="V724" t="s">
        <v>37</v>
      </c>
      <c r="W724" t="s">
        <v>3417</v>
      </c>
      <c r="X724" t="s">
        <v>37</v>
      </c>
      <c r="Y724" t="s">
        <v>37</v>
      </c>
      <c r="Z724" t="s">
        <v>45</v>
      </c>
      <c r="AA724" t="s">
        <v>37</v>
      </c>
      <c r="AB724" t="s">
        <v>195</v>
      </c>
      <c r="AC724" t="s">
        <v>196</v>
      </c>
      <c r="AD724" t="s">
        <v>197</v>
      </c>
    </row>
    <row r="725" spans="1:30" hidden="1" x14ac:dyDescent="0.2">
      <c r="A725">
        <v>13193</v>
      </c>
      <c r="B725" t="s">
        <v>4961</v>
      </c>
      <c r="C725" t="s">
        <v>29</v>
      </c>
      <c r="D725" t="s">
        <v>49</v>
      </c>
      <c r="E725" t="s">
        <v>62</v>
      </c>
      <c r="F725" t="s">
        <v>1184</v>
      </c>
      <c r="G725" t="s">
        <v>51</v>
      </c>
      <c r="H725" t="s">
        <v>232</v>
      </c>
      <c r="I725" s="9">
        <v>45455</v>
      </c>
      <c r="J725" s="10">
        <v>0.78350694444444446</v>
      </c>
      <c r="K725" t="s">
        <v>4962</v>
      </c>
      <c r="L725" t="s">
        <v>4963</v>
      </c>
      <c r="M725" t="s">
        <v>37</v>
      </c>
      <c r="N725" t="s">
        <v>4964</v>
      </c>
      <c r="O725" t="s">
        <v>4964</v>
      </c>
      <c r="P725" t="s">
        <v>40</v>
      </c>
      <c r="Q725" t="s">
        <v>4965</v>
      </c>
      <c r="R725" t="s">
        <v>4966</v>
      </c>
      <c r="S725">
        <v>1</v>
      </c>
      <c r="T725">
        <v>1</v>
      </c>
      <c r="U725" t="s">
        <v>57</v>
      </c>
      <c r="V725" t="s">
        <v>57</v>
      </c>
      <c r="W725" t="s">
        <v>1001</v>
      </c>
      <c r="X725" t="s">
        <v>37</v>
      </c>
      <c r="Y725" t="s">
        <v>37</v>
      </c>
      <c r="Z725" t="s">
        <v>45</v>
      </c>
      <c r="AA725" t="s">
        <v>37</v>
      </c>
      <c r="AB725" t="s">
        <v>973</v>
      </c>
      <c r="AC725" t="s">
        <v>974</v>
      </c>
      <c r="AD725" t="s">
        <v>197</v>
      </c>
    </row>
    <row r="726" spans="1:30" hidden="1" x14ac:dyDescent="0.2">
      <c r="A726">
        <v>13194</v>
      </c>
      <c r="B726" t="s">
        <v>4967</v>
      </c>
      <c r="C726" t="s">
        <v>29</v>
      </c>
      <c r="D726" t="s">
        <v>30</v>
      </c>
      <c r="E726" t="s">
        <v>62</v>
      </c>
      <c r="F726" t="s">
        <v>267</v>
      </c>
      <c r="G726" t="s">
        <v>82</v>
      </c>
      <c r="H726" t="s">
        <v>73</v>
      </c>
      <c r="I726" s="9">
        <v>45455</v>
      </c>
      <c r="J726" s="10">
        <v>0.82130787037037034</v>
      </c>
      <c r="K726" t="s">
        <v>4968</v>
      </c>
      <c r="L726" t="s">
        <v>4969</v>
      </c>
      <c r="M726" t="s">
        <v>37</v>
      </c>
      <c r="N726" t="s">
        <v>4970</v>
      </c>
      <c r="O726" t="s">
        <v>4971</v>
      </c>
      <c r="P726" t="s">
        <v>40</v>
      </c>
      <c r="Q726" t="s">
        <v>4972</v>
      </c>
      <c r="R726" t="s">
        <v>4973</v>
      </c>
      <c r="S726">
        <v>2</v>
      </c>
      <c r="T726">
        <v>2</v>
      </c>
      <c r="U726" t="s">
        <v>57</v>
      </c>
      <c r="V726" t="s">
        <v>43</v>
      </c>
      <c r="W726" t="s">
        <v>1001</v>
      </c>
      <c r="X726" t="s">
        <v>37</v>
      </c>
      <c r="Y726" t="s">
        <v>37</v>
      </c>
      <c r="Z726" t="s">
        <v>45</v>
      </c>
      <c r="AA726" t="s">
        <v>37</v>
      </c>
      <c r="AB726" t="s">
        <v>973</v>
      </c>
      <c r="AC726" t="s">
        <v>974</v>
      </c>
      <c r="AD726" t="s">
        <v>197</v>
      </c>
    </row>
    <row r="727" spans="1:30" hidden="1" x14ac:dyDescent="0.2">
      <c r="A727">
        <v>13196</v>
      </c>
      <c r="B727" t="s">
        <v>4974</v>
      </c>
      <c r="C727" t="s">
        <v>29</v>
      </c>
      <c r="D727" t="s">
        <v>30</v>
      </c>
      <c r="E727" t="s">
        <v>62</v>
      </c>
      <c r="F727" t="s">
        <v>1055</v>
      </c>
      <c r="G727" t="s">
        <v>33</v>
      </c>
      <c r="H727" t="s">
        <v>63</v>
      </c>
      <c r="I727" s="9">
        <v>45455</v>
      </c>
      <c r="J727" s="10">
        <v>0.88159722222222225</v>
      </c>
      <c r="K727" t="s">
        <v>4975</v>
      </c>
      <c r="L727" t="s">
        <v>4976</v>
      </c>
      <c r="M727" t="s">
        <v>37</v>
      </c>
      <c r="N727" t="s">
        <v>4977</v>
      </c>
      <c r="O727" t="s">
        <v>4978</v>
      </c>
      <c r="P727" t="s">
        <v>40</v>
      </c>
      <c r="Q727" t="s">
        <v>4979</v>
      </c>
      <c r="R727" t="s">
        <v>4980</v>
      </c>
      <c r="S727">
        <v>4</v>
      </c>
      <c r="T727">
        <v>1</v>
      </c>
      <c r="U727" t="s">
        <v>43</v>
      </c>
      <c r="V727" t="s">
        <v>57</v>
      </c>
      <c r="W727" t="s">
        <v>825</v>
      </c>
      <c r="X727" t="s">
        <v>37</v>
      </c>
      <c r="Y727" t="s">
        <v>37</v>
      </c>
      <c r="Z727" t="s">
        <v>45</v>
      </c>
      <c r="AA727" t="s">
        <v>37</v>
      </c>
      <c r="AB727" t="s">
        <v>1479</v>
      </c>
      <c r="AC727" t="s">
        <v>1480</v>
      </c>
      <c r="AD727" t="s">
        <v>377</v>
      </c>
    </row>
    <row r="728" spans="1:30" hidden="1" x14ac:dyDescent="0.2">
      <c r="A728">
        <v>13199</v>
      </c>
      <c r="B728" t="s">
        <v>4981</v>
      </c>
      <c r="C728" t="s">
        <v>61</v>
      </c>
      <c r="D728" t="s">
        <v>30</v>
      </c>
      <c r="E728" t="s">
        <v>62</v>
      </c>
      <c r="F728" t="s">
        <v>267</v>
      </c>
      <c r="G728" t="s">
        <v>51</v>
      </c>
      <c r="H728" t="s">
        <v>63</v>
      </c>
      <c r="I728" s="9">
        <v>45456</v>
      </c>
      <c r="J728" s="10">
        <v>0.70237268518518514</v>
      </c>
      <c r="K728" t="s">
        <v>4982</v>
      </c>
      <c r="L728" t="s">
        <v>4983</v>
      </c>
      <c r="M728" t="s">
        <v>4983</v>
      </c>
      <c r="N728" t="s">
        <v>4984</v>
      </c>
      <c r="O728" t="s">
        <v>4985</v>
      </c>
      <c r="P728" t="s">
        <v>40</v>
      </c>
      <c r="Q728" t="s">
        <v>4986</v>
      </c>
      <c r="R728" t="s">
        <v>4987</v>
      </c>
      <c r="S728">
        <v>5</v>
      </c>
      <c r="T728">
        <v>6</v>
      </c>
      <c r="U728" t="s">
        <v>43</v>
      </c>
      <c r="V728" t="s">
        <v>43</v>
      </c>
      <c r="W728" t="s">
        <v>1010</v>
      </c>
      <c r="X728" t="s">
        <v>37</v>
      </c>
      <c r="Y728" t="s">
        <v>37</v>
      </c>
      <c r="Z728" t="s">
        <v>45</v>
      </c>
      <c r="AA728" t="s">
        <v>37</v>
      </c>
      <c r="AB728" t="s">
        <v>92</v>
      </c>
      <c r="AC728" t="s">
        <v>93</v>
      </c>
      <c r="AD728" t="s">
        <v>94</v>
      </c>
    </row>
    <row r="729" spans="1:30" hidden="1" x14ac:dyDescent="0.2">
      <c r="A729">
        <v>13201</v>
      </c>
      <c r="B729" t="s">
        <v>4988</v>
      </c>
      <c r="C729" t="s">
        <v>61</v>
      </c>
      <c r="D729" t="s">
        <v>49</v>
      </c>
      <c r="E729" t="s">
        <v>31</v>
      </c>
      <c r="F729" t="s">
        <v>37</v>
      </c>
      <c r="G729" t="s">
        <v>403</v>
      </c>
      <c r="H729" t="s">
        <v>404</v>
      </c>
      <c r="I729" s="9">
        <v>45456</v>
      </c>
      <c r="J729" s="10">
        <v>0.70243055555555556</v>
      </c>
      <c r="K729" t="s">
        <v>4989</v>
      </c>
      <c r="L729" t="s">
        <v>4990</v>
      </c>
      <c r="M729" t="s">
        <v>4990</v>
      </c>
      <c r="N729" t="s">
        <v>4990</v>
      </c>
      <c r="O729" t="s">
        <v>37</v>
      </c>
      <c r="P729" t="s">
        <v>40</v>
      </c>
      <c r="Q729" t="s">
        <v>66</v>
      </c>
      <c r="R729" t="s">
        <v>3802</v>
      </c>
      <c r="S729">
        <v>0</v>
      </c>
      <c r="T729">
        <v>1</v>
      </c>
      <c r="U729" t="s">
        <v>57</v>
      </c>
      <c r="V729" t="s">
        <v>37</v>
      </c>
      <c r="W729" t="s">
        <v>37</v>
      </c>
      <c r="X729" t="s">
        <v>37</v>
      </c>
      <c r="Y729" t="s">
        <v>37</v>
      </c>
      <c r="Z729" t="s">
        <v>45</v>
      </c>
      <c r="AA729" t="s">
        <v>37</v>
      </c>
      <c r="AB729" t="s">
        <v>92</v>
      </c>
      <c r="AC729" t="s">
        <v>93</v>
      </c>
      <c r="AD729" t="s">
        <v>94</v>
      </c>
    </row>
    <row r="730" spans="1:30" hidden="1" x14ac:dyDescent="0.2">
      <c r="A730">
        <v>13204</v>
      </c>
      <c r="B730" t="s">
        <v>4991</v>
      </c>
      <c r="C730" t="s">
        <v>29</v>
      </c>
      <c r="D730" t="s">
        <v>70</v>
      </c>
      <c r="E730" t="s">
        <v>31</v>
      </c>
      <c r="F730" t="s">
        <v>34</v>
      </c>
      <c r="G730" t="s">
        <v>51</v>
      </c>
      <c r="H730" t="s">
        <v>34</v>
      </c>
      <c r="I730" s="9">
        <v>45456</v>
      </c>
      <c r="J730" s="10">
        <v>0.83806712962962959</v>
      </c>
      <c r="K730" t="s">
        <v>4992</v>
      </c>
      <c r="L730" t="s">
        <v>4993</v>
      </c>
      <c r="M730" t="s">
        <v>37</v>
      </c>
      <c r="N730" t="s">
        <v>4993</v>
      </c>
      <c r="O730" t="s">
        <v>4993</v>
      </c>
      <c r="P730" t="s">
        <v>40</v>
      </c>
      <c r="Q730" t="s">
        <v>4994</v>
      </c>
      <c r="R730" t="s">
        <v>4994</v>
      </c>
      <c r="S730">
        <v>1</v>
      </c>
      <c r="T730">
        <v>1</v>
      </c>
      <c r="U730" t="s">
        <v>57</v>
      </c>
      <c r="V730" t="s">
        <v>57</v>
      </c>
      <c r="W730" t="s">
        <v>156</v>
      </c>
      <c r="X730" t="s">
        <v>37</v>
      </c>
      <c r="Y730" t="s">
        <v>37</v>
      </c>
      <c r="Z730" t="s">
        <v>45</v>
      </c>
      <c r="AA730" t="s">
        <v>37</v>
      </c>
      <c r="AB730" t="s">
        <v>1002</v>
      </c>
      <c r="AC730" t="s">
        <v>1003</v>
      </c>
      <c r="AD730" t="s">
        <v>156</v>
      </c>
    </row>
    <row r="731" spans="1:30" hidden="1" x14ac:dyDescent="0.2">
      <c r="A731">
        <v>13208</v>
      </c>
      <c r="B731" t="s">
        <v>4995</v>
      </c>
      <c r="C731" t="s">
        <v>29</v>
      </c>
      <c r="D731" t="s">
        <v>30</v>
      </c>
      <c r="E731" t="s">
        <v>62</v>
      </c>
      <c r="F731" t="s">
        <v>267</v>
      </c>
      <c r="G731" t="s">
        <v>51</v>
      </c>
      <c r="H731" t="s">
        <v>63</v>
      </c>
      <c r="I731" s="9">
        <v>45457</v>
      </c>
      <c r="J731" s="10">
        <v>0.53343750000000001</v>
      </c>
      <c r="K731" t="s">
        <v>4996</v>
      </c>
      <c r="L731" t="s">
        <v>4997</v>
      </c>
      <c r="M731" t="s">
        <v>37</v>
      </c>
      <c r="N731" t="s">
        <v>4997</v>
      </c>
      <c r="O731" t="s">
        <v>4997</v>
      </c>
      <c r="P731" t="s">
        <v>40</v>
      </c>
      <c r="Q731" t="s">
        <v>4998</v>
      </c>
      <c r="R731" t="s">
        <v>4998</v>
      </c>
      <c r="S731">
        <v>1</v>
      </c>
      <c r="T731">
        <v>1</v>
      </c>
      <c r="U731" t="s">
        <v>57</v>
      </c>
      <c r="V731" t="s">
        <v>57</v>
      </c>
      <c r="W731" t="s">
        <v>972</v>
      </c>
      <c r="X731" t="s">
        <v>37</v>
      </c>
      <c r="Y731" t="s">
        <v>37</v>
      </c>
      <c r="Z731" t="s">
        <v>45</v>
      </c>
      <c r="AA731" t="s">
        <v>37</v>
      </c>
      <c r="AB731" t="s">
        <v>273</v>
      </c>
      <c r="AC731" t="s">
        <v>274</v>
      </c>
      <c r="AD731" t="s">
        <v>112</v>
      </c>
    </row>
    <row r="732" spans="1:30" hidden="1" x14ac:dyDescent="0.2">
      <c r="A732">
        <v>13212</v>
      </c>
      <c r="B732" t="s">
        <v>4999</v>
      </c>
      <c r="C732" t="s">
        <v>29</v>
      </c>
      <c r="D732" t="s">
        <v>49</v>
      </c>
      <c r="E732" t="s">
        <v>62</v>
      </c>
      <c r="F732" t="s">
        <v>267</v>
      </c>
      <c r="G732" t="s">
        <v>33</v>
      </c>
      <c r="H732" t="s">
        <v>34</v>
      </c>
      <c r="I732" s="9">
        <v>45457</v>
      </c>
      <c r="J732" s="10">
        <v>0.57381944444444444</v>
      </c>
      <c r="K732" t="s">
        <v>5000</v>
      </c>
      <c r="L732" t="s">
        <v>5001</v>
      </c>
      <c r="M732" t="s">
        <v>37</v>
      </c>
      <c r="N732" t="s">
        <v>5001</v>
      </c>
      <c r="O732" t="s">
        <v>5002</v>
      </c>
      <c r="P732" t="s">
        <v>40</v>
      </c>
      <c r="Q732" t="s">
        <v>5003</v>
      </c>
      <c r="R732" t="s">
        <v>5004</v>
      </c>
      <c r="S732">
        <v>2</v>
      </c>
      <c r="T732">
        <v>1</v>
      </c>
      <c r="U732" t="s">
        <v>57</v>
      </c>
      <c r="V732" t="s">
        <v>57</v>
      </c>
      <c r="W732" t="s">
        <v>1061</v>
      </c>
      <c r="X732" t="s">
        <v>37</v>
      </c>
      <c r="Y732" t="s">
        <v>37</v>
      </c>
      <c r="Z732" t="s">
        <v>45</v>
      </c>
      <c r="AA732" t="s">
        <v>37</v>
      </c>
      <c r="AB732" t="s">
        <v>711</v>
      </c>
      <c r="AC732" t="s">
        <v>3556</v>
      </c>
      <c r="AD732" t="s">
        <v>202</v>
      </c>
    </row>
    <row r="733" spans="1:30" hidden="1" x14ac:dyDescent="0.2">
      <c r="A733">
        <v>13216</v>
      </c>
      <c r="B733" t="s">
        <v>5005</v>
      </c>
      <c r="C733" t="s">
        <v>61</v>
      </c>
      <c r="D733" t="s">
        <v>49</v>
      </c>
      <c r="E733" t="s">
        <v>62</v>
      </c>
      <c r="F733" t="s">
        <v>114</v>
      </c>
      <c r="G733" t="s">
        <v>33</v>
      </c>
      <c r="H733" t="s">
        <v>346</v>
      </c>
      <c r="I733" s="9">
        <v>45457</v>
      </c>
      <c r="J733" s="10">
        <v>0.80678240740740736</v>
      </c>
      <c r="K733" t="s">
        <v>426</v>
      </c>
      <c r="L733" t="s">
        <v>5006</v>
      </c>
      <c r="M733" t="s">
        <v>5006</v>
      </c>
      <c r="N733" t="s">
        <v>5007</v>
      </c>
      <c r="O733" t="s">
        <v>37</v>
      </c>
      <c r="P733" t="s">
        <v>40</v>
      </c>
      <c r="Q733" t="s">
        <v>66</v>
      </c>
      <c r="R733" t="s">
        <v>5008</v>
      </c>
      <c r="S733">
        <v>0</v>
      </c>
      <c r="T733">
        <v>2</v>
      </c>
      <c r="U733" t="s">
        <v>57</v>
      </c>
      <c r="V733" t="s">
        <v>37</v>
      </c>
      <c r="W733" t="s">
        <v>374</v>
      </c>
      <c r="X733" t="s">
        <v>37</v>
      </c>
      <c r="Y733" t="s">
        <v>37</v>
      </c>
      <c r="Z733" t="s">
        <v>45</v>
      </c>
      <c r="AA733" t="s">
        <v>37</v>
      </c>
      <c r="AB733" t="s">
        <v>350</v>
      </c>
      <c r="AC733" t="s">
        <v>351</v>
      </c>
      <c r="AD733" t="s">
        <v>197</v>
      </c>
    </row>
    <row r="734" spans="1:30" hidden="1" x14ac:dyDescent="0.2">
      <c r="A734">
        <v>13217</v>
      </c>
      <c r="B734" t="s">
        <v>5009</v>
      </c>
      <c r="C734" t="s">
        <v>29</v>
      </c>
      <c r="D734" t="s">
        <v>49</v>
      </c>
      <c r="E734" t="s">
        <v>62</v>
      </c>
      <c r="F734" t="s">
        <v>172</v>
      </c>
      <c r="G734" t="s">
        <v>51</v>
      </c>
      <c r="H734" t="s">
        <v>173</v>
      </c>
      <c r="I734" s="9">
        <v>45457</v>
      </c>
      <c r="J734" s="10">
        <v>0.83524305555555556</v>
      </c>
      <c r="K734" t="s">
        <v>5010</v>
      </c>
      <c r="L734" t="s">
        <v>5011</v>
      </c>
      <c r="M734" t="s">
        <v>37</v>
      </c>
      <c r="N734" t="s">
        <v>5012</v>
      </c>
      <c r="O734" t="s">
        <v>5011</v>
      </c>
      <c r="P734" t="s">
        <v>40</v>
      </c>
      <c r="Q734" t="s">
        <v>5013</v>
      </c>
      <c r="R734" t="s">
        <v>5013</v>
      </c>
      <c r="S734">
        <v>1</v>
      </c>
      <c r="T734">
        <v>2</v>
      </c>
      <c r="U734" t="s">
        <v>57</v>
      </c>
      <c r="V734" t="s">
        <v>57</v>
      </c>
      <c r="W734" t="s">
        <v>3902</v>
      </c>
      <c r="X734" t="s">
        <v>37</v>
      </c>
      <c r="Y734" t="s">
        <v>37</v>
      </c>
      <c r="Z734" t="s">
        <v>45</v>
      </c>
      <c r="AA734" t="s">
        <v>37</v>
      </c>
      <c r="AB734" t="s">
        <v>933</v>
      </c>
      <c r="AC734" t="s">
        <v>934</v>
      </c>
      <c r="AD734" t="s">
        <v>197</v>
      </c>
    </row>
    <row r="735" spans="1:30" hidden="1" x14ac:dyDescent="0.2">
      <c r="A735">
        <v>13241</v>
      </c>
      <c r="B735" t="s">
        <v>5014</v>
      </c>
      <c r="C735" t="s">
        <v>61</v>
      </c>
      <c r="D735" t="s">
        <v>70</v>
      </c>
      <c r="E735" t="s">
        <v>62</v>
      </c>
      <c r="F735" t="s">
        <v>114</v>
      </c>
      <c r="G735" t="s">
        <v>33</v>
      </c>
      <c r="H735" t="s">
        <v>346</v>
      </c>
      <c r="I735" s="9">
        <v>45460</v>
      </c>
      <c r="J735" s="10">
        <v>0.65346064814814819</v>
      </c>
      <c r="K735" t="s">
        <v>5015</v>
      </c>
      <c r="L735" t="s">
        <v>5016</v>
      </c>
      <c r="M735" t="s">
        <v>5016</v>
      </c>
      <c r="N735" t="s">
        <v>5016</v>
      </c>
      <c r="O735" t="s">
        <v>5017</v>
      </c>
      <c r="P735" t="s">
        <v>40</v>
      </c>
      <c r="Q735" t="s">
        <v>5018</v>
      </c>
      <c r="R735" t="s">
        <v>5019</v>
      </c>
      <c r="S735">
        <v>1</v>
      </c>
      <c r="T735">
        <v>2</v>
      </c>
      <c r="U735" t="s">
        <v>43</v>
      </c>
      <c r="V735" t="s">
        <v>43</v>
      </c>
      <c r="W735" t="s">
        <v>221</v>
      </c>
      <c r="X735" t="s">
        <v>37</v>
      </c>
      <c r="Y735" t="s">
        <v>37</v>
      </c>
      <c r="Z735" t="s">
        <v>45</v>
      </c>
      <c r="AA735" t="s">
        <v>37</v>
      </c>
      <c r="AB735" t="s">
        <v>973</v>
      </c>
      <c r="AC735" t="s">
        <v>974</v>
      </c>
      <c r="AD735" t="s">
        <v>197</v>
      </c>
    </row>
    <row r="736" spans="1:30" hidden="1" x14ac:dyDescent="0.2">
      <c r="A736">
        <v>13243</v>
      </c>
      <c r="B736" t="s">
        <v>5020</v>
      </c>
      <c r="C736" t="s">
        <v>29</v>
      </c>
      <c r="D736" t="s">
        <v>30</v>
      </c>
      <c r="E736" t="s">
        <v>62</v>
      </c>
      <c r="F736" t="s">
        <v>267</v>
      </c>
      <c r="G736" t="s">
        <v>51</v>
      </c>
      <c r="H736" t="s">
        <v>63</v>
      </c>
      <c r="I736" s="9">
        <v>45460</v>
      </c>
      <c r="J736" s="10">
        <v>0.67815972222222221</v>
      </c>
      <c r="K736" t="s">
        <v>5021</v>
      </c>
      <c r="L736" t="s">
        <v>5022</v>
      </c>
      <c r="M736" t="s">
        <v>37</v>
      </c>
      <c r="N736" t="s">
        <v>5023</v>
      </c>
      <c r="O736" t="s">
        <v>5024</v>
      </c>
      <c r="P736" t="s">
        <v>40</v>
      </c>
      <c r="Q736" t="s">
        <v>5025</v>
      </c>
      <c r="R736" t="s">
        <v>5026</v>
      </c>
      <c r="S736">
        <v>2</v>
      </c>
      <c r="T736">
        <v>3</v>
      </c>
      <c r="U736" t="s">
        <v>43</v>
      </c>
      <c r="V736" t="s">
        <v>57</v>
      </c>
      <c r="W736" t="s">
        <v>1001</v>
      </c>
      <c r="X736" t="s">
        <v>37</v>
      </c>
      <c r="Y736" t="s">
        <v>37</v>
      </c>
      <c r="Z736" t="s">
        <v>45</v>
      </c>
      <c r="AA736" t="s">
        <v>37</v>
      </c>
      <c r="AB736" t="s">
        <v>973</v>
      </c>
      <c r="AC736" t="s">
        <v>974</v>
      </c>
      <c r="AD736" t="s">
        <v>197</v>
      </c>
    </row>
    <row r="737" spans="1:30" hidden="1" x14ac:dyDescent="0.2">
      <c r="A737">
        <v>13245</v>
      </c>
      <c r="B737" t="s">
        <v>5027</v>
      </c>
      <c r="C737" t="s">
        <v>29</v>
      </c>
      <c r="D737" t="s">
        <v>49</v>
      </c>
      <c r="E737" t="s">
        <v>62</v>
      </c>
      <c r="F737" t="s">
        <v>511</v>
      </c>
      <c r="G737" t="s">
        <v>51</v>
      </c>
      <c r="H737" t="s">
        <v>512</v>
      </c>
      <c r="I737" s="9">
        <v>45461</v>
      </c>
      <c r="J737" s="10">
        <v>1.7071759259259259E-2</v>
      </c>
      <c r="K737" t="s">
        <v>5028</v>
      </c>
      <c r="L737" t="s">
        <v>5029</v>
      </c>
      <c r="M737" t="s">
        <v>37</v>
      </c>
      <c r="N737" t="s">
        <v>5030</v>
      </c>
      <c r="O737" t="s">
        <v>5031</v>
      </c>
      <c r="P737" t="s">
        <v>40</v>
      </c>
      <c r="Q737" t="s">
        <v>66</v>
      </c>
      <c r="R737" t="s">
        <v>5032</v>
      </c>
      <c r="S737">
        <v>3</v>
      </c>
      <c r="T737">
        <v>4</v>
      </c>
      <c r="U737" t="s">
        <v>57</v>
      </c>
      <c r="V737" t="s">
        <v>57</v>
      </c>
      <c r="W737" t="s">
        <v>156</v>
      </c>
      <c r="X737" t="s">
        <v>37</v>
      </c>
      <c r="Y737" t="s">
        <v>37</v>
      </c>
      <c r="Z737" t="s">
        <v>45</v>
      </c>
      <c r="AA737" t="s">
        <v>37</v>
      </c>
      <c r="AB737" t="s">
        <v>67</v>
      </c>
      <c r="AC737" t="s">
        <v>68</v>
      </c>
      <c r="AD737" t="s">
        <v>37</v>
      </c>
    </row>
    <row r="738" spans="1:30" hidden="1" x14ac:dyDescent="0.2">
      <c r="A738">
        <v>13259</v>
      </c>
      <c r="B738" t="s">
        <v>5033</v>
      </c>
      <c r="C738" t="s">
        <v>29</v>
      </c>
      <c r="D738" t="s">
        <v>30</v>
      </c>
      <c r="E738" t="s">
        <v>62</v>
      </c>
      <c r="F738" t="s">
        <v>267</v>
      </c>
      <c r="G738" t="s">
        <v>51</v>
      </c>
      <c r="H738" t="s">
        <v>73</v>
      </c>
      <c r="I738" s="9">
        <v>45462</v>
      </c>
      <c r="J738" s="10">
        <v>0.50806712962962963</v>
      </c>
      <c r="K738" t="s">
        <v>5034</v>
      </c>
      <c r="L738" t="s">
        <v>5035</v>
      </c>
      <c r="M738" t="s">
        <v>37</v>
      </c>
      <c r="N738" t="s">
        <v>5036</v>
      </c>
      <c r="O738" t="s">
        <v>5037</v>
      </c>
      <c r="P738" t="s">
        <v>40</v>
      </c>
      <c r="Q738" t="s">
        <v>5038</v>
      </c>
      <c r="R738" t="s">
        <v>5039</v>
      </c>
      <c r="S738">
        <v>4</v>
      </c>
      <c r="T738">
        <v>10</v>
      </c>
      <c r="U738" t="s">
        <v>43</v>
      </c>
      <c r="V738" t="s">
        <v>57</v>
      </c>
      <c r="W738" t="s">
        <v>1061</v>
      </c>
      <c r="X738" t="s">
        <v>37</v>
      </c>
      <c r="Y738" t="s">
        <v>37</v>
      </c>
      <c r="Z738" t="s">
        <v>45</v>
      </c>
      <c r="AA738" t="s">
        <v>37</v>
      </c>
      <c r="AB738" t="s">
        <v>2368</v>
      </c>
      <c r="AC738" t="s">
        <v>2369</v>
      </c>
      <c r="AD738" t="s">
        <v>202</v>
      </c>
    </row>
    <row r="739" spans="1:30" hidden="1" x14ac:dyDescent="0.2">
      <c r="A739">
        <v>13264</v>
      </c>
      <c r="B739" t="s">
        <v>5040</v>
      </c>
      <c r="C739" t="s">
        <v>29</v>
      </c>
      <c r="D739" t="s">
        <v>30</v>
      </c>
      <c r="E739" t="s">
        <v>62</v>
      </c>
      <c r="F739" t="s">
        <v>267</v>
      </c>
      <c r="G739" t="s">
        <v>82</v>
      </c>
      <c r="H739" t="s">
        <v>63</v>
      </c>
      <c r="I739" s="9">
        <v>45462</v>
      </c>
      <c r="J739" s="10">
        <v>0.57062500000000005</v>
      </c>
      <c r="K739" t="s">
        <v>5041</v>
      </c>
      <c r="L739" t="s">
        <v>5042</v>
      </c>
      <c r="M739" t="s">
        <v>37</v>
      </c>
      <c r="N739" t="s">
        <v>5043</v>
      </c>
      <c r="O739" t="s">
        <v>5044</v>
      </c>
      <c r="P739" t="s">
        <v>40</v>
      </c>
      <c r="Q739" t="s">
        <v>5045</v>
      </c>
      <c r="R739" t="s">
        <v>5046</v>
      </c>
      <c r="S739">
        <v>4</v>
      </c>
      <c r="T739">
        <v>2</v>
      </c>
      <c r="U739" t="s">
        <v>57</v>
      </c>
      <c r="V739" t="s">
        <v>57</v>
      </c>
      <c r="W739" t="s">
        <v>1547</v>
      </c>
      <c r="X739" t="s">
        <v>37</v>
      </c>
      <c r="Y739" t="s">
        <v>37</v>
      </c>
      <c r="Z739" t="s">
        <v>45</v>
      </c>
      <c r="AA739" t="s">
        <v>37</v>
      </c>
      <c r="AB739" t="s">
        <v>195</v>
      </c>
      <c r="AC739" t="s">
        <v>196</v>
      </c>
      <c r="AD739" t="s">
        <v>197</v>
      </c>
    </row>
    <row r="740" spans="1:30" hidden="1" x14ac:dyDescent="0.2">
      <c r="A740">
        <v>13271</v>
      </c>
      <c r="B740" t="s">
        <v>5047</v>
      </c>
      <c r="C740" t="s">
        <v>29</v>
      </c>
      <c r="D740" t="s">
        <v>70</v>
      </c>
      <c r="E740" t="s">
        <v>62</v>
      </c>
      <c r="F740" t="s">
        <v>2693</v>
      </c>
      <c r="G740" t="s">
        <v>33</v>
      </c>
      <c r="H740" t="s">
        <v>73</v>
      </c>
      <c r="I740" s="9">
        <v>45462</v>
      </c>
      <c r="J740" s="10">
        <v>0.71121527777777782</v>
      </c>
      <c r="K740" t="s">
        <v>5048</v>
      </c>
      <c r="L740" t="s">
        <v>5049</v>
      </c>
      <c r="M740" t="s">
        <v>37</v>
      </c>
      <c r="N740" t="s">
        <v>5050</v>
      </c>
      <c r="O740" t="s">
        <v>5051</v>
      </c>
      <c r="P740" t="s">
        <v>40</v>
      </c>
      <c r="Q740" t="s">
        <v>5052</v>
      </c>
      <c r="R740" t="s">
        <v>5053</v>
      </c>
      <c r="S740">
        <v>3</v>
      </c>
      <c r="T740">
        <v>1</v>
      </c>
      <c r="U740" t="s">
        <v>57</v>
      </c>
      <c r="V740" t="s">
        <v>57</v>
      </c>
      <c r="W740" t="s">
        <v>462</v>
      </c>
      <c r="X740" t="s">
        <v>37</v>
      </c>
      <c r="Y740" t="s">
        <v>37</v>
      </c>
      <c r="Z740" t="s">
        <v>45</v>
      </c>
      <c r="AA740" t="s">
        <v>37</v>
      </c>
      <c r="AB740" t="s">
        <v>67</v>
      </c>
      <c r="AC740" t="s">
        <v>68</v>
      </c>
      <c r="AD740" t="s">
        <v>37</v>
      </c>
    </row>
    <row r="741" spans="1:30" hidden="1" x14ac:dyDescent="0.2">
      <c r="A741">
        <v>13273</v>
      </c>
      <c r="B741" t="s">
        <v>5054</v>
      </c>
      <c r="C741" t="s">
        <v>29</v>
      </c>
      <c r="D741" t="s">
        <v>30</v>
      </c>
      <c r="E741" t="s">
        <v>62</v>
      </c>
      <c r="F741" t="s">
        <v>267</v>
      </c>
      <c r="G741" t="s">
        <v>82</v>
      </c>
      <c r="H741" t="s">
        <v>63</v>
      </c>
      <c r="I741" s="9">
        <v>45462</v>
      </c>
      <c r="J741" s="10">
        <v>0.86327546296296298</v>
      </c>
      <c r="K741" t="s">
        <v>5055</v>
      </c>
      <c r="L741" t="s">
        <v>5056</v>
      </c>
      <c r="M741" t="s">
        <v>37</v>
      </c>
      <c r="N741" t="s">
        <v>5057</v>
      </c>
      <c r="O741" t="s">
        <v>5058</v>
      </c>
      <c r="P741" t="s">
        <v>40</v>
      </c>
      <c r="Q741" t="s">
        <v>5059</v>
      </c>
      <c r="R741" t="s">
        <v>5060</v>
      </c>
      <c r="S741">
        <v>1</v>
      </c>
      <c r="T741">
        <v>2</v>
      </c>
      <c r="U741" t="s">
        <v>57</v>
      </c>
      <c r="V741" t="s">
        <v>57</v>
      </c>
      <c r="W741" t="s">
        <v>156</v>
      </c>
      <c r="X741" t="s">
        <v>37</v>
      </c>
      <c r="Y741" t="s">
        <v>37</v>
      </c>
      <c r="Z741" t="s">
        <v>45</v>
      </c>
      <c r="AA741" t="s">
        <v>37</v>
      </c>
      <c r="AB741" t="s">
        <v>973</v>
      </c>
      <c r="AC741" t="s">
        <v>974</v>
      </c>
      <c r="AD741" t="s">
        <v>197</v>
      </c>
    </row>
    <row r="742" spans="1:30" hidden="1" x14ac:dyDescent="0.2">
      <c r="A742">
        <v>13276</v>
      </c>
      <c r="B742" t="s">
        <v>5061</v>
      </c>
      <c r="C742" t="s">
        <v>29</v>
      </c>
      <c r="D742" t="s">
        <v>70</v>
      </c>
      <c r="E742" t="s">
        <v>31</v>
      </c>
      <c r="F742" t="s">
        <v>267</v>
      </c>
      <c r="G742" t="s">
        <v>51</v>
      </c>
      <c r="H742" t="s">
        <v>63</v>
      </c>
      <c r="I742" s="9">
        <v>45463</v>
      </c>
      <c r="J742" s="10">
        <v>0.39885416666666668</v>
      </c>
      <c r="K742" t="s">
        <v>5062</v>
      </c>
      <c r="L742" t="s">
        <v>5063</v>
      </c>
      <c r="M742" t="s">
        <v>37</v>
      </c>
      <c r="N742" t="s">
        <v>5063</v>
      </c>
      <c r="O742" t="s">
        <v>5064</v>
      </c>
      <c r="P742" t="s">
        <v>40</v>
      </c>
      <c r="Q742" t="s">
        <v>5065</v>
      </c>
      <c r="R742" t="s">
        <v>5066</v>
      </c>
      <c r="S742">
        <v>2</v>
      </c>
      <c r="T742">
        <v>1</v>
      </c>
      <c r="U742" t="s">
        <v>57</v>
      </c>
      <c r="V742" t="s">
        <v>57</v>
      </c>
      <c r="W742" t="s">
        <v>907</v>
      </c>
      <c r="X742" t="s">
        <v>37</v>
      </c>
      <c r="Y742" t="s">
        <v>37</v>
      </c>
      <c r="Z742" t="s">
        <v>45</v>
      </c>
      <c r="AA742" t="s">
        <v>37</v>
      </c>
      <c r="AB742" t="s">
        <v>92</v>
      </c>
      <c r="AC742" t="s">
        <v>93</v>
      </c>
      <c r="AD742" t="s">
        <v>94</v>
      </c>
    </row>
    <row r="743" spans="1:30" hidden="1" x14ac:dyDescent="0.2">
      <c r="A743">
        <v>13277</v>
      </c>
      <c r="B743" t="s">
        <v>2479</v>
      </c>
      <c r="C743" t="s">
        <v>61</v>
      </c>
      <c r="D743" t="s">
        <v>49</v>
      </c>
      <c r="E743" t="s">
        <v>62</v>
      </c>
      <c r="F743" t="s">
        <v>37</v>
      </c>
      <c r="G743" t="s">
        <v>403</v>
      </c>
      <c r="H743" t="s">
        <v>404</v>
      </c>
      <c r="I743" s="9">
        <v>45463</v>
      </c>
      <c r="J743" s="10">
        <v>0.39953703703703702</v>
      </c>
      <c r="K743" t="s">
        <v>5067</v>
      </c>
      <c r="L743" t="s">
        <v>5068</v>
      </c>
      <c r="M743" t="s">
        <v>5068</v>
      </c>
      <c r="N743" t="s">
        <v>5068</v>
      </c>
      <c r="O743" t="s">
        <v>37</v>
      </c>
      <c r="P743" t="s">
        <v>40</v>
      </c>
      <c r="Q743" t="s">
        <v>66</v>
      </c>
      <c r="R743" t="s">
        <v>5069</v>
      </c>
      <c r="S743">
        <v>0</v>
      </c>
      <c r="T743">
        <v>1</v>
      </c>
      <c r="U743" t="s">
        <v>57</v>
      </c>
      <c r="V743" t="s">
        <v>37</v>
      </c>
      <c r="W743" t="s">
        <v>37</v>
      </c>
      <c r="X743" t="s">
        <v>37</v>
      </c>
      <c r="Y743" t="s">
        <v>37</v>
      </c>
      <c r="Z743" t="s">
        <v>45</v>
      </c>
      <c r="AA743" t="s">
        <v>37</v>
      </c>
      <c r="AB743" t="s">
        <v>1759</v>
      </c>
      <c r="AC743" t="s">
        <v>3695</v>
      </c>
      <c r="AD743" t="s">
        <v>94</v>
      </c>
    </row>
    <row r="744" spans="1:30" hidden="1" x14ac:dyDescent="0.2">
      <c r="A744">
        <v>13289</v>
      </c>
      <c r="B744" t="s">
        <v>5070</v>
      </c>
      <c r="C744" t="s">
        <v>29</v>
      </c>
      <c r="D744" t="s">
        <v>70</v>
      </c>
      <c r="E744" t="s">
        <v>62</v>
      </c>
      <c r="F744" t="s">
        <v>1184</v>
      </c>
      <c r="G744" t="s">
        <v>82</v>
      </c>
      <c r="H744" t="s">
        <v>232</v>
      </c>
      <c r="I744" s="9">
        <v>45464</v>
      </c>
      <c r="J744" s="10">
        <v>0.53386574074074078</v>
      </c>
      <c r="K744" t="s">
        <v>5071</v>
      </c>
      <c r="L744" t="s">
        <v>5072</v>
      </c>
      <c r="M744" t="s">
        <v>37</v>
      </c>
      <c r="N744" t="s">
        <v>5073</v>
      </c>
      <c r="O744" t="s">
        <v>5074</v>
      </c>
      <c r="P744" t="s">
        <v>40</v>
      </c>
      <c r="Q744" t="s">
        <v>5075</v>
      </c>
      <c r="R744" t="s">
        <v>5076</v>
      </c>
      <c r="S744">
        <v>1</v>
      </c>
      <c r="T744">
        <v>2</v>
      </c>
      <c r="U744" t="s">
        <v>57</v>
      </c>
      <c r="V744" t="s">
        <v>57</v>
      </c>
      <c r="W744" t="s">
        <v>156</v>
      </c>
      <c r="X744" t="s">
        <v>37</v>
      </c>
      <c r="Y744" t="s">
        <v>37</v>
      </c>
      <c r="Z744" t="s">
        <v>45</v>
      </c>
      <c r="AA744" t="s">
        <v>37</v>
      </c>
      <c r="AB744" t="s">
        <v>973</v>
      </c>
      <c r="AC744" t="s">
        <v>974</v>
      </c>
      <c r="AD744" t="s">
        <v>197</v>
      </c>
    </row>
    <row r="745" spans="1:30" hidden="1" x14ac:dyDescent="0.2">
      <c r="A745">
        <v>13290</v>
      </c>
      <c r="B745" t="s">
        <v>5077</v>
      </c>
      <c r="C745" t="s">
        <v>29</v>
      </c>
      <c r="D745" t="s">
        <v>49</v>
      </c>
      <c r="E745" t="s">
        <v>62</v>
      </c>
      <c r="F745" t="s">
        <v>34</v>
      </c>
      <c r="G745" t="s">
        <v>51</v>
      </c>
      <c r="H745" t="s">
        <v>34</v>
      </c>
      <c r="I745" s="9">
        <v>45464</v>
      </c>
      <c r="J745" s="10">
        <v>0.53478009259259263</v>
      </c>
      <c r="K745" t="s">
        <v>5078</v>
      </c>
      <c r="L745" t="s">
        <v>5079</v>
      </c>
      <c r="M745" t="s">
        <v>37</v>
      </c>
      <c r="N745" t="s">
        <v>5080</v>
      </c>
      <c r="O745" t="s">
        <v>5079</v>
      </c>
      <c r="P745" t="s">
        <v>40</v>
      </c>
      <c r="Q745" t="s">
        <v>5081</v>
      </c>
      <c r="R745" t="s">
        <v>5081</v>
      </c>
      <c r="S745">
        <v>1</v>
      </c>
      <c r="T745">
        <v>2</v>
      </c>
      <c r="U745" t="s">
        <v>57</v>
      </c>
      <c r="V745" t="s">
        <v>57</v>
      </c>
      <c r="W745" t="s">
        <v>5082</v>
      </c>
      <c r="X745" t="s">
        <v>37</v>
      </c>
      <c r="Y745" t="s">
        <v>37</v>
      </c>
      <c r="Z745" t="s">
        <v>45</v>
      </c>
      <c r="AA745" t="s">
        <v>37</v>
      </c>
      <c r="AB745" t="s">
        <v>973</v>
      </c>
      <c r="AC745" t="s">
        <v>974</v>
      </c>
      <c r="AD745" t="s">
        <v>197</v>
      </c>
    </row>
    <row r="746" spans="1:30" hidden="1" x14ac:dyDescent="0.2">
      <c r="A746">
        <v>13307</v>
      </c>
      <c r="B746" t="s">
        <v>5083</v>
      </c>
      <c r="C746" t="s">
        <v>61</v>
      </c>
      <c r="D746" t="s">
        <v>49</v>
      </c>
      <c r="E746" t="s">
        <v>62</v>
      </c>
      <c r="F746" t="s">
        <v>37</v>
      </c>
      <c r="G746" t="s">
        <v>403</v>
      </c>
      <c r="H746" t="s">
        <v>404</v>
      </c>
      <c r="I746" s="9">
        <v>45467</v>
      </c>
      <c r="J746" s="10">
        <v>0.4866550925925926</v>
      </c>
      <c r="K746" t="s">
        <v>5084</v>
      </c>
      <c r="L746" t="s">
        <v>5085</v>
      </c>
      <c r="M746" t="s">
        <v>5085</v>
      </c>
      <c r="N746" t="s">
        <v>5085</v>
      </c>
      <c r="O746" t="s">
        <v>37</v>
      </c>
      <c r="P746" t="s">
        <v>40</v>
      </c>
      <c r="Q746" t="s">
        <v>66</v>
      </c>
      <c r="R746" t="s">
        <v>5086</v>
      </c>
      <c r="S746">
        <v>0</v>
      </c>
      <c r="T746">
        <v>2</v>
      </c>
      <c r="U746" t="s">
        <v>57</v>
      </c>
      <c r="V746" t="s">
        <v>37</v>
      </c>
      <c r="W746" t="s">
        <v>37</v>
      </c>
      <c r="X746" t="s">
        <v>37</v>
      </c>
      <c r="Y746" t="s">
        <v>37</v>
      </c>
      <c r="Z746" t="s">
        <v>45</v>
      </c>
      <c r="AA746" t="s">
        <v>37</v>
      </c>
      <c r="AB746" t="s">
        <v>933</v>
      </c>
      <c r="AC746" t="s">
        <v>934</v>
      </c>
      <c r="AD746" t="s">
        <v>197</v>
      </c>
    </row>
    <row r="747" spans="1:30" hidden="1" x14ac:dyDescent="0.2">
      <c r="A747">
        <v>13312</v>
      </c>
      <c r="B747" t="s">
        <v>5087</v>
      </c>
      <c r="C747" t="s">
        <v>29</v>
      </c>
      <c r="D747" t="s">
        <v>49</v>
      </c>
      <c r="E747" t="s">
        <v>62</v>
      </c>
      <c r="F747" t="s">
        <v>511</v>
      </c>
      <c r="G747" t="s">
        <v>33</v>
      </c>
      <c r="H747" t="s">
        <v>63</v>
      </c>
      <c r="I747" s="9">
        <v>45467</v>
      </c>
      <c r="J747" s="10">
        <v>0.72427083333333331</v>
      </c>
      <c r="K747" t="s">
        <v>5088</v>
      </c>
      <c r="L747" t="s">
        <v>5089</v>
      </c>
      <c r="M747" t="s">
        <v>37</v>
      </c>
      <c r="N747" t="s">
        <v>5090</v>
      </c>
      <c r="O747" t="s">
        <v>5091</v>
      </c>
      <c r="P747" t="s">
        <v>40</v>
      </c>
      <c r="Q747" t="s">
        <v>66</v>
      </c>
      <c r="R747" t="s">
        <v>5092</v>
      </c>
      <c r="S747">
        <v>2</v>
      </c>
      <c r="T747">
        <v>4</v>
      </c>
      <c r="U747" t="s">
        <v>57</v>
      </c>
      <c r="V747" t="s">
        <v>57</v>
      </c>
      <c r="W747" t="s">
        <v>963</v>
      </c>
      <c r="X747" t="s">
        <v>37</v>
      </c>
      <c r="Y747" t="s">
        <v>37</v>
      </c>
      <c r="Z747" t="s">
        <v>45</v>
      </c>
      <c r="AA747" t="s">
        <v>37</v>
      </c>
      <c r="AB747" t="s">
        <v>195</v>
      </c>
      <c r="AC747" t="s">
        <v>196</v>
      </c>
      <c r="AD747" t="s">
        <v>197</v>
      </c>
    </row>
    <row r="748" spans="1:30" hidden="1" x14ac:dyDescent="0.2">
      <c r="A748">
        <v>13313</v>
      </c>
      <c r="B748" t="s">
        <v>5093</v>
      </c>
      <c r="C748" t="s">
        <v>29</v>
      </c>
      <c r="D748" t="s">
        <v>179</v>
      </c>
      <c r="E748" t="s">
        <v>62</v>
      </c>
      <c r="F748" t="s">
        <v>267</v>
      </c>
      <c r="G748" t="s">
        <v>82</v>
      </c>
      <c r="H748" t="s">
        <v>63</v>
      </c>
      <c r="I748" s="9">
        <v>45467</v>
      </c>
      <c r="J748" s="10">
        <v>0.74450231481481477</v>
      </c>
      <c r="K748" t="s">
        <v>5094</v>
      </c>
      <c r="L748" t="s">
        <v>5095</v>
      </c>
      <c r="M748" t="s">
        <v>37</v>
      </c>
      <c r="N748" t="s">
        <v>5095</v>
      </c>
      <c r="O748" t="s">
        <v>5096</v>
      </c>
      <c r="P748" t="s">
        <v>40</v>
      </c>
      <c r="Q748" t="s">
        <v>66</v>
      </c>
      <c r="R748" t="s">
        <v>66</v>
      </c>
      <c r="S748">
        <v>2</v>
      </c>
      <c r="T748">
        <v>5</v>
      </c>
      <c r="U748" t="s">
        <v>57</v>
      </c>
      <c r="V748" t="s">
        <v>57</v>
      </c>
      <c r="W748" t="s">
        <v>1108</v>
      </c>
      <c r="X748" t="s">
        <v>37</v>
      </c>
      <c r="Y748" t="s">
        <v>37</v>
      </c>
      <c r="Z748" t="s">
        <v>45</v>
      </c>
      <c r="AA748" t="s">
        <v>37</v>
      </c>
      <c r="AB748" t="s">
        <v>933</v>
      </c>
      <c r="AC748" t="s">
        <v>934</v>
      </c>
      <c r="AD748" t="s">
        <v>197</v>
      </c>
    </row>
    <row r="749" spans="1:30" hidden="1" x14ac:dyDescent="0.2">
      <c r="A749">
        <v>13316</v>
      </c>
      <c r="B749" t="s">
        <v>5097</v>
      </c>
      <c r="C749" t="s">
        <v>29</v>
      </c>
      <c r="D749" t="s">
        <v>70</v>
      </c>
      <c r="E749" t="s">
        <v>31</v>
      </c>
      <c r="F749" t="s">
        <v>511</v>
      </c>
      <c r="G749" t="s">
        <v>33</v>
      </c>
      <c r="H749" t="s">
        <v>512</v>
      </c>
      <c r="I749" s="9">
        <v>45468</v>
      </c>
      <c r="J749" s="10">
        <v>0.53394675925925927</v>
      </c>
      <c r="K749" t="s">
        <v>5098</v>
      </c>
      <c r="L749" t="s">
        <v>5099</v>
      </c>
      <c r="M749" t="s">
        <v>37</v>
      </c>
      <c r="N749" t="s">
        <v>5099</v>
      </c>
      <c r="O749" t="s">
        <v>5100</v>
      </c>
      <c r="P749" t="s">
        <v>40</v>
      </c>
      <c r="Q749" t="s">
        <v>5101</v>
      </c>
      <c r="R749" t="s">
        <v>5102</v>
      </c>
      <c r="S749">
        <v>2</v>
      </c>
      <c r="T749">
        <v>1</v>
      </c>
      <c r="U749" t="s">
        <v>57</v>
      </c>
      <c r="V749" t="s">
        <v>57</v>
      </c>
      <c r="W749" t="s">
        <v>91</v>
      </c>
      <c r="X749" t="s">
        <v>37</v>
      </c>
      <c r="Y749" t="s">
        <v>37</v>
      </c>
      <c r="Z749" t="s">
        <v>45</v>
      </c>
      <c r="AA749" t="s">
        <v>37</v>
      </c>
      <c r="AB749" t="s">
        <v>908</v>
      </c>
      <c r="AC749" t="s">
        <v>909</v>
      </c>
      <c r="AD749" t="s">
        <v>197</v>
      </c>
    </row>
    <row r="750" spans="1:30" hidden="1" x14ac:dyDescent="0.2">
      <c r="A750">
        <v>13317</v>
      </c>
      <c r="B750" t="s">
        <v>5103</v>
      </c>
      <c r="C750" t="s">
        <v>29</v>
      </c>
      <c r="D750" t="s">
        <v>70</v>
      </c>
      <c r="E750" t="s">
        <v>31</v>
      </c>
      <c r="F750" t="s">
        <v>32</v>
      </c>
      <c r="G750" t="s">
        <v>33</v>
      </c>
      <c r="H750" t="s">
        <v>63</v>
      </c>
      <c r="I750" s="9">
        <v>45468</v>
      </c>
      <c r="J750" s="10">
        <v>0.53525462962962966</v>
      </c>
      <c r="K750" t="s">
        <v>5104</v>
      </c>
      <c r="L750" t="s">
        <v>5105</v>
      </c>
      <c r="M750" t="s">
        <v>37</v>
      </c>
      <c r="N750" t="s">
        <v>5105</v>
      </c>
      <c r="O750" t="s">
        <v>5106</v>
      </c>
      <c r="P750" t="s">
        <v>40</v>
      </c>
      <c r="Q750" t="s">
        <v>5107</v>
      </c>
      <c r="R750" t="s">
        <v>5108</v>
      </c>
      <c r="S750">
        <v>3</v>
      </c>
      <c r="T750">
        <v>3</v>
      </c>
      <c r="U750" t="s">
        <v>57</v>
      </c>
      <c r="V750" t="s">
        <v>57</v>
      </c>
      <c r="W750" t="s">
        <v>1010</v>
      </c>
      <c r="X750" t="s">
        <v>37</v>
      </c>
      <c r="Y750" t="s">
        <v>37</v>
      </c>
      <c r="Z750" t="s">
        <v>45</v>
      </c>
      <c r="AA750" t="s">
        <v>37</v>
      </c>
      <c r="AB750" t="s">
        <v>92</v>
      </c>
      <c r="AC750" t="s">
        <v>93</v>
      </c>
      <c r="AD750" t="s">
        <v>94</v>
      </c>
    </row>
    <row r="751" spans="1:30" hidden="1" x14ac:dyDescent="0.2">
      <c r="A751">
        <v>13324</v>
      </c>
      <c r="B751" t="s">
        <v>5109</v>
      </c>
      <c r="C751" t="s">
        <v>29</v>
      </c>
      <c r="D751" t="s">
        <v>70</v>
      </c>
      <c r="E751" t="s">
        <v>62</v>
      </c>
      <c r="F751" t="s">
        <v>267</v>
      </c>
      <c r="G751" t="s">
        <v>82</v>
      </c>
      <c r="H751" t="s">
        <v>63</v>
      </c>
      <c r="I751" s="9">
        <v>45468</v>
      </c>
      <c r="J751" s="10">
        <v>0.76142361111111112</v>
      </c>
      <c r="K751" t="s">
        <v>5110</v>
      </c>
      <c r="L751" t="s">
        <v>5111</v>
      </c>
      <c r="M751" t="s">
        <v>37</v>
      </c>
      <c r="N751" t="s">
        <v>5112</v>
      </c>
      <c r="O751" t="s">
        <v>5113</v>
      </c>
      <c r="P751" t="s">
        <v>40</v>
      </c>
      <c r="Q751" t="s">
        <v>66</v>
      </c>
      <c r="R751" t="s">
        <v>5114</v>
      </c>
      <c r="S751">
        <v>3</v>
      </c>
      <c r="T751">
        <v>1</v>
      </c>
      <c r="U751" t="s">
        <v>57</v>
      </c>
      <c r="V751" t="s">
        <v>57</v>
      </c>
      <c r="W751" t="s">
        <v>1061</v>
      </c>
      <c r="X751" t="s">
        <v>37</v>
      </c>
      <c r="Y751" t="s">
        <v>37</v>
      </c>
      <c r="Z751" t="s">
        <v>45</v>
      </c>
      <c r="AA751" t="s">
        <v>37</v>
      </c>
      <c r="AB751" t="s">
        <v>67</v>
      </c>
      <c r="AC751" t="s">
        <v>68</v>
      </c>
      <c r="AD751" t="s">
        <v>37</v>
      </c>
    </row>
    <row r="752" spans="1:30" hidden="1" x14ac:dyDescent="0.2">
      <c r="A752">
        <v>13326</v>
      </c>
      <c r="B752" t="s">
        <v>5115</v>
      </c>
      <c r="C752" t="s">
        <v>29</v>
      </c>
      <c r="D752" t="s">
        <v>70</v>
      </c>
      <c r="E752" t="s">
        <v>62</v>
      </c>
      <c r="F752" t="s">
        <v>267</v>
      </c>
      <c r="G752" t="s">
        <v>51</v>
      </c>
      <c r="H752" t="s">
        <v>63</v>
      </c>
      <c r="I752" s="9">
        <v>45468</v>
      </c>
      <c r="J752" s="10">
        <v>0.89401620370370372</v>
      </c>
      <c r="K752" t="s">
        <v>5116</v>
      </c>
      <c r="L752" t="s">
        <v>5117</v>
      </c>
      <c r="M752" t="s">
        <v>37</v>
      </c>
      <c r="N752" t="s">
        <v>5118</v>
      </c>
      <c r="O752" t="s">
        <v>5119</v>
      </c>
      <c r="P752" t="s">
        <v>40</v>
      </c>
      <c r="Q752" t="s">
        <v>100</v>
      </c>
      <c r="R752" t="s">
        <v>5120</v>
      </c>
      <c r="S752">
        <v>2</v>
      </c>
      <c r="T752">
        <v>2</v>
      </c>
      <c r="U752" t="s">
        <v>57</v>
      </c>
      <c r="V752" t="s">
        <v>57</v>
      </c>
      <c r="W752" t="s">
        <v>825</v>
      </c>
      <c r="X752" t="s">
        <v>37</v>
      </c>
      <c r="Y752" t="s">
        <v>37</v>
      </c>
      <c r="Z752" t="s">
        <v>45</v>
      </c>
      <c r="AA752" t="s">
        <v>37</v>
      </c>
      <c r="AB752" t="s">
        <v>375</v>
      </c>
      <c r="AC752" t="s">
        <v>376</v>
      </c>
      <c r="AD752" t="s">
        <v>377</v>
      </c>
    </row>
    <row r="753" spans="1:30" hidden="1" x14ac:dyDescent="0.2">
      <c r="A753">
        <v>13330</v>
      </c>
      <c r="B753" t="s">
        <v>5121</v>
      </c>
      <c r="C753" t="s">
        <v>29</v>
      </c>
      <c r="D753" t="s">
        <v>30</v>
      </c>
      <c r="E753" t="s">
        <v>62</v>
      </c>
      <c r="F753" t="s">
        <v>267</v>
      </c>
      <c r="G753" t="s">
        <v>51</v>
      </c>
      <c r="H753" t="s">
        <v>63</v>
      </c>
      <c r="I753" s="9">
        <v>45469</v>
      </c>
      <c r="J753" s="10">
        <v>3.3564814814814816E-3</v>
      </c>
      <c r="K753" t="s">
        <v>5122</v>
      </c>
      <c r="L753" t="s">
        <v>5123</v>
      </c>
      <c r="M753" t="s">
        <v>37</v>
      </c>
      <c r="N753" t="s">
        <v>5124</v>
      </c>
      <c r="O753" t="s">
        <v>5125</v>
      </c>
      <c r="P753" t="s">
        <v>40</v>
      </c>
      <c r="Q753" t="s">
        <v>100</v>
      </c>
      <c r="R753" t="s">
        <v>5126</v>
      </c>
      <c r="S753">
        <v>4</v>
      </c>
      <c r="T753">
        <v>13</v>
      </c>
      <c r="U753" t="s">
        <v>43</v>
      </c>
      <c r="V753" t="s">
        <v>57</v>
      </c>
      <c r="W753" t="s">
        <v>2035</v>
      </c>
      <c r="X753" t="s">
        <v>37</v>
      </c>
      <c r="Y753" t="s">
        <v>37</v>
      </c>
      <c r="Z753" t="s">
        <v>45</v>
      </c>
      <c r="AA753" t="s">
        <v>37</v>
      </c>
      <c r="AB753" t="s">
        <v>67</v>
      </c>
      <c r="AC753" t="s">
        <v>68</v>
      </c>
      <c r="AD753" t="s">
        <v>37</v>
      </c>
    </row>
    <row r="754" spans="1:30" hidden="1" x14ac:dyDescent="0.2">
      <c r="A754">
        <v>13334</v>
      </c>
      <c r="B754" t="s">
        <v>5127</v>
      </c>
      <c r="C754" t="s">
        <v>29</v>
      </c>
      <c r="D754" t="s">
        <v>70</v>
      </c>
      <c r="E754" t="s">
        <v>62</v>
      </c>
      <c r="F754" t="s">
        <v>267</v>
      </c>
      <c r="G754" t="s">
        <v>51</v>
      </c>
      <c r="H754" t="s">
        <v>63</v>
      </c>
      <c r="I754" s="9">
        <v>45469</v>
      </c>
      <c r="J754" s="10">
        <v>0.63118055555555552</v>
      </c>
      <c r="K754" t="s">
        <v>5128</v>
      </c>
      <c r="L754" t="s">
        <v>5129</v>
      </c>
      <c r="M754" t="s">
        <v>37</v>
      </c>
      <c r="N754" t="s">
        <v>5130</v>
      </c>
      <c r="O754" t="s">
        <v>5131</v>
      </c>
      <c r="P754" t="s">
        <v>40</v>
      </c>
      <c r="Q754" t="s">
        <v>5132</v>
      </c>
      <c r="R754" t="s">
        <v>5133</v>
      </c>
      <c r="S754">
        <v>2</v>
      </c>
      <c r="T754">
        <v>4</v>
      </c>
      <c r="U754" t="s">
        <v>57</v>
      </c>
      <c r="V754" t="s">
        <v>57</v>
      </c>
      <c r="W754" t="s">
        <v>3902</v>
      </c>
      <c r="X754" t="s">
        <v>37</v>
      </c>
      <c r="Y754" t="s">
        <v>37</v>
      </c>
      <c r="Z754" t="s">
        <v>45</v>
      </c>
      <c r="AA754" t="s">
        <v>37</v>
      </c>
      <c r="AB754" t="s">
        <v>878</v>
      </c>
      <c r="AC754" t="s">
        <v>879</v>
      </c>
      <c r="AD754" t="s">
        <v>197</v>
      </c>
    </row>
    <row r="755" spans="1:30" hidden="1" x14ac:dyDescent="0.2">
      <c r="A755">
        <v>13335</v>
      </c>
      <c r="B755" t="s">
        <v>5134</v>
      </c>
      <c r="C755" t="s">
        <v>29</v>
      </c>
      <c r="D755" t="s">
        <v>49</v>
      </c>
      <c r="E755" t="s">
        <v>62</v>
      </c>
      <c r="F755" t="s">
        <v>267</v>
      </c>
      <c r="G755" t="s">
        <v>33</v>
      </c>
      <c r="H755" t="s">
        <v>63</v>
      </c>
      <c r="I755" s="9">
        <v>45469</v>
      </c>
      <c r="J755" s="10">
        <v>0.66037037037037039</v>
      </c>
      <c r="K755" t="s">
        <v>5135</v>
      </c>
      <c r="L755" t="s">
        <v>5136</v>
      </c>
      <c r="M755" t="s">
        <v>37</v>
      </c>
      <c r="N755" t="s">
        <v>5136</v>
      </c>
      <c r="O755" t="s">
        <v>37</v>
      </c>
      <c r="P755" t="s">
        <v>40</v>
      </c>
      <c r="Q755" t="s">
        <v>66</v>
      </c>
      <c r="R755" t="s">
        <v>5137</v>
      </c>
      <c r="S755">
        <v>0</v>
      </c>
      <c r="T755">
        <v>2</v>
      </c>
      <c r="U755" t="s">
        <v>57</v>
      </c>
      <c r="V755" t="s">
        <v>37</v>
      </c>
      <c r="W755" t="s">
        <v>1018</v>
      </c>
      <c r="X755" t="s">
        <v>37</v>
      </c>
      <c r="Y755" t="s">
        <v>37</v>
      </c>
      <c r="Z755" t="s">
        <v>45</v>
      </c>
      <c r="AA755" t="s">
        <v>37</v>
      </c>
      <c r="AB755" t="s">
        <v>195</v>
      </c>
      <c r="AC755" t="s">
        <v>196</v>
      </c>
      <c r="AD755" t="s">
        <v>197</v>
      </c>
    </row>
    <row r="756" spans="1:30" hidden="1" x14ac:dyDescent="0.2">
      <c r="A756">
        <v>13337</v>
      </c>
      <c r="B756" t="s">
        <v>5138</v>
      </c>
      <c r="C756" t="s">
        <v>29</v>
      </c>
      <c r="D756" t="s">
        <v>70</v>
      </c>
      <c r="E756" t="s">
        <v>62</v>
      </c>
      <c r="F756" t="s">
        <v>72</v>
      </c>
      <c r="G756" t="s">
        <v>51</v>
      </c>
      <c r="H756" t="s">
        <v>73</v>
      </c>
      <c r="I756" s="9">
        <v>45470</v>
      </c>
      <c r="J756" s="10">
        <v>7.418981481481482E-2</v>
      </c>
      <c r="K756" t="s">
        <v>5139</v>
      </c>
      <c r="L756" t="s">
        <v>5140</v>
      </c>
      <c r="M756" t="s">
        <v>37</v>
      </c>
      <c r="N756" t="s">
        <v>5141</v>
      </c>
      <c r="O756" t="s">
        <v>5142</v>
      </c>
      <c r="P756" t="s">
        <v>40</v>
      </c>
      <c r="Q756" t="s">
        <v>5143</v>
      </c>
      <c r="R756" t="s">
        <v>5144</v>
      </c>
      <c r="S756">
        <v>4</v>
      </c>
      <c r="T756">
        <v>1</v>
      </c>
      <c r="U756" t="s">
        <v>43</v>
      </c>
      <c r="V756" t="s">
        <v>57</v>
      </c>
      <c r="W756" t="s">
        <v>825</v>
      </c>
      <c r="X756" t="s">
        <v>37</v>
      </c>
      <c r="Y756" t="s">
        <v>37</v>
      </c>
      <c r="Z756" t="s">
        <v>45</v>
      </c>
      <c r="AA756" t="s">
        <v>37</v>
      </c>
      <c r="AB756" t="s">
        <v>5145</v>
      </c>
      <c r="AC756" t="s">
        <v>5146</v>
      </c>
      <c r="AD756" t="s">
        <v>377</v>
      </c>
    </row>
    <row r="757" spans="1:30" hidden="1" x14ac:dyDescent="0.2">
      <c r="A757">
        <v>13339</v>
      </c>
      <c r="B757" t="s">
        <v>5147</v>
      </c>
      <c r="C757" t="s">
        <v>61</v>
      </c>
      <c r="D757" t="s">
        <v>30</v>
      </c>
      <c r="E757" t="s">
        <v>62</v>
      </c>
      <c r="F757" t="s">
        <v>511</v>
      </c>
      <c r="G757" t="s">
        <v>33</v>
      </c>
      <c r="H757" t="s">
        <v>63</v>
      </c>
      <c r="I757" s="9">
        <v>45470</v>
      </c>
      <c r="J757" s="10">
        <v>7.8182870370370375E-2</v>
      </c>
      <c r="K757" t="s">
        <v>5148</v>
      </c>
      <c r="L757" t="s">
        <v>5149</v>
      </c>
      <c r="M757" t="s">
        <v>5149</v>
      </c>
      <c r="N757" t="s">
        <v>5150</v>
      </c>
      <c r="O757" t="s">
        <v>37</v>
      </c>
      <c r="P757" t="s">
        <v>40</v>
      </c>
      <c r="Q757" t="s">
        <v>66</v>
      </c>
      <c r="R757" t="s">
        <v>5151</v>
      </c>
      <c r="S757">
        <v>0</v>
      </c>
      <c r="T757">
        <v>1</v>
      </c>
      <c r="U757" t="s">
        <v>43</v>
      </c>
      <c r="V757" t="s">
        <v>37</v>
      </c>
      <c r="W757" t="s">
        <v>374</v>
      </c>
      <c r="X757" t="s">
        <v>37</v>
      </c>
      <c r="Y757" t="s">
        <v>37</v>
      </c>
      <c r="Z757" t="s">
        <v>45</v>
      </c>
      <c r="AA757" t="s">
        <v>37</v>
      </c>
      <c r="AB757" t="s">
        <v>67</v>
      </c>
      <c r="AC757" t="s">
        <v>68</v>
      </c>
      <c r="AD757" t="s">
        <v>37</v>
      </c>
    </row>
    <row r="758" spans="1:30" hidden="1" x14ac:dyDescent="0.2">
      <c r="A758">
        <v>13342</v>
      </c>
      <c r="B758" t="s">
        <v>5152</v>
      </c>
      <c r="C758" t="s">
        <v>29</v>
      </c>
      <c r="D758" t="s">
        <v>30</v>
      </c>
      <c r="E758" t="s">
        <v>62</v>
      </c>
      <c r="F758" t="s">
        <v>511</v>
      </c>
      <c r="G758" t="s">
        <v>33</v>
      </c>
      <c r="H758" t="s">
        <v>63</v>
      </c>
      <c r="I758" s="9">
        <v>45470</v>
      </c>
      <c r="J758" s="10">
        <v>8.3576388888888895E-2</v>
      </c>
      <c r="K758" t="s">
        <v>5153</v>
      </c>
      <c r="L758" t="s">
        <v>5154</v>
      </c>
      <c r="M758" t="s">
        <v>37</v>
      </c>
      <c r="N758" t="s">
        <v>5154</v>
      </c>
      <c r="O758" t="s">
        <v>5155</v>
      </c>
      <c r="P758" t="s">
        <v>40</v>
      </c>
      <c r="Q758" t="s">
        <v>331</v>
      </c>
      <c r="R758" t="s">
        <v>5156</v>
      </c>
      <c r="S758">
        <v>4</v>
      </c>
      <c r="T758">
        <v>1</v>
      </c>
      <c r="U758" t="s">
        <v>43</v>
      </c>
      <c r="V758" t="s">
        <v>57</v>
      </c>
      <c r="W758" t="s">
        <v>825</v>
      </c>
      <c r="X758" t="s">
        <v>37</v>
      </c>
      <c r="Y758" t="s">
        <v>37</v>
      </c>
      <c r="Z758" t="s">
        <v>45</v>
      </c>
      <c r="AA758" t="s">
        <v>37</v>
      </c>
      <c r="AB758" t="s">
        <v>67</v>
      </c>
      <c r="AC758" t="s">
        <v>68</v>
      </c>
      <c r="AD758" t="s">
        <v>37</v>
      </c>
    </row>
    <row r="759" spans="1:30" hidden="1" x14ac:dyDescent="0.2">
      <c r="A759">
        <v>13359</v>
      </c>
      <c r="B759" t="s">
        <v>5157</v>
      </c>
      <c r="C759" t="s">
        <v>29</v>
      </c>
      <c r="D759" t="s">
        <v>30</v>
      </c>
      <c r="E759" t="s">
        <v>62</v>
      </c>
      <c r="F759" t="s">
        <v>72</v>
      </c>
      <c r="G759" t="s">
        <v>51</v>
      </c>
      <c r="H759" t="s">
        <v>73</v>
      </c>
      <c r="I759" s="9">
        <v>45471</v>
      </c>
      <c r="J759" s="10">
        <v>0.59989583333333329</v>
      </c>
      <c r="K759" t="s">
        <v>5158</v>
      </c>
      <c r="L759" t="s">
        <v>5159</v>
      </c>
      <c r="M759" t="s">
        <v>37</v>
      </c>
      <c r="N759" t="s">
        <v>5160</v>
      </c>
      <c r="O759" t="s">
        <v>5161</v>
      </c>
      <c r="P759" t="s">
        <v>40</v>
      </c>
      <c r="Q759" t="s">
        <v>5162</v>
      </c>
      <c r="R759" t="s">
        <v>5163</v>
      </c>
      <c r="S759">
        <v>6</v>
      </c>
      <c r="T759">
        <v>13</v>
      </c>
      <c r="U759" t="s">
        <v>43</v>
      </c>
      <c r="V759" t="s">
        <v>57</v>
      </c>
      <c r="W759" t="s">
        <v>825</v>
      </c>
      <c r="X759" t="s">
        <v>37</v>
      </c>
      <c r="Y759" t="s">
        <v>37</v>
      </c>
      <c r="Z759" t="s">
        <v>45</v>
      </c>
      <c r="AA759" t="s">
        <v>37</v>
      </c>
      <c r="AB759" t="s">
        <v>1479</v>
      </c>
      <c r="AC759" t="s">
        <v>1480</v>
      </c>
      <c r="AD759" t="s">
        <v>377</v>
      </c>
    </row>
    <row r="760" spans="1:30" hidden="1" x14ac:dyDescent="0.2">
      <c r="A760">
        <v>13462</v>
      </c>
      <c r="B760" t="s">
        <v>5164</v>
      </c>
      <c r="C760" t="s">
        <v>29</v>
      </c>
      <c r="D760" t="s">
        <v>70</v>
      </c>
      <c r="E760" t="s">
        <v>62</v>
      </c>
      <c r="F760" t="s">
        <v>267</v>
      </c>
      <c r="G760" t="s">
        <v>51</v>
      </c>
      <c r="H760" t="s">
        <v>356</v>
      </c>
      <c r="I760" s="9">
        <v>45474</v>
      </c>
      <c r="J760" s="10">
        <v>0.57663194444444443</v>
      </c>
      <c r="K760" t="s">
        <v>5165</v>
      </c>
      <c r="L760" t="s">
        <v>5166</v>
      </c>
      <c r="M760" t="s">
        <v>37</v>
      </c>
      <c r="N760" t="s">
        <v>5167</v>
      </c>
      <c r="O760" t="s">
        <v>5168</v>
      </c>
      <c r="P760" t="s">
        <v>40</v>
      </c>
      <c r="Q760" t="s">
        <v>5169</v>
      </c>
      <c r="R760" t="s">
        <v>5170</v>
      </c>
      <c r="S760">
        <v>3</v>
      </c>
      <c r="T760">
        <v>2</v>
      </c>
      <c r="U760" t="s">
        <v>43</v>
      </c>
      <c r="V760" t="s">
        <v>57</v>
      </c>
      <c r="W760" t="s">
        <v>3547</v>
      </c>
      <c r="X760" t="s">
        <v>37</v>
      </c>
      <c r="Y760" t="s">
        <v>37</v>
      </c>
      <c r="Z760" t="s">
        <v>45</v>
      </c>
      <c r="AA760" t="s">
        <v>37</v>
      </c>
      <c r="AB760" t="s">
        <v>1432</v>
      </c>
      <c r="AC760" t="s">
        <v>1433</v>
      </c>
      <c r="AD760" t="s">
        <v>238</v>
      </c>
    </row>
    <row r="761" spans="1:30" hidden="1" x14ac:dyDescent="0.2">
      <c r="A761">
        <v>13464</v>
      </c>
      <c r="B761" t="s">
        <v>5171</v>
      </c>
      <c r="C761" t="s">
        <v>29</v>
      </c>
      <c r="D761" t="s">
        <v>49</v>
      </c>
      <c r="E761" t="s">
        <v>62</v>
      </c>
      <c r="F761" t="s">
        <v>267</v>
      </c>
      <c r="G761" t="s">
        <v>33</v>
      </c>
      <c r="H761" t="s">
        <v>173</v>
      </c>
      <c r="I761" s="9">
        <v>45474</v>
      </c>
      <c r="J761" s="10">
        <v>0.58488425925925924</v>
      </c>
      <c r="K761" t="s">
        <v>5172</v>
      </c>
      <c r="L761" t="s">
        <v>5173</v>
      </c>
      <c r="M761" t="s">
        <v>37</v>
      </c>
      <c r="N761" t="s">
        <v>5174</v>
      </c>
      <c r="O761" t="s">
        <v>5175</v>
      </c>
      <c r="P761" t="s">
        <v>40</v>
      </c>
      <c r="Q761" t="s">
        <v>5176</v>
      </c>
      <c r="R761" t="s">
        <v>5177</v>
      </c>
      <c r="S761">
        <v>3</v>
      </c>
      <c r="T761">
        <v>6</v>
      </c>
      <c r="U761" t="s">
        <v>43</v>
      </c>
      <c r="V761" t="s">
        <v>57</v>
      </c>
      <c r="W761" t="s">
        <v>5082</v>
      </c>
      <c r="X761" t="s">
        <v>37</v>
      </c>
      <c r="Y761" t="s">
        <v>37</v>
      </c>
      <c r="Z761" t="s">
        <v>45</v>
      </c>
      <c r="AA761" t="s">
        <v>37</v>
      </c>
      <c r="AB761" t="s">
        <v>973</v>
      </c>
      <c r="AC761" t="s">
        <v>974</v>
      </c>
      <c r="AD761" t="s">
        <v>197</v>
      </c>
    </row>
    <row r="762" spans="1:30" hidden="1" x14ac:dyDescent="0.2">
      <c r="A762">
        <v>13465</v>
      </c>
      <c r="B762" t="s">
        <v>5178</v>
      </c>
      <c r="C762" t="s">
        <v>29</v>
      </c>
      <c r="D762" t="s">
        <v>30</v>
      </c>
      <c r="E762" t="s">
        <v>62</v>
      </c>
      <c r="F762" t="s">
        <v>267</v>
      </c>
      <c r="G762" t="s">
        <v>51</v>
      </c>
      <c r="H762" t="s">
        <v>232</v>
      </c>
      <c r="I762" s="9">
        <v>45474</v>
      </c>
      <c r="J762" s="10">
        <v>0.70541666666666669</v>
      </c>
      <c r="K762" t="s">
        <v>5179</v>
      </c>
      <c r="L762" t="s">
        <v>5180</v>
      </c>
      <c r="M762" t="s">
        <v>37</v>
      </c>
      <c r="N762" t="s">
        <v>5181</v>
      </c>
      <c r="O762" t="s">
        <v>5182</v>
      </c>
      <c r="P762" t="s">
        <v>40</v>
      </c>
      <c r="Q762" t="s">
        <v>3570</v>
      </c>
      <c r="R762" t="s">
        <v>5183</v>
      </c>
      <c r="S762">
        <v>2</v>
      </c>
      <c r="T762">
        <v>2</v>
      </c>
      <c r="U762" t="s">
        <v>57</v>
      </c>
      <c r="V762" t="s">
        <v>57</v>
      </c>
      <c r="W762" t="s">
        <v>1361</v>
      </c>
      <c r="X762" t="s">
        <v>37</v>
      </c>
      <c r="Y762" t="s">
        <v>37</v>
      </c>
      <c r="Z762" t="s">
        <v>45</v>
      </c>
      <c r="AA762" t="s">
        <v>37</v>
      </c>
      <c r="AB762" t="s">
        <v>5184</v>
      </c>
      <c r="AC762" t="s">
        <v>5185</v>
      </c>
      <c r="AD762" t="s">
        <v>131</v>
      </c>
    </row>
    <row r="763" spans="1:30" hidden="1" x14ac:dyDescent="0.2">
      <c r="A763">
        <v>13468</v>
      </c>
      <c r="B763" t="s">
        <v>5186</v>
      </c>
      <c r="C763" t="s">
        <v>29</v>
      </c>
      <c r="D763" t="s">
        <v>49</v>
      </c>
      <c r="E763" t="s">
        <v>31</v>
      </c>
      <c r="F763" t="s">
        <v>267</v>
      </c>
      <c r="G763" t="s">
        <v>51</v>
      </c>
      <c r="H763" t="s">
        <v>512</v>
      </c>
      <c r="I763" s="9">
        <v>45474</v>
      </c>
      <c r="J763" s="10">
        <v>0.7923958333333333</v>
      </c>
      <c r="K763" t="s">
        <v>5187</v>
      </c>
      <c r="L763" t="s">
        <v>5188</v>
      </c>
      <c r="M763" t="s">
        <v>37</v>
      </c>
      <c r="N763" t="s">
        <v>5188</v>
      </c>
      <c r="O763" t="s">
        <v>5189</v>
      </c>
      <c r="P763" t="s">
        <v>40</v>
      </c>
      <c r="Q763" t="s">
        <v>5190</v>
      </c>
      <c r="R763" t="s">
        <v>5191</v>
      </c>
      <c r="S763">
        <v>2</v>
      </c>
      <c r="T763">
        <v>2</v>
      </c>
      <c r="U763" t="s">
        <v>57</v>
      </c>
      <c r="V763" t="s">
        <v>57</v>
      </c>
      <c r="W763" t="s">
        <v>91</v>
      </c>
      <c r="X763" t="s">
        <v>37</v>
      </c>
      <c r="Y763" t="s">
        <v>37</v>
      </c>
      <c r="Z763" t="s">
        <v>45</v>
      </c>
      <c r="AA763" t="s">
        <v>37</v>
      </c>
      <c r="AB763" t="s">
        <v>92</v>
      </c>
      <c r="AC763" t="s">
        <v>93</v>
      </c>
      <c r="AD763" t="s">
        <v>94</v>
      </c>
    </row>
    <row r="764" spans="1:30" hidden="1" x14ac:dyDescent="0.2">
      <c r="A764">
        <v>13473</v>
      </c>
      <c r="B764" t="s">
        <v>5192</v>
      </c>
      <c r="C764" t="s">
        <v>29</v>
      </c>
      <c r="D764" t="s">
        <v>30</v>
      </c>
      <c r="E764" t="s">
        <v>136</v>
      </c>
      <c r="F764" t="s">
        <v>267</v>
      </c>
      <c r="G764" t="s">
        <v>33</v>
      </c>
      <c r="H764" t="s">
        <v>73</v>
      </c>
      <c r="I764" s="9">
        <v>45475</v>
      </c>
      <c r="J764" s="10">
        <v>0.65874999999999995</v>
      </c>
      <c r="K764" t="s">
        <v>5193</v>
      </c>
      <c r="L764" t="s">
        <v>5194</v>
      </c>
      <c r="M764" t="s">
        <v>37</v>
      </c>
      <c r="N764" t="s">
        <v>5194</v>
      </c>
      <c r="O764" t="s">
        <v>5195</v>
      </c>
      <c r="P764" t="s">
        <v>40</v>
      </c>
      <c r="Q764" t="s">
        <v>5196</v>
      </c>
      <c r="R764" t="s">
        <v>5197</v>
      </c>
      <c r="S764">
        <v>4</v>
      </c>
      <c r="T764">
        <v>2</v>
      </c>
      <c r="U764" t="s">
        <v>57</v>
      </c>
      <c r="V764" t="s">
        <v>57</v>
      </c>
      <c r="W764" t="s">
        <v>5082</v>
      </c>
      <c r="X764" t="s">
        <v>37</v>
      </c>
      <c r="Y764" t="s">
        <v>37</v>
      </c>
      <c r="Z764" t="s">
        <v>45</v>
      </c>
      <c r="AA764" t="s">
        <v>37</v>
      </c>
      <c r="AB764" t="s">
        <v>5198</v>
      </c>
      <c r="AC764" t="s">
        <v>5199</v>
      </c>
      <c r="AD764" t="s">
        <v>1605</v>
      </c>
    </row>
    <row r="765" spans="1:30" hidden="1" x14ac:dyDescent="0.2">
      <c r="A765">
        <v>13482</v>
      </c>
      <c r="B765" t="s">
        <v>5200</v>
      </c>
      <c r="C765" t="s">
        <v>29</v>
      </c>
      <c r="D765" t="s">
        <v>70</v>
      </c>
      <c r="E765" t="s">
        <v>62</v>
      </c>
      <c r="F765" t="s">
        <v>1184</v>
      </c>
      <c r="G765" t="s">
        <v>51</v>
      </c>
      <c r="H765" t="s">
        <v>173</v>
      </c>
      <c r="I765" s="9">
        <v>45476</v>
      </c>
      <c r="J765" s="10">
        <v>0.75719907407407405</v>
      </c>
      <c r="K765" t="s">
        <v>5201</v>
      </c>
      <c r="L765" t="s">
        <v>5202</v>
      </c>
      <c r="M765" t="s">
        <v>37</v>
      </c>
      <c r="N765" t="s">
        <v>5203</v>
      </c>
      <c r="O765" t="s">
        <v>5204</v>
      </c>
      <c r="P765" t="s">
        <v>40</v>
      </c>
      <c r="Q765" t="s">
        <v>5205</v>
      </c>
      <c r="R765" t="s">
        <v>5205</v>
      </c>
      <c r="S765">
        <v>2</v>
      </c>
      <c r="T765">
        <v>1</v>
      </c>
      <c r="U765" t="s">
        <v>57</v>
      </c>
      <c r="V765" t="s">
        <v>57</v>
      </c>
      <c r="W765" t="s">
        <v>3776</v>
      </c>
      <c r="X765" t="s">
        <v>37</v>
      </c>
      <c r="Y765" t="s">
        <v>37</v>
      </c>
      <c r="Z765" t="s">
        <v>45</v>
      </c>
      <c r="AA765" t="s">
        <v>37</v>
      </c>
      <c r="AB765" t="s">
        <v>67</v>
      </c>
      <c r="AC765" t="s">
        <v>68</v>
      </c>
      <c r="AD765" t="s">
        <v>37</v>
      </c>
    </row>
    <row r="766" spans="1:30" hidden="1" x14ac:dyDescent="0.2">
      <c r="A766">
        <v>13484</v>
      </c>
      <c r="B766" t="s">
        <v>5206</v>
      </c>
      <c r="C766" t="s">
        <v>61</v>
      </c>
      <c r="D766" t="s">
        <v>70</v>
      </c>
      <c r="E766" t="s">
        <v>62</v>
      </c>
      <c r="F766" t="s">
        <v>511</v>
      </c>
      <c r="G766" t="s">
        <v>51</v>
      </c>
      <c r="H766" t="s">
        <v>73</v>
      </c>
      <c r="I766" s="9">
        <v>45476</v>
      </c>
      <c r="J766" s="10">
        <v>0.77665509259259258</v>
      </c>
      <c r="K766" t="s">
        <v>5207</v>
      </c>
      <c r="L766" t="s">
        <v>5208</v>
      </c>
      <c r="M766" t="s">
        <v>5208</v>
      </c>
      <c r="N766" t="s">
        <v>5208</v>
      </c>
      <c r="O766" t="s">
        <v>5209</v>
      </c>
      <c r="P766" t="s">
        <v>40</v>
      </c>
      <c r="Q766" t="s">
        <v>5210</v>
      </c>
      <c r="R766" t="s">
        <v>5211</v>
      </c>
      <c r="S766">
        <v>1</v>
      </c>
      <c r="T766">
        <v>2</v>
      </c>
      <c r="U766" t="s">
        <v>57</v>
      </c>
      <c r="V766" t="s">
        <v>57</v>
      </c>
      <c r="W766" t="s">
        <v>1709</v>
      </c>
      <c r="X766" t="s">
        <v>37</v>
      </c>
      <c r="Y766" t="s">
        <v>37</v>
      </c>
      <c r="Z766" t="s">
        <v>45</v>
      </c>
      <c r="AA766" t="s">
        <v>37</v>
      </c>
      <c r="AB766" t="s">
        <v>1710</v>
      </c>
      <c r="AC766" t="s">
        <v>1711</v>
      </c>
      <c r="AD766" t="s">
        <v>475</v>
      </c>
    </row>
    <row r="767" spans="1:30" hidden="1" x14ac:dyDescent="0.2">
      <c r="A767">
        <v>13486</v>
      </c>
      <c r="B767" t="s">
        <v>5212</v>
      </c>
      <c r="C767" t="s">
        <v>29</v>
      </c>
      <c r="D767" t="s">
        <v>30</v>
      </c>
      <c r="E767" t="s">
        <v>62</v>
      </c>
      <c r="F767" t="s">
        <v>267</v>
      </c>
      <c r="G767" t="s">
        <v>33</v>
      </c>
      <c r="H767" t="s">
        <v>63</v>
      </c>
      <c r="I767" s="9">
        <v>45477</v>
      </c>
      <c r="J767" s="10">
        <v>0.29302083333333334</v>
      </c>
      <c r="K767" t="s">
        <v>5213</v>
      </c>
      <c r="L767" t="s">
        <v>5214</v>
      </c>
      <c r="M767" t="s">
        <v>37</v>
      </c>
      <c r="N767" t="s">
        <v>5214</v>
      </c>
      <c r="O767" t="s">
        <v>5215</v>
      </c>
      <c r="P767" t="s">
        <v>40</v>
      </c>
      <c r="Q767" t="s">
        <v>5216</v>
      </c>
      <c r="R767" t="s">
        <v>5217</v>
      </c>
      <c r="S767">
        <v>2</v>
      </c>
      <c r="T767">
        <v>2</v>
      </c>
      <c r="U767" t="s">
        <v>57</v>
      </c>
      <c r="V767" t="s">
        <v>57</v>
      </c>
      <c r="W767" t="s">
        <v>5218</v>
      </c>
      <c r="X767" t="s">
        <v>37</v>
      </c>
      <c r="Y767" t="s">
        <v>37</v>
      </c>
      <c r="Z767" t="s">
        <v>45</v>
      </c>
      <c r="AA767" t="s">
        <v>37</v>
      </c>
      <c r="AB767" t="s">
        <v>933</v>
      </c>
      <c r="AC767" t="s">
        <v>934</v>
      </c>
      <c r="AD767" t="s">
        <v>197</v>
      </c>
    </row>
    <row r="768" spans="1:30" hidden="1" x14ac:dyDescent="0.2">
      <c r="A768">
        <v>13490</v>
      </c>
      <c r="B768" t="s">
        <v>5219</v>
      </c>
      <c r="C768" t="s">
        <v>29</v>
      </c>
      <c r="D768" t="s">
        <v>30</v>
      </c>
      <c r="E768" t="s">
        <v>62</v>
      </c>
      <c r="F768" t="s">
        <v>267</v>
      </c>
      <c r="G768" t="s">
        <v>33</v>
      </c>
      <c r="H768" t="s">
        <v>512</v>
      </c>
      <c r="I768" s="9">
        <v>45477</v>
      </c>
      <c r="J768" s="10">
        <v>0.41851851851851851</v>
      </c>
      <c r="K768" t="s">
        <v>5220</v>
      </c>
      <c r="L768" t="s">
        <v>5221</v>
      </c>
      <c r="M768" t="s">
        <v>37</v>
      </c>
      <c r="N768" t="s">
        <v>5222</v>
      </c>
      <c r="O768" t="s">
        <v>5223</v>
      </c>
      <c r="P768" t="s">
        <v>40</v>
      </c>
      <c r="Q768" t="s">
        <v>5224</v>
      </c>
      <c r="R768" t="s">
        <v>5225</v>
      </c>
      <c r="S768">
        <v>5</v>
      </c>
      <c r="T768">
        <v>5</v>
      </c>
      <c r="U768" t="s">
        <v>43</v>
      </c>
      <c r="V768" t="s">
        <v>57</v>
      </c>
      <c r="W768" t="s">
        <v>3505</v>
      </c>
      <c r="X768" t="s">
        <v>37</v>
      </c>
      <c r="Y768" t="s">
        <v>37</v>
      </c>
      <c r="Z768" t="s">
        <v>45</v>
      </c>
      <c r="AA768" t="s">
        <v>37</v>
      </c>
      <c r="AB768" t="s">
        <v>2230</v>
      </c>
      <c r="AC768" t="s">
        <v>2231</v>
      </c>
      <c r="AD768" t="s">
        <v>319</v>
      </c>
    </row>
    <row r="769" spans="1:30" hidden="1" x14ac:dyDescent="0.2">
      <c r="A769">
        <v>13499</v>
      </c>
      <c r="B769" t="s">
        <v>5226</v>
      </c>
      <c r="C769" t="s">
        <v>29</v>
      </c>
      <c r="D769" t="s">
        <v>30</v>
      </c>
      <c r="E769" t="s">
        <v>62</v>
      </c>
      <c r="F769" t="s">
        <v>172</v>
      </c>
      <c r="G769" t="s">
        <v>51</v>
      </c>
      <c r="H769" t="s">
        <v>173</v>
      </c>
      <c r="I769" s="9">
        <v>45477</v>
      </c>
      <c r="J769" s="10">
        <v>0.63175925925925924</v>
      </c>
      <c r="K769" t="s">
        <v>5227</v>
      </c>
      <c r="L769" t="s">
        <v>5228</v>
      </c>
      <c r="M769" t="s">
        <v>37</v>
      </c>
      <c r="N769" t="s">
        <v>5229</v>
      </c>
      <c r="O769" t="s">
        <v>5228</v>
      </c>
      <c r="P769" t="s">
        <v>40</v>
      </c>
      <c r="Q769" t="s">
        <v>5230</v>
      </c>
      <c r="R769" t="s">
        <v>5230</v>
      </c>
      <c r="S769">
        <v>1</v>
      </c>
      <c r="T769">
        <v>4</v>
      </c>
      <c r="U769" t="s">
        <v>57</v>
      </c>
      <c r="V769" t="s">
        <v>57</v>
      </c>
      <c r="W769" t="s">
        <v>5231</v>
      </c>
      <c r="X769" t="s">
        <v>37</v>
      </c>
      <c r="Y769" t="s">
        <v>37</v>
      </c>
      <c r="Z769" t="s">
        <v>45</v>
      </c>
      <c r="AA769" t="s">
        <v>37</v>
      </c>
      <c r="AB769" t="s">
        <v>973</v>
      </c>
      <c r="AC769" t="s">
        <v>974</v>
      </c>
      <c r="AD769" t="s">
        <v>197</v>
      </c>
    </row>
    <row r="770" spans="1:30" hidden="1" x14ac:dyDescent="0.2">
      <c r="A770">
        <v>13500</v>
      </c>
      <c r="B770" t="s">
        <v>5232</v>
      </c>
      <c r="C770" t="s">
        <v>29</v>
      </c>
      <c r="D770" t="s">
        <v>70</v>
      </c>
      <c r="E770" t="s">
        <v>62</v>
      </c>
      <c r="F770" t="s">
        <v>32</v>
      </c>
      <c r="G770" t="s">
        <v>82</v>
      </c>
      <c r="H770" t="s">
        <v>63</v>
      </c>
      <c r="I770" s="9">
        <v>45477</v>
      </c>
      <c r="J770" s="10">
        <v>0.63318287037037035</v>
      </c>
      <c r="K770" t="s">
        <v>5233</v>
      </c>
      <c r="L770" t="s">
        <v>5234</v>
      </c>
      <c r="M770" t="s">
        <v>37</v>
      </c>
      <c r="N770" t="s">
        <v>5235</v>
      </c>
      <c r="O770" t="s">
        <v>5236</v>
      </c>
      <c r="P770" t="s">
        <v>40</v>
      </c>
      <c r="Q770" t="s">
        <v>5237</v>
      </c>
      <c r="R770" t="s">
        <v>5238</v>
      </c>
      <c r="S770">
        <v>2</v>
      </c>
      <c r="T770">
        <v>4</v>
      </c>
      <c r="U770" t="s">
        <v>57</v>
      </c>
      <c r="V770" t="s">
        <v>57</v>
      </c>
      <c r="W770" t="s">
        <v>963</v>
      </c>
      <c r="X770" t="s">
        <v>37</v>
      </c>
      <c r="Y770" t="s">
        <v>37</v>
      </c>
      <c r="Z770" t="s">
        <v>45</v>
      </c>
      <c r="AA770" t="s">
        <v>37</v>
      </c>
      <c r="AB770" t="s">
        <v>973</v>
      </c>
      <c r="AC770" t="s">
        <v>974</v>
      </c>
      <c r="AD770" t="s">
        <v>197</v>
      </c>
    </row>
    <row r="771" spans="1:30" hidden="1" x14ac:dyDescent="0.2">
      <c r="A771">
        <v>13505</v>
      </c>
      <c r="B771" t="s">
        <v>5239</v>
      </c>
      <c r="C771" t="s">
        <v>29</v>
      </c>
      <c r="D771" t="s">
        <v>70</v>
      </c>
      <c r="E771" t="s">
        <v>62</v>
      </c>
      <c r="F771" t="s">
        <v>267</v>
      </c>
      <c r="G771" t="s">
        <v>51</v>
      </c>
      <c r="H771" t="s">
        <v>63</v>
      </c>
      <c r="I771" s="9">
        <v>45477</v>
      </c>
      <c r="J771" s="10">
        <v>0.85149305555555554</v>
      </c>
      <c r="K771" t="s">
        <v>5240</v>
      </c>
      <c r="L771" t="s">
        <v>5241</v>
      </c>
      <c r="M771" t="s">
        <v>37</v>
      </c>
      <c r="N771" t="s">
        <v>5242</v>
      </c>
      <c r="O771" t="s">
        <v>5241</v>
      </c>
      <c r="P771" t="s">
        <v>40</v>
      </c>
      <c r="Q771" t="s">
        <v>4263</v>
      </c>
      <c r="R771" t="s">
        <v>4263</v>
      </c>
      <c r="S771">
        <v>1</v>
      </c>
      <c r="T771">
        <v>2</v>
      </c>
      <c r="U771" t="s">
        <v>57</v>
      </c>
      <c r="V771" t="s">
        <v>43</v>
      </c>
      <c r="W771" t="s">
        <v>1790</v>
      </c>
      <c r="X771" t="s">
        <v>37</v>
      </c>
      <c r="Y771" t="s">
        <v>37</v>
      </c>
      <c r="Z771" t="s">
        <v>45</v>
      </c>
      <c r="AA771" t="s">
        <v>37</v>
      </c>
      <c r="AB771" t="s">
        <v>195</v>
      </c>
      <c r="AC771" t="s">
        <v>196</v>
      </c>
      <c r="AD771" t="s">
        <v>197</v>
      </c>
    </row>
    <row r="772" spans="1:30" hidden="1" x14ac:dyDescent="0.2">
      <c r="A772">
        <v>13510</v>
      </c>
      <c r="B772" t="s">
        <v>5243</v>
      </c>
      <c r="C772" t="s">
        <v>29</v>
      </c>
      <c r="D772" t="s">
        <v>30</v>
      </c>
      <c r="E772" t="s">
        <v>62</v>
      </c>
      <c r="F772" t="s">
        <v>172</v>
      </c>
      <c r="G772" t="s">
        <v>51</v>
      </c>
      <c r="H772" t="s">
        <v>173</v>
      </c>
      <c r="I772" s="9">
        <v>45478</v>
      </c>
      <c r="J772" s="10">
        <v>0.61098379629629629</v>
      </c>
      <c r="K772" t="s">
        <v>5244</v>
      </c>
      <c r="L772" t="s">
        <v>5245</v>
      </c>
      <c r="M772" t="s">
        <v>37</v>
      </c>
      <c r="N772" t="s">
        <v>5246</v>
      </c>
      <c r="O772" t="s">
        <v>5247</v>
      </c>
      <c r="P772" t="s">
        <v>40</v>
      </c>
      <c r="Q772" t="s">
        <v>5248</v>
      </c>
      <c r="R772" t="s">
        <v>5249</v>
      </c>
      <c r="S772">
        <v>3</v>
      </c>
      <c r="T772">
        <v>6</v>
      </c>
      <c r="U772" t="s">
        <v>57</v>
      </c>
      <c r="V772" t="s">
        <v>57</v>
      </c>
      <c r="W772" t="s">
        <v>982</v>
      </c>
      <c r="X772" t="s">
        <v>37</v>
      </c>
      <c r="Y772" t="s">
        <v>37</v>
      </c>
      <c r="Z772" t="s">
        <v>45</v>
      </c>
      <c r="AA772" t="s">
        <v>37</v>
      </c>
      <c r="AB772" t="s">
        <v>973</v>
      </c>
      <c r="AC772" t="s">
        <v>974</v>
      </c>
      <c r="AD772" t="s">
        <v>197</v>
      </c>
    </row>
    <row r="773" spans="1:30" hidden="1" x14ac:dyDescent="0.2">
      <c r="A773">
        <v>13516</v>
      </c>
      <c r="B773" t="s">
        <v>5250</v>
      </c>
      <c r="C773" t="s">
        <v>29</v>
      </c>
      <c r="D773" t="s">
        <v>30</v>
      </c>
      <c r="E773" t="s">
        <v>31</v>
      </c>
      <c r="F773" t="s">
        <v>267</v>
      </c>
      <c r="G773" t="s">
        <v>51</v>
      </c>
      <c r="H773" t="s">
        <v>63</v>
      </c>
      <c r="I773" s="9">
        <v>45478</v>
      </c>
      <c r="J773" s="10">
        <v>0.79317129629629635</v>
      </c>
      <c r="K773" t="s">
        <v>5251</v>
      </c>
      <c r="L773" t="s">
        <v>5252</v>
      </c>
      <c r="M773" t="s">
        <v>37</v>
      </c>
      <c r="N773" t="s">
        <v>5253</v>
      </c>
      <c r="O773" t="s">
        <v>5254</v>
      </c>
      <c r="P773" t="s">
        <v>40</v>
      </c>
      <c r="Q773" t="s">
        <v>100</v>
      </c>
      <c r="R773" t="s">
        <v>5255</v>
      </c>
      <c r="S773">
        <v>3</v>
      </c>
      <c r="T773">
        <v>1</v>
      </c>
      <c r="U773" t="s">
        <v>57</v>
      </c>
      <c r="V773" t="s">
        <v>57</v>
      </c>
      <c r="W773" t="s">
        <v>1010</v>
      </c>
      <c r="X773" t="s">
        <v>37</v>
      </c>
      <c r="Y773" t="s">
        <v>37</v>
      </c>
      <c r="Z773" t="s">
        <v>45</v>
      </c>
      <c r="AA773" t="s">
        <v>37</v>
      </c>
      <c r="AB773" t="s">
        <v>92</v>
      </c>
      <c r="AC773" t="s">
        <v>93</v>
      </c>
      <c r="AD773" t="s">
        <v>94</v>
      </c>
    </row>
    <row r="774" spans="1:30" hidden="1" x14ac:dyDescent="0.2">
      <c r="A774">
        <v>13523</v>
      </c>
      <c r="B774" t="s">
        <v>5256</v>
      </c>
      <c r="C774" t="s">
        <v>29</v>
      </c>
      <c r="D774" t="s">
        <v>30</v>
      </c>
      <c r="E774" t="s">
        <v>62</v>
      </c>
      <c r="F774" t="s">
        <v>267</v>
      </c>
      <c r="G774" t="s">
        <v>51</v>
      </c>
      <c r="H774" t="s">
        <v>63</v>
      </c>
      <c r="I774" s="9">
        <v>45480</v>
      </c>
      <c r="J774" s="10">
        <v>0.97793981481481485</v>
      </c>
      <c r="K774" t="s">
        <v>5257</v>
      </c>
      <c r="L774" t="s">
        <v>5258</v>
      </c>
      <c r="M774" t="s">
        <v>37</v>
      </c>
      <c r="N774" t="s">
        <v>5259</v>
      </c>
      <c r="O774" t="s">
        <v>5260</v>
      </c>
      <c r="P774" t="s">
        <v>40</v>
      </c>
      <c r="Q774" t="s">
        <v>100</v>
      </c>
      <c r="R774" t="s">
        <v>5261</v>
      </c>
      <c r="S774">
        <v>2</v>
      </c>
      <c r="T774">
        <v>1</v>
      </c>
      <c r="U774" t="s">
        <v>57</v>
      </c>
      <c r="V774" t="s">
        <v>57</v>
      </c>
      <c r="W774" t="s">
        <v>1010</v>
      </c>
      <c r="X774" t="s">
        <v>37</v>
      </c>
      <c r="Y774" t="s">
        <v>37</v>
      </c>
      <c r="Z774" t="s">
        <v>45</v>
      </c>
      <c r="AA774" t="s">
        <v>37</v>
      </c>
      <c r="AB774" t="s">
        <v>67</v>
      </c>
      <c r="AC774" t="s">
        <v>68</v>
      </c>
      <c r="AD774" t="s">
        <v>37</v>
      </c>
    </row>
    <row r="775" spans="1:30" hidden="1" x14ac:dyDescent="0.2">
      <c r="A775">
        <v>13529</v>
      </c>
      <c r="B775" t="s">
        <v>5262</v>
      </c>
      <c r="C775" t="s">
        <v>29</v>
      </c>
      <c r="D775" t="s">
        <v>30</v>
      </c>
      <c r="E775" t="s">
        <v>62</v>
      </c>
      <c r="F775" t="s">
        <v>32</v>
      </c>
      <c r="G775" t="s">
        <v>33</v>
      </c>
      <c r="H775" t="s">
        <v>63</v>
      </c>
      <c r="I775" s="9">
        <v>45481</v>
      </c>
      <c r="J775" s="10">
        <v>0.38496527777777778</v>
      </c>
      <c r="K775" t="s">
        <v>5263</v>
      </c>
      <c r="L775" t="s">
        <v>5264</v>
      </c>
      <c r="M775" t="s">
        <v>37</v>
      </c>
      <c r="N775" t="s">
        <v>5265</v>
      </c>
      <c r="O775" t="s">
        <v>5266</v>
      </c>
      <c r="P775" t="s">
        <v>40</v>
      </c>
      <c r="Q775" t="s">
        <v>5267</v>
      </c>
      <c r="R775" t="s">
        <v>5268</v>
      </c>
      <c r="S775">
        <v>1</v>
      </c>
      <c r="T775">
        <v>1</v>
      </c>
      <c r="U775" t="s">
        <v>57</v>
      </c>
      <c r="V775" t="s">
        <v>43</v>
      </c>
      <c r="W775" t="s">
        <v>1010</v>
      </c>
      <c r="X775" t="s">
        <v>37</v>
      </c>
      <c r="Y775" t="s">
        <v>37</v>
      </c>
      <c r="Z775" t="s">
        <v>45</v>
      </c>
      <c r="AA775" t="s">
        <v>37</v>
      </c>
      <c r="AB775" t="s">
        <v>1893</v>
      </c>
      <c r="AC775" t="s">
        <v>1894</v>
      </c>
      <c r="AD775" t="s">
        <v>94</v>
      </c>
    </row>
    <row r="776" spans="1:30" hidden="1" x14ac:dyDescent="0.2">
      <c r="A776">
        <v>13532</v>
      </c>
      <c r="B776" t="s">
        <v>5269</v>
      </c>
      <c r="C776" t="s">
        <v>29</v>
      </c>
      <c r="D776" t="s">
        <v>30</v>
      </c>
      <c r="E776" t="s">
        <v>62</v>
      </c>
      <c r="F776" t="s">
        <v>267</v>
      </c>
      <c r="G776" t="s">
        <v>51</v>
      </c>
      <c r="H776" t="s">
        <v>63</v>
      </c>
      <c r="I776" s="9">
        <v>45481</v>
      </c>
      <c r="J776" s="10">
        <v>0.50244212962962964</v>
      </c>
      <c r="K776" t="s">
        <v>5270</v>
      </c>
      <c r="L776" t="s">
        <v>5271</v>
      </c>
      <c r="M776" t="s">
        <v>37</v>
      </c>
      <c r="N776" t="s">
        <v>5271</v>
      </c>
      <c r="O776" t="s">
        <v>5272</v>
      </c>
      <c r="P776" t="s">
        <v>40</v>
      </c>
      <c r="Q776" t="s">
        <v>5273</v>
      </c>
      <c r="R776" t="s">
        <v>5274</v>
      </c>
      <c r="S776">
        <v>5</v>
      </c>
      <c r="T776">
        <v>5</v>
      </c>
      <c r="U776" t="s">
        <v>57</v>
      </c>
      <c r="V776" t="s">
        <v>57</v>
      </c>
      <c r="W776" t="s">
        <v>1010</v>
      </c>
      <c r="X776" t="s">
        <v>37</v>
      </c>
      <c r="Y776" t="s">
        <v>37</v>
      </c>
      <c r="Z776" t="s">
        <v>45</v>
      </c>
      <c r="AA776" t="s">
        <v>37</v>
      </c>
      <c r="AB776" t="s">
        <v>92</v>
      </c>
      <c r="AC776" t="s">
        <v>93</v>
      </c>
      <c r="AD776" t="s">
        <v>94</v>
      </c>
    </row>
    <row r="777" spans="1:30" hidden="1" x14ac:dyDescent="0.2">
      <c r="A777">
        <v>13534</v>
      </c>
      <c r="B777" t="s">
        <v>5275</v>
      </c>
      <c r="C777" t="s">
        <v>29</v>
      </c>
      <c r="D777" t="s">
        <v>49</v>
      </c>
      <c r="E777" t="s">
        <v>62</v>
      </c>
      <c r="F777" t="s">
        <v>511</v>
      </c>
      <c r="G777" t="s">
        <v>33</v>
      </c>
      <c r="H777" t="s">
        <v>63</v>
      </c>
      <c r="I777" s="9">
        <v>45481</v>
      </c>
      <c r="J777" s="10">
        <v>0.50638888888888889</v>
      </c>
      <c r="K777" t="s">
        <v>5276</v>
      </c>
      <c r="L777" t="s">
        <v>5277</v>
      </c>
      <c r="M777" t="s">
        <v>37</v>
      </c>
      <c r="N777" t="s">
        <v>5277</v>
      </c>
      <c r="O777" t="s">
        <v>5278</v>
      </c>
      <c r="P777" t="s">
        <v>40</v>
      </c>
      <c r="Q777" t="s">
        <v>5279</v>
      </c>
      <c r="R777" t="s">
        <v>5280</v>
      </c>
      <c r="S777">
        <v>2</v>
      </c>
      <c r="T777">
        <v>2</v>
      </c>
      <c r="U777" t="s">
        <v>57</v>
      </c>
      <c r="V777" t="s">
        <v>57</v>
      </c>
      <c r="W777" t="s">
        <v>202</v>
      </c>
      <c r="X777" t="s">
        <v>37</v>
      </c>
      <c r="Y777" t="s">
        <v>37</v>
      </c>
      <c r="Z777" t="s">
        <v>45</v>
      </c>
      <c r="AA777" t="s">
        <v>37</v>
      </c>
      <c r="AB777" t="s">
        <v>2368</v>
      </c>
      <c r="AC777" t="s">
        <v>2369</v>
      </c>
      <c r="AD777" t="s">
        <v>202</v>
      </c>
    </row>
    <row r="778" spans="1:30" hidden="1" x14ac:dyDescent="0.2">
      <c r="A778">
        <v>13539</v>
      </c>
      <c r="B778" t="s">
        <v>5281</v>
      </c>
      <c r="C778" t="s">
        <v>29</v>
      </c>
      <c r="D778" t="s">
        <v>70</v>
      </c>
      <c r="E778" t="s">
        <v>62</v>
      </c>
      <c r="F778" t="s">
        <v>267</v>
      </c>
      <c r="G778" t="s">
        <v>51</v>
      </c>
      <c r="H778" t="s">
        <v>63</v>
      </c>
      <c r="I778" s="9">
        <v>45481</v>
      </c>
      <c r="J778" s="10">
        <v>0.59282407407407411</v>
      </c>
      <c r="K778" t="s">
        <v>5282</v>
      </c>
      <c r="L778" t="s">
        <v>5283</v>
      </c>
      <c r="M778" t="s">
        <v>37</v>
      </c>
      <c r="N778" t="s">
        <v>5283</v>
      </c>
      <c r="O778" t="s">
        <v>5283</v>
      </c>
      <c r="P778" t="s">
        <v>40</v>
      </c>
      <c r="Q778" t="s">
        <v>5284</v>
      </c>
      <c r="R778" t="s">
        <v>5284</v>
      </c>
      <c r="S778">
        <v>1</v>
      </c>
      <c r="T778">
        <v>1</v>
      </c>
      <c r="U778" t="s">
        <v>57</v>
      </c>
      <c r="V778" t="s">
        <v>57</v>
      </c>
      <c r="W778" t="s">
        <v>1010</v>
      </c>
      <c r="X778" t="s">
        <v>37</v>
      </c>
      <c r="Y778" t="s">
        <v>37</v>
      </c>
      <c r="Z778" t="s">
        <v>45</v>
      </c>
      <c r="AA778" t="s">
        <v>37</v>
      </c>
      <c r="AB778" t="s">
        <v>92</v>
      </c>
      <c r="AC778" t="s">
        <v>93</v>
      </c>
      <c r="AD778" t="s">
        <v>94</v>
      </c>
    </row>
    <row r="779" spans="1:30" hidden="1" x14ac:dyDescent="0.2">
      <c r="A779">
        <v>13546</v>
      </c>
      <c r="B779" t="s">
        <v>5285</v>
      </c>
      <c r="C779" t="s">
        <v>61</v>
      </c>
      <c r="D779" t="s">
        <v>49</v>
      </c>
      <c r="E779" t="s">
        <v>62</v>
      </c>
      <c r="F779" t="s">
        <v>267</v>
      </c>
      <c r="G779" t="s">
        <v>33</v>
      </c>
      <c r="H779" t="s">
        <v>232</v>
      </c>
      <c r="I779" s="9">
        <v>45481</v>
      </c>
      <c r="J779" s="10">
        <v>0.84430555555555553</v>
      </c>
      <c r="K779" t="s">
        <v>5286</v>
      </c>
      <c r="L779" t="s">
        <v>5287</v>
      </c>
      <c r="M779" t="s">
        <v>5287</v>
      </c>
      <c r="N779" t="s">
        <v>5287</v>
      </c>
      <c r="O779" t="s">
        <v>37</v>
      </c>
      <c r="P779" t="s">
        <v>40</v>
      </c>
      <c r="Q779" t="s">
        <v>66</v>
      </c>
      <c r="R779" t="s">
        <v>5288</v>
      </c>
      <c r="S779">
        <v>0</v>
      </c>
      <c r="T779">
        <v>1</v>
      </c>
      <c r="U779" t="s">
        <v>57</v>
      </c>
      <c r="V779" t="s">
        <v>37</v>
      </c>
      <c r="W779" t="s">
        <v>374</v>
      </c>
      <c r="X779" t="s">
        <v>37</v>
      </c>
      <c r="Y779" t="s">
        <v>37</v>
      </c>
      <c r="Z779" t="s">
        <v>45</v>
      </c>
      <c r="AA779" t="s">
        <v>37</v>
      </c>
      <c r="AB779" t="s">
        <v>4317</v>
      </c>
      <c r="AC779" t="s">
        <v>4318</v>
      </c>
      <c r="AD779" t="s">
        <v>377</v>
      </c>
    </row>
    <row r="780" spans="1:30" hidden="1" x14ac:dyDescent="0.2">
      <c r="A780">
        <v>13548</v>
      </c>
      <c r="B780" t="s">
        <v>5289</v>
      </c>
      <c r="C780" t="s">
        <v>29</v>
      </c>
      <c r="D780" t="s">
        <v>30</v>
      </c>
      <c r="E780" t="s">
        <v>62</v>
      </c>
      <c r="F780" t="s">
        <v>267</v>
      </c>
      <c r="G780" t="s">
        <v>33</v>
      </c>
      <c r="H780" t="s">
        <v>73</v>
      </c>
      <c r="I780" s="9">
        <v>45481</v>
      </c>
      <c r="J780" s="10">
        <v>0.90016203703703701</v>
      </c>
      <c r="K780" t="s">
        <v>5290</v>
      </c>
      <c r="L780" t="s">
        <v>5291</v>
      </c>
      <c r="M780" t="s">
        <v>37</v>
      </c>
      <c r="N780" t="s">
        <v>5291</v>
      </c>
      <c r="O780" t="s">
        <v>5292</v>
      </c>
      <c r="P780" t="s">
        <v>40</v>
      </c>
      <c r="Q780" t="s">
        <v>66</v>
      </c>
      <c r="R780" t="s">
        <v>5293</v>
      </c>
      <c r="S780">
        <v>1</v>
      </c>
      <c r="T780">
        <v>13</v>
      </c>
      <c r="U780" t="s">
        <v>57</v>
      </c>
      <c r="V780" t="s">
        <v>57</v>
      </c>
      <c r="W780" t="s">
        <v>450</v>
      </c>
      <c r="X780" t="s">
        <v>37</v>
      </c>
      <c r="Y780" t="s">
        <v>37</v>
      </c>
      <c r="Z780" t="s">
        <v>45</v>
      </c>
      <c r="AA780" t="s">
        <v>37</v>
      </c>
      <c r="AB780" t="s">
        <v>82</v>
      </c>
      <c r="AC780" t="s">
        <v>964</v>
      </c>
      <c r="AD780" t="s">
        <v>37</v>
      </c>
    </row>
    <row r="781" spans="1:30" hidden="1" x14ac:dyDescent="0.2">
      <c r="A781">
        <v>13550</v>
      </c>
      <c r="B781" t="s">
        <v>5294</v>
      </c>
      <c r="C781" t="s">
        <v>61</v>
      </c>
      <c r="D781" t="s">
        <v>30</v>
      </c>
      <c r="E781" t="s">
        <v>62</v>
      </c>
      <c r="F781" t="s">
        <v>32</v>
      </c>
      <c r="G781" t="s">
        <v>33</v>
      </c>
      <c r="H781" t="s">
        <v>73</v>
      </c>
      <c r="I781" s="9">
        <v>45481</v>
      </c>
      <c r="J781" s="10">
        <v>0.94912037037037034</v>
      </c>
      <c r="K781" t="s">
        <v>5295</v>
      </c>
      <c r="L781" t="s">
        <v>5296</v>
      </c>
      <c r="M781" t="s">
        <v>5296</v>
      </c>
      <c r="N781" t="s">
        <v>5297</v>
      </c>
      <c r="O781" t="s">
        <v>5292</v>
      </c>
      <c r="P781" t="s">
        <v>40</v>
      </c>
      <c r="Q781" t="s">
        <v>66</v>
      </c>
      <c r="R781" t="s">
        <v>5298</v>
      </c>
      <c r="S781">
        <v>1</v>
      </c>
      <c r="T781">
        <v>3</v>
      </c>
      <c r="U781" t="s">
        <v>57</v>
      </c>
      <c r="V781" t="s">
        <v>57</v>
      </c>
      <c r="W781" t="s">
        <v>450</v>
      </c>
      <c r="X781" t="s">
        <v>37</v>
      </c>
      <c r="Y781" t="s">
        <v>37</v>
      </c>
      <c r="Z781" t="s">
        <v>45</v>
      </c>
      <c r="AA781" t="s">
        <v>37</v>
      </c>
      <c r="AB781" t="s">
        <v>946</v>
      </c>
      <c r="AC781" t="s">
        <v>5299</v>
      </c>
      <c r="AD781" t="s">
        <v>37</v>
      </c>
    </row>
    <row r="782" spans="1:30" hidden="1" x14ac:dyDescent="0.2">
      <c r="A782">
        <v>13558</v>
      </c>
      <c r="B782" t="s">
        <v>5300</v>
      </c>
      <c r="C782" t="s">
        <v>29</v>
      </c>
      <c r="D782" t="s">
        <v>70</v>
      </c>
      <c r="E782" t="s">
        <v>62</v>
      </c>
      <c r="F782" t="s">
        <v>172</v>
      </c>
      <c r="G782" t="s">
        <v>51</v>
      </c>
      <c r="H782" t="s">
        <v>173</v>
      </c>
      <c r="I782" s="9">
        <v>45482</v>
      </c>
      <c r="J782" s="10">
        <v>0.40291666666666665</v>
      </c>
      <c r="K782" t="s">
        <v>5301</v>
      </c>
      <c r="L782" t="s">
        <v>5302</v>
      </c>
      <c r="M782" t="s">
        <v>37</v>
      </c>
      <c r="N782" t="s">
        <v>5303</v>
      </c>
      <c r="O782" t="s">
        <v>5302</v>
      </c>
      <c r="P782" t="s">
        <v>40</v>
      </c>
      <c r="Q782" t="s">
        <v>5304</v>
      </c>
      <c r="R782" t="s">
        <v>5304</v>
      </c>
      <c r="S782">
        <v>1</v>
      </c>
      <c r="T782">
        <v>1</v>
      </c>
      <c r="U782" t="s">
        <v>57</v>
      </c>
      <c r="V782" t="s">
        <v>57</v>
      </c>
      <c r="W782" t="s">
        <v>91</v>
      </c>
      <c r="X782" t="s">
        <v>37</v>
      </c>
      <c r="Y782" t="s">
        <v>37</v>
      </c>
      <c r="Z782" t="s">
        <v>45</v>
      </c>
      <c r="AA782" t="s">
        <v>37</v>
      </c>
      <c r="AB782" t="s">
        <v>1759</v>
      </c>
      <c r="AC782" t="s">
        <v>3695</v>
      </c>
      <c r="AD782" t="s">
        <v>94</v>
      </c>
    </row>
    <row r="783" spans="1:30" hidden="1" x14ac:dyDescent="0.2">
      <c r="A783">
        <v>13565</v>
      </c>
      <c r="B783" t="s">
        <v>5305</v>
      </c>
      <c r="C783" t="s">
        <v>29</v>
      </c>
      <c r="D783" t="s">
        <v>49</v>
      </c>
      <c r="E783" t="s">
        <v>62</v>
      </c>
      <c r="F783" t="s">
        <v>1184</v>
      </c>
      <c r="G783" t="s">
        <v>82</v>
      </c>
      <c r="H783" t="s">
        <v>73</v>
      </c>
      <c r="I783" s="9">
        <v>45482</v>
      </c>
      <c r="J783" s="10">
        <v>0.61597222222222225</v>
      </c>
      <c r="K783" t="s">
        <v>5306</v>
      </c>
      <c r="L783" t="s">
        <v>5307</v>
      </c>
      <c r="M783" t="s">
        <v>37</v>
      </c>
      <c r="N783" t="s">
        <v>5308</v>
      </c>
      <c r="O783" t="s">
        <v>5309</v>
      </c>
      <c r="P783" t="s">
        <v>40</v>
      </c>
      <c r="Q783" t="s">
        <v>5310</v>
      </c>
      <c r="R783" t="s">
        <v>5311</v>
      </c>
      <c r="S783">
        <v>2</v>
      </c>
      <c r="T783">
        <v>1</v>
      </c>
      <c r="U783" t="s">
        <v>57</v>
      </c>
      <c r="V783" t="s">
        <v>57</v>
      </c>
      <c r="W783" t="s">
        <v>78</v>
      </c>
      <c r="X783" t="s">
        <v>37</v>
      </c>
      <c r="Y783" t="s">
        <v>37</v>
      </c>
      <c r="Z783" t="s">
        <v>45</v>
      </c>
      <c r="AA783" t="s">
        <v>37</v>
      </c>
      <c r="AB783" t="s">
        <v>79</v>
      </c>
      <c r="AC783" t="s">
        <v>80</v>
      </c>
      <c r="AD783" t="s">
        <v>78</v>
      </c>
    </row>
    <row r="784" spans="1:30" hidden="1" x14ac:dyDescent="0.2">
      <c r="A784">
        <v>13567</v>
      </c>
      <c r="B784" t="s">
        <v>5312</v>
      </c>
      <c r="C784" t="s">
        <v>29</v>
      </c>
      <c r="D784" t="s">
        <v>30</v>
      </c>
      <c r="E784" t="s">
        <v>62</v>
      </c>
      <c r="F784" t="s">
        <v>267</v>
      </c>
      <c r="G784" t="s">
        <v>33</v>
      </c>
      <c r="H784" t="s">
        <v>173</v>
      </c>
      <c r="I784" s="9">
        <v>45482</v>
      </c>
      <c r="J784" s="10">
        <v>0.7053356481481482</v>
      </c>
      <c r="K784" t="s">
        <v>4006</v>
      </c>
      <c r="L784" t="s">
        <v>5313</v>
      </c>
      <c r="M784" t="s">
        <v>37</v>
      </c>
      <c r="N784" t="s">
        <v>5313</v>
      </c>
      <c r="O784" t="s">
        <v>5314</v>
      </c>
      <c r="P784" t="s">
        <v>40</v>
      </c>
      <c r="Q784" t="s">
        <v>5315</v>
      </c>
      <c r="R784" t="s">
        <v>5316</v>
      </c>
      <c r="S784">
        <v>3</v>
      </c>
      <c r="T784">
        <v>6</v>
      </c>
      <c r="U784" t="s">
        <v>43</v>
      </c>
      <c r="V784" t="s">
        <v>57</v>
      </c>
      <c r="W784" t="s">
        <v>877</v>
      </c>
      <c r="X784" t="s">
        <v>37</v>
      </c>
      <c r="Y784" t="s">
        <v>37</v>
      </c>
      <c r="Z784" t="s">
        <v>45</v>
      </c>
      <c r="AA784" t="s">
        <v>37</v>
      </c>
      <c r="AB784" t="s">
        <v>933</v>
      </c>
      <c r="AC784" t="s">
        <v>934</v>
      </c>
      <c r="AD784" t="s">
        <v>197</v>
      </c>
    </row>
    <row r="785" spans="1:30" hidden="1" x14ac:dyDescent="0.2">
      <c r="A785">
        <v>13572</v>
      </c>
      <c r="B785" t="s">
        <v>5317</v>
      </c>
      <c r="C785" t="s">
        <v>29</v>
      </c>
      <c r="D785" t="s">
        <v>30</v>
      </c>
      <c r="E785" t="s">
        <v>62</v>
      </c>
      <c r="F785" t="s">
        <v>267</v>
      </c>
      <c r="G785" t="s">
        <v>33</v>
      </c>
      <c r="H785" t="s">
        <v>512</v>
      </c>
      <c r="I785" s="9">
        <v>45482</v>
      </c>
      <c r="J785" s="10">
        <v>0.92954861111111109</v>
      </c>
      <c r="K785" t="s">
        <v>5318</v>
      </c>
      <c r="L785" t="s">
        <v>5319</v>
      </c>
      <c r="M785" t="s">
        <v>37</v>
      </c>
      <c r="N785" t="s">
        <v>5320</v>
      </c>
      <c r="O785" t="s">
        <v>5321</v>
      </c>
      <c r="P785" t="s">
        <v>40</v>
      </c>
      <c r="Q785" t="s">
        <v>5322</v>
      </c>
      <c r="R785" t="s">
        <v>5323</v>
      </c>
      <c r="S785">
        <v>4</v>
      </c>
      <c r="T785">
        <v>1</v>
      </c>
      <c r="U785" t="s">
        <v>57</v>
      </c>
      <c r="V785" t="s">
        <v>57</v>
      </c>
      <c r="W785" t="s">
        <v>374</v>
      </c>
      <c r="X785" t="s">
        <v>37</v>
      </c>
      <c r="Y785" t="s">
        <v>37</v>
      </c>
      <c r="Z785" t="s">
        <v>45</v>
      </c>
      <c r="AA785" t="s">
        <v>37</v>
      </c>
      <c r="AB785" t="s">
        <v>4317</v>
      </c>
      <c r="AC785" t="s">
        <v>4318</v>
      </c>
      <c r="AD785" t="s">
        <v>377</v>
      </c>
    </row>
    <row r="786" spans="1:30" hidden="1" x14ac:dyDescent="0.2">
      <c r="A786">
        <v>13601</v>
      </c>
      <c r="B786" t="s">
        <v>5324</v>
      </c>
      <c r="C786" t="s">
        <v>29</v>
      </c>
      <c r="D786" t="s">
        <v>179</v>
      </c>
      <c r="E786" t="s">
        <v>62</v>
      </c>
      <c r="F786" t="s">
        <v>267</v>
      </c>
      <c r="G786" t="s">
        <v>33</v>
      </c>
      <c r="H786" t="s">
        <v>73</v>
      </c>
      <c r="I786" s="9">
        <v>45484</v>
      </c>
      <c r="J786" s="10">
        <v>0.55607638888888888</v>
      </c>
      <c r="K786" t="s">
        <v>5325</v>
      </c>
      <c r="L786" t="s">
        <v>5326</v>
      </c>
      <c r="M786" t="s">
        <v>37</v>
      </c>
      <c r="N786" t="s">
        <v>5327</v>
      </c>
      <c r="O786" t="s">
        <v>5328</v>
      </c>
      <c r="P786" t="s">
        <v>40</v>
      </c>
      <c r="Q786" t="s">
        <v>5329</v>
      </c>
      <c r="R786" t="s">
        <v>5330</v>
      </c>
      <c r="S786">
        <v>1</v>
      </c>
      <c r="T786">
        <v>6</v>
      </c>
      <c r="U786" t="s">
        <v>57</v>
      </c>
      <c r="V786" t="s">
        <v>57</v>
      </c>
      <c r="W786" t="s">
        <v>1597</v>
      </c>
      <c r="X786" t="s">
        <v>37</v>
      </c>
      <c r="Y786" t="s">
        <v>37</v>
      </c>
      <c r="Z786" t="s">
        <v>45</v>
      </c>
      <c r="AA786" t="s">
        <v>37</v>
      </c>
      <c r="AB786" t="s">
        <v>564</v>
      </c>
      <c r="AC786" t="s">
        <v>565</v>
      </c>
      <c r="AD786" t="s">
        <v>197</v>
      </c>
    </row>
    <row r="787" spans="1:30" hidden="1" x14ac:dyDescent="0.2">
      <c r="A787">
        <v>13602</v>
      </c>
      <c r="B787" t="s">
        <v>5121</v>
      </c>
      <c r="C787" t="s">
        <v>29</v>
      </c>
      <c r="D787" t="s">
        <v>30</v>
      </c>
      <c r="E787" t="s">
        <v>62</v>
      </c>
      <c r="F787" t="s">
        <v>316</v>
      </c>
      <c r="G787" t="s">
        <v>51</v>
      </c>
      <c r="H787" t="s">
        <v>63</v>
      </c>
      <c r="I787" s="9">
        <v>45484</v>
      </c>
      <c r="J787" s="10">
        <v>0.62936342592592598</v>
      </c>
      <c r="K787" t="s">
        <v>5331</v>
      </c>
      <c r="L787" t="s">
        <v>5332</v>
      </c>
      <c r="M787" t="s">
        <v>37</v>
      </c>
      <c r="N787" t="s">
        <v>5333</v>
      </c>
      <c r="O787" t="s">
        <v>5334</v>
      </c>
      <c r="P787" t="s">
        <v>40</v>
      </c>
      <c r="Q787" t="s">
        <v>5335</v>
      </c>
      <c r="R787" t="s">
        <v>5336</v>
      </c>
      <c r="S787">
        <v>1</v>
      </c>
      <c r="T787">
        <v>1</v>
      </c>
      <c r="U787" t="s">
        <v>57</v>
      </c>
      <c r="V787" t="s">
        <v>57</v>
      </c>
      <c r="W787" t="s">
        <v>338</v>
      </c>
      <c r="X787" t="s">
        <v>37</v>
      </c>
      <c r="Y787" t="s">
        <v>37</v>
      </c>
      <c r="Z787" t="s">
        <v>45</v>
      </c>
      <c r="AA787" t="s">
        <v>37</v>
      </c>
      <c r="AB787" t="s">
        <v>4740</v>
      </c>
      <c r="AC787" t="s">
        <v>5337</v>
      </c>
      <c r="AD787" t="s">
        <v>447</v>
      </c>
    </row>
    <row r="788" spans="1:30" hidden="1" x14ac:dyDescent="0.2">
      <c r="A788">
        <v>13606</v>
      </c>
      <c r="B788" t="s">
        <v>5338</v>
      </c>
      <c r="C788" t="s">
        <v>29</v>
      </c>
      <c r="D788" t="s">
        <v>30</v>
      </c>
      <c r="E788" t="s">
        <v>62</v>
      </c>
      <c r="F788" t="s">
        <v>1055</v>
      </c>
      <c r="G788" t="s">
        <v>51</v>
      </c>
      <c r="H788" t="s">
        <v>63</v>
      </c>
      <c r="I788" s="9">
        <v>45484</v>
      </c>
      <c r="J788" s="10">
        <v>0.97585648148148152</v>
      </c>
      <c r="K788" t="s">
        <v>4134</v>
      </c>
      <c r="L788" t="s">
        <v>5339</v>
      </c>
      <c r="M788" t="s">
        <v>37</v>
      </c>
      <c r="N788" t="s">
        <v>5340</v>
      </c>
      <c r="O788" t="s">
        <v>5341</v>
      </c>
      <c r="P788" t="s">
        <v>40</v>
      </c>
      <c r="Q788" t="s">
        <v>5342</v>
      </c>
      <c r="R788" t="s">
        <v>5343</v>
      </c>
      <c r="S788">
        <v>5</v>
      </c>
      <c r="T788">
        <v>1</v>
      </c>
      <c r="U788" t="s">
        <v>43</v>
      </c>
      <c r="V788" t="s">
        <v>43</v>
      </c>
      <c r="W788" t="s">
        <v>3902</v>
      </c>
      <c r="X788" t="s">
        <v>37</v>
      </c>
      <c r="Y788" t="s">
        <v>37</v>
      </c>
      <c r="Z788" t="s">
        <v>45</v>
      </c>
      <c r="AA788" t="s">
        <v>37</v>
      </c>
      <c r="AB788" t="s">
        <v>122</v>
      </c>
      <c r="AC788" t="s">
        <v>123</v>
      </c>
      <c r="AD788" t="s">
        <v>37</v>
      </c>
    </row>
    <row r="789" spans="1:30" hidden="1" x14ac:dyDescent="0.2">
      <c r="A789">
        <v>13608</v>
      </c>
      <c r="B789" t="s">
        <v>5344</v>
      </c>
      <c r="C789" t="s">
        <v>29</v>
      </c>
      <c r="D789" t="s">
        <v>30</v>
      </c>
      <c r="E789" t="s">
        <v>62</v>
      </c>
      <c r="F789" t="s">
        <v>5345</v>
      </c>
      <c r="G789" t="s">
        <v>51</v>
      </c>
      <c r="H789" t="s">
        <v>173</v>
      </c>
      <c r="I789" s="9">
        <v>45484</v>
      </c>
      <c r="J789" s="10">
        <v>0.98209490740740746</v>
      </c>
      <c r="K789" t="s">
        <v>5346</v>
      </c>
      <c r="L789" t="s">
        <v>5347</v>
      </c>
      <c r="M789" t="s">
        <v>37</v>
      </c>
      <c r="N789" t="s">
        <v>5348</v>
      </c>
      <c r="O789" t="s">
        <v>5348</v>
      </c>
      <c r="P789" t="s">
        <v>40</v>
      </c>
      <c r="Q789" t="s">
        <v>5349</v>
      </c>
      <c r="R789" t="s">
        <v>5350</v>
      </c>
      <c r="S789">
        <v>1</v>
      </c>
      <c r="T789">
        <v>1</v>
      </c>
      <c r="U789" t="s">
        <v>57</v>
      </c>
      <c r="V789" t="s">
        <v>57</v>
      </c>
      <c r="W789" t="s">
        <v>3902</v>
      </c>
      <c r="X789" t="s">
        <v>37</v>
      </c>
      <c r="Y789" t="s">
        <v>37</v>
      </c>
      <c r="Z789" t="s">
        <v>45</v>
      </c>
      <c r="AA789" t="s">
        <v>37</v>
      </c>
      <c r="AB789" t="s">
        <v>122</v>
      </c>
      <c r="AC789" t="s">
        <v>123</v>
      </c>
      <c r="AD789" t="s">
        <v>37</v>
      </c>
    </row>
    <row r="790" spans="1:30" hidden="1" x14ac:dyDescent="0.2">
      <c r="A790">
        <v>13610</v>
      </c>
      <c r="B790" t="s">
        <v>5351</v>
      </c>
      <c r="C790" t="s">
        <v>29</v>
      </c>
      <c r="D790" t="s">
        <v>30</v>
      </c>
      <c r="E790" t="s">
        <v>62</v>
      </c>
      <c r="F790" t="s">
        <v>1055</v>
      </c>
      <c r="G790" t="s">
        <v>33</v>
      </c>
      <c r="H790" t="s">
        <v>63</v>
      </c>
      <c r="I790" s="9">
        <v>45485</v>
      </c>
      <c r="J790" s="10">
        <v>5.4317129629629632E-2</v>
      </c>
      <c r="K790" t="s">
        <v>4134</v>
      </c>
      <c r="L790" t="s">
        <v>5352</v>
      </c>
      <c r="M790" t="s">
        <v>37</v>
      </c>
      <c r="N790" t="s">
        <v>4482</v>
      </c>
      <c r="O790" t="s">
        <v>5353</v>
      </c>
      <c r="P790" t="s">
        <v>40</v>
      </c>
      <c r="Q790" t="s">
        <v>5354</v>
      </c>
      <c r="R790" t="s">
        <v>3365</v>
      </c>
      <c r="S790">
        <v>2</v>
      </c>
      <c r="T790">
        <v>1</v>
      </c>
      <c r="U790" t="s">
        <v>43</v>
      </c>
      <c r="V790" t="s">
        <v>43</v>
      </c>
      <c r="W790" t="s">
        <v>3902</v>
      </c>
      <c r="X790" t="s">
        <v>37</v>
      </c>
      <c r="Y790" t="s">
        <v>37</v>
      </c>
      <c r="Z790" t="s">
        <v>45</v>
      </c>
      <c r="AA790" t="s">
        <v>37</v>
      </c>
      <c r="AB790" t="s">
        <v>122</v>
      </c>
      <c r="AC790" t="s">
        <v>123</v>
      </c>
      <c r="AD790" t="s">
        <v>37</v>
      </c>
    </row>
    <row r="791" spans="1:30" x14ac:dyDescent="0.2">
      <c r="A791">
        <v>13612</v>
      </c>
      <c r="B791" t="s">
        <v>5355</v>
      </c>
      <c r="C791" t="s">
        <v>135</v>
      </c>
      <c r="D791" t="s">
        <v>30</v>
      </c>
      <c r="E791" t="s">
        <v>62</v>
      </c>
      <c r="F791" t="s">
        <v>267</v>
      </c>
      <c r="G791" t="s">
        <v>51</v>
      </c>
      <c r="H791" t="s">
        <v>63</v>
      </c>
      <c r="I791" s="9">
        <v>45485</v>
      </c>
      <c r="J791" s="10">
        <v>5.9189814814814813E-2</v>
      </c>
      <c r="K791" t="s">
        <v>5356</v>
      </c>
      <c r="L791" t="s">
        <v>37</v>
      </c>
      <c r="M791" t="s">
        <v>37</v>
      </c>
      <c r="N791" t="s">
        <v>5357</v>
      </c>
      <c r="O791" t="s">
        <v>5358</v>
      </c>
      <c r="P791" t="s">
        <v>40</v>
      </c>
      <c r="Q791" t="s">
        <v>5359</v>
      </c>
      <c r="R791" t="s">
        <v>66</v>
      </c>
      <c r="S791">
        <v>2</v>
      </c>
      <c r="T791">
        <v>1</v>
      </c>
      <c r="U791" t="s">
        <v>37</v>
      </c>
      <c r="V791" t="s">
        <v>57</v>
      </c>
      <c r="W791" t="s">
        <v>3902</v>
      </c>
      <c r="X791" t="s">
        <v>37</v>
      </c>
      <c r="Y791" t="s">
        <v>37</v>
      </c>
      <c r="Z791" t="s">
        <v>45</v>
      </c>
      <c r="AA791" t="s">
        <v>37</v>
      </c>
      <c r="AB791" t="s">
        <v>122</v>
      </c>
      <c r="AC791" t="s">
        <v>123</v>
      </c>
      <c r="AD791" t="s">
        <v>37</v>
      </c>
    </row>
    <row r="792" spans="1:30" hidden="1" x14ac:dyDescent="0.2">
      <c r="A792">
        <v>13614</v>
      </c>
      <c r="B792" t="s">
        <v>5360</v>
      </c>
      <c r="C792" t="s">
        <v>29</v>
      </c>
      <c r="D792" t="s">
        <v>30</v>
      </c>
      <c r="E792" t="s">
        <v>62</v>
      </c>
      <c r="F792" t="s">
        <v>1055</v>
      </c>
      <c r="G792" t="s">
        <v>51</v>
      </c>
      <c r="H792" t="s">
        <v>63</v>
      </c>
      <c r="I792" s="9">
        <v>45485</v>
      </c>
      <c r="J792" s="10">
        <v>7.3761574074074077E-2</v>
      </c>
      <c r="K792" t="s">
        <v>4134</v>
      </c>
      <c r="L792" t="s">
        <v>5361</v>
      </c>
      <c r="M792" t="s">
        <v>37</v>
      </c>
      <c r="N792" t="s">
        <v>5362</v>
      </c>
      <c r="O792" t="s">
        <v>5363</v>
      </c>
      <c r="P792" t="s">
        <v>40</v>
      </c>
      <c r="Q792" t="s">
        <v>5364</v>
      </c>
      <c r="R792" t="s">
        <v>5365</v>
      </c>
      <c r="S792">
        <v>2</v>
      </c>
      <c r="T792">
        <v>1</v>
      </c>
      <c r="U792" t="s">
        <v>43</v>
      </c>
      <c r="V792" t="s">
        <v>43</v>
      </c>
      <c r="W792" t="s">
        <v>3902</v>
      </c>
      <c r="X792" t="s">
        <v>37</v>
      </c>
      <c r="Y792" t="s">
        <v>37</v>
      </c>
      <c r="Z792" t="s">
        <v>45</v>
      </c>
      <c r="AA792" t="s">
        <v>37</v>
      </c>
      <c r="AB792" t="s">
        <v>122</v>
      </c>
      <c r="AC792" t="s">
        <v>123</v>
      </c>
      <c r="AD792" t="s">
        <v>37</v>
      </c>
    </row>
    <row r="793" spans="1:30" x14ac:dyDescent="0.2">
      <c r="A793">
        <v>13616</v>
      </c>
      <c r="B793" t="s">
        <v>5366</v>
      </c>
      <c r="C793" t="s">
        <v>5367</v>
      </c>
      <c r="D793" t="s">
        <v>70</v>
      </c>
      <c r="E793" t="s">
        <v>62</v>
      </c>
      <c r="F793" t="s">
        <v>267</v>
      </c>
      <c r="G793" t="s">
        <v>51</v>
      </c>
      <c r="H793" t="s">
        <v>63</v>
      </c>
      <c r="I793" s="9">
        <v>45485</v>
      </c>
      <c r="J793" s="10">
        <v>7.7303240740740742E-2</v>
      </c>
      <c r="K793" t="s">
        <v>5368</v>
      </c>
      <c r="L793" t="s">
        <v>37</v>
      </c>
      <c r="M793" t="s">
        <v>37</v>
      </c>
      <c r="N793" t="s">
        <v>5369</v>
      </c>
      <c r="O793" t="s">
        <v>5370</v>
      </c>
      <c r="P793" t="s">
        <v>40</v>
      </c>
      <c r="Q793" t="s">
        <v>5371</v>
      </c>
      <c r="R793" t="s">
        <v>66</v>
      </c>
      <c r="S793">
        <v>2</v>
      </c>
      <c r="T793">
        <v>1</v>
      </c>
      <c r="U793" t="s">
        <v>37</v>
      </c>
      <c r="V793" t="s">
        <v>57</v>
      </c>
      <c r="W793" t="s">
        <v>3902</v>
      </c>
      <c r="X793" t="s">
        <v>37</v>
      </c>
      <c r="Y793" t="s">
        <v>37</v>
      </c>
      <c r="Z793" t="s">
        <v>45</v>
      </c>
      <c r="AA793" t="s">
        <v>37</v>
      </c>
      <c r="AB793" t="s">
        <v>122</v>
      </c>
      <c r="AC793" t="s">
        <v>123</v>
      </c>
      <c r="AD793" t="s">
        <v>37</v>
      </c>
    </row>
    <row r="794" spans="1:30" hidden="1" x14ac:dyDescent="0.2">
      <c r="A794">
        <v>13618</v>
      </c>
      <c r="B794" t="s">
        <v>5372</v>
      </c>
      <c r="C794" t="s">
        <v>29</v>
      </c>
      <c r="D794" t="s">
        <v>70</v>
      </c>
      <c r="E794" t="s">
        <v>62</v>
      </c>
      <c r="F794" t="s">
        <v>1055</v>
      </c>
      <c r="G794" t="s">
        <v>51</v>
      </c>
      <c r="H794" t="s">
        <v>63</v>
      </c>
      <c r="I794" s="9">
        <v>45485</v>
      </c>
      <c r="J794" s="10">
        <v>8.0011574074074068E-2</v>
      </c>
      <c r="K794" t="s">
        <v>5373</v>
      </c>
      <c r="L794" t="s">
        <v>5374</v>
      </c>
      <c r="M794" t="s">
        <v>37</v>
      </c>
      <c r="N794" t="s">
        <v>5375</v>
      </c>
      <c r="O794" t="s">
        <v>5376</v>
      </c>
      <c r="P794" t="s">
        <v>40</v>
      </c>
      <c r="Q794" t="s">
        <v>5377</v>
      </c>
      <c r="R794" t="s">
        <v>5378</v>
      </c>
      <c r="S794">
        <v>3</v>
      </c>
      <c r="T794">
        <v>1</v>
      </c>
      <c r="U794" t="s">
        <v>43</v>
      </c>
      <c r="V794" t="s">
        <v>57</v>
      </c>
      <c r="W794" t="s">
        <v>3902</v>
      </c>
      <c r="X794" t="s">
        <v>37</v>
      </c>
      <c r="Y794" t="s">
        <v>37</v>
      </c>
      <c r="Z794" t="s">
        <v>45</v>
      </c>
      <c r="AA794" t="s">
        <v>37</v>
      </c>
      <c r="AB794" t="s">
        <v>122</v>
      </c>
      <c r="AC794" t="s">
        <v>123</v>
      </c>
      <c r="AD794" t="s">
        <v>37</v>
      </c>
    </row>
    <row r="795" spans="1:30" hidden="1" x14ac:dyDescent="0.2">
      <c r="A795">
        <v>13621</v>
      </c>
      <c r="B795" t="s">
        <v>5379</v>
      </c>
      <c r="C795" t="s">
        <v>29</v>
      </c>
      <c r="D795" t="s">
        <v>30</v>
      </c>
      <c r="E795" t="s">
        <v>62</v>
      </c>
      <c r="F795" t="s">
        <v>1055</v>
      </c>
      <c r="G795" t="s">
        <v>33</v>
      </c>
      <c r="H795" t="s">
        <v>63</v>
      </c>
      <c r="I795" s="9">
        <v>45485</v>
      </c>
      <c r="J795" s="10">
        <v>8.5000000000000006E-2</v>
      </c>
      <c r="K795" t="s">
        <v>4134</v>
      </c>
      <c r="L795" t="s">
        <v>5380</v>
      </c>
      <c r="M795" t="s">
        <v>37</v>
      </c>
      <c r="N795" t="s">
        <v>5381</v>
      </c>
      <c r="O795" t="s">
        <v>5382</v>
      </c>
      <c r="P795" t="s">
        <v>40</v>
      </c>
      <c r="Q795" t="s">
        <v>5383</v>
      </c>
      <c r="R795" t="s">
        <v>3365</v>
      </c>
      <c r="S795">
        <v>2</v>
      </c>
      <c r="T795">
        <v>1</v>
      </c>
      <c r="U795" t="s">
        <v>43</v>
      </c>
      <c r="V795" t="s">
        <v>43</v>
      </c>
      <c r="W795" t="s">
        <v>3902</v>
      </c>
      <c r="X795" t="s">
        <v>37</v>
      </c>
      <c r="Y795" t="s">
        <v>37</v>
      </c>
      <c r="Z795" t="s">
        <v>45</v>
      </c>
      <c r="AA795" t="s">
        <v>37</v>
      </c>
      <c r="AB795" t="s">
        <v>122</v>
      </c>
      <c r="AC795" t="s">
        <v>123</v>
      </c>
      <c r="AD795" t="s">
        <v>37</v>
      </c>
    </row>
    <row r="796" spans="1:30" hidden="1" x14ac:dyDescent="0.2">
      <c r="A796">
        <v>13623</v>
      </c>
      <c r="B796" t="s">
        <v>5384</v>
      </c>
      <c r="C796" t="s">
        <v>29</v>
      </c>
      <c r="D796" t="s">
        <v>49</v>
      </c>
      <c r="E796" t="s">
        <v>62</v>
      </c>
      <c r="F796" t="s">
        <v>267</v>
      </c>
      <c r="G796" t="s">
        <v>33</v>
      </c>
      <c r="H796" t="s">
        <v>63</v>
      </c>
      <c r="I796" s="9">
        <v>45485</v>
      </c>
      <c r="J796" s="10">
        <v>0.10778935185185186</v>
      </c>
      <c r="K796" t="s">
        <v>5385</v>
      </c>
      <c r="L796" t="s">
        <v>5386</v>
      </c>
      <c r="M796" t="s">
        <v>37</v>
      </c>
      <c r="N796" t="s">
        <v>5387</v>
      </c>
      <c r="O796" t="s">
        <v>5388</v>
      </c>
      <c r="P796" t="s">
        <v>40</v>
      </c>
      <c r="Q796" t="s">
        <v>331</v>
      </c>
      <c r="R796" t="s">
        <v>331</v>
      </c>
      <c r="S796">
        <v>1</v>
      </c>
      <c r="T796">
        <v>1</v>
      </c>
      <c r="U796" t="s">
        <v>57</v>
      </c>
      <c r="V796" t="s">
        <v>57</v>
      </c>
      <c r="W796" t="s">
        <v>4853</v>
      </c>
      <c r="X796" t="s">
        <v>37</v>
      </c>
      <c r="Y796" t="s">
        <v>37</v>
      </c>
      <c r="Z796" t="s">
        <v>45</v>
      </c>
      <c r="AA796" t="s">
        <v>37</v>
      </c>
      <c r="AB796" t="s">
        <v>122</v>
      </c>
      <c r="AC796" t="s">
        <v>123</v>
      </c>
      <c r="AD796" t="s">
        <v>37</v>
      </c>
    </row>
    <row r="797" spans="1:30" hidden="1" x14ac:dyDescent="0.2">
      <c r="A797">
        <v>13625</v>
      </c>
      <c r="B797" t="s">
        <v>5389</v>
      </c>
      <c r="C797" t="s">
        <v>29</v>
      </c>
      <c r="D797" t="s">
        <v>49</v>
      </c>
      <c r="E797" t="s">
        <v>62</v>
      </c>
      <c r="F797" t="s">
        <v>267</v>
      </c>
      <c r="G797" t="s">
        <v>33</v>
      </c>
      <c r="H797" t="s">
        <v>63</v>
      </c>
      <c r="I797" s="9">
        <v>45485</v>
      </c>
      <c r="J797" s="10">
        <v>0.10916666666666666</v>
      </c>
      <c r="K797" t="s">
        <v>5390</v>
      </c>
      <c r="L797" t="s">
        <v>5391</v>
      </c>
      <c r="M797" t="s">
        <v>37</v>
      </c>
      <c r="N797" t="s">
        <v>5392</v>
      </c>
      <c r="O797" t="s">
        <v>5393</v>
      </c>
      <c r="P797" t="s">
        <v>40</v>
      </c>
      <c r="Q797" t="s">
        <v>5394</v>
      </c>
      <c r="R797" t="s">
        <v>5395</v>
      </c>
      <c r="S797">
        <v>3</v>
      </c>
      <c r="T797">
        <v>2</v>
      </c>
      <c r="U797" t="s">
        <v>57</v>
      </c>
      <c r="V797" t="s">
        <v>57</v>
      </c>
      <c r="W797" t="s">
        <v>44</v>
      </c>
      <c r="X797" t="s">
        <v>37</v>
      </c>
      <c r="Y797" t="s">
        <v>37</v>
      </c>
      <c r="Z797" t="s">
        <v>45</v>
      </c>
      <c r="AA797" t="s">
        <v>37</v>
      </c>
      <c r="AB797" t="s">
        <v>122</v>
      </c>
      <c r="AC797" t="s">
        <v>123</v>
      </c>
      <c r="AD797" t="s">
        <v>37</v>
      </c>
    </row>
    <row r="798" spans="1:30" hidden="1" x14ac:dyDescent="0.2">
      <c r="A798">
        <v>13627</v>
      </c>
      <c r="B798" t="s">
        <v>5396</v>
      </c>
      <c r="C798" t="s">
        <v>29</v>
      </c>
      <c r="D798" t="s">
        <v>70</v>
      </c>
      <c r="E798" t="s">
        <v>62</v>
      </c>
      <c r="F798" t="s">
        <v>267</v>
      </c>
      <c r="G798" t="s">
        <v>33</v>
      </c>
      <c r="H798" t="s">
        <v>63</v>
      </c>
      <c r="I798" s="9">
        <v>45485</v>
      </c>
      <c r="J798" s="10">
        <v>0.11890046296296296</v>
      </c>
      <c r="K798" t="s">
        <v>5397</v>
      </c>
      <c r="L798" t="s">
        <v>5398</v>
      </c>
      <c r="M798" t="s">
        <v>37</v>
      </c>
      <c r="N798" t="s">
        <v>5398</v>
      </c>
      <c r="O798" t="s">
        <v>5399</v>
      </c>
      <c r="P798" t="s">
        <v>40</v>
      </c>
      <c r="Q798" t="s">
        <v>212</v>
      </c>
      <c r="R798" t="s">
        <v>5400</v>
      </c>
      <c r="S798">
        <v>3</v>
      </c>
      <c r="T798">
        <v>2</v>
      </c>
      <c r="U798" t="s">
        <v>57</v>
      </c>
      <c r="V798" t="s">
        <v>57</v>
      </c>
      <c r="W798" t="s">
        <v>4853</v>
      </c>
      <c r="X798" t="s">
        <v>37</v>
      </c>
      <c r="Y798" t="s">
        <v>37</v>
      </c>
      <c r="Z798" t="s">
        <v>45</v>
      </c>
      <c r="AA798" t="s">
        <v>37</v>
      </c>
      <c r="AB798" t="s">
        <v>122</v>
      </c>
      <c r="AC798" t="s">
        <v>123</v>
      </c>
      <c r="AD798" t="s">
        <v>37</v>
      </c>
    </row>
    <row r="799" spans="1:30" hidden="1" x14ac:dyDescent="0.2">
      <c r="A799">
        <v>13632</v>
      </c>
      <c r="B799" t="s">
        <v>5401</v>
      </c>
      <c r="C799" t="s">
        <v>29</v>
      </c>
      <c r="D799" t="s">
        <v>30</v>
      </c>
      <c r="E799" t="s">
        <v>62</v>
      </c>
      <c r="F799" t="s">
        <v>267</v>
      </c>
      <c r="G799" t="s">
        <v>51</v>
      </c>
      <c r="H799" t="s">
        <v>173</v>
      </c>
      <c r="I799" s="9">
        <v>45485</v>
      </c>
      <c r="J799" s="10">
        <v>0.40626157407407409</v>
      </c>
      <c r="K799" t="s">
        <v>4134</v>
      </c>
      <c r="L799" t="s">
        <v>5402</v>
      </c>
      <c r="M799" t="s">
        <v>37</v>
      </c>
      <c r="N799" t="s">
        <v>5403</v>
      </c>
      <c r="O799" t="s">
        <v>5404</v>
      </c>
      <c r="P799" t="s">
        <v>40</v>
      </c>
      <c r="Q799" t="s">
        <v>5405</v>
      </c>
      <c r="R799" t="s">
        <v>5406</v>
      </c>
      <c r="S799">
        <v>8</v>
      </c>
      <c r="T799">
        <v>10</v>
      </c>
      <c r="U799" t="s">
        <v>43</v>
      </c>
      <c r="V799" t="s">
        <v>57</v>
      </c>
      <c r="W799" t="s">
        <v>1010</v>
      </c>
      <c r="X799" t="s">
        <v>37</v>
      </c>
      <c r="Y799" t="s">
        <v>37</v>
      </c>
      <c r="Z799" t="s">
        <v>45</v>
      </c>
      <c r="AA799" t="s">
        <v>37</v>
      </c>
      <c r="AB799" t="s">
        <v>92</v>
      </c>
      <c r="AC799" t="s">
        <v>93</v>
      </c>
      <c r="AD799" t="s">
        <v>94</v>
      </c>
    </row>
    <row r="800" spans="1:30" hidden="1" x14ac:dyDescent="0.2">
      <c r="A800">
        <v>13634</v>
      </c>
      <c r="B800" t="s">
        <v>5407</v>
      </c>
      <c r="C800" t="s">
        <v>61</v>
      </c>
      <c r="D800" t="s">
        <v>49</v>
      </c>
      <c r="E800" t="s">
        <v>31</v>
      </c>
      <c r="F800" t="s">
        <v>37</v>
      </c>
      <c r="G800" t="s">
        <v>403</v>
      </c>
      <c r="H800" t="s">
        <v>404</v>
      </c>
      <c r="I800" s="9">
        <v>45485</v>
      </c>
      <c r="J800" s="10">
        <v>0.40747685185185184</v>
      </c>
      <c r="K800" t="s">
        <v>5408</v>
      </c>
      <c r="L800" t="s">
        <v>5409</v>
      </c>
      <c r="M800" t="s">
        <v>5409</v>
      </c>
      <c r="N800" t="s">
        <v>5410</v>
      </c>
      <c r="O800" t="s">
        <v>37</v>
      </c>
      <c r="P800" t="s">
        <v>40</v>
      </c>
      <c r="Q800" t="s">
        <v>66</v>
      </c>
      <c r="R800" t="s">
        <v>5411</v>
      </c>
      <c r="S800">
        <v>0</v>
      </c>
      <c r="T800">
        <v>1</v>
      </c>
      <c r="U800" t="s">
        <v>57</v>
      </c>
      <c r="V800" t="s">
        <v>37</v>
      </c>
      <c r="W800" t="s">
        <v>37</v>
      </c>
      <c r="X800" t="s">
        <v>37</v>
      </c>
      <c r="Y800" t="s">
        <v>37</v>
      </c>
      <c r="Z800" t="s">
        <v>45</v>
      </c>
      <c r="AA800" t="s">
        <v>37</v>
      </c>
      <c r="AB800" t="s">
        <v>92</v>
      </c>
      <c r="AC800" t="s">
        <v>93</v>
      </c>
      <c r="AD800" t="s">
        <v>94</v>
      </c>
    </row>
    <row r="801" spans="1:30" hidden="1" x14ac:dyDescent="0.2">
      <c r="A801">
        <v>13638</v>
      </c>
      <c r="B801" t="s">
        <v>5412</v>
      </c>
      <c r="C801" t="s">
        <v>61</v>
      </c>
      <c r="D801" t="s">
        <v>30</v>
      </c>
      <c r="E801" t="s">
        <v>62</v>
      </c>
      <c r="F801" t="s">
        <v>267</v>
      </c>
      <c r="G801" t="s">
        <v>51</v>
      </c>
      <c r="H801" t="s">
        <v>73</v>
      </c>
      <c r="I801" s="9">
        <v>45485</v>
      </c>
      <c r="J801" s="10">
        <v>0.48756944444444444</v>
      </c>
      <c r="K801" t="s">
        <v>5413</v>
      </c>
      <c r="L801" t="s">
        <v>105</v>
      </c>
      <c r="M801" t="s">
        <v>105</v>
      </c>
      <c r="N801" t="s">
        <v>5414</v>
      </c>
      <c r="O801" t="s">
        <v>106</v>
      </c>
      <c r="P801" t="s">
        <v>40</v>
      </c>
      <c r="Q801" t="s">
        <v>4169</v>
      </c>
      <c r="R801" t="s">
        <v>5415</v>
      </c>
      <c r="S801">
        <v>15</v>
      </c>
      <c r="T801">
        <v>18</v>
      </c>
      <c r="U801" t="s">
        <v>43</v>
      </c>
      <c r="V801" t="s">
        <v>57</v>
      </c>
      <c r="W801" t="s">
        <v>972</v>
      </c>
      <c r="X801" t="s">
        <v>37</v>
      </c>
      <c r="Y801" t="s">
        <v>37</v>
      </c>
      <c r="Z801" t="s">
        <v>45</v>
      </c>
      <c r="AA801" t="s">
        <v>37</v>
      </c>
      <c r="AB801" t="s">
        <v>273</v>
      </c>
      <c r="AC801" t="s">
        <v>274</v>
      </c>
      <c r="AD801" t="s">
        <v>112</v>
      </c>
    </row>
    <row r="802" spans="1:30" hidden="1" x14ac:dyDescent="0.2">
      <c r="A802">
        <v>13640</v>
      </c>
      <c r="B802" t="s">
        <v>5416</v>
      </c>
      <c r="C802" t="s">
        <v>29</v>
      </c>
      <c r="D802" t="s">
        <v>70</v>
      </c>
      <c r="E802" t="s">
        <v>31</v>
      </c>
      <c r="F802" t="s">
        <v>32</v>
      </c>
      <c r="G802" t="s">
        <v>33</v>
      </c>
      <c r="H802" t="s">
        <v>63</v>
      </c>
      <c r="I802" s="9">
        <v>45485</v>
      </c>
      <c r="J802" s="10">
        <v>0.4918865740740741</v>
      </c>
      <c r="K802" t="s">
        <v>5417</v>
      </c>
      <c r="L802" t="s">
        <v>5418</v>
      </c>
      <c r="M802" t="s">
        <v>37</v>
      </c>
      <c r="N802" t="s">
        <v>5418</v>
      </c>
      <c r="O802" t="s">
        <v>5419</v>
      </c>
      <c r="P802" t="s">
        <v>40</v>
      </c>
      <c r="Q802" t="s">
        <v>5420</v>
      </c>
      <c r="R802" t="s">
        <v>5421</v>
      </c>
      <c r="S802">
        <v>4</v>
      </c>
      <c r="T802">
        <v>2</v>
      </c>
      <c r="U802" t="s">
        <v>57</v>
      </c>
      <c r="V802" t="s">
        <v>57</v>
      </c>
      <c r="W802" t="s">
        <v>109</v>
      </c>
      <c r="X802" t="s">
        <v>37</v>
      </c>
      <c r="Y802" t="s">
        <v>37</v>
      </c>
      <c r="Z802" t="s">
        <v>45</v>
      </c>
      <c r="AA802" t="s">
        <v>37</v>
      </c>
      <c r="AB802" t="s">
        <v>5422</v>
      </c>
      <c r="AC802" t="s">
        <v>5423</v>
      </c>
      <c r="AD802" t="s">
        <v>112</v>
      </c>
    </row>
    <row r="803" spans="1:30" hidden="1" x14ac:dyDescent="0.2">
      <c r="A803">
        <v>13642</v>
      </c>
      <c r="B803" t="s">
        <v>5424</v>
      </c>
      <c r="C803" t="s">
        <v>29</v>
      </c>
      <c r="D803" t="s">
        <v>30</v>
      </c>
      <c r="E803" t="s">
        <v>62</v>
      </c>
      <c r="F803" t="s">
        <v>32</v>
      </c>
      <c r="G803" t="s">
        <v>33</v>
      </c>
      <c r="H803" t="s">
        <v>63</v>
      </c>
      <c r="I803" s="9">
        <v>45485</v>
      </c>
      <c r="J803" s="10">
        <v>0.51834490740740746</v>
      </c>
      <c r="K803" t="s">
        <v>5425</v>
      </c>
      <c r="L803" t="s">
        <v>5426</v>
      </c>
      <c r="M803" t="s">
        <v>37</v>
      </c>
      <c r="N803" t="s">
        <v>5426</v>
      </c>
      <c r="O803" t="s">
        <v>5427</v>
      </c>
      <c r="P803" t="s">
        <v>40</v>
      </c>
      <c r="Q803" t="s">
        <v>5428</v>
      </c>
      <c r="R803" t="s">
        <v>5428</v>
      </c>
      <c r="S803">
        <v>1</v>
      </c>
      <c r="T803">
        <v>2</v>
      </c>
      <c r="U803" t="s">
        <v>43</v>
      </c>
      <c r="V803" t="s">
        <v>43</v>
      </c>
      <c r="W803" t="s">
        <v>3776</v>
      </c>
      <c r="X803" t="s">
        <v>37</v>
      </c>
      <c r="Y803" t="s">
        <v>37</v>
      </c>
      <c r="Z803" t="s">
        <v>45</v>
      </c>
      <c r="AA803" t="s">
        <v>37</v>
      </c>
      <c r="AB803" t="s">
        <v>5429</v>
      </c>
      <c r="AC803" t="s">
        <v>5430</v>
      </c>
      <c r="AD803" t="s">
        <v>37</v>
      </c>
    </row>
    <row r="804" spans="1:30" hidden="1" x14ac:dyDescent="0.2">
      <c r="A804">
        <v>13648</v>
      </c>
      <c r="B804" t="s">
        <v>5431</v>
      </c>
      <c r="C804" t="s">
        <v>29</v>
      </c>
      <c r="D804" t="s">
        <v>49</v>
      </c>
      <c r="E804" t="s">
        <v>62</v>
      </c>
      <c r="F804" t="s">
        <v>34</v>
      </c>
      <c r="G804" t="s">
        <v>33</v>
      </c>
      <c r="H804" t="s">
        <v>63</v>
      </c>
      <c r="I804" s="9">
        <v>45485</v>
      </c>
      <c r="J804" s="10">
        <v>0.54409722222222223</v>
      </c>
      <c r="K804" t="s">
        <v>5432</v>
      </c>
      <c r="L804" t="s">
        <v>5433</v>
      </c>
      <c r="M804" t="s">
        <v>37</v>
      </c>
      <c r="N804" t="s">
        <v>5434</v>
      </c>
      <c r="O804" t="s">
        <v>5435</v>
      </c>
      <c r="P804" t="s">
        <v>40</v>
      </c>
      <c r="Q804" t="s">
        <v>2259</v>
      </c>
      <c r="R804" t="s">
        <v>5436</v>
      </c>
      <c r="S804">
        <v>2</v>
      </c>
      <c r="T804">
        <v>4</v>
      </c>
      <c r="U804" t="s">
        <v>57</v>
      </c>
      <c r="V804" t="s">
        <v>57</v>
      </c>
      <c r="W804" t="s">
        <v>44</v>
      </c>
      <c r="X804" t="s">
        <v>37</v>
      </c>
      <c r="Y804" t="s">
        <v>37</v>
      </c>
      <c r="Z804" t="s">
        <v>45</v>
      </c>
      <c r="AA804" t="s">
        <v>37</v>
      </c>
      <c r="AB804" t="s">
        <v>195</v>
      </c>
      <c r="AC804" t="s">
        <v>196</v>
      </c>
      <c r="AD804" t="s">
        <v>197</v>
      </c>
    </row>
    <row r="805" spans="1:30" hidden="1" x14ac:dyDescent="0.2">
      <c r="A805">
        <v>13652</v>
      </c>
      <c r="B805" t="s">
        <v>5437</v>
      </c>
      <c r="C805" t="s">
        <v>29</v>
      </c>
      <c r="D805" t="s">
        <v>70</v>
      </c>
      <c r="E805" t="s">
        <v>136</v>
      </c>
      <c r="F805" t="s">
        <v>267</v>
      </c>
      <c r="G805" t="s">
        <v>51</v>
      </c>
      <c r="H805" t="s">
        <v>232</v>
      </c>
      <c r="I805" s="9">
        <v>45485</v>
      </c>
      <c r="J805" s="10">
        <v>0.72304398148148152</v>
      </c>
      <c r="K805" t="s">
        <v>5438</v>
      </c>
      <c r="L805" t="s">
        <v>5439</v>
      </c>
      <c r="M805" t="s">
        <v>37</v>
      </c>
      <c r="N805" t="s">
        <v>5439</v>
      </c>
      <c r="O805" t="s">
        <v>5439</v>
      </c>
      <c r="P805" t="s">
        <v>40</v>
      </c>
      <c r="Q805" t="s">
        <v>5440</v>
      </c>
      <c r="R805" t="s">
        <v>5440</v>
      </c>
      <c r="S805">
        <v>1</v>
      </c>
      <c r="T805">
        <v>1</v>
      </c>
      <c r="U805" t="s">
        <v>57</v>
      </c>
      <c r="V805" t="s">
        <v>57</v>
      </c>
      <c r="W805" t="s">
        <v>4594</v>
      </c>
      <c r="X805" t="s">
        <v>37</v>
      </c>
      <c r="Y805" t="s">
        <v>37</v>
      </c>
      <c r="Z805" t="s">
        <v>45</v>
      </c>
      <c r="AA805" t="s">
        <v>37</v>
      </c>
      <c r="AB805" t="s">
        <v>5441</v>
      </c>
      <c r="AC805" t="s">
        <v>5442</v>
      </c>
      <c r="AD805" t="s">
        <v>78</v>
      </c>
    </row>
    <row r="806" spans="1:30" hidden="1" x14ac:dyDescent="0.2">
      <c r="A806">
        <v>13654</v>
      </c>
      <c r="B806" t="s">
        <v>5443</v>
      </c>
      <c r="C806" t="s">
        <v>29</v>
      </c>
      <c r="D806" t="s">
        <v>30</v>
      </c>
      <c r="E806" t="s">
        <v>62</v>
      </c>
      <c r="F806" t="s">
        <v>267</v>
      </c>
      <c r="G806" t="s">
        <v>51</v>
      </c>
      <c r="H806" t="s">
        <v>63</v>
      </c>
      <c r="I806" s="9">
        <v>45485</v>
      </c>
      <c r="J806" s="10">
        <v>0.76339120370370372</v>
      </c>
      <c r="K806" t="s">
        <v>5444</v>
      </c>
      <c r="L806" t="s">
        <v>5445</v>
      </c>
      <c r="M806" t="s">
        <v>37</v>
      </c>
      <c r="N806" t="s">
        <v>5446</v>
      </c>
      <c r="O806" t="s">
        <v>5445</v>
      </c>
      <c r="P806" t="s">
        <v>40</v>
      </c>
      <c r="Q806" t="s">
        <v>5447</v>
      </c>
      <c r="R806" t="s">
        <v>5447</v>
      </c>
      <c r="S806">
        <v>1</v>
      </c>
      <c r="T806">
        <v>2</v>
      </c>
      <c r="U806" t="s">
        <v>57</v>
      </c>
      <c r="V806" t="s">
        <v>43</v>
      </c>
      <c r="W806" t="s">
        <v>3902</v>
      </c>
      <c r="X806" t="s">
        <v>37</v>
      </c>
      <c r="Y806" t="s">
        <v>37</v>
      </c>
      <c r="Z806" t="s">
        <v>45</v>
      </c>
      <c r="AA806" t="s">
        <v>37</v>
      </c>
      <c r="AB806" t="s">
        <v>878</v>
      </c>
      <c r="AC806" t="s">
        <v>879</v>
      </c>
      <c r="AD806" t="s">
        <v>197</v>
      </c>
    </row>
    <row r="807" spans="1:30" hidden="1" x14ac:dyDescent="0.2">
      <c r="A807">
        <v>13655</v>
      </c>
      <c r="B807" t="s">
        <v>5448</v>
      </c>
      <c r="C807" t="s">
        <v>29</v>
      </c>
      <c r="D807" t="s">
        <v>70</v>
      </c>
      <c r="E807" t="s">
        <v>62</v>
      </c>
      <c r="F807" t="s">
        <v>267</v>
      </c>
      <c r="G807" t="s">
        <v>33</v>
      </c>
      <c r="H807" t="s">
        <v>63</v>
      </c>
      <c r="I807" s="9">
        <v>45485</v>
      </c>
      <c r="J807" s="10">
        <v>0.84135416666666663</v>
      </c>
      <c r="K807" t="s">
        <v>5449</v>
      </c>
      <c r="L807" t="s">
        <v>5450</v>
      </c>
      <c r="M807" t="s">
        <v>37</v>
      </c>
      <c r="N807" t="s">
        <v>5451</v>
      </c>
      <c r="O807" t="s">
        <v>5452</v>
      </c>
      <c r="P807" t="s">
        <v>40</v>
      </c>
      <c r="Q807" t="s">
        <v>5453</v>
      </c>
      <c r="R807" t="s">
        <v>5454</v>
      </c>
      <c r="S807">
        <v>1</v>
      </c>
      <c r="T807">
        <v>1</v>
      </c>
      <c r="U807" t="s">
        <v>57</v>
      </c>
      <c r="V807" t="s">
        <v>57</v>
      </c>
      <c r="W807" t="s">
        <v>4853</v>
      </c>
      <c r="X807" t="s">
        <v>37</v>
      </c>
      <c r="Y807" t="s">
        <v>37</v>
      </c>
      <c r="Z807" t="s">
        <v>45</v>
      </c>
      <c r="AA807" t="s">
        <v>37</v>
      </c>
      <c r="AB807" t="s">
        <v>67</v>
      </c>
      <c r="AC807" t="s">
        <v>68</v>
      </c>
      <c r="AD807" t="s">
        <v>37</v>
      </c>
    </row>
    <row r="808" spans="1:30" hidden="1" x14ac:dyDescent="0.2">
      <c r="A808">
        <v>13657</v>
      </c>
      <c r="B808" t="s">
        <v>5455</v>
      </c>
      <c r="C808" t="s">
        <v>29</v>
      </c>
      <c r="D808" t="s">
        <v>49</v>
      </c>
      <c r="E808" t="s">
        <v>62</v>
      </c>
      <c r="F808" t="s">
        <v>34</v>
      </c>
      <c r="G808" t="s">
        <v>33</v>
      </c>
      <c r="H808" t="s">
        <v>356</v>
      </c>
      <c r="I808" s="9">
        <v>45485</v>
      </c>
      <c r="J808" s="10">
        <v>0.85241898148148143</v>
      </c>
      <c r="K808" t="s">
        <v>5456</v>
      </c>
      <c r="L808" t="s">
        <v>5457</v>
      </c>
      <c r="M808" t="s">
        <v>37</v>
      </c>
      <c r="N808" t="s">
        <v>5458</v>
      </c>
      <c r="O808" t="s">
        <v>5459</v>
      </c>
      <c r="P808" t="s">
        <v>40</v>
      </c>
      <c r="Q808" t="s">
        <v>100</v>
      </c>
      <c r="R808" t="s">
        <v>100</v>
      </c>
      <c r="S808">
        <v>1</v>
      </c>
      <c r="T808">
        <v>1</v>
      </c>
      <c r="U808" t="s">
        <v>57</v>
      </c>
      <c r="V808" t="s">
        <v>57</v>
      </c>
      <c r="W808" t="s">
        <v>44</v>
      </c>
      <c r="X808" t="s">
        <v>37</v>
      </c>
      <c r="Y808" t="s">
        <v>37</v>
      </c>
      <c r="Z808" t="s">
        <v>45</v>
      </c>
      <c r="AA808" t="s">
        <v>37</v>
      </c>
      <c r="AB808" t="s">
        <v>67</v>
      </c>
      <c r="AC808" t="s">
        <v>68</v>
      </c>
      <c r="AD808" t="s">
        <v>37</v>
      </c>
    </row>
    <row r="809" spans="1:30" hidden="1" x14ac:dyDescent="0.2">
      <c r="A809">
        <v>13660</v>
      </c>
      <c r="B809" t="s">
        <v>5460</v>
      </c>
      <c r="C809" t="s">
        <v>29</v>
      </c>
      <c r="D809" t="s">
        <v>49</v>
      </c>
      <c r="E809" t="s">
        <v>62</v>
      </c>
      <c r="F809" t="s">
        <v>34</v>
      </c>
      <c r="G809" t="s">
        <v>33</v>
      </c>
      <c r="H809" t="s">
        <v>356</v>
      </c>
      <c r="I809" s="9">
        <v>45485</v>
      </c>
      <c r="J809" s="10">
        <v>0.87767361111111108</v>
      </c>
      <c r="K809" t="s">
        <v>5461</v>
      </c>
      <c r="L809" t="s">
        <v>5462</v>
      </c>
      <c r="M809" t="s">
        <v>37</v>
      </c>
      <c r="N809" t="s">
        <v>5462</v>
      </c>
      <c r="O809" t="s">
        <v>5463</v>
      </c>
      <c r="P809" t="s">
        <v>40</v>
      </c>
      <c r="Q809" t="s">
        <v>5464</v>
      </c>
      <c r="R809" t="s">
        <v>5465</v>
      </c>
      <c r="S809">
        <v>4</v>
      </c>
      <c r="T809">
        <v>6</v>
      </c>
      <c r="U809" t="s">
        <v>57</v>
      </c>
      <c r="V809" t="s">
        <v>57</v>
      </c>
      <c r="W809" t="s">
        <v>44</v>
      </c>
      <c r="X809" t="s">
        <v>37</v>
      </c>
      <c r="Y809" t="s">
        <v>37</v>
      </c>
      <c r="Z809" t="s">
        <v>45</v>
      </c>
      <c r="AA809" t="s">
        <v>37</v>
      </c>
      <c r="AB809" t="s">
        <v>122</v>
      </c>
      <c r="AC809" t="s">
        <v>123</v>
      </c>
      <c r="AD809" t="s">
        <v>37</v>
      </c>
    </row>
    <row r="810" spans="1:30" hidden="1" x14ac:dyDescent="0.2">
      <c r="A810">
        <v>13661</v>
      </c>
      <c r="B810" t="s">
        <v>5466</v>
      </c>
      <c r="C810" t="s">
        <v>29</v>
      </c>
      <c r="D810" t="s">
        <v>49</v>
      </c>
      <c r="E810" t="s">
        <v>62</v>
      </c>
      <c r="F810" t="s">
        <v>2693</v>
      </c>
      <c r="G810" t="s">
        <v>51</v>
      </c>
      <c r="H810" t="s">
        <v>63</v>
      </c>
      <c r="I810" s="9">
        <v>45485</v>
      </c>
      <c r="J810" s="10">
        <v>0.87859953703703708</v>
      </c>
      <c r="K810" t="s">
        <v>5467</v>
      </c>
      <c r="L810" t="s">
        <v>5468</v>
      </c>
      <c r="M810" t="s">
        <v>37</v>
      </c>
      <c r="N810" t="s">
        <v>5469</v>
      </c>
      <c r="O810" t="s">
        <v>5468</v>
      </c>
      <c r="P810" t="s">
        <v>40</v>
      </c>
      <c r="Q810" t="s">
        <v>2324</v>
      </c>
      <c r="R810" t="s">
        <v>2324</v>
      </c>
      <c r="S810">
        <v>1</v>
      </c>
      <c r="T810">
        <v>1</v>
      </c>
      <c r="U810" t="s">
        <v>57</v>
      </c>
      <c r="V810" t="s">
        <v>57</v>
      </c>
      <c r="W810" t="s">
        <v>4853</v>
      </c>
      <c r="X810" t="s">
        <v>37</v>
      </c>
      <c r="Y810" t="s">
        <v>37</v>
      </c>
      <c r="Z810" t="s">
        <v>45</v>
      </c>
      <c r="AA810" t="s">
        <v>37</v>
      </c>
      <c r="AB810" t="s">
        <v>122</v>
      </c>
      <c r="AC810" t="s">
        <v>123</v>
      </c>
      <c r="AD810" t="s">
        <v>37</v>
      </c>
    </row>
    <row r="811" spans="1:30" hidden="1" x14ac:dyDescent="0.2">
      <c r="A811">
        <v>13665</v>
      </c>
      <c r="B811" t="s">
        <v>5470</v>
      </c>
      <c r="C811" t="s">
        <v>61</v>
      </c>
      <c r="D811" t="s">
        <v>30</v>
      </c>
      <c r="E811" t="s">
        <v>62</v>
      </c>
      <c r="F811" t="s">
        <v>1055</v>
      </c>
      <c r="G811" t="s">
        <v>51</v>
      </c>
      <c r="H811" t="s">
        <v>63</v>
      </c>
      <c r="I811" s="9">
        <v>45485</v>
      </c>
      <c r="J811" s="10">
        <v>0.94560185185185186</v>
      </c>
      <c r="K811" t="s">
        <v>4134</v>
      </c>
      <c r="L811" t="s">
        <v>5471</v>
      </c>
      <c r="M811" t="s">
        <v>5471</v>
      </c>
      <c r="N811" t="s">
        <v>5471</v>
      </c>
      <c r="O811" t="s">
        <v>5472</v>
      </c>
      <c r="P811" t="s">
        <v>40</v>
      </c>
      <c r="Q811" t="s">
        <v>5473</v>
      </c>
      <c r="R811" t="s">
        <v>5474</v>
      </c>
      <c r="S811">
        <v>3</v>
      </c>
      <c r="T811">
        <v>1</v>
      </c>
      <c r="U811" t="s">
        <v>57</v>
      </c>
      <c r="V811" t="s">
        <v>57</v>
      </c>
      <c r="W811" t="s">
        <v>5475</v>
      </c>
      <c r="X811" t="s">
        <v>37</v>
      </c>
      <c r="Y811" t="s">
        <v>37</v>
      </c>
      <c r="Z811" t="s">
        <v>45</v>
      </c>
      <c r="AA811" t="s">
        <v>37</v>
      </c>
      <c r="AB811" t="s">
        <v>67</v>
      </c>
      <c r="AC811" t="s">
        <v>68</v>
      </c>
      <c r="AD811" t="s">
        <v>37</v>
      </c>
    </row>
    <row r="812" spans="1:30" hidden="1" x14ac:dyDescent="0.2">
      <c r="A812">
        <v>13672</v>
      </c>
      <c r="B812" t="s">
        <v>5476</v>
      </c>
      <c r="C812" t="s">
        <v>29</v>
      </c>
      <c r="D812" t="s">
        <v>49</v>
      </c>
      <c r="E812" t="s">
        <v>62</v>
      </c>
      <c r="F812" t="s">
        <v>34</v>
      </c>
      <c r="G812" t="s">
        <v>33</v>
      </c>
      <c r="H812" t="s">
        <v>34</v>
      </c>
      <c r="I812" s="9">
        <v>45486</v>
      </c>
      <c r="J812" s="10">
        <v>0.89082175925925922</v>
      </c>
      <c r="K812" t="s">
        <v>5477</v>
      </c>
      <c r="L812" t="s">
        <v>5478</v>
      </c>
      <c r="M812" t="s">
        <v>37</v>
      </c>
      <c r="N812" t="s">
        <v>5479</v>
      </c>
      <c r="O812" t="s">
        <v>5480</v>
      </c>
      <c r="P812" t="s">
        <v>40</v>
      </c>
      <c r="Q812" t="s">
        <v>66</v>
      </c>
      <c r="R812" t="s">
        <v>100</v>
      </c>
      <c r="S812">
        <v>2</v>
      </c>
      <c r="T812">
        <v>2</v>
      </c>
      <c r="U812" t="s">
        <v>57</v>
      </c>
      <c r="V812" t="s">
        <v>57</v>
      </c>
      <c r="W812" t="s">
        <v>44</v>
      </c>
      <c r="X812" t="s">
        <v>37</v>
      </c>
      <c r="Y812" t="s">
        <v>37</v>
      </c>
      <c r="Z812" t="s">
        <v>45</v>
      </c>
      <c r="AA812" t="s">
        <v>37</v>
      </c>
      <c r="AB812" t="s">
        <v>122</v>
      </c>
      <c r="AC812" t="s">
        <v>123</v>
      </c>
      <c r="AD812" t="s">
        <v>37</v>
      </c>
    </row>
    <row r="813" spans="1:30" hidden="1" x14ac:dyDescent="0.2">
      <c r="A813">
        <v>13688</v>
      </c>
      <c r="B813" t="s">
        <v>5481</v>
      </c>
      <c r="C813" t="s">
        <v>29</v>
      </c>
      <c r="D813" t="s">
        <v>30</v>
      </c>
      <c r="E813" t="s">
        <v>62</v>
      </c>
      <c r="F813" t="s">
        <v>267</v>
      </c>
      <c r="G813" t="s">
        <v>82</v>
      </c>
      <c r="H813" t="s">
        <v>63</v>
      </c>
      <c r="I813" s="9">
        <v>45488</v>
      </c>
      <c r="J813" s="10">
        <v>0.52184027777777775</v>
      </c>
      <c r="K813" t="s">
        <v>5482</v>
      </c>
      <c r="L813" t="s">
        <v>5483</v>
      </c>
      <c r="M813" t="s">
        <v>37</v>
      </c>
      <c r="N813" t="s">
        <v>5483</v>
      </c>
      <c r="O813" t="s">
        <v>5484</v>
      </c>
      <c r="P813" t="s">
        <v>40</v>
      </c>
      <c r="Q813" t="s">
        <v>5485</v>
      </c>
      <c r="R813" t="s">
        <v>5486</v>
      </c>
      <c r="S813">
        <v>4</v>
      </c>
      <c r="T813">
        <v>5</v>
      </c>
      <c r="U813" t="s">
        <v>43</v>
      </c>
      <c r="V813" t="s">
        <v>57</v>
      </c>
      <c r="W813" t="s">
        <v>1061</v>
      </c>
      <c r="X813" t="s">
        <v>37</v>
      </c>
      <c r="Y813" t="s">
        <v>37</v>
      </c>
      <c r="Z813" t="s">
        <v>45</v>
      </c>
      <c r="AA813" t="s">
        <v>37</v>
      </c>
      <c r="AB813" t="s">
        <v>2368</v>
      </c>
      <c r="AC813" t="s">
        <v>2369</v>
      </c>
      <c r="AD813" t="s">
        <v>202</v>
      </c>
    </row>
    <row r="814" spans="1:30" hidden="1" x14ac:dyDescent="0.2">
      <c r="A814">
        <v>13694</v>
      </c>
      <c r="B814" t="s">
        <v>5487</v>
      </c>
      <c r="C814" t="s">
        <v>29</v>
      </c>
      <c r="D814" t="s">
        <v>70</v>
      </c>
      <c r="E814" t="s">
        <v>62</v>
      </c>
      <c r="F814" t="s">
        <v>1184</v>
      </c>
      <c r="G814" t="s">
        <v>82</v>
      </c>
      <c r="H814" t="s">
        <v>63</v>
      </c>
      <c r="I814" s="9">
        <v>45488</v>
      </c>
      <c r="J814" s="10">
        <v>0.56427083333333339</v>
      </c>
      <c r="K814" t="s">
        <v>5488</v>
      </c>
      <c r="L814" t="s">
        <v>5489</v>
      </c>
      <c r="M814" t="s">
        <v>37</v>
      </c>
      <c r="N814" t="s">
        <v>5490</v>
      </c>
      <c r="O814" t="s">
        <v>5491</v>
      </c>
      <c r="P814" t="s">
        <v>40</v>
      </c>
      <c r="Q814" t="s">
        <v>5492</v>
      </c>
      <c r="R814" t="s">
        <v>5493</v>
      </c>
      <c r="S814">
        <v>2</v>
      </c>
      <c r="T814">
        <v>3</v>
      </c>
      <c r="U814" t="s">
        <v>57</v>
      </c>
      <c r="V814" t="s">
        <v>57</v>
      </c>
      <c r="W814" t="s">
        <v>1361</v>
      </c>
      <c r="X814" t="s">
        <v>37</v>
      </c>
      <c r="Y814" t="s">
        <v>37</v>
      </c>
      <c r="Z814" t="s">
        <v>45</v>
      </c>
      <c r="AA814" t="s">
        <v>37</v>
      </c>
      <c r="AB814" t="s">
        <v>291</v>
      </c>
      <c r="AC814" t="s">
        <v>292</v>
      </c>
      <c r="AD814" t="s">
        <v>131</v>
      </c>
    </row>
    <row r="815" spans="1:30" hidden="1" x14ac:dyDescent="0.2">
      <c r="A815">
        <v>13710</v>
      </c>
      <c r="B815" t="s">
        <v>5494</v>
      </c>
      <c r="C815" t="s">
        <v>29</v>
      </c>
      <c r="D815" t="s">
        <v>30</v>
      </c>
      <c r="E815" t="s">
        <v>50</v>
      </c>
      <c r="F815" t="s">
        <v>1055</v>
      </c>
      <c r="G815" t="s">
        <v>82</v>
      </c>
      <c r="H815" t="s">
        <v>73</v>
      </c>
      <c r="I815" s="9">
        <v>45489</v>
      </c>
      <c r="J815" s="10">
        <v>0.5430787037037037</v>
      </c>
      <c r="K815" t="s">
        <v>4006</v>
      </c>
      <c r="L815" t="s">
        <v>5495</v>
      </c>
      <c r="M815" t="s">
        <v>37</v>
      </c>
      <c r="N815" t="s">
        <v>5496</v>
      </c>
      <c r="O815" t="s">
        <v>5497</v>
      </c>
      <c r="P815" t="s">
        <v>40</v>
      </c>
      <c r="Q815" t="s">
        <v>5498</v>
      </c>
      <c r="R815" t="s">
        <v>5499</v>
      </c>
      <c r="S815">
        <v>4</v>
      </c>
      <c r="T815">
        <v>2</v>
      </c>
      <c r="U815" t="s">
        <v>43</v>
      </c>
      <c r="V815" t="s">
        <v>57</v>
      </c>
      <c r="W815" t="s">
        <v>3547</v>
      </c>
      <c r="X815" t="s">
        <v>37</v>
      </c>
      <c r="Y815" t="s">
        <v>37</v>
      </c>
      <c r="Z815" t="s">
        <v>45</v>
      </c>
      <c r="AA815" t="s">
        <v>37</v>
      </c>
      <c r="AB815" t="s">
        <v>239</v>
      </c>
      <c r="AC815" t="s">
        <v>240</v>
      </c>
      <c r="AD815" t="s">
        <v>238</v>
      </c>
    </row>
    <row r="816" spans="1:30" hidden="1" x14ac:dyDescent="0.2">
      <c r="A816">
        <v>13713</v>
      </c>
      <c r="B816" t="s">
        <v>5500</v>
      </c>
      <c r="C816" t="s">
        <v>29</v>
      </c>
      <c r="D816" t="s">
        <v>30</v>
      </c>
      <c r="E816" t="s">
        <v>62</v>
      </c>
      <c r="F816" t="s">
        <v>32</v>
      </c>
      <c r="G816" t="s">
        <v>82</v>
      </c>
      <c r="H816" t="s">
        <v>73</v>
      </c>
      <c r="I816" s="9">
        <v>45489</v>
      </c>
      <c r="J816" s="10">
        <v>0.59384259259259264</v>
      </c>
      <c r="K816" t="s">
        <v>5501</v>
      </c>
      <c r="L816" t="s">
        <v>5502</v>
      </c>
      <c r="M816" t="s">
        <v>37</v>
      </c>
      <c r="N816" t="s">
        <v>5503</v>
      </c>
      <c r="O816" t="s">
        <v>5503</v>
      </c>
      <c r="P816" t="s">
        <v>40</v>
      </c>
      <c r="Q816" t="s">
        <v>5504</v>
      </c>
      <c r="R816" t="s">
        <v>5505</v>
      </c>
      <c r="S816">
        <v>1</v>
      </c>
      <c r="T816">
        <v>1</v>
      </c>
      <c r="U816" t="s">
        <v>57</v>
      </c>
      <c r="V816" t="s">
        <v>57</v>
      </c>
      <c r="W816" t="s">
        <v>91</v>
      </c>
      <c r="X816" t="s">
        <v>37</v>
      </c>
      <c r="Y816" t="s">
        <v>37</v>
      </c>
      <c r="Z816" t="s">
        <v>45</v>
      </c>
      <c r="AA816" t="s">
        <v>37</v>
      </c>
      <c r="AB816" t="s">
        <v>92</v>
      </c>
      <c r="AC816" t="s">
        <v>93</v>
      </c>
      <c r="AD816" t="s">
        <v>94</v>
      </c>
    </row>
    <row r="817" spans="1:30" hidden="1" x14ac:dyDescent="0.2">
      <c r="A817">
        <v>13715</v>
      </c>
      <c r="B817" t="s">
        <v>5500</v>
      </c>
      <c r="C817" t="s">
        <v>61</v>
      </c>
      <c r="D817" t="s">
        <v>49</v>
      </c>
      <c r="E817" t="s">
        <v>31</v>
      </c>
      <c r="F817" t="s">
        <v>37</v>
      </c>
      <c r="G817" t="s">
        <v>403</v>
      </c>
      <c r="H817" t="s">
        <v>404</v>
      </c>
      <c r="I817" s="9">
        <v>45489</v>
      </c>
      <c r="J817" s="10">
        <v>0.59476851851851853</v>
      </c>
      <c r="K817" t="s">
        <v>5506</v>
      </c>
      <c r="L817" t="s">
        <v>5507</v>
      </c>
      <c r="M817" t="s">
        <v>5507</v>
      </c>
      <c r="N817" t="s">
        <v>5508</v>
      </c>
      <c r="O817" t="s">
        <v>37</v>
      </c>
      <c r="P817" t="s">
        <v>40</v>
      </c>
      <c r="Q817" t="s">
        <v>66</v>
      </c>
      <c r="R817" t="s">
        <v>5509</v>
      </c>
      <c r="S817">
        <v>0</v>
      </c>
      <c r="T817">
        <v>1</v>
      </c>
      <c r="U817" t="s">
        <v>57</v>
      </c>
      <c r="V817" t="s">
        <v>37</v>
      </c>
      <c r="W817" t="s">
        <v>37</v>
      </c>
      <c r="X817" t="s">
        <v>37</v>
      </c>
      <c r="Y817" t="s">
        <v>37</v>
      </c>
      <c r="Z817" t="s">
        <v>45</v>
      </c>
      <c r="AA817" t="s">
        <v>37</v>
      </c>
      <c r="AB817" t="s">
        <v>92</v>
      </c>
      <c r="AC817" t="s">
        <v>93</v>
      </c>
      <c r="AD817" t="s">
        <v>94</v>
      </c>
    </row>
    <row r="818" spans="1:30" hidden="1" x14ac:dyDescent="0.2">
      <c r="A818">
        <v>13720</v>
      </c>
      <c r="B818" t="s">
        <v>5510</v>
      </c>
      <c r="C818" t="s">
        <v>29</v>
      </c>
      <c r="D818" t="s">
        <v>70</v>
      </c>
      <c r="E818" t="s">
        <v>62</v>
      </c>
      <c r="F818" t="s">
        <v>2693</v>
      </c>
      <c r="G818" t="s">
        <v>51</v>
      </c>
      <c r="H818" t="s">
        <v>232</v>
      </c>
      <c r="I818" s="9">
        <v>45489</v>
      </c>
      <c r="J818" s="10">
        <v>0.79408564814814819</v>
      </c>
      <c r="K818" t="s">
        <v>5511</v>
      </c>
      <c r="L818" t="s">
        <v>5512</v>
      </c>
      <c r="M818" t="s">
        <v>37</v>
      </c>
      <c r="N818" t="s">
        <v>5512</v>
      </c>
      <c r="O818" t="s">
        <v>5513</v>
      </c>
      <c r="P818" t="s">
        <v>40</v>
      </c>
      <c r="Q818" t="s">
        <v>5514</v>
      </c>
      <c r="R818" t="s">
        <v>5515</v>
      </c>
      <c r="S818">
        <v>4</v>
      </c>
      <c r="T818">
        <v>18</v>
      </c>
      <c r="U818" t="s">
        <v>57</v>
      </c>
      <c r="V818" t="s">
        <v>57</v>
      </c>
      <c r="W818" t="s">
        <v>1709</v>
      </c>
      <c r="X818" t="s">
        <v>37</v>
      </c>
      <c r="Y818" t="s">
        <v>37</v>
      </c>
      <c r="Z818" t="s">
        <v>45</v>
      </c>
      <c r="AA818" t="s">
        <v>37</v>
      </c>
      <c r="AB818" t="s">
        <v>1710</v>
      </c>
      <c r="AC818" t="s">
        <v>1711</v>
      </c>
      <c r="AD818" t="s">
        <v>475</v>
      </c>
    </row>
    <row r="819" spans="1:30" hidden="1" x14ac:dyDescent="0.2">
      <c r="A819">
        <v>13725</v>
      </c>
      <c r="B819" t="s">
        <v>5516</v>
      </c>
      <c r="C819" t="s">
        <v>29</v>
      </c>
      <c r="D819" t="s">
        <v>70</v>
      </c>
      <c r="E819" t="s">
        <v>62</v>
      </c>
      <c r="F819" t="s">
        <v>32</v>
      </c>
      <c r="G819" t="s">
        <v>82</v>
      </c>
      <c r="H819" t="s">
        <v>73</v>
      </c>
      <c r="I819" s="9">
        <v>45490</v>
      </c>
      <c r="J819" s="10">
        <v>0.17342592592592593</v>
      </c>
      <c r="K819" t="s">
        <v>5517</v>
      </c>
      <c r="L819" t="s">
        <v>5518</v>
      </c>
      <c r="M819" t="s">
        <v>37</v>
      </c>
      <c r="N819" t="s">
        <v>5519</v>
      </c>
      <c r="O819" t="s">
        <v>5520</v>
      </c>
      <c r="P819" t="s">
        <v>40</v>
      </c>
      <c r="Q819" t="s">
        <v>5521</v>
      </c>
      <c r="R819" t="s">
        <v>5522</v>
      </c>
      <c r="S819">
        <v>1</v>
      </c>
      <c r="T819">
        <v>1</v>
      </c>
      <c r="U819" t="s">
        <v>57</v>
      </c>
      <c r="V819" t="s">
        <v>57</v>
      </c>
      <c r="W819" t="s">
        <v>221</v>
      </c>
      <c r="X819" t="s">
        <v>37</v>
      </c>
      <c r="Y819" t="s">
        <v>37</v>
      </c>
      <c r="Z819" t="s">
        <v>45</v>
      </c>
      <c r="AA819" t="s">
        <v>37</v>
      </c>
      <c r="AB819" t="s">
        <v>122</v>
      </c>
      <c r="AC819" t="s">
        <v>123</v>
      </c>
      <c r="AD819" t="s">
        <v>37</v>
      </c>
    </row>
    <row r="820" spans="1:30" hidden="1" x14ac:dyDescent="0.2">
      <c r="A820">
        <v>13728</v>
      </c>
      <c r="B820" t="s">
        <v>5523</v>
      </c>
      <c r="C820" t="s">
        <v>29</v>
      </c>
      <c r="D820" t="s">
        <v>70</v>
      </c>
      <c r="E820" t="s">
        <v>31</v>
      </c>
      <c r="F820" t="s">
        <v>267</v>
      </c>
      <c r="G820" t="s">
        <v>51</v>
      </c>
      <c r="H820" t="s">
        <v>63</v>
      </c>
      <c r="I820" s="9">
        <v>45490</v>
      </c>
      <c r="J820" s="10">
        <v>0.34973379629629631</v>
      </c>
      <c r="K820" t="s">
        <v>5524</v>
      </c>
      <c r="L820" t="s">
        <v>5525</v>
      </c>
      <c r="M820" t="s">
        <v>37</v>
      </c>
      <c r="N820" t="s">
        <v>5526</v>
      </c>
      <c r="O820" t="s">
        <v>5527</v>
      </c>
      <c r="P820" t="s">
        <v>40</v>
      </c>
      <c r="Q820" t="s">
        <v>5528</v>
      </c>
      <c r="R820" t="s">
        <v>4973</v>
      </c>
      <c r="S820">
        <v>2</v>
      </c>
      <c r="T820">
        <v>1</v>
      </c>
      <c r="U820" t="s">
        <v>57</v>
      </c>
      <c r="V820" t="s">
        <v>57</v>
      </c>
      <c r="W820" t="s">
        <v>972</v>
      </c>
      <c r="X820" t="s">
        <v>37</v>
      </c>
      <c r="Y820" t="s">
        <v>37</v>
      </c>
      <c r="Z820" t="s">
        <v>45</v>
      </c>
      <c r="AA820" t="s">
        <v>37</v>
      </c>
      <c r="AB820" t="s">
        <v>4748</v>
      </c>
      <c r="AC820" t="s">
        <v>4749</v>
      </c>
      <c r="AD820" t="s">
        <v>112</v>
      </c>
    </row>
    <row r="821" spans="1:30" hidden="1" x14ac:dyDescent="0.2">
      <c r="A821">
        <v>13733</v>
      </c>
      <c r="B821" t="s">
        <v>5529</v>
      </c>
      <c r="C821" t="s">
        <v>29</v>
      </c>
      <c r="D821" t="s">
        <v>30</v>
      </c>
      <c r="E821" t="s">
        <v>62</v>
      </c>
      <c r="F821" t="s">
        <v>1184</v>
      </c>
      <c r="G821" t="s">
        <v>82</v>
      </c>
      <c r="H821" t="s">
        <v>232</v>
      </c>
      <c r="I821" s="9">
        <v>45490</v>
      </c>
      <c r="J821" s="10">
        <v>0.47564814814814815</v>
      </c>
      <c r="K821" t="s">
        <v>5530</v>
      </c>
      <c r="L821" t="s">
        <v>5531</v>
      </c>
      <c r="M821" t="s">
        <v>37</v>
      </c>
      <c r="N821" t="s">
        <v>5532</v>
      </c>
      <c r="O821" t="s">
        <v>5533</v>
      </c>
      <c r="P821" t="s">
        <v>40</v>
      </c>
      <c r="Q821" t="s">
        <v>5534</v>
      </c>
      <c r="R821" t="s">
        <v>5535</v>
      </c>
      <c r="S821">
        <v>2</v>
      </c>
      <c r="T821">
        <v>2</v>
      </c>
      <c r="U821" t="s">
        <v>57</v>
      </c>
      <c r="V821" t="s">
        <v>57</v>
      </c>
      <c r="W821" t="s">
        <v>907</v>
      </c>
      <c r="X821" t="s">
        <v>37</v>
      </c>
      <c r="Y821" t="s">
        <v>37</v>
      </c>
      <c r="Z821" t="s">
        <v>45</v>
      </c>
      <c r="AA821" t="s">
        <v>37</v>
      </c>
      <c r="AB821" t="s">
        <v>92</v>
      </c>
      <c r="AC821" t="s">
        <v>93</v>
      </c>
      <c r="AD821" t="s">
        <v>94</v>
      </c>
    </row>
    <row r="822" spans="1:30" hidden="1" x14ac:dyDescent="0.2">
      <c r="A822">
        <v>13735</v>
      </c>
      <c r="B822" t="s">
        <v>5536</v>
      </c>
      <c r="C822" t="s">
        <v>61</v>
      </c>
      <c r="D822" t="s">
        <v>49</v>
      </c>
      <c r="E822" t="s">
        <v>31</v>
      </c>
      <c r="F822" t="s">
        <v>37</v>
      </c>
      <c r="G822" t="s">
        <v>82</v>
      </c>
      <c r="H822" t="s">
        <v>63</v>
      </c>
      <c r="I822" s="9">
        <v>45490</v>
      </c>
      <c r="J822" s="10">
        <v>0.48961805555555554</v>
      </c>
      <c r="K822" t="s">
        <v>5537</v>
      </c>
      <c r="L822" t="s">
        <v>5538</v>
      </c>
      <c r="M822" t="s">
        <v>5538</v>
      </c>
      <c r="N822" t="s">
        <v>5538</v>
      </c>
      <c r="O822" t="s">
        <v>37</v>
      </c>
      <c r="P822" t="s">
        <v>40</v>
      </c>
      <c r="Q822" t="s">
        <v>66</v>
      </c>
      <c r="R822" t="s">
        <v>5539</v>
      </c>
      <c r="S822">
        <v>0</v>
      </c>
      <c r="T822">
        <v>1</v>
      </c>
      <c r="U822" t="s">
        <v>57</v>
      </c>
      <c r="V822" t="s">
        <v>37</v>
      </c>
      <c r="W822" t="s">
        <v>37</v>
      </c>
      <c r="X822" t="s">
        <v>37</v>
      </c>
      <c r="Y822" t="s">
        <v>37</v>
      </c>
      <c r="Z822" t="s">
        <v>45</v>
      </c>
      <c r="AA822" t="s">
        <v>37</v>
      </c>
      <c r="AB822" t="s">
        <v>92</v>
      </c>
      <c r="AC822" t="s">
        <v>93</v>
      </c>
      <c r="AD822" t="s">
        <v>94</v>
      </c>
    </row>
    <row r="823" spans="1:30" hidden="1" x14ac:dyDescent="0.2">
      <c r="A823">
        <v>13737</v>
      </c>
      <c r="B823" t="s">
        <v>5540</v>
      </c>
      <c r="C823" t="s">
        <v>29</v>
      </c>
      <c r="D823" t="s">
        <v>49</v>
      </c>
      <c r="E823" t="s">
        <v>31</v>
      </c>
      <c r="F823" t="s">
        <v>34</v>
      </c>
      <c r="G823" t="s">
        <v>82</v>
      </c>
      <c r="H823" t="s">
        <v>34</v>
      </c>
      <c r="I823" s="9">
        <v>45490</v>
      </c>
      <c r="J823" s="10">
        <v>0.5473958333333333</v>
      </c>
      <c r="K823" t="s">
        <v>5541</v>
      </c>
      <c r="L823" t="s">
        <v>5542</v>
      </c>
      <c r="M823" t="s">
        <v>37</v>
      </c>
      <c r="N823" t="s">
        <v>5543</v>
      </c>
      <c r="O823" t="s">
        <v>5544</v>
      </c>
      <c r="P823" t="s">
        <v>40</v>
      </c>
      <c r="Q823" t="s">
        <v>5545</v>
      </c>
      <c r="R823" t="s">
        <v>5546</v>
      </c>
      <c r="S823">
        <v>1</v>
      </c>
      <c r="T823">
        <v>1</v>
      </c>
      <c r="U823" t="s">
        <v>57</v>
      </c>
      <c r="V823" t="s">
        <v>57</v>
      </c>
      <c r="W823" t="s">
        <v>156</v>
      </c>
      <c r="X823" t="s">
        <v>457</v>
      </c>
      <c r="Y823" t="s">
        <v>37</v>
      </c>
      <c r="Z823" t="s">
        <v>45</v>
      </c>
      <c r="AA823" t="s">
        <v>37</v>
      </c>
      <c r="AB823" t="s">
        <v>1002</v>
      </c>
      <c r="AC823" t="s">
        <v>1003</v>
      </c>
      <c r="AD823" t="s">
        <v>156</v>
      </c>
    </row>
    <row r="824" spans="1:30" hidden="1" x14ac:dyDescent="0.2">
      <c r="A824">
        <v>13738</v>
      </c>
      <c r="B824" t="s">
        <v>5547</v>
      </c>
      <c r="C824" t="s">
        <v>29</v>
      </c>
      <c r="D824" t="s">
        <v>179</v>
      </c>
      <c r="E824" t="s">
        <v>31</v>
      </c>
      <c r="F824" t="s">
        <v>267</v>
      </c>
      <c r="G824" t="s">
        <v>82</v>
      </c>
      <c r="H824" t="s">
        <v>63</v>
      </c>
      <c r="I824" s="9">
        <v>45490</v>
      </c>
      <c r="J824" s="10">
        <v>0.56365740740740744</v>
      </c>
      <c r="K824" t="s">
        <v>5548</v>
      </c>
      <c r="L824" t="s">
        <v>5549</v>
      </c>
      <c r="M824" t="s">
        <v>37</v>
      </c>
      <c r="N824" t="s">
        <v>5550</v>
      </c>
      <c r="O824" t="s">
        <v>5551</v>
      </c>
      <c r="P824" t="s">
        <v>40</v>
      </c>
      <c r="Q824" t="s">
        <v>5552</v>
      </c>
      <c r="R824" t="s">
        <v>5553</v>
      </c>
      <c r="S824">
        <v>3</v>
      </c>
      <c r="T824">
        <v>3</v>
      </c>
      <c r="U824" t="s">
        <v>57</v>
      </c>
      <c r="V824" t="s">
        <v>57</v>
      </c>
      <c r="W824" t="s">
        <v>907</v>
      </c>
      <c r="X824" t="s">
        <v>37</v>
      </c>
      <c r="Y824" t="s">
        <v>37</v>
      </c>
      <c r="Z824" t="s">
        <v>45</v>
      </c>
      <c r="AA824" t="s">
        <v>37</v>
      </c>
      <c r="AB824" t="s">
        <v>92</v>
      </c>
      <c r="AC824" t="s">
        <v>93</v>
      </c>
      <c r="AD824" t="s">
        <v>94</v>
      </c>
    </row>
    <row r="825" spans="1:30" hidden="1" x14ac:dyDescent="0.2">
      <c r="A825">
        <v>13739</v>
      </c>
      <c r="B825" t="s">
        <v>5554</v>
      </c>
      <c r="C825" t="s">
        <v>29</v>
      </c>
      <c r="D825" t="s">
        <v>70</v>
      </c>
      <c r="E825" t="s">
        <v>62</v>
      </c>
      <c r="F825" t="s">
        <v>2693</v>
      </c>
      <c r="G825" t="s">
        <v>82</v>
      </c>
      <c r="H825" t="s">
        <v>63</v>
      </c>
      <c r="I825" s="9">
        <v>45490</v>
      </c>
      <c r="J825" s="10">
        <v>0.60265046296296299</v>
      </c>
      <c r="K825" t="s">
        <v>5555</v>
      </c>
      <c r="L825" t="s">
        <v>5556</v>
      </c>
      <c r="M825" t="s">
        <v>37</v>
      </c>
      <c r="N825" t="s">
        <v>5556</v>
      </c>
      <c r="O825" t="s">
        <v>5557</v>
      </c>
      <c r="P825" t="s">
        <v>40</v>
      </c>
      <c r="Q825" t="s">
        <v>5558</v>
      </c>
      <c r="R825" t="s">
        <v>5558</v>
      </c>
      <c r="S825">
        <v>1</v>
      </c>
      <c r="T825">
        <v>1</v>
      </c>
      <c r="U825" t="s">
        <v>57</v>
      </c>
      <c r="V825" t="s">
        <v>57</v>
      </c>
      <c r="W825" t="s">
        <v>5559</v>
      </c>
      <c r="X825" t="s">
        <v>37</v>
      </c>
      <c r="Y825" t="s">
        <v>37</v>
      </c>
      <c r="Z825" t="s">
        <v>45</v>
      </c>
      <c r="AA825" t="s">
        <v>37</v>
      </c>
      <c r="AB825" t="s">
        <v>67</v>
      </c>
      <c r="AC825" t="s">
        <v>68</v>
      </c>
      <c r="AD825" t="s">
        <v>37</v>
      </c>
    </row>
    <row r="826" spans="1:30" hidden="1" x14ac:dyDescent="0.2">
      <c r="A826">
        <v>13748</v>
      </c>
      <c r="B826" t="s">
        <v>5560</v>
      </c>
      <c r="C826" t="s">
        <v>29</v>
      </c>
      <c r="D826" t="s">
        <v>70</v>
      </c>
      <c r="E826" t="s">
        <v>31</v>
      </c>
      <c r="F826" t="s">
        <v>267</v>
      </c>
      <c r="G826" t="s">
        <v>82</v>
      </c>
      <c r="H826" t="s">
        <v>63</v>
      </c>
      <c r="I826" s="9">
        <v>45490</v>
      </c>
      <c r="J826" s="10">
        <v>0.71466435185185184</v>
      </c>
      <c r="K826" t="s">
        <v>5561</v>
      </c>
      <c r="L826" t="s">
        <v>5562</v>
      </c>
      <c r="M826" t="s">
        <v>37</v>
      </c>
      <c r="N826" t="s">
        <v>5563</v>
      </c>
      <c r="O826" t="s">
        <v>5564</v>
      </c>
      <c r="P826" t="s">
        <v>40</v>
      </c>
      <c r="Q826" t="s">
        <v>66</v>
      </c>
      <c r="R826" t="s">
        <v>100</v>
      </c>
      <c r="S826">
        <v>3</v>
      </c>
      <c r="T826">
        <v>2</v>
      </c>
      <c r="U826" t="s">
        <v>57</v>
      </c>
      <c r="V826" t="s">
        <v>57</v>
      </c>
      <c r="W826" t="s">
        <v>907</v>
      </c>
      <c r="X826" t="s">
        <v>37</v>
      </c>
      <c r="Y826" t="s">
        <v>37</v>
      </c>
      <c r="Z826" t="s">
        <v>45</v>
      </c>
      <c r="AA826" t="s">
        <v>37</v>
      </c>
      <c r="AB826" t="s">
        <v>92</v>
      </c>
      <c r="AC826" t="s">
        <v>93</v>
      </c>
      <c r="AD826" t="s">
        <v>94</v>
      </c>
    </row>
    <row r="827" spans="1:30" hidden="1" x14ac:dyDescent="0.2">
      <c r="A827">
        <v>13749</v>
      </c>
      <c r="B827" t="s">
        <v>5565</v>
      </c>
      <c r="C827" t="s">
        <v>29</v>
      </c>
      <c r="D827" t="s">
        <v>30</v>
      </c>
      <c r="E827" t="s">
        <v>62</v>
      </c>
      <c r="F827" t="s">
        <v>267</v>
      </c>
      <c r="G827" t="s">
        <v>33</v>
      </c>
      <c r="H827" t="s">
        <v>73</v>
      </c>
      <c r="I827" s="9">
        <v>45490</v>
      </c>
      <c r="J827" s="10">
        <v>0.72157407407407403</v>
      </c>
      <c r="K827" t="s">
        <v>5566</v>
      </c>
      <c r="L827" t="s">
        <v>5567</v>
      </c>
      <c r="M827" t="s">
        <v>37</v>
      </c>
      <c r="N827" t="s">
        <v>5568</v>
      </c>
      <c r="O827" t="s">
        <v>5569</v>
      </c>
      <c r="P827" t="s">
        <v>40</v>
      </c>
      <c r="Q827" t="s">
        <v>5570</v>
      </c>
      <c r="R827" t="s">
        <v>5205</v>
      </c>
      <c r="S827">
        <v>3</v>
      </c>
      <c r="T827">
        <v>4</v>
      </c>
      <c r="U827" t="s">
        <v>43</v>
      </c>
      <c r="V827" t="s">
        <v>57</v>
      </c>
      <c r="W827" t="s">
        <v>462</v>
      </c>
      <c r="X827" t="s">
        <v>37</v>
      </c>
      <c r="Y827" t="s">
        <v>37</v>
      </c>
      <c r="Z827" t="s">
        <v>45</v>
      </c>
      <c r="AA827" t="s">
        <v>37</v>
      </c>
      <c r="AB827" t="s">
        <v>5429</v>
      </c>
      <c r="AC827" t="s">
        <v>5430</v>
      </c>
      <c r="AD827" t="s">
        <v>37</v>
      </c>
    </row>
    <row r="828" spans="1:30" hidden="1" x14ac:dyDescent="0.2">
      <c r="A828">
        <v>13751</v>
      </c>
      <c r="B828" t="s">
        <v>5571</v>
      </c>
      <c r="C828" t="s">
        <v>29</v>
      </c>
      <c r="D828" t="s">
        <v>30</v>
      </c>
      <c r="E828" t="s">
        <v>62</v>
      </c>
      <c r="F828" t="s">
        <v>2693</v>
      </c>
      <c r="G828" t="s">
        <v>82</v>
      </c>
      <c r="H828" t="s">
        <v>232</v>
      </c>
      <c r="I828" s="9">
        <v>45490</v>
      </c>
      <c r="J828" s="10">
        <v>0.73562499999999997</v>
      </c>
      <c r="K828" t="s">
        <v>5572</v>
      </c>
      <c r="L828" t="s">
        <v>5573</v>
      </c>
      <c r="M828" t="s">
        <v>37</v>
      </c>
      <c r="N828" t="s">
        <v>5574</v>
      </c>
      <c r="O828" t="s">
        <v>5575</v>
      </c>
      <c r="P828" t="s">
        <v>40</v>
      </c>
      <c r="Q828" t="s">
        <v>5576</v>
      </c>
      <c r="R828" t="s">
        <v>5577</v>
      </c>
      <c r="S828">
        <v>1</v>
      </c>
      <c r="T828">
        <v>1</v>
      </c>
      <c r="U828" t="s">
        <v>57</v>
      </c>
      <c r="V828" t="s">
        <v>57</v>
      </c>
      <c r="W828" t="s">
        <v>3776</v>
      </c>
      <c r="X828" t="s">
        <v>37</v>
      </c>
      <c r="Y828" t="s">
        <v>37</v>
      </c>
      <c r="Z828" t="s">
        <v>45</v>
      </c>
      <c r="AA828" t="s">
        <v>37</v>
      </c>
      <c r="AB828" t="s">
        <v>67</v>
      </c>
      <c r="AC828" t="s">
        <v>68</v>
      </c>
      <c r="AD828" t="s">
        <v>37</v>
      </c>
    </row>
    <row r="829" spans="1:30" hidden="1" x14ac:dyDescent="0.2">
      <c r="A829">
        <v>13754</v>
      </c>
      <c r="B829" t="s">
        <v>5578</v>
      </c>
      <c r="C829" t="s">
        <v>29</v>
      </c>
      <c r="D829" t="s">
        <v>70</v>
      </c>
      <c r="E829" t="s">
        <v>62</v>
      </c>
      <c r="F829" t="s">
        <v>267</v>
      </c>
      <c r="G829" t="s">
        <v>51</v>
      </c>
      <c r="H829" t="s">
        <v>63</v>
      </c>
      <c r="I829" s="9">
        <v>45490</v>
      </c>
      <c r="J829" s="10">
        <v>0.76015046296296296</v>
      </c>
      <c r="K829" t="s">
        <v>5579</v>
      </c>
      <c r="L829" t="s">
        <v>5580</v>
      </c>
      <c r="M829" t="s">
        <v>37</v>
      </c>
      <c r="N829" t="s">
        <v>5581</v>
      </c>
      <c r="O829" t="s">
        <v>5582</v>
      </c>
      <c r="P829" t="s">
        <v>40</v>
      </c>
      <c r="Q829" t="s">
        <v>5583</v>
      </c>
      <c r="R829" t="s">
        <v>5584</v>
      </c>
      <c r="S829">
        <v>5</v>
      </c>
      <c r="T829">
        <v>1</v>
      </c>
      <c r="U829" t="s">
        <v>43</v>
      </c>
      <c r="V829" t="s">
        <v>57</v>
      </c>
      <c r="W829" t="s">
        <v>3776</v>
      </c>
      <c r="X829" t="s">
        <v>37</v>
      </c>
      <c r="Y829" t="s">
        <v>37</v>
      </c>
      <c r="Z829" t="s">
        <v>45</v>
      </c>
      <c r="AA829" t="s">
        <v>37</v>
      </c>
      <c r="AB829" t="s">
        <v>67</v>
      </c>
      <c r="AC829" t="s">
        <v>68</v>
      </c>
      <c r="AD829" t="s">
        <v>37</v>
      </c>
    </row>
    <row r="830" spans="1:30" hidden="1" x14ac:dyDescent="0.2">
      <c r="A830">
        <v>13757</v>
      </c>
      <c r="B830" t="s">
        <v>5585</v>
      </c>
      <c r="C830" t="s">
        <v>29</v>
      </c>
      <c r="D830" t="s">
        <v>49</v>
      </c>
      <c r="E830" t="s">
        <v>62</v>
      </c>
      <c r="F830" t="s">
        <v>34</v>
      </c>
      <c r="G830" t="s">
        <v>51</v>
      </c>
      <c r="H830" t="s">
        <v>34</v>
      </c>
      <c r="I830" s="9">
        <v>45490</v>
      </c>
      <c r="J830" s="10">
        <v>0.91053240740740737</v>
      </c>
      <c r="K830" t="s">
        <v>5586</v>
      </c>
      <c r="L830" t="s">
        <v>5587</v>
      </c>
      <c r="M830" t="s">
        <v>37</v>
      </c>
      <c r="N830" t="s">
        <v>5588</v>
      </c>
      <c r="O830" t="s">
        <v>5587</v>
      </c>
      <c r="P830" t="s">
        <v>40</v>
      </c>
      <c r="Q830" t="s">
        <v>5589</v>
      </c>
      <c r="R830" t="s">
        <v>5589</v>
      </c>
      <c r="S830">
        <v>1</v>
      </c>
      <c r="T830">
        <v>2</v>
      </c>
      <c r="U830" t="s">
        <v>57</v>
      </c>
      <c r="V830" t="s">
        <v>57</v>
      </c>
      <c r="W830" t="s">
        <v>5590</v>
      </c>
      <c r="X830" t="s">
        <v>37</v>
      </c>
      <c r="Y830" t="s">
        <v>37</v>
      </c>
      <c r="Z830" t="s">
        <v>45</v>
      </c>
      <c r="AA830" t="s">
        <v>37</v>
      </c>
      <c r="AB830" t="s">
        <v>195</v>
      </c>
      <c r="AC830" t="s">
        <v>196</v>
      </c>
      <c r="AD830" t="s">
        <v>197</v>
      </c>
    </row>
    <row r="831" spans="1:30" hidden="1" x14ac:dyDescent="0.2">
      <c r="A831">
        <v>13770</v>
      </c>
      <c r="B831" t="s">
        <v>5591</v>
      </c>
      <c r="C831" t="s">
        <v>29</v>
      </c>
      <c r="D831" t="s">
        <v>30</v>
      </c>
      <c r="E831" t="s">
        <v>62</v>
      </c>
      <c r="F831" t="s">
        <v>1184</v>
      </c>
      <c r="G831" t="s">
        <v>51</v>
      </c>
      <c r="H831" t="s">
        <v>232</v>
      </c>
      <c r="I831" s="9">
        <v>45491</v>
      </c>
      <c r="J831" s="10">
        <v>0.72846064814814815</v>
      </c>
      <c r="K831" t="s">
        <v>5592</v>
      </c>
      <c r="L831" t="s">
        <v>5593</v>
      </c>
      <c r="M831" t="s">
        <v>37</v>
      </c>
      <c r="N831" t="s">
        <v>5594</v>
      </c>
      <c r="O831" t="s">
        <v>5595</v>
      </c>
      <c r="P831" t="s">
        <v>40</v>
      </c>
      <c r="Q831" t="s">
        <v>66</v>
      </c>
      <c r="R831" t="s">
        <v>5596</v>
      </c>
      <c r="S831">
        <v>3</v>
      </c>
      <c r="T831">
        <v>3</v>
      </c>
      <c r="U831" t="s">
        <v>43</v>
      </c>
      <c r="V831" t="s">
        <v>57</v>
      </c>
      <c r="W831" t="s">
        <v>1284</v>
      </c>
      <c r="X831" t="s">
        <v>37</v>
      </c>
      <c r="Y831" t="s">
        <v>37</v>
      </c>
      <c r="Z831" t="s">
        <v>45</v>
      </c>
      <c r="AA831" t="s">
        <v>37</v>
      </c>
      <c r="AB831" t="s">
        <v>67</v>
      </c>
      <c r="AC831" t="s">
        <v>68</v>
      </c>
      <c r="AD831" t="s">
        <v>37</v>
      </c>
    </row>
    <row r="832" spans="1:30" hidden="1" x14ac:dyDescent="0.2">
      <c r="A832">
        <v>13774</v>
      </c>
      <c r="B832" t="s">
        <v>5597</v>
      </c>
      <c r="C832" t="s">
        <v>29</v>
      </c>
      <c r="D832" t="s">
        <v>30</v>
      </c>
      <c r="E832" t="s">
        <v>62</v>
      </c>
      <c r="F832" t="s">
        <v>32</v>
      </c>
      <c r="G832" t="s">
        <v>51</v>
      </c>
      <c r="H832" t="s">
        <v>63</v>
      </c>
      <c r="I832" s="9">
        <v>45491</v>
      </c>
      <c r="J832" s="10">
        <v>0.79024305555555552</v>
      </c>
      <c r="K832" t="s">
        <v>5598</v>
      </c>
      <c r="L832" t="s">
        <v>5599</v>
      </c>
      <c r="M832" t="s">
        <v>37</v>
      </c>
      <c r="N832" t="s">
        <v>5600</v>
      </c>
      <c r="O832" t="s">
        <v>5601</v>
      </c>
      <c r="P832" t="s">
        <v>40</v>
      </c>
      <c r="Q832" t="s">
        <v>100</v>
      </c>
      <c r="R832" t="s">
        <v>100</v>
      </c>
      <c r="S832">
        <v>2</v>
      </c>
      <c r="T832">
        <v>1</v>
      </c>
      <c r="U832" t="s">
        <v>57</v>
      </c>
      <c r="V832" t="s">
        <v>57</v>
      </c>
      <c r="W832" t="s">
        <v>1830</v>
      </c>
      <c r="X832" t="s">
        <v>37</v>
      </c>
      <c r="Y832" t="s">
        <v>37</v>
      </c>
      <c r="Z832" t="s">
        <v>45</v>
      </c>
      <c r="AA832" t="s">
        <v>37</v>
      </c>
      <c r="AB832" t="s">
        <v>67</v>
      </c>
      <c r="AC832" t="s">
        <v>68</v>
      </c>
      <c r="AD832" t="s">
        <v>37</v>
      </c>
    </row>
    <row r="833" spans="1:30" hidden="1" x14ac:dyDescent="0.2">
      <c r="A833">
        <v>13779</v>
      </c>
      <c r="B833" t="s">
        <v>5602</v>
      </c>
      <c r="C833" t="s">
        <v>29</v>
      </c>
      <c r="D833" t="s">
        <v>30</v>
      </c>
      <c r="E833" t="s">
        <v>62</v>
      </c>
      <c r="F833" t="s">
        <v>1184</v>
      </c>
      <c r="G833" t="s">
        <v>33</v>
      </c>
      <c r="H833" t="s">
        <v>232</v>
      </c>
      <c r="I833" s="9">
        <v>45491</v>
      </c>
      <c r="J833" s="10">
        <v>0.86009259259259263</v>
      </c>
      <c r="K833" t="s">
        <v>5603</v>
      </c>
      <c r="L833" t="s">
        <v>5604</v>
      </c>
      <c r="M833" t="s">
        <v>37</v>
      </c>
      <c r="N833" t="s">
        <v>5604</v>
      </c>
      <c r="O833" t="s">
        <v>5605</v>
      </c>
      <c r="P833" t="s">
        <v>40</v>
      </c>
      <c r="Q833" t="s">
        <v>5606</v>
      </c>
      <c r="R833" t="s">
        <v>5607</v>
      </c>
      <c r="S833">
        <v>1</v>
      </c>
      <c r="T833">
        <v>1</v>
      </c>
      <c r="U833" t="s">
        <v>57</v>
      </c>
      <c r="V833" t="s">
        <v>43</v>
      </c>
      <c r="W833" t="s">
        <v>825</v>
      </c>
      <c r="X833" t="s">
        <v>37</v>
      </c>
      <c r="Y833" t="s">
        <v>37</v>
      </c>
      <c r="Z833" t="s">
        <v>45</v>
      </c>
      <c r="AA833" t="s">
        <v>37</v>
      </c>
      <c r="AB833" t="s">
        <v>67</v>
      </c>
      <c r="AC833" t="s">
        <v>68</v>
      </c>
      <c r="AD833" t="s">
        <v>37</v>
      </c>
    </row>
    <row r="834" spans="1:30" hidden="1" x14ac:dyDescent="0.2">
      <c r="A834">
        <v>13780</v>
      </c>
      <c r="B834" t="s">
        <v>5608</v>
      </c>
      <c r="C834" t="s">
        <v>29</v>
      </c>
      <c r="D834" t="s">
        <v>70</v>
      </c>
      <c r="E834" t="s">
        <v>62</v>
      </c>
      <c r="F834" t="s">
        <v>267</v>
      </c>
      <c r="G834" t="s">
        <v>51</v>
      </c>
      <c r="H834" t="s">
        <v>63</v>
      </c>
      <c r="I834" s="9">
        <v>45491</v>
      </c>
      <c r="J834" s="10">
        <v>0.88596064814814812</v>
      </c>
      <c r="K834" t="s">
        <v>5609</v>
      </c>
      <c r="L834" t="s">
        <v>5610</v>
      </c>
      <c r="M834" t="s">
        <v>37</v>
      </c>
      <c r="N834" t="s">
        <v>5611</v>
      </c>
      <c r="O834" t="s">
        <v>5610</v>
      </c>
      <c r="P834" t="s">
        <v>40</v>
      </c>
      <c r="Q834" t="s">
        <v>5612</v>
      </c>
      <c r="R834" t="s">
        <v>5612</v>
      </c>
      <c r="S834">
        <v>2</v>
      </c>
      <c r="T834">
        <v>2</v>
      </c>
      <c r="U834" t="s">
        <v>57</v>
      </c>
      <c r="V834" t="s">
        <v>57</v>
      </c>
      <c r="W834" t="s">
        <v>877</v>
      </c>
      <c r="X834" t="s">
        <v>37</v>
      </c>
      <c r="Y834" t="s">
        <v>37</v>
      </c>
      <c r="Z834" t="s">
        <v>45</v>
      </c>
      <c r="AA834" t="s">
        <v>37</v>
      </c>
      <c r="AB834" t="s">
        <v>564</v>
      </c>
      <c r="AC834" t="s">
        <v>565</v>
      </c>
      <c r="AD834" t="s">
        <v>197</v>
      </c>
    </row>
    <row r="835" spans="1:30" hidden="1" x14ac:dyDescent="0.2">
      <c r="A835">
        <v>13795</v>
      </c>
      <c r="B835" t="s">
        <v>5613</v>
      </c>
      <c r="C835" t="s">
        <v>29</v>
      </c>
      <c r="D835" t="s">
        <v>70</v>
      </c>
      <c r="E835" t="s">
        <v>62</v>
      </c>
      <c r="F835" t="s">
        <v>1184</v>
      </c>
      <c r="G835" t="s">
        <v>33</v>
      </c>
      <c r="H835" t="s">
        <v>63</v>
      </c>
      <c r="I835" s="9">
        <v>45492</v>
      </c>
      <c r="J835" s="10">
        <v>0.85067129629629634</v>
      </c>
      <c r="K835" t="s">
        <v>5614</v>
      </c>
      <c r="L835" t="s">
        <v>5615</v>
      </c>
      <c r="M835" t="s">
        <v>37</v>
      </c>
      <c r="N835" t="s">
        <v>5616</v>
      </c>
      <c r="O835" t="s">
        <v>5617</v>
      </c>
      <c r="P835" t="s">
        <v>40</v>
      </c>
      <c r="Q835" t="s">
        <v>66</v>
      </c>
      <c r="R835" t="s">
        <v>66</v>
      </c>
      <c r="S835">
        <v>1</v>
      </c>
      <c r="T835">
        <v>1</v>
      </c>
      <c r="U835" t="s">
        <v>57</v>
      </c>
      <c r="V835" t="s">
        <v>57</v>
      </c>
      <c r="W835" t="s">
        <v>1061</v>
      </c>
      <c r="X835" t="s">
        <v>37</v>
      </c>
      <c r="Y835" t="s">
        <v>37</v>
      </c>
      <c r="Z835" t="s">
        <v>45</v>
      </c>
      <c r="AA835" t="s">
        <v>37</v>
      </c>
      <c r="AB835" t="s">
        <v>67</v>
      </c>
      <c r="AC835" t="s">
        <v>68</v>
      </c>
      <c r="AD835" t="s">
        <v>37</v>
      </c>
    </row>
    <row r="836" spans="1:30" hidden="1" x14ac:dyDescent="0.2">
      <c r="A836">
        <v>13814</v>
      </c>
      <c r="B836" t="s">
        <v>5618</v>
      </c>
      <c r="C836" t="s">
        <v>29</v>
      </c>
      <c r="D836" t="s">
        <v>70</v>
      </c>
      <c r="E836" t="s">
        <v>31</v>
      </c>
      <c r="F836" t="s">
        <v>32</v>
      </c>
      <c r="G836" t="s">
        <v>33</v>
      </c>
      <c r="H836" t="s">
        <v>73</v>
      </c>
      <c r="I836" s="9">
        <v>45495</v>
      </c>
      <c r="J836" s="10">
        <v>0.59513888888888888</v>
      </c>
      <c r="K836" t="s">
        <v>5614</v>
      </c>
      <c r="L836" t="s">
        <v>5619</v>
      </c>
      <c r="M836" t="s">
        <v>37</v>
      </c>
      <c r="N836" t="s">
        <v>5620</v>
      </c>
      <c r="O836" t="s">
        <v>5619</v>
      </c>
      <c r="P836" t="s">
        <v>40</v>
      </c>
      <c r="Q836" t="s">
        <v>66</v>
      </c>
      <c r="R836" t="s">
        <v>66</v>
      </c>
      <c r="S836">
        <v>1</v>
      </c>
      <c r="T836">
        <v>1</v>
      </c>
      <c r="U836" t="s">
        <v>57</v>
      </c>
      <c r="V836" t="s">
        <v>57</v>
      </c>
      <c r="W836" t="s">
        <v>1010</v>
      </c>
      <c r="X836" t="s">
        <v>37</v>
      </c>
      <c r="Y836" t="s">
        <v>37</v>
      </c>
      <c r="Z836" t="s">
        <v>45</v>
      </c>
      <c r="AA836" t="s">
        <v>37</v>
      </c>
      <c r="AB836" t="s">
        <v>92</v>
      </c>
      <c r="AC836" t="s">
        <v>93</v>
      </c>
      <c r="AD836" t="s">
        <v>94</v>
      </c>
    </row>
    <row r="837" spans="1:30" hidden="1" x14ac:dyDescent="0.2">
      <c r="A837">
        <v>13815</v>
      </c>
      <c r="B837" t="s">
        <v>2724</v>
      </c>
      <c r="C837" t="s">
        <v>61</v>
      </c>
      <c r="D837" t="s">
        <v>49</v>
      </c>
      <c r="E837" t="s">
        <v>62</v>
      </c>
      <c r="F837" t="s">
        <v>37</v>
      </c>
      <c r="G837" t="s">
        <v>403</v>
      </c>
      <c r="H837" t="s">
        <v>404</v>
      </c>
      <c r="I837" s="9">
        <v>45495</v>
      </c>
      <c r="J837" s="10">
        <v>0.59603009259259254</v>
      </c>
      <c r="K837" t="s">
        <v>5621</v>
      </c>
      <c r="L837" t="s">
        <v>5622</v>
      </c>
      <c r="M837" t="s">
        <v>5622</v>
      </c>
      <c r="N837" t="s">
        <v>5622</v>
      </c>
      <c r="O837" t="s">
        <v>37</v>
      </c>
      <c r="P837" t="s">
        <v>40</v>
      </c>
      <c r="Q837" t="s">
        <v>66</v>
      </c>
      <c r="R837" t="s">
        <v>66</v>
      </c>
      <c r="S837">
        <v>0</v>
      </c>
      <c r="T837">
        <v>1</v>
      </c>
      <c r="U837" t="s">
        <v>57</v>
      </c>
      <c r="V837" t="s">
        <v>37</v>
      </c>
      <c r="W837" t="s">
        <v>37</v>
      </c>
      <c r="X837" t="s">
        <v>37</v>
      </c>
      <c r="Y837" t="s">
        <v>37</v>
      </c>
      <c r="Z837" t="s">
        <v>45</v>
      </c>
      <c r="AA837" t="s">
        <v>37</v>
      </c>
      <c r="AB837" t="s">
        <v>92</v>
      </c>
      <c r="AC837" t="s">
        <v>93</v>
      </c>
      <c r="AD837" t="s">
        <v>94</v>
      </c>
    </row>
    <row r="838" spans="1:30" hidden="1" x14ac:dyDescent="0.2">
      <c r="A838">
        <v>13817</v>
      </c>
      <c r="B838" t="s">
        <v>5623</v>
      </c>
      <c r="C838" t="s">
        <v>29</v>
      </c>
      <c r="D838" t="s">
        <v>179</v>
      </c>
      <c r="E838" t="s">
        <v>31</v>
      </c>
      <c r="F838" t="s">
        <v>267</v>
      </c>
      <c r="G838" t="s">
        <v>33</v>
      </c>
      <c r="H838" t="s">
        <v>63</v>
      </c>
      <c r="I838" s="9">
        <v>45495</v>
      </c>
      <c r="J838" s="10">
        <v>0.63262731481481482</v>
      </c>
      <c r="K838" t="s">
        <v>5624</v>
      </c>
      <c r="L838" t="s">
        <v>5625</v>
      </c>
      <c r="M838" t="s">
        <v>37</v>
      </c>
      <c r="N838" t="s">
        <v>5626</v>
      </c>
      <c r="O838" t="s">
        <v>5627</v>
      </c>
      <c r="P838" t="s">
        <v>40</v>
      </c>
      <c r="Q838" t="s">
        <v>100</v>
      </c>
      <c r="R838" t="s">
        <v>5628</v>
      </c>
      <c r="S838">
        <v>4</v>
      </c>
      <c r="T838">
        <v>2</v>
      </c>
      <c r="U838" t="s">
        <v>43</v>
      </c>
      <c r="V838" t="s">
        <v>57</v>
      </c>
      <c r="W838" t="s">
        <v>1830</v>
      </c>
      <c r="X838" t="s">
        <v>37</v>
      </c>
      <c r="Y838" t="s">
        <v>37</v>
      </c>
      <c r="Z838" t="s">
        <v>45</v>
      </c>
      <c r="AA838" t="s">
        <v>37</v>
      </c>
      <c r="AB838" t="s">
        <v>2890</v>
      </c>
      <c r="AC838" t="s">
        <v>2891</v>
      </c>
      <c r="AD838" t="s">
        <v>742</v>
      </c>
    </row>
    <row r="839" spans="1:30" hidden="1" x14ac:dyDescent="0.2">
      <c r="A839">
        <v>13821</v>
      </c>
      <c r="B839" t="s">
        <v>5629</v>
      </c>
      <c r="C839" t="s">
        <v>29</v>
      </c>
      <c r="D839" t="s">
        <v>30</v>
      </c>
      <c r="E839" t="s">
        <v>62</v>
      </c>
      <c r="F839" t="s">
        <v>267</v>
      </c>
      <c r="G839" t="s">
        <v>33</v>
      </c>
      <c r="H839" t="s">
        <v>63</v>
      </c>
      <c r="I839" s="9">
        <v>45495</v>
      </c>
      <c r="J839" s="10">
        <v>0.74346064814814816</v>
      </c>
      <c r="K839" t="s">
        <v>5630</v>
      </c>
      <c r="L839" t="s">
        <v>5631</v>
      </c>
      <c r="M839" t="s">
        <v>37</v>
      </c>
      <c r="N839" t="s">
        <v>5631</v>
      </c>
      <c r="O839" t="s">
        <v>5632</v>
      </c>
      <c r="P839" t="s">
        <v>40</v>
      </c>
      <c r="Q839" t="s">
        <v>66</v>
      </c>
      <c r="R839" t="s">
        <v>5633</v>
      </c>
      <c r="S839">
        <v>4</v>
      </c>
      <c r="T839">
        <v>4</v>
      </c>
      <c r="U839" t="s">
        <v>57</v>
      </c>
      <c r="V839" t="s">
        <v>57</v>
      </c>
      <c r="W839" t="s">
        <v>1061</v>
      </c>
      <c r="X839" t="s">
        <v>37</v>
      </c>
      <c r="Y839" t="s">
        <v>37</v>
      </c>
      <c r="Z839" t="s">
        <v>45</v>
      </c>
      <c r="AA839" t="s">
        <v>37</v>
      </c>
      <c r="AB839" t="s">
        <v>2368</v>
      </c>
      <c r="AC839" t="s">
        <v>2369</v>
      </c>
      <c r="AD839" t="s">
        <v>202</v>
      </c>
    </row>
    <row r="840" spans="1:30" hidden="1" x14ac:dyDescent="0.2">
      <c r="A840">
        <v>13831</v>
      </c>
      <c r="B840" t="s">
        <v>5634</v>
      </c>
      <c r="C840" t="s">
        <v>29</v>
      </c>
      <c r="D840" t="s">
        <v>70</v>
      </c>
      <c r="E840" t="s">
        <v>31</v>
      </c>
      <c r="F840" t="s">
        <v>267</v>
      </c>
      <c r="G840" t="s">
        <v>33</v>
      </c>
      <c r="H840" t="s">
        <v>73</v>
      </c>
      <c r="I840" s="9">
        <v>45496</v>
      </c>
      <c r="J840" s="10">
        <v>0.52103009259259259</v>
      </c>
      <c r="K840" t="s">
        <v>5614</v>
      </c>
      <c r="L840" t="s">
        <v>5635</v>
      </c>
      <c r="M840" t="s">
        <v>37</v>
      </c>
      <c r="N840" t="s">
        <v>5636</v>
      </c>
      <c r="O840" t="s">
        <v>5637</v>
      </c>
      <c r="P840" t="s">
        <v>40</v>
      </c>
      <c r="Q840" t="s">
        <v>66</v>
      </c>
      <c r="R840" t="s">
        <v>5638</v>
      </c>
      <c r="S840">
        <v>3</v>
      </c>
      <c r="T840">
        <v>2</v>
      </c>
      <c r="U840" t="s">
        <v>57</v>
      </c>
      <c r="V840" t="s">
        <v>57</v>
      </c>
      <c r="W840" t="s">
        <v>1010</v>
      </c>
      <c r="X840" t="s">
        <v>37</v>
      </c>
      <c r="Y840" t="s">
        <v>37</v>
      </c>
      <c r="Z840" t="s">
        <v>45</v>
      </c>
      <c r="AA840" t="s">
        <v>37</v>
      </c>
      <c r="AB840" t="s">
        <v>92</v>
      </c>
      <c r="AC840" t="s">
        <v>93</v>
      </c>
      <c r="AD840" t="s">
        <v>94</v>
      </c>
    </row>
    <row r="841" spans="1:30" hidden="1" x14ac:dyDescent="0.2">
      <c r="A841">
        <v>13832</v>
      </c>
      <c r="B841" t="s">
        <v>5639</v>
      </c>
      <c r="C841" t="s">
        <v>61</v>
      </c>
      <c r="D841" t="s">
        <v>49</v>
      </c>
      <c r="E841" t="s">
        <v>62</v>
      </c>
      <c r="F841" t="s">
        <v>37</v>
      </c>
      <c r="G841" t="s">
        <v>33</v>
      </c>
      <c r="H841" t="s">
        <v>404</v>
      </c>
      <c r="I841" s="9">
        <v>45496</v>
      </c>
      <c r="J841" s="10">
        <v>0.52981481481481485</v>
      </c>
      <c r="K841" t="s">
        <v>5621</v>
      </c>
      <c r="L841" t="s">
        <v>5640</v>
      </c>
      <c r="M841" t="s">
        <v>5640</v>
      </c>
      <c r="N841" t="s">
        <v>5640</v>
      </c>
      <c r="O841" t="s">
        <v>37</v>
      </c>
      <c r="P841" t="s">
        <v>40</v>
      </c>
      <c r="Q841" t="s">
        <v>66</v>
      </c>
      <c r="R841" t="s">
        <v>66</v>
      </c>
      <c r="S841">
        <v>0</v>
      </c>
      <c r="T841">
        <v>1</v>
      </c>
      <c r="U841" t="s">
        <v>57</v>
      </c>
      <c r="V841" t="s">
        <v>37</v>
      </c>
      <c r="W841" t="s">
        <v>37</v>
      </c>
      <c r="X841" t="s">
        <v>37</v>
      </c>
      <c r="Y841" t="s">
        <v>37</v>
      </c>
      <c r="Z841" t="s">
        <v>45</v>
      </c>
      <c r="AA841" t="s">
        <v>37</v>
      </c>
      <c r="AB841" t="s">
        <v>92</v>
      </c>
      <c r="AC841" t="s">
        <v>93</v>
      </c>
      <c r="AD841" t="s">
        <v>94</v>
      </c>
    </row>
    <row r="842" spans="1:30" hidden="1" x14ac:dyDescent="0.2">
      <c r="A842">
        <v>13833</v>
      </c>
      <c r="B842" t="s">
        <v>5641</v>
      </c>
      <c r="C842" t="s">
        <v>29</v>
      </c>
      <c r="D842" t="s">
        <v>49</v>
      </c>
      <c r="E842" t="s">
        <v>31</v>
      </c>
      <c r="F842" t="s">
        <v>34</v>
      </c>
      <c r="G842" t="s">
        <v>51</v>
      </c>
      <c r="H842" t="s">
        <v>34</v>
      </c>
      <c r="I842" s="9">
        <v>45496</v>
      </c>
      <c r="J842" s="10">
        <v>0.53277777777777779</v>
      </c>
      <c r="K842" t="s">
        <v>5642</v>
      </c>
      <c r="L842" t="s">
        <v>5643</v>
      </c>
      <c r="M842" t="s">
        <v>37</v>
      </c>
      <c r="N842" t="s">
        <v>5644</v>
      </c>
      <c r="O842" t="s">
        <v>5645</v>
      </c>
      <c r="P842" t="s">
        <v>40</v>
      </c>
      <c r="Q842" t="s">
        <v>66</v>
      </c>
      <c r="R842" t="s">
        <v>5646</v>
      </c>
      <c r="S842">
        <v>2</v>
      </c>
      <c r="T842">
        <v>2</v>
      </c>
      <c r="U842" t="s">
        <v>57</v>
      </c>
      <c r="V842" t="s">
        <v>57</v>
      </c>
      <c r="W842" t="s">
        <v>156</v>
      </c>
      <c r="X842" t="s">
        <v>37</v>
      </c>
      <c r="Y842" t="s">
        <v>37</v>
      </c>
      <c r="Z842" t="s">
        <v>45</v>
      </c>
      <c r="AA842" t="s">
        <v>37</v>
      </c>
      <c r="AB842" t="s">
        <v>1002</v>
      </c>
      <c r="AC842" t="s">
        <v>1003</v>
      </c>
      <c r="AD842" t="s">
        <v>156</v>
      </c>
    </row>
    <row r="843" spans="1:30" hidden="1" x14ac:dyDescent="0.2">
      <c r="A843">
        <v>13835</v>
      </c>
      <c r="B843" t="s">
        <v>5647</v>
      </c>
      <c r="C843" t="s">
        <v>29</v>
      </c>
      <c r="D843" t="s">
        <v>49</v>
      </c>
      <c r="E843" t="s">
        <v>62</v>
      </c>
      <c r="F843" t="s">
        <v>34</v>
      </c>
      <c r="G843" t="s">
        <v>82</v>
      </c>
      <c r="H843" t="s">
        <v>63</v>
      </c>
      <c r="I843" s="9">
        <v>45496</v>
      </c>
      <c r="J843" s="10">
        <v>0.55748842592592596</v>
      </c>
      <c r="K843" t="s">
        <v>5621</v>
      </c>
      <c r="L843" t="s">
        <v>5648</v>
      </c>
      <c r="M843" t="s">
        <v>37</v>
      </c>
      <c r="N843" t="s">
        <v>5649</v>
      </c>
      <c r="O843" t="s">
        <v>5648</v>
      </c>
      <c r="P843" t="s">
        <v>40</v>
      </c>
      <c r="Q843" t="s">
        <v>66</v>
      </c>
      <c r="R843" t="s">
        <v>66</v>
      </c>
      <c r="S843">
        <v>1</v>
      </c>
      <c r="T843">
        <v>2</v>
      </c>
      <c r="U843" t="s">
        <v>57</v>
      </c>
      <c r="V843" t="s">
        <v>57</v>
      </c>
      <c r="W843" t="s">
        <v>202</v>
      </c>
      <c r="X843" t="s">
        <v>37</v>
      </c>
      <c r="Y843" t="s">
        <v>37</v>
      </c>
      <c r="Z843" t="s">
        <v>45</v>
      </c>
      <c r="AA843" t="s">
        <v>37</v>
      </c>
      <c r="AB843" t="s">
        <v>2368</v>
      </c>
      <c r="AC843" t="s">
        <v>2369</v>
      </c>
      <c r="AD843" t="s">
        <v>202</v>
      </c>
    </row>
    <row r="844" spans="1:30" hidden="1" x14ac:dyDescent="0.2">
      <c r="A844">
        <v>13837</v>
      </c>
      <c r="B844" t="s">
        <v>5650</v>
      </c>
      <c r="C844" t="s">
        <v>29</v>
      </c>
      <c r="D844" t="s">
        <v>30</v>
      </c>
      <c r="E844" t="s">
        <v>62</v>
      </c>
      <c r="F844" t="s">
        <v>2693</v>
      </c>
      <c r="G844" t="s">
        <v>82</v>
      </c>
      <c r="H844" t="s">
        <v>63</v>
      </c>
      <c r="I844" s="9">
        <v>45496</v>
      </c>
      <c r="J844" s="10">
        <v>0.5793518518518519</v>
      </c>
      <c r="K844" t="s">
        <v>5651</v>
      </c>
      <c r="L844" t="s">
        <v>5652</v>
      </c>
      <c r="M844" t="s">
        <v>37</v>
      </c>
      <c r="N844" t="s">
        <v>5652</v>
      </c>
      <c r="O844" t="s">
        <v>5653</v>
      </c>
      <c r="P844" t="s">
        <v>40</v>
      </c>
      <c r="Q844" t="s">
        <v>100</v>
      </c>
      <c r="R844" t="s">
        <v>331</v>
      </c>
      <c r="S844">
        <v>1</v>
      </c>
      <c r="T844">
        <v>1</v>
      </c>
      <c r="U844" t="s">
        <v>57</v>
      </c>
      <c r="V844" t="s">
        <v>57</v>
      </c>
      <c r="W844" t="s">
        <v>1108</v>
      </c>
      <c r="X844" t="s">
        <v>37</v>
      </c>
      <c r="Y844" t="s">
        <v>37</v>
      </c>
      <c r="Z844" t="s">
        <v>45</v>
      </c>
      <c r="AA844" t="s">
        <v>37</v>
      </c>
      <c r="AB844" t="s">
        <v>67</v>
      </c>
      <c r="AC844" t="s">
        <v>68</v>
      </c>
      <c r="AD844" t="s">
        <v>37</v>
      </c>
    </row>
    <row r="845" spans="1:30" hidden="1" x14ac:dyDescent="0.2">
      <c r="A845">
        <v>13843</v>
      </c>
      <c r="B845" t="s">
        <v>5654</v>
      </c>
      <c r="C845" t="s">
        <v>29</v>
      </c>
      <c r="D845" t="s">
        <v>30</v>
      </c>
      <c r="E845" t="s">
        <v>62</v>
      </c>
      <c r="F845" t="s">
        <v>267</v>
      </c>
      <c r="G845" t="s">
        <v>33</v>
      </c>
      <c r="H845" t="s">
        <v>63</v>
      </c>
      <c r="I845" s="9">
        <v>45496</v>
      </c>
      <c r="J845" s="10">
        <v>0.72857638888888887</v>
      </c>
      <c r="K845" t="s">
        <v>5655</v>
      </c>
      <c r="L845" t="s">
        <v>5656</v>
      </c>
      <c r="M845" t="s">
        <v>37</v>
      </c>
      <c r="N845" t="s">
        <v>5656</v>
      </c>
      <c r="O845" t="s">
        <v>5657</v>
      </c>
      <c r="P845" t="s">
        <v>40</v>
      </c>
      <c r="Q845" t="s">
        <v>5658</v>
      </c>
      <c r="R845" t="s">
        <v>5659</v>
      </c>
      <c r="S845">
        <v>1</v>
      </c>
      <c r="T845">
        <v>1</v>
      </c>
      <c r="U845" t="s">
        <v>57</v>
      </c>
      <c r="V845" t="s">
        <v>57</v>
      </c>
      <c r="W845" t="s">
        <v>3776</v>
      </c>
      <c r="X845" t="s">
        <v>37</v>
      </c>
      <c r="Y845" t="s">
        <v>37</v>
      </c>
      <c r="Z845" t="s">
        <v>45</v>
      </c>
      <c r="AA845" t="s">
        <v>37</v>
      </c>
      <c r="AB845" t="s">
        <v>67</v>
      </c>
      <c r="AC845" t="s">
        <v>68</v>
      </c>
      <c r="AD845" t="s">
        <v>37</v>
      </c>
    </row>
    <row r="846" spans="1:30" hidden="1" x14ac:dyDescent="0.2">
      <c r="A846">
        <v>13850</v>
      </c>
      <c r="B846" t="s">
        <v>5660</v>
      </c>
      <c r="C846" t="s">
        <v>29</v>
      </c>
      <c r="D846" t="s">
        <v>30</v>
      </c>
      <c r="E846" t="s">
        <v>62</v>
      </c>
      <c r="F846" t="s">
        <v>172</v>
      </c>
      <c r="G846" t="s">
        <v>51</v>
      </c>
      <c r="H846" t="s">
        <v>173</v>
      </c>
      <c r="I846" s="9">
        <v>45497</v>
      </c>
      <c r="J846" s="10">
        <v>0.10462962962962963</v>
      </c>
      <c r="K846" t="s">
        <v>5661</v>
      </c>
      <c r="L846" t="s">
        <v>5662</v>
      </c>
      <c r="M846" t="s">
        <v>37</v>
      </c>
      <c r="N846" t="s">
        <v>5663</v>
      </c>
      <c r="O846" t="s">
        <v>5664</v>
      </c>
      <c r="P846" t="s">
        <v>40</v>
      </c>
      <c r="Q846" t="s">
        <v>5665</v>
      </c>
      <c r="R846" t="s">
        <v>5666</v>
      </c>
      <c r="S846">
        <v>3</v>
      </c>
      <c r="T846">
        <v>3</v>
      </c>
      <c r="U846" t="s">
        <v>43</v>
      </c>
      <c r="V846" t="s">
        <v>43</v>
      </c>
      <c r="W846" t="s">
        <v>1018</v>
      </c>
      <c r="X846" t="s">
        <v>37</v>
      </c>
      <c r="Y846" t="s">
        <v>37</v>
      </c>
      <c r="Z846" t="s">
        <v>45</v>
      </c>
      <c r="AA846" t="s">
        <v>37</v>
      </c>
      <c r="AB846" t="s">
        <v>67</v>
      </c>
      <c r="AC846" t="s">
        <v>68</v>
      </c>
      <c r="AD846" t="s">
        <v>37</v>
      </c>
    </row>
    <row r="847" spans="1:30" hidden="1" x14ac:dyDescent="0.2">
      <c r="A847">
        <v>13857</v>
      </c>
      <c r="B847" t="s">
        <v>3988</v>
      </c>
      <c r="C847" t="s">
        <v>61</v>
      </c>
      <c r="D847" t="s">
        <v>179</v>
      </c>
      <c r="E847" t="s">
        <v>31</v>
      </c>
      <c r="F847" t="s">
        <v>1055</v>
      </c>
      <c r="G847" t="s">
        <v>33</v>
      </c>
      <c r="H847" t="s">
        <v>63</v>
      </c>
      <c r="I847" s="9">
        <v>45497</v>
      </c>
      <c r="J847" s="10">
        <v>0.4908912037037037</v>
      </c>
      <c r="K847" t="s">
        <v>5667</v>
      </c>
      <c r="L847" t="s">
        <v>5668</v>
      </c>
      <c r="M847" t="s">
        <v>5668</v>
      </c>
      <c r="N847" t="s">
        <v>5668</v>
      </c>
      <c r="O847" t="s">
        <v>37</v>
      </c>
      <c r="P847" t="s">
        <v>40</v>
      </c>
      <c r="Q847" t="s">
        <v>66</v>
      </c>
      <c r="R847" t="s">
        <v>5669</v>
      </c>
      <c r="S847">
        <v>0</v>
      </c>
      <c r="T847">
        <v>1</v>
      </c>
      <c r="U847" t="s">
        <v>57</v>
      </c>
      <c r="V847" t="s">
        <v>37</v>
      </c>
      <c r="W847" t="s">
        <v>742</v>
      </c>
      <c r="X847" t="s">
        <v>37</v>
      </c>
      <c r="Y847" t="s">
        <v>37</v>
      </c>
      <c r="Z847" t="s">
        <v>45</v>
      </c>
      <c r="AA847" t="s">
        <v>37</v>
      </c>
      <c r="AB847" t="s">
        <v>2890</v>
      </c>
      <c r="AC847" t="s">
        <v>2891</v>
      </c>
      <c r="AD847" t="s">
        <v>742</v>
      </c>
    </row>
    <row r="848" spans="1:30" hidden="1" x14ac:dyDescent="0.2">
      <c r="A848">
        <v>13860</v>
      </c>
      <c r="B848" t="s">
        <v>5670</v>
      </c>
      <c r="C848" t="s">
        <v>29</v>
      </c>
      <c r="D848" t="s">
        <v>49</v>
      </c>
      <c r="E848" t="s">
        <v>31</v>
      </c>
      <c r="F848" t="s">
        <v>267</v>
      </c>
      <c r="G848" t="s">
        <v>33</v>
      </c>
      <c r="H848" t="s">
        <v>173</v>
      </c>
      <c r="I848" s="9">
        <v>45497</v>
      </c>
      <c r="J848" s="10">
        <v>0.62957175925925923</v>
      </c>
      <c r="K848" t="s">
        <v>5671</v>
      </c>
      <c r="L848" t="s">
        <v>5672</v>
      </c>
      <c r="M848" t="s">
        <v>37</v>
      </c>
      <c r="N848" t="s">
        <v>5673</v>
      </c>
      <c r="O848" t="s">
        <v>5673</v>
      </c>
      <c r="P848" t="s">
        <v>40</v>
      </c>
      <c r="Q848" t="s">
        <v>5674</v>
      </c>
      <c r="R848" t="s">
        <v>5674</v>
      </c>
      <c r="S848">
        <v>1</v>
      </c>
      <c r="T848">
        <v>1</v>
      </c>
      <c r="U848" t="s">
        <v>57</v>
      </c>
      <c r="V848" t="s">
        <v>57</v>
      </c>
      <c r="W848" t="s">
        <v>91</v>
      </c>
      <c r="X848" t="s">
        <v>37</v>
      </c>
      <c r="Y848" t="s">
        <v>37</v>
      </c>
      <c r="Z848" t="s">
        <v>45</v>
      </c>
      <c r="AA848" t="s">
        <v>37</v>
      </c>
      <c r="AB848" t="s">
        <v>92</v>
      </c>
      <c r="AC848" t="s">
        <v>93</v>
      </c>
      <c r="AD848" t="s">
        <v>94</v>
      </c>
    </row>
    <row r="849" spans="1:30" hidden="1" x14ac:dyDescent="0.2">
      <c r="A849">
        <v>13861</v>
      </c>
      <c r="B849" t="s">
        <v>5675</v>
      </c>
      <c r="C849" t="s">
        <v>29</v>
      </c>
      <c r="D849" t="s">
        <v>70</v>
      </c>
      <c r="E849" t="s">
        <v>136</v>
      </c>
      <c r="F849" t="s">
        <v>267</v>
      </c>
      <c r="G849" t="s">
        <v>51</v>
      </c>
      <c r="H849" t="s">
        <v>63</v>
      </c>
      <c r="I849" s="9">
        <v>45497</v>
      </c>
      <c r="J849" s="10">
        <v>0.63223379629629628</v>
      </c>
      <c r="K849" t="s">
        <v>5676</v>
      </c>
      <c r="L849" t="s">
        <v>5677</v>
      </c>
      <c r="M849" t="s">
        <v>37</v>
      </c>
      <c r="N849" t="s">
        <v>5678</v>
      </c>
      <c r="O849" t="s">
        <v>5677</v>
      </c>
      <c r="P849" t="s">
        <v>40</v>
      </c>
      <c r="Q849" t="s">
        <v>5679</v>
      </c>
      <c r="R849" t="s">
        <v>5679</v>
      </c>
      <c r="S849">
        <v>1</v>
      </c>
      <c r="T849">
        <v>1</v>
      </c>
      <c r="U849" t="s">
        <v>57</v>
      </c>
      <c r="V849" t="s">
        <v>57</v>
      </c>
      <c r="W849" t="s">
        <v>1010</v>
      </c>
      <c r="X849" t="s">
        <v>37</v>
      </c>
      <c r="Y849" t="s">
        <v>37</v>
      </c>
      <c r="Z849" t="s">
        <v>45</v>
      </c>
      <c r="AA849" t="s">
        <v>37</v>
      </c>
      <c r="AB849" t="s">
        <v>92</v>
      </c>
      <c r="AC849" t="s">
        <v>93</v>
      </c>
      <c r="AD849" t="s">
        <v>94</v>
      </c>
    </row>
    <row r="850" spans="1:30" hidden="1" x14ac:dyDescent="0.2">
      <c r="A850">
        <v>13863</v>
      </c>
      <c r="B850" t="s">
        <v>5680</v>
      </c>
      <c r="C850" t="s">
        <v>61</v>
      </c>
      <c r="D850" t="s">
        <v>30</v>
      </c>
      <c r="E850" t="s">
        <v>62</v>
      </c>
      <c r="F850" t="s">
        <v>1055</v>
      </c>
      <c r="G850" t="s">
        <v>82</v>
      </c>
      <c r="H850" t="s">
        <v>63</v>
      </c>
      <c r="I850" s="9">
        <v>45497</v>
      </c>
      <c r="J850" s="10">
        <v>0.96254629629629629</v>
      </c>
      <c r="K850" t="s">
        <v>5651</v>
      </c>
      <c r="L850" t="s">
        <v>5681</v>
      </c>
      <c r="M850" t="s">
        <v>5681</v>
      </c>
      <c r="N850" t="s">
        <v>5681</v>
      </c>
      <c r="O850" t="s">
        <v>5682</v>
      </c>
      <c r="P850" t="s">
        <v>40</v>
      </c>
      <c r="Q850" t="s">
        <v>66</v>
      </c>
      <c r="R850" t="s">
        <v>100</v>
      </c>
      <c r="S850">
        <v>3</v>
      </c>
      <c r="T850">
        <v>3</v>
      </c>
      <c r="U850" t="s">
        <v>57</v>
      </c>
      <c r="V850" t="s">
        <v>57</v>
      </c>
      <c r="W850" t="s">
        <v>44</v>
      </c>
      <c r="X850" t="s">
        <v>37</v>
      </c>
      <c r="Y850" t="s">
        <v>37</v>
      </c>
      <c r="Z850" t="s">
        <v>45</v>
      </c>
      <c r="AA850" t="s">
        <v>37</v>
      </c>
      <c r="AB850" t="s">
        <v>67</v>
      </c>
      <c r="AC850" t="s">
        <v>68</v>
      </c>
      <c r="AD850" t="s">
        <v>37</v>
      </c>
    </row>
    <row r="851" spans="1:30" hidden="1" x14ac:dyDescent="0.2">
      <c r="A851">
        <v>13867</v>
      </c>
      <c r="B851" t="s">
        <v>5683</v>
      </c>
      <c r="C851" t="s">
        <v>29</v>
      </c>
      <c r="D851" t="s">
        <v>70</v>
      </c>
      <c r="E851" t="s">
        <v>62</v>
      </c>
      <c r="F851" t="s">
        <v>34</v>
      </c>
      <c r="G851" t="s">
        <v>51</v>
      </c>
      <c r="H851" t="s">
        <v>34</v>
      </c>
      <c r="I851" s="9">
        <v>45497</v>
      </c>
      <c r="J851" s="10">
        <v>0.98025462962962961</v>
      </c>
      <c r="K851" t="s">
        <v>5684</v>
      </c>
      <c r="L851" t="s">
        <v>5685</v>
      </c>
      <c r="M851" t="s">
        <v>37</v>
      </c>
      <c r="N851" t="s">
        <v>5685</v>
      </c>
      <c r="O851" t="s">
        <v>5685</v>
      </c>
      <c r="P851" t="s">
        <v>40</v>
      </c>
      <c r="Q851" t="s">
        <v>5686</v>
      </c>
      <c r="R851" t="s">
        <v>5686</v>
      </c>
      <c r="S851">
        <v>1</v>
      </c>
      <c r="T851">
        <v>1</v>
      </c>
      <c r="U851" t="s">
        <v>57</v>
      </c>
      <c r="V851" t="s">
        <v>57</v>
      </c>
      <c r="W851" t="s">
        <v>44</v>
      </c>
      <c r="X851" t="s">
        <v>37</v>
      </c>
      <c r="Y851" t="s">
        <v>37</v>
      </c>
      <c r="Z851" t="s">
        <v>45</v>
      </c>
      <c r="AA851" t="s">
        <v>37</v>
      </c>
      <c r="AB851" t="s">
        <v>67</v>
      </c>
      <c r="AC851" t="s">
        <v>68</v>
      </c>
      <c r="AD851" t="s">
        <v>37</v>
      </c>
    </row>
    <row r="852" spans="1:30" hidden="1" x14ac:dyDescent="0.2">
      <c r="A852">
        <v>13875</v>
      </c>
      <c r="B852" t="s">
        <v>5687</v>
      </c>
      <c r="C852" t="s">
        <v>29</v>
      </c>
      <c r="D852" t="s">
        <v>49</v>
      </c>
      <c r="E852" t="s">
        <v>62</v>
      </c>
      <c r="F852" t="s">
        <v>32</v>
      </c>
      <c r="G852" t="s">
        <v>82</v>
      </c>
      <c r="H852" t="s">
        <v>34</v>
      </c>
      <c r="I852" s="9">
        <v>45498</v>
      </c>
      <c r="J852" s="10">
        <v>0.51214120370370375</v>
      </c>
      <c r="K852" t="s">
        <v>5688</v>
      </c>
      <c r="L852" t="s">
        <v>5689</v>
      </c>
      <c r="M852" t="s">
        <v>37</v>
      </c>
      <c r="N852" t="s">
        <v>5689</v>
      </c>
      <c r="O852" t="s">
        <v>5689</v>
      </c>
      <c r="P852" t="s">
        <v>40</v>
      </c>
      <c r="Q852" t="s">
        <v>5690</v>
      </c>
      <c r="R852" t="s">
        <v>5690</v>
      </c>
      <c r="S852">
        <v>1</v>
      </c>
      <c r="T852">
        <v>2</v>
      </c>
      <c r="U852" t="s">
        <v>57</v>
      </c>
      <c r="V852" t="s">
        <v>57</v>
      </c>
      <c r="W852" t="s">
        <v>37</v>
      </c>
      <c r="X852" t="s">
        <v>37</v>
      </c>
      <c r="Y852" t="s">
        <v>37</v>
      </c>
      <c r="Z852" t="s">
        <v>45</v>
      </c>
      <c r="AA852" t="s">
        <v>37</v>
      </c>
      <c r="AB852" t="s">
        <v>5691</v>
      </c>
      <c r="AC852" t="s">
        <v>5692</v>
      </c>
      <c r="AD852" t="s">
        <v>197</v>
      </c>
    </row>
    <row r="853" spans="1:30" hidden="1" x14ac:dyDescent="0.2">
      <c r="A853">
        <v>13876</v>
      </c>
      <c r="B853" t="s">
        <v>5693</v>
      </c>
      <c r="C853" t="s">
        <v>29</v>
      </c>
      <c r="D853" t="s">
        <v>30</v>
      </c>
      <c r="E853" t="s">
        <v>62</v>
      </c>
      <c r="F853" t="s">
        <v>511</v>
      </c>
      <c r="G853" t="s">
        <v>33</v>
      </c>
      <c r="H853" t="s">
        <v>63</v>
      </c>
      <c r="I853" s="9">
        <v>45498</v>
      </c>
      <c r="J853" s="10">
        <v>0.51238425925925923</v>
      </c>
      <c r="K853" t="s">
        <v>5694</v>
      </c>
      <c r="L853" t="s">
        <v>5695</v>
      </c>
      <c r="M853" t="s">
        <v>37</v>
      </c>
      <c r="N853" t="s">
        <v>5696</v>
      </c>
      <c r="O853" t="s">
        <v>5697</v>
      </c>
      <c r="P853" t="s">
        <v>40</v>
      </c>
      <c r="Q853" t="s">
        <v>5698</v>
      </c>
      <c r="R853" t="s">
        <v>5699</v>
      </c>
      <c r="S853">
        <v>2</v>
      </c>
      <c r="T853">
        <v>3</v>
      </c>
      <c r="U853" t="s">
        <v>43</v>
      </c>
      <c r="V853" t="s">
        <v>43</v>
      </c>
      <c r="W853" t="s">
        <v>3776</v>
      </c>
      <c r="X853" t="s">
        <v>37</v>
      </c>
      <c r="Y853" t="s">
        <v>37</v>
      </c>
      <c r="Z853" t="s">
        <v>45</v>
      </c>
      <c r="AA853" t="s">
        <v>37</v>
      </c>
      <c r="AB853" t="s">
        <v>67</v>
      </c>
      <c r="AC853" t="s">
        <v>68</v>
      </c>
      <c r="AD853" t="s">
        <v>37</v>
      </c>
    </row>
    <row r="854" spans="1:30" hidden="1" x14ac:dyDescent="0.2">
      <c r="A854">
        <v>13877</v>
      </c>
      <c r="B854" t="s">
        <v>4854</v>
      </c>
      <c r="C854" t="s">
        <v>29</v>
      </c>
      <c r="D854" t="s">
        <v>70</v>
      </c>
      <c r="E854" t="s">
        <v>31</v>
      </c>
      <c r="F854" t="s">
        <v>34</v>
      </c>
      <c r="G854" t="s">
        <v>33</v>
      </c>
      <c r="H854" t="s">
        <v>34</v>
      </c>
      <c r="I854" s="9">
        <v>45498</v>
      </c>
      <c r="J854" s="10">
        <v>0.52231481481481479</v>
      </c>
      <c r="K854" t="s">
        <v>5700</v>
      </c>
      <c r="L854" t="s">
        <v>5701</v>
      </c>
      <c r="M854" t="s">
        <v>37</v>
      </c>
      <c r="N854" t="s">
        <v>5701</v>
      </c>
      <c r="O854" t="s">
        <v>5702</v>
      </c>
      <c r="P854" t="s">
        <v>40</v>
      </c>
      <c r="Q854" t="s">
        <v>5703</v>
      </c>
      <c r="R854" t="s">
        <v>5704</v>
      </c>
      <c r="S854">
        <v>1</v>
      </c>
      <c r="T854">
        <v>1</v>
      </c>
      <c r="U854" t="s">
        <v>57</v>
      </c>
      <c r="V854" t="s">
        <v>57</v>
      </c>
      <c r="W854" t="s">
        <v>156</v>
      </c>
      <c r="X854" t="s">
        <v>37</v>
      </c>
      <c r="Y854" t="s">
        <v>37</v>
      </c>
      <c r="Z854" t="s">
        <v>45</v>
      </c>
      <c r="AA854" t="s">
        <v>37</v>
      </c>
      <c r="AB854" t="s">
        <v>1002</v>
      </c>
      <c r="AC854" t="s">
        <v>1003</v>
      </c>
      <c r="AD854" t="s">
        <v>156</v>
      </c>
    </row>
    <row r="855" spans="1:30" hidden="1" x14ac:dyDescent="0.2">
      <c r="A855">
        <v>13884</v>
      </c>
      <c r="B855" t="s">
        <v>5705</v>
      </c>
      <c r="C855" t="s">
        <v>29</v>
      </c>
      <c r="D855" t="s">
        <v>70</v>
      </c>
      <c r="E855" t="s">
        <v>62</v>
      </c>
      <c r="F855" t="s">
        <v>1184</v>
      </c>
      <c r="G855" t="s">
        <v>51</v>
      </c>
      <c r="H855" t="s">
        <v>232</v>
      </c>
      <c r="I855" s="9">
        <v>45498</v>
      </c>
      <c r="J855" s="10">
        <v>0.78745370370370371</v>
      </c>
      <c r="K855" t="s">
        <v>5706</v>
      </c>
      <c r="L855" t="s">
        <v>5707</v>
      </c>
      <c r="M855" t="s">
        <v>37</v>
      </c>
      <c r="N855" t="s">
        <v>5708</v>
      </c>
      <c r="O855" t="s">
        <v>5707</v>
      </c>
      <c r="P855" t="s">
        <v>40</v>
      </c>
      <c r="Q855" t="s">
        <v>5709</v>
      </c>
      <c r="R855" t="s">
        <v>5709</v>
      </c>
      <c r="S855">
        <v>1</v>
      </c>
      <c r="T855">
        <v>2</v>
      </c>
      <c r="U855" t="s">
        <v>57</v>
      </c>
      <c r="V855" t="s">
        <v>57</v>
      </c>
      <c r="W855" t="s">
        <v>877</v>
      </c>
      <c r="X855" t="s">
        <v>37</v>
      </c>
      <c r="Y855" t="s">
        <v>37</v>
      </c>
      <c r="Z855" t="s">
        <v>45</v>
      </c>
      <c r="AA855" t="s">
        <v>37</v>
      </c>
      <c r="AB855" t="s">
        <v>195</v>
      </c>
      <c r="AC855" t="s">
        <v>196</v>
      </c>
      <c r="AD855" t="s">
        <v>197</v>
      </c>
    </row>
    <row r="856" spans="1:30" hidden="1" x14ac:dyDescent="0.2">
      <c r="A856">
        <v>13885</v>
      </c>
      <c r="B856" t="s">
        <v>5710</v>
      </c>
      <c r="C856" t="s">
        <v>29</v>
      </c>
      <c r="D856" t="s">
        <v>30</v>
      </c>
      <c r="E856" t="s">
        <v>62</v>
      </c>
      <c r="F856" t="s">
        <v>34</v>
      </c>
      <c r="G856" t="s">
        <v>51</v>
      </c>
      <c r="H856" t="s">
        <v>34</v>
      </c>
      <c r="I856" s="9">
        <v>45499</v>
      </c>
      <c r="J856" s="10">
        <v>3.5694444444444445E-2</v>
      </c>
      <c r="K856" t="s">
        <v>5711</v>
      </c>
      <c r="L856" t="s">
        <v>5712</v>
      </c>
      <c r="M856" t="s">
        <v>37</v>
      </c>
      <c r="N856" t="s">
        <v>5713</v>
      </c>
      <c r="O856" t="s">
        <v>5714</v>
      </c>
      <c r="P856" t="s">
        <v>40</v>
      </c>
      <c r="Q856" t="s">
        <v>5715</v>
      </c>
      <c r="R856" t="s">
        <v>5716</v>
      </c>
      <c r="S856">
        <v>2</v>
      </c>
      <c r="T856">
        <v>1</v>
      </c>
      <c r="U856" t="s">
        <v>57</v>
      </c>
      <c r="V856" t="s">
        <v>57</v>
      </c>
      <c r="W856" t="s">
        <v>447</v>
      </c>
      <c r="X856" t="s">
        <v>37</v>
      </c>
      <c r="Y856" t="s">
        <v>37</v>
      </c>
      <c r="Z856" t="s">
        <v>45</v>
      </c>
      <c r="AA856" t="s">
        <v>37</v>
      </c>
      <c r="AB856" t="s">
        <v>5717</v>
      </c>
      <c r="AC856" t="s">
        <v>5718</v>
      </c>
      <c r="AD856" t="s">
        <v>142</v>
      </c>
    </row>
    <row r="857" spans="1:30" hidden="1" x14ac:dyDescent="0.2">
      <c r="A857">
        <v>13891</v>
      </c>
      <c r="B857" t="s">
        <v>5719</v>
      </c>
      <c r="C857" t="s">
        <v>61</v>
      </c>
      <c r="D857" t="s">
        <v>179</v>
      </c>
      <c r="E857" t="s">
        <v>62</v>
      </c>
      <c r="F857" t="s">
        <v>37</v>
      </c>
      <c r="G857" t="s">
        <v>403</v>
      </c>
      <c r="H857" t="s">
        <v>404</v>
      </c>
      <c r="I857" s="9">
        <v>45499</v>
      </c>
      <c r="J857" s="10">
        <v>0.52767361111111111</v>
      </c>
      <c r="K857" t="s">
        <v>5720</v>
      </c>
      <c r="L857" t="s">
        <v>5721</v>
      </c>
      <c r="M857" t="s">
        <v>5721</v>
      </c>
      <c r="N857" t="s">
        <v>5721</v>
      </c>
      <c r="O857" t="s">
        <v>37</v>
      </c>
      <c r="P857" t="s">
        <v>40</v>
      </c>
      <c r="Q857" t="s">
        <v>66</v>
      </c>
      <c r="R857" t="s">
        <v>5722</v>
      </c>
      <c r="S857">
        <v>0</v>
      </c>
      <c r="T857">
        <v>1</v>
      </c>
      <c r="U857" t="s">
        <v>57</v>
      </c>
      <c r="V857" t="s">
        <v>37</v>
      </c>
      <c r="W857" t="s">
        <v>37</v>
      </c>
      <c r="X857" t="s">
        <v>37</v>
      </c>
      <c r="Y857" t="s">
        <v>37</v>
      </c>
      <c r="Z857" t="s">
        <v>45</v>
      </c>
      <c r="AA857" t="s">
        <v>37</v>
      </c>
      <c r="AB857" t="s">
        <v>743</v>
      </c>
      <c r="AC857" t="s">
        <v>744</v>
      </c>
      <c r="AD857" t="s">
        <v>742</v>
      </c>
    </row>
    <row r="858" spans="1:30" hidden="1" x14ac:dyDescent="0.2">
      <c r="A858">
        <v>13894</v>
      </c>
      <c r="B858" t="s">
        <v>5723</v>
      </c>
      <c r="C858" t="s">
        <v>29</v>
      </c>
      <c r="D858" t="s">
        <v>30</v>
      </c>
      <c r="E858" t="s">
        <v>136</v>
      </c>
      <c r="F858" t="s">
        <v>267</v>
      </c>
      <c r="G858" t="s">
        <v>33</v>
      </c>
      <c r="H858" t="s">
        <v>232</v>
      </c>
      <c r="I858" s="9">
        <v>45499</v>
      </c>
      <c r="J858" s="10">
        <v>0.54314814814814816</v>
      </c>
      <c r="K858" t="s">
        <v>5724</v>
      </c>
      <c r="L858" t="s">
        <v>5725</v>
      </c>
      <c r="M858" t="s">
        <v>37</v>
      </c>
      <c r="N858" t="s">
        <v>5725</v>
      </c>
      <c r="O858" t="s">
        <v>5726</v>
      </c>
      <c r="P858" t="s">
        <v>40</v>
      </c>
      <c r="Q858" t="s">
        <v>5727</v>
      </c>
      <c r="R858" t="s">
        <v>5728</v>
      </c>
      <c r="S858">
        <v>1</v>
      </c>
      <c r="T858">
        <v>1</v>
      </c>
      <c r="U858" t="s">
        <v>43</v>
      </c>
      <c r="V858" t="s">
        <v>43</v>
      </c>
      <c r="W858" t="s">
        <v>3244</v>
      </c>
      <c r="X858" t="s">
        <v>37</v>
      </c>
      <c r="Y858" t="s">
        <v>37</v>
      </c>
      <c r="Z858" t="s">
        <v>45</v>
      </c>
      <c r="AA858" t="s">
        <v>37</v>
      </c>
      <c r="AB858" t="s">
        <v>2230</v>
      </c>
      <c r="AC858" t="s">
        <v>2231</v>
      </c>
      <c r="AD858" t="s">
        <v>319</v>
      </c>
    </row>
    <row r="859" spans="1:30" hidden="1" x14ac:dyDescent="0.2">
      <c r="A859">
        <v>13896</v>
      </c>
      <c r="B859" t="s">
        <v>5729</v>
      </c>
      <c r="C859" t="s">
        <v>29</v>
      </c>
      <c r="D859" t="s">
        <v>30</v>
      </c>
      <c r="E859" t="s">
        <v>136</v>
      </c>
      <c r="F859" t="s">
        <v>267</v>
      </c>
      <c r="G859" t="s">
        <v>33</v>
      </c>
      <c r="H859" t="s">
        <v>63</v>
      </c>
      <c r="I859" s="9">
        <v>45499</v>
      </c>
      <c r="J859" s="10">
        <v>0.54618055555555556</v>
      </c>
      <c r="K859" t="s">
        <v>5730</v>
      </c>
      <c r="L859" t="s">
        <v>5731</v>
      </c>
      <c r="M859" t="s">
        <v>37</v>
      </c>
      <c r="N859" t="s">
        <v>5731</v>
      </c>
      <c r="O859" t="s">
        <v>5732</v>
      </c>
      <c r="P859" t="s">
        <v>40</v>
      </c>
      <c r="Q859" t="s">
        <v>5733</v>
      </c>
      <c r="R859" t="s">
        <v>5734</v>
      </c>
      <c r="S859">
        <v>3</v>
      </c>
      <c r="T859">
        <v>1</v>
      </c>
      <c r="U859" t="s">
        <v>43</v>
      </c>
      <c r="V859" t="s">
        <v>57</v>
      </c>
      <c r="W859" t="s">
        <v>3244</v>
      </c>
      <c r="X859" t="s">
        <v>37</v>
      </c>
      <c r="Y859" t="s">
        <v>37</v>
      </c>
      <c r="Z859" t="s">
        <v>45</v>
      </c>
      <c r="AA859" t="s">
        <v>37</v>
      </c>
      <c r="AB859" t="s">
        <v>5735</v>
      </c>
      <c r="AC859" t="s">
        <v>5736</v>
      </c>
      <c r="AD859" t="s">
        <v>319</v>
      </c>
    </row>
    <row r="860" spans="1:30" hidden="1" x14ac:dyDescent="0.2">
      <c r="A860">
        <v>13901</v>
      </c>
      <c r="B860" t="s">
        <v>5737</v>
      </c>
      <c r="C860" t="s">
        <v>29</v>
      </c>
      <c r="D860" t="s">
        <v>70</v>
      </c>
      <c r="E860" t="s">
        <v>62</v>
      </c>
      <c r="F860" t="s">
        <v>267</v>
      </c>
      <c r="G860" t="s">
        <v>33</v>
      </c>
      <c r="H860" t="s">
        <v>63</v>
      </c>
      <c r="I860" s="9">
        <v>45499</v>
      </c>
      <c r="J860" s="10">
        <v>0.63445601851851852</v>
      </c>
      <c r="K860" t="s">
        <v>5738</v>
      </c>
      <c r="L860" t="s">
        <v>5739</v>
      </c>
      <c r="M860" t="s">
        <v>37</v>
      </c>
      <c r="N860" t="s">
        <v>5740</v>
      </c>
      <c r="O860" t="s">
        <v>5741</v>
      </c>
      <c r="P860" t="s">
        <v>40</v>
      </c>
      <c r="Q860" t="s">
        <v>5742</v>
      </c>
      <c r="R860" t="s">
        <v>5742</v>
      </c>
      <c r="S860">
        <v>1</v>
      </c>
      <c r="T860">
        <v>1</v>
      </c>
      <c r="U860" t="s">
        <v>57</v>
      </c>
      <c r="V860" t="s">
        <v>57</v>
      </c>
      <c r="W860" t="s">
        <v>641</v>
      </c>
      <c r="X860" t="s">
        <v>37</v>
      </c>
      <c r="Y860" t="s">
        <v>37</v>
      </c>
      <c r="Z860" t="s">
        <v>45</v>
      </c>
      <c r="AA860" t="s">
        <v>37</v>
      </c>
      <c r="AB860" t="s">
        <v>195</v>
      </c>
      <c r="AC860" t="s">
        <v>196</v>
      </c>
      <c r="AD860" t="s">
        <v>197</v>
      </c>
    </row>
    <row r="861" spans="1:30" hidden="1" x14ac:dyDescent="0.2">
      <c r="A861">
        <v>13902</v>
      </c>
      <c r="B861" t="s">
        <v>5743</v>
      </c>
      <c r="C861" t="s">
        <v>29</v>
      </c>
      <c r="D861" t="s">
        <v>179</v>
      </c>
      <c r="E861" t="s">
        <v>62</v>
      </c>
      <c r="F861" t="s">
        <v>267</v>
      </c>
      <c r="G861" t="s">
        <v>82</v>
      </c>
      <c r="H861" t="s">
        <v>63</v>
      </c>
      <c r="I861" s="9">
        <v>45499</v>
      </c>
      <c r="J861" s="10">
        <v>0.64304398148148145</v>
      </c>
      <c r="K861" t="s">
        <v>5744</v>
      </c>
      <c r="L861" t="s">
        <v>5745</v>
      </c>
      <c r="M861" t="s">
        <v>37</v>
      </c>
      <c r="N861" t="s">
        <v>5746</v>
      </c>
      <c r="O861" t="s">
        <v>5747</v>
      </c>
      <c r="P861" t="s">
        <v>40</v>
      </c>
      <c r="Q861" t="s">
        <v>5748</v>
      </c>
      <c r="R861" t="s">
        <v>5749</v>
      </c>
      <c r="S861">
        <v>3</v>
      </c>
      <c r="T861">
        <v>1</v>
      </c>
      <c r="U861" t="s">
        <v>57</v>
      </c>
      <c r="V861" t="s">
        <v>57</v>
      </c>
      <c r="W861" t="s">
        <v>91</v>
      </c>
      <c r="X861" t="s">
        <v>37</v>
      </c>
      <c r="Y861" t="s">
        <v>37</v>
      </c>
      <c r="Z861" t="s">
        <v>45</v>
      </c>
      <c r="AA861" t="s">
        <v>37</v>
      </c>
      <c r="AB861" t="s">
        <v>92</v>
      </c>
      <c r="AC861" t="s">
        <v>93</v>
      </c>
      <c r="AD861" t="s">
        <v>94</v>
      </c>
    </row>
    <row r="862" spans="1:30" hidden="1" x14ac:dyDescent="0.2">
      <c r="A862">
        <v>13904</v>
      </c>
      <c r="B862" t="s">
        <v>5750</v>
      </c>
      <c r="C862" t="s">
        <v>61</v>
      </c>
      <c r="D862" t="s">
        <v>179</v>
      </c>
      <c r="E862" t="s">
        <v>136</v>
      </c>
      <c r="F862" t="s">
        <v>32</v>
      </c>
      <c r="G862" t="s">
        <v>82</v>
      </c>
      <c r="H862" t="s">
        <v>73</v>
      </c>
      <c r="I862" s="9">
        <v>45499</v>
      </c>
      <c r="J862" s="10">
        <v>0.65240740740740744</v>
      </c>
      <c r="K862" t="s">
        <v>5751</v>
      </c>
      <c r="L862" t="s">
        <v>5752</v>
      </c>
      <c r="M862" t="s">
        <v>5752</v>
      </c>
      <c r="N862" t="s">
        <v>5753</v>
      </c>
      <c r="O862" t="s">
        <v>37</v>
      </c>
      <c r="P862" t="s">
        <v>40</v>
      </c>
      <c r="Q862" t="s">
        <v>66</v>
      </c>
      <c r="R862" t="s">
        <v>5754</v>
      </c>
      <c r="S862">
        <v>0</v>
      </c>
      <c r="T862">
        <v>1</v>
      </c>
      <c r="U862" t="s">
        <v>57</v>
      </c>
      <c r="V862" t="s">
        <v>37</v>
      </c>
      <c r="W862" t="s">
        <v>4448</v>
      </c>
      <c r="X862" t="s">
        <v>37</v>
      </c>
      <c r="Y862" t="s">
        <v>37</v>
      </c>
      <c r="Z862" t="s">
        <v>45</v>
      </c>
      <c r="AA862" t="s">
        <v>37</v>
      </c>
      <c r="AB862" t="s">
        <v>92</v>
      </c>
      <c r="AC862" t="s">
        <v>93</v>
      </c>
      <c r="AD862" t="s">
        <v>94</v>
      </c>
    </row>
    <row r="863" spans="1:30" hidden="1" x14ac:dyDescent="0.2">
      <c r="A863">
        <v>13916</v>
      </c>
      <c r="B863" t="s">
        <v>4702</v>
      </c>
      <c r="C863" t="s">
        <v>29</v>
      </c>
      <c r="D863" t="s">
        <v>30</v>
      </c>
      <c r="E863" t="s">
        <v>62</v>
      </c>
      <c r="F863" t="s">
        <v>172</v>
      </c>
      <c r="G863" t="s">
        <v>51</v>
      </c>
      <c r="H863" t="s">
        <v>173</v>
      </c>
      <c r="I863" s="9">
        <v>45500</v>
      </c>
      <c r="J863" s="10">
        <v>0.46554398148148146</v>
      </c>
      <c r="K863" t="s">
        <v>5755</v>
      </c>
      <c r="L863" t="s">
        <v>5756</v>
      </c>
      <c r="M863" t="s">
        <v>37</v>
      </c>
      <c r="N863" t="s">
        <v>5756</v>
      </c>
      <c r="O863" t="s">
        <v>5756</v>
      </c>
      <c r="P863" t="s">
        <v>40</v>
      </c>
      <c r="Q863" t="s">
        <v>5757</v>
      </c>
      <c r="R863" t="s">
        <v>5757</v>
      </c>
      <c r="S863">
        <v>1</v>
      </c>
      <c r="T863">
        <v>2</v>
      </c>
      <c r="U863" t="s">
        <v>57</v>
      </c>
      <c r="V863" t="s">
        <v>57</v>
      </c>
      <c r="W863" t="s">
        <v>1010</v>
      </c>
      <c r="X863" t="s">
        <v>37</v>
      </c>
      <c r="Y863" t="s">
        <v>37</v>
      </c>
      <c r="Z863" t="s">
        <v>45</v>
      </c>
      <c r="AA863" t="s">
        <v>37</v>
      </c>
      <c r="AB863" t="s">
        <v>1759</v>
      </c>
      <c r="AC863" t="s">
        <v>3695</v>
      </c>
      <c r="AD863" t="s">
        <v>94</v>
      </c>
    </row>
    <row r="864" spans="1:30" hidden="1" x14ac:dyDescent="0.2">
      <c r="A864">
        <v>13920</v>
      </c>
      <c r="B864" t="s">
        <v>171</v>
      </c>
      <c r="C864" t="s">
        <v>61</v>
      </c>
      <c r="D864" t="s">
        <v>49</v>
      </c>
      <c r="E864" t="s">
        <v>31</v>
      </c>
      <c r="F864" t="s">
        <v>37</v>
      </c>
      <c r="G864" t="s">
        <v>403</v>
      </c>
      <c r="H864" t="s">
        <v>404</v>
      </c>
      <c r="I864" s="9">
        <v>45500</v>
      </c>
      <c r="J864" s="10">
        <v>0.65862268518518519</v>
      </c>
      <c r="K864" t="s">
        <v>5758</v>
      </c>
      <c r="L864" t="s">
        <v>5759</v>
      </c>
      <c r="M864" t="s">
        <v>5759</v>
      </c>
      <c r="N864" t="s">
        <v>5759</v>
      </c>
      <c r="O864" t="s">
        <v>37</v>
      </c>
      <c r="P864" t="s">
        <v>40</v>
      </c>
      <c r="Q864" t="s">
        <v>66</v>
      </c>
      <c r="R864" t="s">
        <v>5760</v>
      </c>
      <c r="S864">
        <v>0</v>
      </c>
      <c r="T864">
        <v>1</v>
      </c>
      <c r="U864" t="s">
        <v>57</v>
      </c>
      <c r="V864" t="s">
        <v>37</v>
      </c>
      <c r="W864" t="s">
        <v>37</v>
      </c>
      <c r="X864" t="s">
        <v>37</v>
      </c>
      <c r="Y864" t="s">
        <v>37</v>
      </c>
      <c r="Z864" t="s">
        <v>45</v>
      </c>
      <c r="AA864" t="s">
        <v>37</v>
      </c>
      <c r="AB864" t="s">
        <v>92</v>
      </c>
      <c r="AC864" t="s">
        <v>93</v>
      </c>
      <c r="AD864" t="s">
        <v>94</v>
      </c>
    </row>
    <row r="865" spans="1:30" hidden="1" x14ac:dyDescent="0.2">
      <c r="A865">
        <v>13928</v>
      </c>
      <c r="B865" t="s">
        <v>5761</v>
      </c>
      <c r="C865" t="s">
        <v>61</v>
      </c>
      <c r="D865" t="s">
        <v>49</v>
      </c>
      <c r="E865" t="s">
        <v>31</v>
      </c>
      <c r="F865" t="s">
        <v>37</v>
      </c>
      <c r="G865" t="s">
        <v>403</v>
      </c>
      <c r="H865" t="s">
        <v>404</v>
      </c>
      <c r="I865" s="9">
        <v>45502</v>
      </c>
      <c r="J865" s="10">
        <v>0.40572916666666664</v>
      </c>
      <c r="K865" t="s">
        <v>5762</v>
      </c>
      <c r="L865" t="s">
        <v>5763</v>
      </c>
      <c r="M865" t="s">
        <v>5763</v>
      </c>
      <c r="N865" t="s">
        <v>5764</v>
      </c>
      <c r="O865" t="s">
        <v>37</v>
      </c>
      <c r="P865" t="s">
        <v>40</v>
      </c>
      <c r="Q865" t="s">
        <v>66</v>
      </c>
      <c r="R865" t="s">
        <v>5765</v>
      </c>
      <c r="S865">
        <v>0</v>
      </c>
      <c r="T865">
        <v>1</v>
      </c>
      <c r="U865" t="s">
        <v>57</v>
      </c>
      <c r="V865" t="s">
        <v>37</v>
      </c>
      <c r="W865" t="s">
        <v>37</v>
      </c>
      <c r="X865" t="s">
        <v>37</v>
      </c>
      <c r="Y865" t="s">
        <v>37</v>
      </c>
      <c r="Z865" t="s">
        <v>45</v>
      </c>
      <c r="AA865" t="s">
        <v>37</v>
      </c>
      <c r="AB865" t="s">
        <v>92</v>
      </c>
      <c r="AC865" t="s">
        <v>93</v>
      </c>
      <c r="AD865" t="s">
        <v>94</v>
      </c>
    </row>
    <row r="866" spans="1:30" hidden="1" x14ac:dyDescent="0.2">
      <c r="A866">
        <v>13929</v>
      </c>
      <c r="B866" t="s">
        <v>5766</v>
      </c>
      <c r="C866" t="s">
        <v>29</v>
      </c>
      <c r="D866" t="s">
        <v>70</v>
      </c>
      <c r="E866" t="s">
        <v>62</v>
      </c>
      <c r="F866" t="s">
        <v>899</v>
      </c>
      <c r="G866" t="s">
        <v>51</v>
      </c>
      <c r="H866" t="s">
        <v>173</v>
      </c>
      <c r="I866" s="9">
        <v>45502</v>
      </c>
      <c r="J866" s="10">
        <v>0.40662037037037035</v>
      </c>
      <c r="K866" t="s">
        <v>5767</v>
      </c>
      <c r="L866" t="s">
        <v>5768</v>
      </c>
      <c r="M866" t="s">
        <v>37</v>
      </c>
      <c r="N866" t="s">
        <v>5768</v>
      </c>
      <c r="O866" t="s">
        <v>5769</v>
      </c>
      <c r="P866" t="s">
        <v>40</v>
      </c>
      <c r="Q866" t="s">
        <v>5770</v>
      </c>
      <c r="R866" t="s">
        <v>5771</v>
      </c>
      <c r="S866">
        <v>5</v>
      </c>
      <c r="T866">
        <v>4</v>
      </c>
      <c r="U866" t="s">
        <v>57</v>
      </c>
      <c r="V866" t="s">
        <v>57</v>
      </c>
      <c r="W866" t="s">
        <v>1010</v>
      </c>
      <c r="X866" t="s">
        <v>37</v>
      </c>
      <c r="Y866" t="s">
        <v>37</v>
      </c>
      <c r="Z866" t="s">
        <v>45</v>
      </c>
      <c r="AA866" t="s">
        <v>37</v>
      </c>
      <c r="AB866" t="s">
        <v>92</v>
      </c>
      <c r="AC866" t="s">
        <v>93</v>
      </c>
      <c r="AD866" t="s">
        <v>94</v>
      </c>
    </row>
    <row r="867" spans="1:30" hidden="1" x14ac:dyDescent="0.2">
      <c r="A867">
        <v>13931</v>
      </c>
      <c r="B867" t="s">
        <v>5407</v>
      </c>
      <c r="C867" t="s">
        <v>61</v>
      </c>
      <c r="D867" t="s">
        <v>49</v>
      </c>
      <c r="E867" t="s">
        <v>31</v>
      </c>
      <c r="F867" t="s">
        <v>37</v>
      </c>
      <c r="G867" t="s">
        <v>403</v>
      </c>
      <c r="H867" t="s">
        <v>404</v>
      </c>
      <c r="I867" s="9">
        <v>45502</v>
      </c>
      <c r="J867" s="10">
        <v>0.40842592592592591</v>
      </c>
      <c r="K867" t="s">
        <v>5772</v>
      </c>
      <c r="L867" t="s">
        <v>5773</v>
      </c>
      <c r="M867" t="s">
        <v>5773</v>
      </c>
      <c r="N867" t="s">
        <v>5773</v>
      </c>
      <c r="O867" t="s">
        <v>37</v>
      </c>
      <c r="P867" t="s">
        <v>40</v>
      </c>
      <c r="Q867" t="s">
        <v>66</v>
      </c>
      <c r="R867" t="s">
        <v>5774</v>
      </c>
      <c r="S867">
        <v>0</v>
      </c>
      <c r="T867">
        <v>1</v>
      </c>
      <c r="U867" t="s">
        <v>57</v>
      </c>
      <c r="V867" t="s">
        <v>37</v>
      </c>
      <c r="W867" t="s">
        <v>37</v>
      </c>
      <c r="X867" t="s">
        <v>37</v>
      </c>
      <c r="Y867" t="s">
        <v>37</v>
      </c>
      <c r="Z867" t="s">
        <v>45</v>
      </c>
      <c r="AA867" t="s">
        <v>37</v>
      </c>
      <c r="AB867" t="s">
        <v>92</v>
      </c>
      <c r="AC867" t="s">
        <v>93</v>
      </c>
      <c r="AD867" t="s">
        <v>94</v>
      </c>
    </row>
    <row r="868" spans="1:30" hidden="1" x14ac:dyDescent="0.2">
      <c r="A868">
        <v>13932</v>
      </c>
      <c r="B868" t="s">
        <v>5775</v>
      </c>
      <c r="C868" t="s">
        <v>61</v>
      </c>
      <c r="D868" t="s">
        <v>30</v>
      </c>
      <c r="E868" t="s">
        <v>62</v>
      </c>
      <c r="F868" t="s">
        <v>172</v>
      </c>
      <c r="G868" t="s">
        <v>51</v>
      </c>
      <c r="H868" t="s">
        <v>173</v>
      </c>
      <c r="I868" s="9">
        <v>45502</v>
      </c>
      <c r="J868" s="10">
        <v>0.41013888888888889</v>
      </c>
      <c r="K868" t="s">
        <v>5776</v>
      </c>
      <c r="L868" t="s">
        <v>5777</v>
      </c>
      <c r="M868" t="s">
        <v>5777</v>
      </c>
      <c r="N868" t="s">
        <v>5778</v>
      </c>
      <c r="O868" t="s">
        <v>37</v>
      </c>
      <c r="P868" t="s">
        <v>40</v>
      </c>
      <c r="Q868" t="s">
        <v>66</v>
      </c>
      <c r="R868" t="s">
        <v>5779</v>
      </c>
      <c r="S868">
        <v>0</v>
      </c>
      <c r="T868">
        <v>1</v>
      </c>
      <c r="U868" t="s">
        <v>57</v>
      </c>
      <c r="V868" t="s">
        <v>37</v>
      </c>
      <c r="W868" t="s">
        <v>1010</v>
      </c>
      <c r="X868" t="s">
        <v>37</v>
      </c>
      <c r="Y868" t="s">
        <v>37</v>
      </c>
      <c r="Z868" t="s">
        <v>45</v>
      </c>
      <c r="AA868" t="s">
        <v>37</v>
      </c>
      <c r="AB868" t="s">
        <v>92</v>
      </c>
      <c r="AC868" t="s">
        <v>93</v>
      </c>
      <c r="AD868" t="s">
        <v>94</v>
      </c>
    </row>
    <row r="869" spans="1:30" hidden="1" x14ac:dyDescent="0.2">
      <c r="A869">
        <v>13939</v>
      </c>
      <c r="B869" t="s">
        <v>5780</v>
      </c>
      <c r="C869" t="s">
        <v>29</v>
      </c>
      <c r="D869" t="s">
        <v>49</v>
      </c>
      <c r="E869" t="s">
        <v>62</v>
      </c>
      <c r="F869" t="s">
        <v>34</v>
      </c>
      <c r="G869" t="s">
        <v>82</v>
      </c>
      <c r="H869" t="s">
        <v>34</v>
      </c>
      <c r="I869" s="9">
        <v>45502</v>
      </c>
      <c r="J869" s="10">
        <v>0.83565972222222218</v>
      </c>
      <c r="K869" t="s">
        <v>5781</v>
      </c>
      <c r="L869" t="s">
        <v>5782</v>
      </c>
      <c r="M869" t="s">
        <v>37</v>
      </c>
      <c r="N869" t="s">
        <v>5783</v>
      </c>
      <c r="O869" t="s">
        <v>5784</v>
      </c>
      <c r="P869" t="s">
        <v>40</v>
      </c>
      <c r="Q869" t="s">
        <v>5785</v>
      </c>
      <c r="R869" t="s">
        <v>5786</v>
      </c>
      <c r="S869">
        <v>1</v>
      </c>
      <c r="T869">
        <v>1</v>
      </c>
      <c r="U869" t="s">
        <v>57</v>
      </c>
      <c r="V869" t="s">
        <v>57</v>
      </c>
      <c r="W869" t="s">
        <v>641</v>
      </c>
      <c r="X869" t="s">
        <v>37</v>
      </c>
      <c r="Y869" t="s">
        <v>37</v>
      </c>
      <c r="Z869" t="s">
        <v>45</v>
      </c>
      <c r="AA869" t="s">
        <v>37</v>
      </c>
      <c r="AB869" t="s">
        <v>122</v>
      </c>
      <c r="AC869" t="s">
        <v>123</v>
      </c>
      <c r="AD869" t="s">
        <v>37</v>
      </c>
    </row>
    <row r="870" spans="1:30" hidden="1" x14ac:dyDescent="0.2">
      <c r="A870">
        <v>13942</v>
      </c>
      <c r="B870" t="s">
        <v>5787</v>
      </c>
      <c r="C870" t="s">
        <v>29</v>
      </c>
      <c r="D870" t="s">
        <v>30</v>
      </c>
      <c r="E870" t="s">
        <v>62</v>
      </c>
      <c r="F870" t="s">
        <v>355</v>
      </c>
      <c r="G870" t="s">
        <v>33</v>
      </c>
      <c r="H870" t="s">
        <v>356</v>
      </c>
      <c r="I870" s="9">
        <v>45502</v>
      </c>
      <c r="J870" s="10">
        <v>0.8674074074074074</v>
      </c>
      <c r="K870" t="s">
        <v>5788</v>
      </c>
      <c r="L870" t="s">
        <v>5789</v>
      </c>
      <c r="M870" t="s">
        <v>37</v>
      </c>
      <c r="N870" t="s">
        <v>5790</v>
      </c>
      <c r="O870" t="s">
        <v>5791</v>
      </c>
      <c r="P870" t="s">
        <v>40</v>
      </c>
      <c r="Q870" t="s">
        <v>5792</v>
      </c>
      <c r="R870" t="s">
        <v>5793</v>
      </c>
      <c r="S870">
        <v>1</v>
      </c>
      <c r="T870">
        <v>1</v>
      </c>
      <c r="U870" t="s">
        <v>43</v>
      </c>
      <c r="V870" t="s">
        <v>43</v>
      </c>
      <c r="W870" t="s">
        <v>2556</v>
      </c>
      <c r="X870" t="s">
        <v>37</v>
      </c>
      <c r="Y870" t="s">
        <v>37</v>
      </c>
      <c r="Z870" t="s">
        <v>45</v>
      </c>
      <c r="AA870" t="s">
        <v>37</v>
      </c>
      <c r="AB870" t="s">
        <v>122</v>
      </c>
      <c r="AC870" t="s">
        <v>123</v>
      </c>
      <c r="AD870" t="s">
        <v>37</v>
      </c>
    </row>
    <row r="871" spans="1:30" hidden="1" x14ac:dyDescent="0.2">
      <c r="A871">
        <v>13943</v>
      </c>
      <c r="B871" t="s">
        <v>5794</v>
      </c>
      <c r="C871" t="s">
        <v>29</v>
      </c>
      <c r="D871" t="s">
        <v>30</v>
      </c>
      <c r="E871" t="s">
        <v>62</v>
      </c>
      <c r="F871" t="s">
        <v>355</v>
      </c>
      <c r="G871" t="s">
        <v>33</v>
      </c>
      <c r="H871" t="s">
        <v>356</v>
      </c>
      <c r="I871" s="9">
        <v>45502</v>
      </c>
      <c r="J871" s="10">
        <v>0.87072916666666667</v>
      </c>
      <c r="K871" t="s">
        <v>5795</v>
      </c>
      <c r="L871" t="s">
        <v>5796</v>
      </c>
      <c r="M871" t="s">
        <v>37</v>
      </c>
      <c r="N871" t="s">
        <v>5797</v>
      </c>
      <c r="O871" t="s">
        <v>5798</v>
      </c>
      <c r="P871" t="s">
        <v>40</v>
      </c>
      <c r="Q871" t="s">
        <v>5799</v>
      </c>
      <c r="R871" t="s">
        <v>5800</v>
      </c>
      <c r="S871">
        <v>1</v>
      </c>
      <c r="T871">
        <v>1</v>
      </c>
      <c r="U871" t="s">
        <v>43</v>
      </c>
      <c r="V871" t="s">
        <v>43</v>
      </c>
      <c r="W871" t="s">
        <v>2556</v>
      </c>
      <c r="X871" t="s">
        <v>37</v>
      </c>
      <c r="Y871" t="s">
        <v>37</v>
      </c>
      <c r="Z871" t="s">
        <v>45</v>
      </c>
      <c r="AA871" t="s">
        <v>37</v>
      </c>
      <c r="AB871" t="s">
        <v>122</v>
      </c>
      <c r="AC871" t="s">
        <v>123</v>
      </c>
      <c r="AD871" t="s">
        <v>37</v>
      </c>
    </row>
    <row r="872" spans="1:30" hidden="1" x14ac:dyDescent="0.2">
      <c r="A872">
        <v>13958</v>
      </c>
      <c r="B872" t="s">
        <v>5801</v>
      </c>
      <c r="C872" t="s">
        <v>29</v>
      </c>
      <c r="D872" t="s">
        <v>70</v>
      </c>
      <c r="E872" t="s">
        <v>62</v>
      </c>
      <c r="F872" t="s">
        <v>72</v>
      </c>
      <c r="G872" t="s">
        <v>51</v>
      </c>
      <c r="H872" t="s">
        <v>73</v>
      </c>
      <c r="I872" s="9">
        <v>45503</v>
      </c>
      <c r="J872" s="10">
        <v>0.40855324074074073</v>
      </c>
      <c r="K872" t="s">
        <v>5802</v>
      </c>
      <c r="L872" t="s">
        <v>5803</v>
      </c>
      <c r="M872" t="s">
        <v>37</v>
      </c>
      <c r="N872" t="s">
        <v>5803</v>
      </c>
      <c r="O872" t="s">
        <v>5803</v>
      </c>
      <c r="P872" t="s">
        <v>40</v>
      </c>
      <c r="Q872" t="s">
        <v>5804</v>
      </c>
      <c r="R872" t="s">
        <v>5804</v>
      </c>
      <c r="S872">
        <v>1</v>
      </c>
      <c r="T872">
        <v>1</v>
      </c>
      <c r="U872" t="s">
        <v>57</v>
      </c>
      <c r="V872" t="s">
        <v>57</v>
      </c>
      <c r="W872" t="s">
        <v>3244</v>
      </c>
      <c r="X872" t="s">
        <v>37</v>
      </c>
      <c r="Y872" t="s">
        <v>37</v>
      </c>
      <c r="Z872" t="s">
        <v>45</v>
      </c>
      <c r="AA872" t="s">
        <v>37</v>
      </c>
      <c r="AB872" t="s">
        <v>2230</v>
      </c>
      <c r="AC872" t="s">
        <v>2231</v>
      </c>
      <c r="AD872" t="s">
        <v>319</v>
      </c>
    </row>
    <row r="873" spans="1:30" hidden="1" x14ac:dyDescent="0.2">
      <c r="A873">
        <v>13968</v>
      </c>
      <c r="B873" t="s">
        <v>5805</v>
      </c>
      <c r="C873" t="s">
        <v>29</v>
      </c>
      <c r="D873" t="s">
        <v>70</v>
      </c>
      <c r="E873" t="s">
        <v>31</v>
      </c>
      <c r="F873" t="s">
        <v>511</v>
      </c>
      <c r="G873" t="s">
        <v>33</v>
      </c>
      <c r="H873" t="s">
        <v>512</v>
      </c>
      <c r="I873" s="9">
        <v>45503</v>
      </c>
      <c r="J873" s="10">
        <v>0.49792824074074077</v>
      </c>
      <c r="K873" t="s">
        <v>5806</v>
      </c>
      <c r="L873" t="s">
        <v>5807</v>
      </c>
      <c r="M873" t="s">
        <v>37</v>
      </c>
      <c r="N873" t="s">
        <v>5807</v>
      </c>
      <c r="O873" t="s">
        <v>5808</v>
      </c>
      <c r="P873" t="s">
        <v>40</v>
      </c>
      <c r="Q873" t="s">
        <v>5809</v>
      </c>
      <c r="R873" t="s">
        <v>5810</v>
      </c>
      <c r="S873">
        <v>1</v>
      </c>
      <c r="T873">
        <v>1</v>
      </c>
      <c r="U873" t="s">
        <v>57</v>
      </c>
      <c r="V873" t="s">
        <v>57</v>
      </c>
      <c r="W873" t="s">
        <v>109</v>
      </c>
      <c r="X873" t="s">
        <v>37</v>
      </c>
      <c r="Y873" t="s">
        <v>37</v>
      </c>
      <c r="Z873" t="s">
        <v>45</v>
      </c>
      <c r="AA873" t="s">
        <v>37</v>
      </c>
      <c r="AB873" t="s">
        <v>5811</v>
      </c>
      <c r="AC873" t="s">
        <v>5812</v>
      </c>
      <c r="AD873" t="s">
        <v>112</v>
      </c>
    </row>
    <row r="874" spans="1:30" hidden="1" x14ac:dyDescent="0.2">
      <c r="A874">
        <v>13983</v>
      </c>
      <c r="B874" t="s">
        <v>5813</v>
      </c>
      <c r="C874" t="s">
        <v>29</v>
      </c>
      <c r="D874" t="s">
        <v>70</v>
      </c>
      <c r="E874" t="s">
        <v>62</v>
      </c>
      <c r="F874" t="s">
        <v>34</v>
      </c>
      <c r="G874" t="s">
        <v>33</v>
      </c>
      <c r="H874" t="s">
        <v>34</v>
      </c>
      <c r="I874" s="9">
        <v>45503</v>
      </c>
      <c r="J874" s="10">
        <v>0.60952546296296295</v>
      </c>
      <c r="K874" t="s">
        <v>5814</v>
      </c>
      <c r="L874" t="s">
        <v>5815</v>
      </c>
      <c r="M874" t="s">
        <v>37</v>
      </c>
      <c r="N874" t="s">
        <v>5816</v>
      </c>
      <c r="O874" t="s">
        <v>5817</v>
      </c>
      <c r="P874" t="s">
        <v>40</v>
      </c>
      <c r="Q874" t="s">
        <v>5818</v>
      </c>
      <c r="R874" t="s">
        <v>5819</v>
      </c>
      <c r="S874">
        <v>2</v>
      </c>
      <c r="T874">
        <v>4</v>
      </c>
      <c r="U874" t="s">
        <v>57</v>
      </c>
      <c r="V874" t="s">
        <v>57</v>
      </c>
      <c r="W874" t="s">
        <v>194</v>
      </c>
      <c r="X874" t="s">
        <v>37</v>
      </c>
      <c r="Y874" t="s">
        <v>37</v>
      </c>
      <c r="Z874" t="s">
        <v>45</v>
      </c>
      <c r="AA874" t="s">
        <v>37</v>
      </c>
      <c r="AB874" t="s">
        <v>195</v>
      </c>
      <c r="AC874" t="s">
        <v>196</v>
      </c>
      <c r="AD874" t="s">
        <v>197</v>
      </c>
    </row>
    <row r="875" spans="1:30" hidden="1" x14ac:dyDescent="0.2">
      <c r="A875">
        <v>13984</v>
      </c>
      <c r="B875" t="s">
        <v>214</v>
      </c>
      <c r="C875" t="s">
        <v>61</v>
      </c>
      <c r="D875" t="s">
        <v>30</v>
      </c>
      <c r="E875" t="s">
        <v>62</v>
      </c>
      <c r="F875" t="s">
        <v>355</v>
      </c>
      <c r="G875" t="s">
        <v>51</v>
      </c>
      <c r="H875" t="s">
        <v>356</v>
      </c>
      <c r="I875" s="9">
        <v>45503</v>
      </c>
      <c r="J875" s="10">
        <v>0.73250000000000004</v>
      </c>
      <c r="K875" t="s">
        <v>5820</v>
      </c>
      <c r="L875" t="s">
        <v>5821</v>
      </c>
      <c r="M875" t="s">
        <v>5821</v>
      </c>
      <c r="N875" t="s">
        <v>5821</v>
      </c>
      <c r="O875" t="s">
        <v>37</v>
      </c>
      <c r="P875" t="s">
        <v>40</v>
      </c>
      <c r="Q875" t="s">
        <v>66</v>
      </c>
      <c r="R875" t="s">
        <v>5822</v>
      </c>
      <c r="S875">
        <v>0</v>
      </c>
      <c r="T875">
        <v>1</v>
      </c>
      <c r="U875" t="s">
        <v>57</v>
      </c>
      <c r="V875" t="s">
        <v>37</v>
      </c>
      <c r="W875" t="s">
        <v>221</v>
      </c>
      <c r="X875" t="s">
        <v>37</v>
      </c>
      <c r="Y875" t="s">
        <v>37</v>
      </c>
      <c r="Z875" t="s">
        <v>45</v>
      </c>
      <c r="AA875" t="s">
        <v>37</v>
      </c>
      <c r="AB875" t="s">
        <v>5823</v>
      </c>
      <c r="AC875" t="s">
        <v>5824</v>
      </c>
      <c r="AD875" t="s">
        <v>37</v>
      </c>
    </row>
    <row r="876" spans="1:30" hidden="1" x14ac:dyDescent="0.2">
      <c r="A876">
        <v>13986</v>
      </c>
      <c r="B876" t="s">
        <v>5825</v>
      </c>
      <c r="C876" t="s">
        <v>29</v>
      </c>
      <c r="D876" t="s">
        <v>70</v>
      </c>
      <c r="E876" t="s">
        <v>62</v>
      </c>
      <c r="F876" t="s">
        <v>34</v>
      </c>
      <c r="G876" t="s">
        <v>51</v>
      </c>
      <c r="H876" t="s">
        <v>356</v>
      </c>
      <c r="I876" s="9">
        <v>45503</v>
      </c>
      <c r="J876" s="10">
        <v>0.74016203703703709</v>
      </c>
      <c r="K876" t="s">
        <v>5826</v>
      </c>
      <c r="L876" t="s">
        <v>5827</v>
      </c>
      <c r="M876" t="s">
        <v>37</v>
      </c>
      <c r="N876" t="s">
        <v>5828</v>
      </c>
      <c r="O876" t="s">
        <v>5827</v>
      </c>
      <c r="P876" t="s">
        <v>40</v>
      </c>
      <c r="Q876" t="s">
        <v>5829</v>
      </c>
      <c r="R876" t="s">
        <v>5829</v>
      </c>
      <c r="S876">
        <v>1</v>
      </c>
      <c r="T876">
        <v>4</v>
      </c>
      <c r="U876" t="s">
        <v>57</v>
      </c>
      <c r="V876" t="s">
        <v>57</v>
      </c>
      <c r="W876" t="s">
        <v>641</v>
      </c>
      <c r="X876" t="s">
        <v>37</v>
      </c>
      <c r="Y876" t="s">
        <v>37</v>
      </c>
      <c r="Z876" t="s">
        <v>45</v>
      </c>
      <c r="AA876" t="s">
        <v>37</v>
      </c>
      <c r="AB876" t="s">
        <v>1805</v>
      </c>
      <c r="AC876" t="s">
        <v>1806</v>
      </c>
      <c r="AD876" t="s">
        <v>197</v>
      </c>
    </row>
    <row r="877" spans="1:30" hidden="1" x14ac:dyDescent="0.2">
      <c r="A877">
        <v>13988</v>
      </c>
      <c r="B877" t="s">
        <v>5830</v>
      </c>
      <c r="C877" t="s">
        <v>29</v>
      </c>
      <c r="D877" t="s">
        <v>30</v>
      </c>
      <c r="E877" t="s">
        <v>62</v>
      </c>
      <c r="F877" t="s">
        <v>267</v>
      </c>
      <c r="G877" t="s">
        <v>33</v>
      </c>
      <c r="H877" t="s">
        <v>512</v>
      </c>
      <c r="I877" s="9">
        <v>45503</v>
      </c>
      <c r="J877" s="10">
        <v>0.74980324074074078</v>
      </c>
      <c r="K877" t="s">
        <v>5831</v>
      </c>
      <c r="L877" t="s">
        <v>5832</v>
      </c>
      <c r="M877" t="s">
        <v>37</v>
      </c>
      <c r="N877" t="s">
        <v>5833</v>
      </c>
      <c r="O877" t="s">
        <v>5834</v>
      </c>
      <c r="P877" t="s">
        <v>40</v>
      </c>
      <c r="Q877" t="s">
        <v>5835</v>
      </c>
      <c r="R877" t="s">
        <v>5836</v>
      </c>
      <c r="S877">
        <v>1</v>
      </c>
      <c r="T877">
        <v>10</v>
      </c>
      <c r="U877" t="s">
        <v>57</v>
      </c>
      <c r="V877" t="s">
        <v>57</v>
      </c>
      <c r="W877" t="s">
        <v>5837</v>
      </c>
      <c r="X877" t="s">
        <v>37</v>
      </c>
      <c r="Y877" t="s">
        <v>37</v>
      </c>
      <c r="Z877" t="s">
        <v>45</v>
      </c>
      <c r="AA877" t="s">
        <v>37</v>
      </c>
      <c r="AB877" t="s">
        <v>1805</v>
      </c>
      <c r="AC877" t="s">
        <v>1806</v>
      </c>
      <c r="AD877" t="s">
        <v>197</v>
      </c>
    </row>
    <row r="878" spans="1:30" hidden="1" x14ac:dyDescent="0.2">
      <c r="A878">
        <v>13994</v>
      </c>
      <c r="B878" t="s">
        <v>214</v>
      </c>
      <c r="C878" t="s">
        <v>29</v>
      </c>
      <c r="D878" t="s">
        <v>30</v>
      </c>
      <c r="E878" t="s">
        <v>62</v>
      </c>
      <c r="F878" t="s">
        <v>267</v>
      </c>
      <c r="G878" t="s">
        <v>51</v>
      </c>
      <c r="H878" t="s">
        <v>356</v>
      </c>
      <c r="I878" s="9">
        <v>45504</v>
      </c>
      <c r="J878" s="10">
        <v>0.5540046296296296</v>
      </c>
      <c r="K878" t="s">
        <v>5838</v>
      </c>
      <c r="L878" t="s">
        <v>5839</v>
      </c>
      <c r="M878" t="s">
        <v>37</v>
      </c>
      <c r="N878" t="s">
        <v>5840</v>
      </c>
      <c r="O878" t="s">
        <v>5841</v>
      </c>
      <c r="P878" t="s">
        <v>40</v>
      </c>
      <c r="Q878" t="s">
        <v>5842</v>
      </c>
      <c r="R878" t="s">
        <v>5843</v>
      </c>
      <c r="S878">
        <v>3</v>
      </c>
      <c r="T878">
        <v>2</v>
      </c>
      <c r="U878" t="s">
        <v>43</v>
      </c>
      <c r="V878" t="s">
        <v>43</v>
      </c>
      <c r="W878" t="s">
        <v>3902</v>
      </c>
      <c r="X878" t="s">
        <v>37</v>
      </c>
      <c r="Y878" t="s">
        <v>37</v>
      </c>
      <c r="Z878" t="s">
        <v>45</v>
      </c>
      <c r="AA878" t="s">
        <v>37</v>
      </c>
      <c r="AB878" t="s">
        <v>222</v>
      </c>
      <c r="AC878" t="s">
        <v>223</v>
      </c>
      <c r="AD878" t="s">
        <v>221</v>
      </c>
    </row>
    <row r="879" spans="1:30" hidden="1" x14ac:dyDescent="0.2">
      <c r="A879">
        <v>13996</v>
      </c>
      <c r="B879" t="s">
        <v>5844</v>
      </c>
      <c r="C879" t="s">
        <v>29</v>
      </c>
      <c r="D879" t="s">
        <v>30</v>
      </c>
      <c r="E879" t="s">
        <v>62</v>
      </c>
      <c r="F879" t="s">
        <v>267</v>
      </c>
      <c r="G879" t="s">
        <v>33</v>
      </c>
      <c r="H879" t="s">
        <v>512</v>
      </c>
      <c r="I879" s="9">
        <v>45504</v>
      </c>
      <c r="J879" s="10">
        <v>0.61600694444444448</v>
      </c>
      <c r="K879" t="s">
        <v>5845</v>
      </c>
      <c r="L879" t="s">
        <v>5846</v>
      </c>
      <c r="M879" t="s">
        <v>37</v>
      </c>
      <c r="N879" t="s">
        <v>5847</v>
      </c>
      <c r="O879" t="s">
        <v>5847</v>
      </c>
      <c r="P879" t="s">
        <v>40</v>
      </c>
      <c r="Q879" t="s">
        <v>5848</v>
      </c>
      <c r="R879" t="s">
        <v>5848</v>
      </c>
      <c r="S879">
        <v>1</v>
      </c>
      <c r="T879">
        <v>1</v>
      </c>
      <c r="U879" t="s">
        <v>43</v>
      </c>
      <c r="V879" t="s">
        <v>43</v>
      </c>
      <c r="W879" t="s">
        <v>1061</v>
      </c>
      <c r="X879" t="s">
        <v>37</v>
      </c>
      <c r="Y879" t="s">
        <v>37</v>
      </c>
      <c r="Z879" t="s">
        <v>45</v>
      </c>
      <c r="AA879" t="s">
        <v>37</v>
      </c>
      <c r="AB879" t="s">
        <v>67</v>
      </c>
      <c r="AC879" t="s">
        <v>68</v>
      </c>
      <c r="AD879" t="s">
        <v>37</v>
      </c>
    </row>
    <row r="880" spans="1:30" hidden="1" x14ac:dyDescent="0.2">
      <c r="A880">
        <v>13998</v>
      </c>
      <c r="B880" t="s">
        <v>5849</v>
      </c>
      <c r="C880" t="s">
        <v>29</v>
      </c>
      <c r="D880" t="s">
        <v>70</v>
      </c>
      <c r="E880" t="s">
        <v>62</v>
      </c>
      <c r="F880" t="s">
        <v>267</v>
      </c>
      <c r="G880" t="s">
        <v>33</v>
      </c>
      <c r="H880" t="s">
        <v>512</v>
      </c>
      <c r="I880" s="9">
        <v>45504</v>
      </c>
      <c r="J880" s="10">
        <v>0.63127314814814817</v>
      </c>
      <c r="K880" t="s">
        <v>5850</v>
      </c>
      <c r="L880" t="s">
        <v>5851</v>
      </c>
      <c r="M880" t="s">
        <v>37</v>
      </c>
      <c r="N880" t="s">
        <v>5852</v>
      </c>
      <c r="O880" t="s">
        <v>5853</v>
      </c>
      <c r="P880" t="s">
        <v>40</v>
      </c>
      <c r="Q880" t="s">
        <v>5854</v>
      </c>
      <c r="R880" t="s">
        <v>5855</v>
      </c>
      <c r="S880">
        <v>1</v>
      </c>
      <c r="T880">
        <v>1</v>
      </c>
      <c r="U880" t="s">
        <v>57</v>
      </c>
      <c r="V880" t="s">
        <v>57</v>
      </c>
      <c r="W880" t="s">
        <v>475</v>
      </c>
      <c r="X880" t="s">
        <v>37</v>
      </c>
      <c r="Y880" t="s">
        <v>37</v>
      </c>
      <c r="Z880" t="s">
        <v>45</v>
      </c>
      <c r="AA880" t="s">
        <v>37</v>
      </c>
      <c r="AB880" t="s">
        <v>67</v>
      </c>
      <c r="AC880" t="s">
        <v>68</v>
      </c>
      <c r="AD880" t="s">
        <v>37</v>
      </c>
    </row>
    <row r="881" spans="1:30" hidden="1" x14ac:dyDescent="0.2">
      <c r="A881">
        <v>14007</v>
      </c>
      <c r="B881" t="s">
        <v>5856</v>
      </c>
      <c r="C881" t="s">
        <v>29</v>
      </c>
      <c r="D881" t="s">
        <v>70</v>
      </c>
      <c r="E881" t="s">
        <v>62</v>
      </c>
      <c r="F881" t="s">
        <v>34</v>
      </c>
      <c r="G881" t="s">
        <v>33</v>
      </c>
      <c r="H881" t="s">
        <v>34</v>
      </c>
      <c r="I881" s="9">
        <v>45505</v>
      </c>
      <c r="J881" s="10">
        <v>0.84887731481481477</v>
      </c>
      <c r="K881" t="s">
        <v>5857</v>
      </c>
      <c r="L881" t="s">
        <v>5858</v>
      </c>
      <c r="M881" t="s">
        <v>37</v>
      </c>
      <c r="N881" t="s">
        <v>5859</v>
      </c>
      <c r="O881" t="s">
        <v>5860</v>
      </c>
      <c r="P881" t="s">
        <v>40</v>
      </c>
      <c r="Q881" t="s">
        <v>66</v>
      </c>
      <c r="R881" t="s">
        <v>5861</v>
      </c>
      <c r="S881">
        <v>4</v>
      </c>
      <c r="T881">
        <v>2</v>
      </c>
      <c r="U881" t="s">
        <v>57</v>
      </c>
      <c r="V881" t="s">
        <v>57</v>
      </c>
      <c r="W881" t="s">
        <v>202</v>
      </c>
      <c r="X881" t="s">
        <v>37</v>
      </c>
      <c r="Y881" t="s">
        <v>37</v>
      </c>
      <c r="Z881" t="s">
        <v>45</v>
      </c>
      <c r="AA881" t="s">
        <v>37</v>
      </c>
      <c r="AB881" t="s">
        <v>2368</v>
      </c>
      <c r="AC881" t="s">
        <v>2369</v>
      </c>
      <c r="AD881" t="s">
        <v>202</v>
      </c>
    </row>
    <row r="882" spans="1:30" hidden="1" x14ac:dyDescent="0.2">
      <c r="A882">
        <v>14027</v>
      </c>
      <c r="B882" t="s">
        <v>5862</v>
      </c>
      <c r="C882" t="s">
        <v>29</v>
      </c>
      <c r="D882" t="s">
        <v>30</v>
      </c>
      <c r="E882" t="s">
        <v>62</v>
      </c>
      <c r="F882" t="s">
        <v>72</v>
      </c>
      <c r="G882" t="s">
        <v>51</v>
      </c>
      <c r="H882" t="s">
        <v>73</v>
      </c>
      <c r="I882" s="9">
        <v>45507</v>
      </c>
      <c r="J882" s="10">
        <v>0.97592592592592597</v>
      </c>
      <c r="K882" t="s">
        <v>5863</v>
      </c>
      <c r="L882" t="s">
        <v>5864</v>
      </c>
      <c r="M882" t="s">
        <v>37</v>
      </c>
      <c r="N882" t="s">
        <v>5865</v>
      </c>
      <c r="O882" t="s">
        <v>5866</v>
      </c>
      <c r="P882" t="s">
        <v>40</v>
      </c>
      <c r="Q882" t="s">
        <v>5867</v>
      </c>
      <c r="R882" t="s">
        <v>5868</v>
      </c>
      <c r="S882">
        <v>2</v>
      </c>
      <c r="T882">
        <v>2</v>
      </c>
      <c r="U882" t="s">
        <v>57</v>
      </c>
      <c r="V882" t="s">
        <v>57</v>
      </c>
      <c r="W882" t="s">
        <v>825</v>
      </c>
      <c r="X882" t="s">
        <v>37</v>
      </c>
      <c r="Y882" t="s">
        <v>37</v>
      </c>
      <c r="Z882" t="s">
        <v>45</v>
      </c>
      <c r="AA882" t="s">
        <v>37</v>
      </c>
      <c r="AB882" t="s">
        <v>122</v>
      </c>
      <c r="AC882" t="s">
        <v>123</v>
      </c>
      <c r="AD882" t="s">
        <v>37</v>
      </c>
    </row>
    <row r="883" spans="1:30" hidden="1" x14ac:dyDescent="0.2">
      <c r="A883">
        <v>14041</v>
      </c>
      <c r="B883" t="s">
        <v>5869</v>
      </c>
      <c r="C883" t="s">
        <v>29</v>
      </c>
      <c r="D883" t="s">
        <v>30</v>
      </c>
      <c r="E883" t="s">
        <v>62</v>
      </c>
      <c r="F883" t="s">
        <v>34</v>
      </c>
      <c r="G883" t="s">
        <v>33</v>
      </c>
      <c r="H883" t="s">
        <v>34</v>
      </c>
      <c r="I883" s="9">
        <v>45509</v>
      </c>
      <c r="J883" s="10">
        <v>0.57524305555555555</v>
      </c>
      <c r="K883" t="s">
        <v>5870</v>
      </c>
      <c r="L883" t="s">
        <v>5871</v>
      </c>
      <c r="M883" t="s">
        <v>37</v>
      </c>
      <c r="N883" t="s">
        <v>5872</v>
      </c>
      <c r="O883" t="s">
        <v>5873</v>
      </c>
      <c r="P883" t="s">
        <v>40</v>
      </c>
      <c r="Q883" t="s">
        <v>5874</v>
      </c>
      <c r="R883" t="s">
        <v>5875</v>
      </c>
      <c r="S883">
        <v>1</v>
      </c>
      <c r="T883">
        <v>1</v>
      </c>
      <c r="U883" t="s">
        <v>57</v>
      </c>
      <c r="V883" t="s">
        <v>57</v>
      </c>
      <c r="W883" t="s">
        <v>338</v>
      </c>
      <c r="X883" t="s">
        <v>37</v>
      </c>
      <c r="Y883" t="s">
        <v>37</v>
      </c>
      <c r="Z883" t="s">
        <v>45</v>
      </c>
      <c r="AA883" t="s">
        <v>37</v>
      </c>
      <c r="AB883" t="s">
        <v>5717</v>
      </c>
      <c r="AC883" t="s">
        <v>5718</v>
      </c>
      <c r="AD883" t="s">
        <v>142</v>
      </c>
    </row>
    <row r="884" spans="1:30" hidden="1" x14ac:dyDescent="0.2">
      <c r="A884">
        <v>14054</v>
      </c>
      <c r="B884" t="s">
        <v>5876</v>
      </c>
      <c r="C884" t="s">
        <v>29</v>
      </c>
      <c r="D884" t="s">
        <v>70</v>
      </c>
      <c r="E884" t="s">
        <v>62</v>
      </c>
      <c r="F884" t="s">
        <v>1055</v>
      </c>
      <c r="G884" t="s">
        <v>33</v>
      </c>
      <c r="H884" t="s">
        <v>63</v>
      </c>
      <c r="I884" s="9">
        <v>45510</v>
      </c>
      <c r="J884" s="10">
        <v>0.89320601851851855</v>
      </c>
      <c r="K884" t="s">
        <v>5621</v>
      </c>
      <c r="L884" t="s">
        <v>5877</v>
      </c>
      <c r="M884" t="s">
        <v>37</v>
      </c>
      <c r="N884" t="s">
        <v>5878</v>
      </c>
      <c r="O884" t="s">
        <v>5879</v>
      </c>
      <c r="P884" t="s">
        <v>40</v>
      </c>
      <c r="Q884" t="s">
        <v>5880</v>
      </c>
      <c r="R884" t="s">
        <v>5881</v>
      </c>
      <c r="S884">
        <v>1</v>
      </c>
      <c r="T884">
        <v>2</v>
      </c>
      <c r="U884" t="s">
        <v>57</v>
      </c>
      <c r="V884" t="s">
        <v>57</v>
      </c>
      <c r="W884" t="s">
        <v>641</v>
      </c>
      <c r="X884" t="s">
        <v>37</v>
      </c>
      <c r="Y884" t="s">
        <v>37</v>
      </c>
      <c r="Z884" t="s">
        <v>45</v>
      </c>
      <c r="AA884" t="s">
        <v>37</v>
      </c>
      <c r="AB884" t="s">
        <v>195</v>
      </c>
      <c r="AC884" t="s">
        <v>196</v>
      </c>
      <c r="AD884" t="s">
        <v>197</v>
      </c>
    </row>
    <row r="885" spans="1:30" hidden="1" x14ac:dyDescent="0.2">
      <c r="A885">
        <v>14058</v>
      </c>
      <c r="B885" t="s">
        <v>5882</v>
      </c>
      <c r="C885" t="s">
        <v>29</v>
      </c>
      <c r="D885" t="s">
        <v>179</v>
      </c>
      <c r="E885" t="s">
        <v>62</v>
      </c>
      <c r="F885" t="s">
        <v>267</v>
      </c>
      <c r="G885" t="s">
        <v>33</v>
      </c>
      <c r="H885" t="s">
        <v>63</v>
      </c>
      <c r="I885" s="9">
        <v>45511</v>
      </c>
      <c r="J885" s="10">
        <v>0.50173611111111116</v>
      </c>
      <c r="K885" t="s">
        <v>5883</v>
      </c>
      <c r="L885" t="s">
        <v>5884</v>
      </c>
      <c r="M885" t="s">
        <v>37</v>
      </c>
      <c r="N885" t="s">
        <v>5885</v>
      </c>
      <c r="O885" t="s">
        <v>5886</v>
      </c>
      <c r="P885" t="s">
        <v>40</v>
      </c>
      <c r="Q885" t="s">
        <v>5887</v>
      </c>
      <c r="R885" t="s">
        <v>5888</v>
      </c>
      <c r="S885">
        <v>4</v>
      </c>
      <c r="T885">
        <v>1</v>
      </c>
      <c r="U885" t="s">
        <v>43</v>
      </c>
      <c r="V885" t="s">
        <v>57</v>
      </c>
      <c r="W885" t="s">
        <v>202</v>
      </c>
      <c r="X885" t="s">
        <v>37</v>
      </c>
      <c r="Y885" t="s">
        <v>37</v>
      </c>
      <c r="Z885" t="s">
        <v>45</v>
      </c>
      <c r="AA885" t="s">
        <v>37</v>
      </c>
      <c r="AB885" t="s">
        <v>2368</v>
      </c>
      <c r="AC885" t="s">
        <v>2369</v>
      </c>
      <c r="AD885" t="s">
        <v>202</v>
      </c>
    </row>
    <row r="886" spans="1:30" hidden="1" x14ac:dyDescent="0.2">
      <c r="A886">
        <v>14062</v>
      </c>
      <c r="B886" t="s">
        <v>5889</v>
      </c>
      <c r="C886" t="s">
        <v>29</v>
      </c>
      <c r="D886" t="s">
        <v>49</v>
      </c>
      <c r="E886" t="s">
        <v>62</v>
      </c>
      <c r="F886" t="s">
        <v>34</v>
      </c>
      <c r="G886" t="s">
        <v>51</v>
      </c>
      <c r="H886" t="s">
        <v>34</v>
      </c>
      <c r="I886" s="9">
        <v>45511</v>
      </c>
      <c r="J886" s="10">
        <v>0.62442129629629628</v>
      </c>
      <c r="K886" t="s">
        <v>5890</v>
      </c>
      <c r="L886" t="s">
        <v>5891</v>
      </c>
      <c r="M886" t="s">
        <v>37</v>
      </c>
      <c r="N886" t="s">
        <v>5891</v>
      </c>
      <c r="O886" t="s">
        <v>5891</v>
      </c>
      <c r="P886" t="s">
        <v>40</v>
      </c>
      <c r="Q886" t="s">
        <v>5892</v>
      </c>
      <c r="R886" t="s">
        <v>5892</v>
      </c>
      <c r="S886">
        <v>1</v>
      </c>
      <c r="T886">
        <v>2</v>
      </c>
      <c r="U886" t="s">
        <v>57</v>
      </c>
      <c r="V886" t="s">
        <v>57</v>
      </c>
      <c r="W886" t="s">
        <v>1645</v>
      </c>
      <c r="X886" t="s">
        <v>37</v>
      </c>
      <c r="Y886" t="s">
        <v>37</v>
      </c>
      <c r="Z886" t="s">
        <v>45</v>
      </c>
      <c r="AA886" t="s">
        <v>37</v>
      </c>
      <c r="AB886" t="s">
        <v>195</v>
      </c>
      <c r="AC886" t="s">
        <v>196</v>
      </c>
      <c r="AD886" t="s">
        <v>197</v>
      </c>
    </row>
    <row r="887" spans="1:30" hidden="1" x14ac:dyDescent="0.2">
      <c r="A887">
        <v>14065</v>
      </c>
      <c r="B887" t="s">
        <v>5893</v>
      </c>
      <c r="C887" t="s">
        <v>29</v>
      </c>
      <c r="D887" t="s">
        <v>49</v>
      </c>
      <c r="E887" t="s">
        <v>62</v>
      </c>
      <c r="F887" t="s">
        <v>34</v>
      </c>
      <c r="G887" t="s">
        <v>33</v>
      </c>
      <c r="H887" t="s">
        <v>34</v>
      </c>
      <c r="I887" s="9">
        <v>45511</v>
      </c>
      <c r="J887" s="10">
        <v>0.76744212962962965</v>
      </c>
      <c r="K887" t="s">
        <v>5894</v>
      </c>
      <c r="L887" t="s">
        <v>5895</v>
      </c>
      <c r="M887" t="s">
        <v>37</v>
      </c>
      <c r="N887" t="s">
        <v>5896</v>
      </c>
      <c r="O887" t="s">
        <v>5896</v>
      </c>
      <c r="P887" t="s">
        <v>40</v>
      </c>
      <c r="Q887" t="s">
        <v>66</v>
      </c>
      <c r="R887" t="s">
        <v>66</v>
      </c>
      <c r="S887">
        <v>1</v>
      </c>
      <c r="T887">
        <v>2</v>
      </c>
      <c r="U887" t="s">
        <v>57</v>
      </c>
      <c r="V887" t="s">
        <v>57</v>
      </c>
      <c r="W887" t="s">
        <v>101</v>
      </c>
      <c r="X887" t="s">
        <v>37</v>
      </c>
      <c r="Y887" t="s">
        <v>37</v>
      </c>
      <c r="Z887" t="s">
        <v>45</v>
      </c>
      <c r="AA887" t="s">
        <v>37</v>
      </c>
      <c r="AB887" t="s">
        <v>908</v>
      </c>
      <c r="AC887" t="s">
        <v>909</v>
      </c>
      <c r="AD887" t="s">
        <v>197</v>
      </c>
    </row>
    <row r="888" spans="1:30" hidden="1" x14ac:dyDescent="0.2">
      <c r="A888">
        <v>14071</v>
      </c>
      <c r="B888" t="s">
        <v>5897</v>
      </c>
      <c r="C888" t="s">
        <v>29</v>
      </c>
      <c r="D888" t="s">
        <v>49</v>
      </c>
      <c r="E888" t="s">
        <v>62</v>
      </c>
      <c r="F888" t="s">
        <v>34</v>
      </c>
      <c r="G888" t="s">
        <v>51</v>
      </c>
      <c r="H888" t="s">
        <v>34</v>
      </c>
      <c r="I888" s="9">
        <v>45512</v>
      </c>
      <c r="J888" s="10">
        <v>0.53443287037037035</v>
      </c>
      <c r="K888" t="s">
        <v>5898</v>
      </c>
      <c r="L888" t="s">
        <v>5899</v>
      </c>
      <c r="M888" t="s">
        <v>37</v>
      </c>
      <c r="N888" t="s">
        <v>5900</v>
      </c>
      <c r="O888" t="s">
        <v>5899</v>
      </c>
      <c r="P888" t="s">
        <v>40</v>
      </c>
      <c r="Q888" t="s">
        <v>5901</v>
      </c>
      <c r="R888" t="s">
        <v>5901</v>
      </c>
      <c r="S888">
        <v>2</v>
      </c>
      <c r="T888">
        <v>1</v>
      </c>
      <c r="U888" t="s">
        <v>57</v>
      </c>
      <c r="V888" t="s">
        <v>57</v>
      </c>
      <c r="W888" t="s">
        <v>221</v>
      </c>
      <c r="X888" t="s">
        <v>37</v>
      </c>
      <c r="Y888" t="s">
        <v>37</v>
      </c>
      <c r="Z888" t="s">
        <v>45</v>
      </c>
      <c r="AA888" t="s">
        <v>37</v>
      </c>
      <c r="AB888" t="s">
        <v>222</v>
      </c>
      <c r="AC888" t="s">
        <v>223</v>
      </c>
      <c r="AD888" t="s">
        <v>221</v>
      </c>
    </row>
    <row r="889" spans="1:30" hidden="1" x14ac:dyDescent="0.2">
      <c r="A889">
        <v>14075</v>
      </c>
      <c r="B889" t="s">
        <v>5902</v>
      </c>
      <c r="C889" t="s">
        <v>29</v>
      </c>
      <c r="D889" t="s">
        <v>30</v>
      </c>
      <c r="E889" t="s">
        <v>50</v>
      </c>
      <c r="F889" t="s">
        <v>267</v>
      </c>
      <c r="G889" t="s">
        <v>51</v>
      </c>
      <c r="H889" t="s">
        <v>73</v>
      </c>
      <c r="I889" s="9">
        <v>45512</v>
      </c>
      <c r="J889" s="10">
        <v>0.59293981481481484</v>
      </c>
      <c r="K889" t="s">
        <v>5903</v>
      </c>
      <c r="L889" t="s">
        <v>5904</v>
      </c>
      <c r="M889" t="s">
        <v>37</v>
      </c>
      <c r="N889" t="s">
        <v>5905</v>
      </c>
      <c r="O889" t="s">
        <v>5906</v>
      </c>
      <c r="P889" t="s">
        <v>40</v>
      </c>
      <c r="Q889" t="s">
        <v>5907</v>
      </c>
      <c r="R889" t="s">
        <v>5908</v>
      </c>
      <c r="S889">
        <v>6</v>
      </c>
      <c r="T889">
        <v>12</v>
      </c>
      <c r="U889" t="s">
        <v>43</v>
      </c>
      <c r="V889" t="s">
        <v>57</v>
      </c>
      <c r="W889" t="s">
        <v>3547</v>
      </c>
      <c r="X889" t="s">
        <v>37</v>
      </c>
      <c r="Y889" t="s">
        <v>37</v>
      </c>
      <c r="Z889" t="s">
        <v>45</v>
      </c>
      <c r="AA889" t="s">
        <v>37</v>
      </c>
      <c r="AB889" t="s">
        <v>239</v>
      </c>
      <c r="AC889" t="s">
        <v>240</v>
      </c>
      <c r="AD889" t="s">
        <v>238</v>
      </c>
    </row>
    <row r="890" spans="1:30" hidden="1" x14ac:dyDescent="0.2">
      <c r="A890">
        <v>14086</v>
      </c>
      <c r="B890" t="s">
        <v>5909</v>
      </c>
      <c r="C890" t="s">
        <v>29</v>
      </c>
      <c r="D890" t="s">
        <v>30</v>
      </c>
      <c r="E890" t="s">
        <v>62</v>
      </c>
      <c r="F890" t="s">
        <v>267</v>
      </c>
      <c r="G890" t="s">
        <v>33</v>
      </c>
      <c r="H890" t="s">
        <v>34</v>
      </c>
      <c r="I890" s="9">
        <v>45513</v>
      </c>
      <c r="J890" s="10">
        <v>0.62236111111111114</v>
      </c>
      <c r="K890" t="s">
        <v>5910</v>
      </c>
      <c r="L890" t="s">
        <v>5911</v>
      </c>
      <c r="M890" t="s">
        <v>37</v>
      </c>
      <c r="N890" t="s">
        <v>5912</v>
      </c>
      <c r="O890" t="s">
        <v>5913</v>
      </c>
      <c r="P890" t="s">
        <v>40</v>
      </c>
      <c r="Q890" t="s">
        <v>5914</v>
      </c>
      <c r="R890" t="s">
        <v>5914</v>
      </c>
      <c r="S890">
        <v>1</v>
      </c>
      <c r="T890">
        <v>1</v>
      </c>
      <c r="U890" t="s">
        <v>57</v>
      </c>
      <c r="V890" t="s">
        <v>57</v>
      </c>
      <c r="W890" t="s">
        <v>194</v>
      </c>
      <c r="X890" t="s">
        <v>37</v>
      </c>
      <c r="Y890" t="s">
        <v>37</v>
      </c>
      <c r="Z890" t="s">
        <v>45</v>
      </c>
      <c r="AA890" t="s">
        <v>37</v>
      </c>
      <c r="AB890" t="s">
        <v>195</v>
      </c>
      <c r="AC890" t="s">
        <v>196</v>
      </c>
      <c r="AD890" t="s">
        <v>197</v>
      </c>
    </row>
    <row r="891" spans="1:30" hidden="1" x14ac:dyDescent="0.2">
      <c r="A891">
        <v>14088</v>
      </c>
      <c r="B891" t="s">
        <v>5915</v>
      </c>
      <c r="C891" t="s">
        <v>61</v>
      </c>
      <c r="D891" t="s">
        <v>70</v>
      </c>
      <c r="E891" t="s">
        <v>62</v>
      </c>
      <c r="F891" t="s">
        <v>355</v>
      </c>
      <c r="G891" t="s">
        <v>33</v>
      </c>
      <c r="H891" t="s">
        <v>356</v>
      </c>
      <c r="I891" s="9">
        <v>45514</v>
      </c>
      <c r="J891" s="10">
        <v>0.12510416666666666</v>
      </c>
      <c r="K891" t="s">
        <v>5916</v>
      </c>
      <c r="L891" t="s">
        <v>5917</v>
      </c>
      <c r="M891" t="s">
        <v>5917</v>
      </c>
      <c r="N891" t="s">
        <v>5917</v>
      </c>
      <c r="O891" t="s">
        <v>5918</v>
      </c>
      <c r="P891" t="s">
        <v>40</v>
      </c>
      <c r="Q891" t="s">
        <v>66</v>
      </c>
      <c r="R891" t="s">
        <v>5919</v>
      </c>
      <c r="S891">
        <v>2</v>
      </c>
      <c r="T891">
        <v>3</v>
      </c>
      <c r="U891" t="s">
        <v>57</v>
      </c>
      <c r="V891" t="s">
        <v>57</v>
      </c>
      <c r="W891" t="s">
        <v>5837</v>
      </c>
      <c r="X891" t="s">
        <v>37</v>
      </c>
      <c r="Y891" t="s">
        <v>37</v>
      </c>
      <c r="Z891" t="s">
        <v>45</v>
      </c>
      <c r="AA891" t="s">
        <v>37</v>
      </c>
      <c r="AB891" t="s">
        <v>122</v>
      </c>
      <c r="AC891" t="s">
        <v>123</v>
      </c>
      <c r="AD891" t="s">
        <v>37</v>
      </c>
    </row>
    <row r="892" spans="1:30" hidden="1" x14ac:dyDescent="0.2">
      <c r="A892">
        <v>14109</v>
      </c>
      <c r="B892" t="s">
        <v>5920</v>
      </c>
      <c r="C892" t="s">
        <v>29</v>
      </c>
      <c r="D892" t="s">
        <v>30</v>
      </c>
      <c r="E892" t="s">
        <v>31</v>
      </c>
      <c r="F892" t="s">
        <v>267</v>
      </c>
      <c r="G892" t="s">
        <v>33</v>
      </c>
      <c r="H892" t="s">
        <v>73</v>
      </c>
      <c r="I892" s="9">
        <v>45516</v>
      </c>
      <c r="J892" s="10">
        <v>0.45438657407407407</v>
      </c>
      <c r="K892" t="s">
        <v>5921</v>
      </c>
      <c r="L892" t="s">
        <v>5922</v>
      </c>
      <c r="M892" t="s">
        <v>37</v>
      </c>
      <c r="N892" t="s">
        <v>5923</v>
      </c>
      <c r="O892" t="s">
        <v>5924</v>
      </c>
      <c r="P892" t="s">
        <v>40</v>
      </c>
      <c r="Q892" t="s">
        <v>5925</v>
      </c>
      <c r="R892" t="s">
        <v>5926</v>
      </c>
      <c r="S892">
        <v>1</v>
      </c>
      <c r="T892">
        <v>1</v>
      </c>
      <c r="U892" t="s">
        <v>57</v>
      </c>
      <c r="V892" t="s">
        <v>57</v>
      </c>
      <c r="W892" t="s">
        <v>91</v>
      </c>
      <c r="X892" t="s">
        <v>37</v>
      </c>
      <c r="Y892" t="s">
        <v>37</v>
      </c>
      <c r="Z892" t="s">
        <v>45</v>
      </c>
      <c r="AA892" t="s">
        <v>37</v>
      </c>
      <c r="AB892" t="s">
        <v>92</v>
      </c>
      <c r="AC892" t="s">
        <v>93</v>
      </c>
      <c r="AD892" t="s">
        <v>94</v>
      </c>
    </row>
    <row r="893" spans="1:30" hidden="1" x14ac:dyDescent="0.2">
      <c r="A893">
        <v>14111</v>
      </c>
      <c r="B893" t="s">
        <v>282</v>
      </c>
      <c r="C893" t="s">
        <v>61</v>
      </c>
      <c r="D893" t="s">
        <v>49</v>
      </c>
      <c r="E893" t="s">
        <v>62</v>
      </c>
      <c r="F893" t="s">
        <v>37</v>
      </c>
      <c r="G893" t="s">
        <v>403</v>
      </c>
      <c r="H893" t="s">
        <v>404</v>
      </c>
      <c r="I893" s="9">
        <v>45516</v>
      </c>
      <c r="J893" s="10">
        <v>0.46045138888888887</v>
      </c>
      <c r="K893" t="s">
        <v>5927</v>
      </c>
      <c r="L893" t="s">
        <v>5928</v>
      </c>
      <c r="M893" t="s">
        <v>5928</v>
      </c>
      <c r="N893" t="s">
        <v>5928</v>
      </c>
      <c r="O893" t="s">
        <v>37</v>
      </c>
      <c r="P893" t="s">
        <v>40</v>
      </c>
      <c r="Q893" t="s">
        <v>66</v>
      </c>
      <c r="R893" t="s">
        <v>1388</v>
      </c>
      <c r="S893">
        <v>0</v>
      </c>
      <c r="T893">
        <v>1</v>
      </c>
      <c r="U893" t="s">
        <v>57</v>
      </c>
      <c r="V893" t="s">
        <v>37</v>
      </c>
      <c r="W893" t="s">
        <v>37</v>
      </c>
      <c r="X893" t="s">
        <v>37</v>
      </c>
      <c r="Y893" t="s">
        <v>37</v>
      </c>
      <c r="Z893" t="s">
        <v>45</v>
      </c>
      <c r="AA893" t="s">
        <v>37</v>
      </c>
      <c r="AB893" t="s">
        <v>92</v>
      </c>
      <c r="AC893" t="s">
        <v>93</v>
      </c>
      <c r="AD893" t="s">
        <v>94</v>
      </c>
    </row>
    <row r="894" spans="1:30" hidden="1" x14ac:dyDescent="0.2">
      <c r="A894">
        <v>14113</v>
      </c>
      <c r="B894" t="s">
        <v>5929</v>
      </c>
      <c r="C894" t="s">
        <v>29</v>
      </c>
      <c r="D894" t="s">
        <v>30</v>
      </c>
      <c r="E894" t="s">
        <v>62</v>
      </c>
      <c r="F894" t="s">
        <v>267</v>
      </c>
      <c r="G894" t="s">
        <v>33</v>
      </c>
      <c r="H894" t="s">
        <v>73</v>
      </c>
      <c r="I894" s="9">
        <v>45516</v>
      </c>
      <c r="J894" s="10">
        <v>0.57232638888888887</v>
      </c>
      <c r="K894" t="s">
        <v>5930</v>
      </c>
      <c r="L894" t="s">
        <v>5931</v>
      </c>
      <c r="M894" t="s">
        <v>37</v>
      </c>
      <c r="N894" t="s">
        <v>5931</v>
      </c>
      <c r="O894" t="s">
        <v>5932</v>
      </c>
      <c r="P894" t="s">
        <v>40</v>
      </c>
      <c r="Q894" t="s">
        <v>5933</v>
      </c>
      <c r="R894" t="s">
        <v>5934</v>
      </c>
      <c r="S894">
        <v>1</v>
      </c>
      <c r="T894">
        <v>1</v>
      </c>
      <c r="U894" t="s">
        <v>57</v>
      </c>
      <c r="V894" t="s">
        <v>57</v>
      </c>
      <c r="W894" t="s">
        <v>101</v>
      </c>
      <c r="X894" t="s">
        <v>37</v>
      </c>
      <c r="Y894" t="s">
        <v>37</v>
      </c>
      <c r="Z894" t="s">
        <v>45</v>
      </c>
      <c r="AA894" t="s">
        <v>37</v>
      </c>
      <c r="AB894" t="s">
        <v>5935</v>
      </c>
      <c r="AC894" t="s">
        <v>5936</v>
      </c>
      <c r="AD894" t="s">
        <v>37</v>
      </c>
    </row>
    <row r="895" spans="1:30" x14ac:dyDescent="0.2">
      <c r="A895">
        <v>14117</v>
      </c>
      <c r="B895" t="s">
        <v>5937</v>
      </c>
      <c r="C895" t="s">
        <v>5367</v>
      </c>
      <c r="D895" t="s">
        <v>70</v>
      </c>
      <c r="E895" t="s">
        <v>62</v>
      </c>
      <c r="F895" t="s">
        <v>267</v>
      </c>
      <c r="G895" t="s">
        <v>51</v>
      </c>
      <c r="H895" t="s">
        <v>63</v>
      </c>
      <c r="I895" s="9">
        <v>45516</v>
      </c>
      <c r="J895" s="10">
        <v>0.65136574074074072</v>
      </c>
      <c r="K895" t="s">
        <v>5938</v>
      </c>
      <c r="L895" t="s">
        <v>37</v>
      </c>
      <c r="M895" t="s">
        <v>37</v>
      </c>
      <c r="N895" t="s">
        <v>5939</v>
      </c>
      <c r="O895" t="s">
        <v>5940</v>
      </c>
      <c r="P895" t="s">
        <v>40</v>
      </c>
      <c r="Q895" t="s">
        <v>5941</v>
      </c>
      <c r="R895" t="s">
        <v>66</v>
      </c>
      <c r="S895">
        <v>1</v>
      </c>
      <c r="T895">
        <v>2</v>
      </c>
      <c r="U895" t="s">
        <v>37</v>
      </c>
      <c r="V895" t="s">
        <v>57</v>
      </c>
      <c r="W895" t="s">
        <v>194</v>
      </c>
      <c r="X895" t="s">
        <v>37</v>
      </c>
      <c r="Y895" t="s">
        <v>37</v>
      </c>
      <c r="Z895" t="s">
        <v>45</v>
      </c>
      <c r="AA895" t="s">
        <v>37</v>
      </c>
      <c r="AB895" t="s">
        <v>195</v>
      </c>
      <c r="AC895" t="s">
        <v>196</v>
      </c>
      <c r="AD895" t="s">
        <v>197</v>
      </c>
    </row>
    <row r="896" spans="1:30" hidden="1" x14ac:dyDescent="0.2">
      <c r="A896">
        <v>14119</v>
      </c>
      <c r="B896" t="s">
        <v>5942</v>
      </c>
      <c r="C896" t="s">
        <v>29</v>
      </c>
      <c r="D896" t="s">
        <v>70</v>
      </c>
      <c r="E896" t="s">
        <v>62</v>
      </c>
      <c r="F896" t="s">
        <v>511</v>
      </c>
      <c r="G896" t="s">
        <v>51</v>
      </c>
      <c r="H896" t="s">
        <v>73</v>
      </c>
      <c r="I896" s="9">
        <v>45516</v>
      </c>
      <c r="J896" s="10">
        <v>0.87641203703703707</v>
      </c>
      <c r="K896" t="s">
        <v>5943</v>
      </c>
      <c r="L896" t="s">
        <v>5944</v>
      </c>
      <c r="M896" t="s">
        <v>37</v>
      </c>
      <c r="N896" t="s">
        <v>5945</v>
      </c>
      <c r="O896" t="s">
        <v>5946</v>
      </c>
      <c r="P896" t="s">
        <v>40</v>
      </c>
      <c r="Q896" t="s">
        <v>5947</v>
      </c>
      <c r="R896" t="s">
        <v>5948</v>
      </c>
      <c r="S896">
        <v>2</v>
      </c>
      <c r="T896">
        <v>3</v>
      </c>
      <c r="U896" t="s">
        <v>57</v>
      </c>
      <c r="V896" t="s">
        <v>57</v>
      </c>
      <c r="W896" t="s">
        <v>109</v>
      </c>
      <c r="X896" t="s">
        <v>37</v>
      </c>
      <c r="Y896" t="s">
        <v>37</v>
      </c>
      <c r="Z896" t="s">
        <v>45</v>
      </c>
      <c r="AA896" t="s">
        <v>37</v>
      </c>
      <c r="AB896" t="s">
        <v>110</v>
      </c>
      <c r="AC896" t="s">
        <v>111</v>
      </c>
      <c r="AD896" t="s">
        <v>112</v>
      </c>
    </row>
    <row r="897" spans="1:30" hidden="1" x14ac:dyDescent="0.2">
      <c r="A897">
        <v>14125</v>
      </c>
      <c r="B897" t="s">
        <v>5949</v>
      </c>
      <c r="C897" t="s">
        <v>29</v>
      </c>
      <c r="D897" t="s">
        <v>70</v>
      </c>
      <c r="E897" t="s">
        <v>62</v>
      </c>
      <c r="F897" t="s">
        <v>267</v>
      </c>
      <c r="G897" t="s">
        <v>33</v>
      </c>
      <c r="H897" t="s">
        <v>173</v>
      </c>
      <c r="I897" s="9">
        <v>45517</v>
      </c>
      <c r="J897" s="10">
        <v>0.45728009259259261</v>
      </c>
      <c r="K897" t="s">
        <v>5950</v>
      </c>
      <c r="L897" t="s">
        <v>5951</v>
      </c>
      <c r="M897" t="s">
        <v>37</v>
      </c>
      <c r="N897" t="s">
        <v>5952</v>
      </c>
      <c r="O897" t="s">
        <v>5953</v>
      </c>
      <c r="P897" t="s">
        <v>40</v>
      </c>
      <c r="Q897" t="s">
        <v>5954</v>
      </c>
      <c r="R897" t="s">
        <v>5955</v>
      </c>
      <c r="S897">
        <v>2</v>
      </c>
      <c r="T897">
        <v>2</v>
      </c>
      <c r="U897" t="s">
        <v>57</v>
      </c>
      <c r="V897" t="s">
        <v>57</v>
      </c>
      <c r="W897" t="s">
        <v>475</v>
      </c>
      <c r="X897" t="s">
        <v>37</v>
      </c>
      <c r="Y897" t="s">
        <v>37</v>
      </c>
      <c r="Z897" t="s">
        <v>45</v>
      </c>
      <c r="AA897" t="s">
        <v>37</v>
      </c>
      <c r="AB897" t="s">
        <v>2176</v>
      </c>
      <c r="AC897" t="s">
        <v>2177</v>
      </c>
      <c r="AD897" t="s">
        <v>475</v>
      </c>
    </row>
    <row r="898" spans="1:30" hidden="1" x14ac:dyDescent="0.2">
      <c r="A898">
        <v>14130</v>
      </c>
      <c r="B898" t="s">
        <v>5956</v>
      </c>
      <c r="C898" t="s">
        <v>29</v>
      </c>
      <c r="D898" t="s">
        <v>30</v>
      </c>
      <c r="E898" t="s">
        <v>62</v>
      </c>
      <c r="F898" t="s">
        <v>267</v>
      </c>
      <c r="G898" t="s">
        <v>51</v>
      </c>
      <c r="H898" t="s">
        <v>173</v>
      </c>
      <c r="I898" s="9">
        <v>45517</v>
      </c>
      <c r="J898" s="10">
        <v>0.54805555555555552</v>
      </c>
      <c r="K898" t="s">
        <v>5957</v>
      </c>
      <c r="L898" t="s">
        <v>5958</v>
      </c>
      <c r="M898" t="s">
        <v>37</v>
      </c>
      <c r="N898" t="s">
        <v>5958</v>
      </c>
      <c r="O898" t="s">
        <v>5958</v>
      </c>
      <c r="P898" t="s">
        <v>40</v>
      </c>
      <c r="Q898" t="s">
        <v>5959</v>
      </c>
      <c r="R898" t="s">
        <v>5959</v>
      </c>
      <c r="S898">
        <v>1</v>
      </c>
      <c r="T898">
        <v>2</v>
      </c>
      <c r="U898" t="s">
        <v>57</v>
      </c>
      <c r="V898" t="s">
        <v>57</v>
      </c>
      <c r="W898" t="s">
        <v>156</v>
      </c>
      <c r="X898" t="s">
        <v>37</v>
      </c>
      <c r="Y898" t="s">
        <v>37</v>
      </c>
      <c r="Z898" t="s">
        <v>45</v>
      </c>
      <c r="AA898" t="s">
        <v>37</v>
      </c>
      <c r="AB898" t="s">
        <v>973</v>
      </c>
      <c r="AC898" t="s">
        <v>974</v>
      </c>
      <c r="AD898" t="s">
        <v>197</v>
      </c>
    </row>
    <row r="899" spans="1:30" hidden="1" x14ac:dyDescent="0.2">
      <c r="A899">
        <v>14131</v>
      </c>
      <c r="B899" t="s">
        <v>5960</v>
      </c>
      <c r="C899" t="s">
        <v>29</v>
      </c>
      <c r="D899" t="s">
        <v>30</v>
      </c>
      <c r="E899" t="s">
        <v>50</v>
      </c>
      <c r="F899" t="s">
        <v>267</v>
      </c>
      <c r="G899" t="s">
        <v>51</v>
      </c>
      <c r="H899" t="s">
        <v>63</v>
      </c>
      <c r="I899" s="9">
        <v>45517</v>
      </c>
      <c r="J899" s="10">
        <v>0.55249999999999999</v>
      </c>
      <c r="K899" t="s">
        <v>5961</v>
      </c>
      <c r="L899" t="s">
        <v>5962</v>
      </c>
      <c r="M899" t="s">
        <v>5963</v>
      </c>
      <c r="N899" t="s">
        <v>5962</v>
      </c>
      <c r="O899" t="s">
        <v>5964</v>
      </c>
      <c r="P899" t="s">
        <v>40</v>
      </c>
      <c r="Q899" t="s">
        <v>5965</v>
      </c>
      <c r="R899" t="s">
        <v>5966</v>
      </c>
      <c r="S899">
        <v>4</v>
      </c>
      <c r="T899">
        <v>4</v>
      </c>
      <c r="U899" t="s">
        <v>43</v>
      </c>
      <c r="V899" t="s">
        <v>57</v>
      </c>
      <c r="W899" t="s">
        <v>238</v>
      </c>
      <c r="X899" t="s">
        <v>37</v>
      </c>
      <c r="Y899" t="s">
        <v>37</v>
      </c>
      <c r="Z899" t="s">
        <v>45</v>
      </c>
      <c r="AA899" t="s">
        <v>37</v>
      </c>
      <c r="AB899" t="s">
        <v>239</v>
      </c>
      <c r="AC899" t="s">
        <v>240</v>
      </c>
      <c r="AD899" t="s">
        <v>238</v>
      </c>
    </row>
    <row r="900" spans="1:30" hidden="1" x14ac:dyDescent="0.2">
      <c r="A900">
        <v>14142</v>
      </c>
      <c r="B900" t="s">
        <v>5967</v>
      </c>
      <c r="C900" t="s">
        <v>29</v>
      </c>
      <c r="D900" t="s">
        <v>30</v>
      </c>
      <c r="E900" t="s">
        <v>31</v>
      </c>
      <c r="F900" t="s">
        <v>72</v>
      </c>
      <c r="G900" t="s">
        <v>33</v>
      </c>
      <c r="H900" t="s">
        <v>73</v>
      </c>
      <c r="I900" s="9">
        <v>45518</v>
      </c>
      <c r="J900" s="10">
        <v>0.58630787037037035</v>
      </c>
      <c r="K900" t="s">
        <v>5968</v>
      </c>
      <c r="L900" t="s">
        <v>5969</v>
      </c>
      <c r="M900" t="s">
        <v>37</v>
      </c>
      <c r="N900" t="s">
        <v>5970</v>
      </c>
      <c r="O900" t="s">
        <v>5971</v>
      </c>
      <c r="P900" t="s">
        <v>40</v>
      </c>
      <c r="Q900" t="s">
        <v>66</v>
      </c>
      <c r="R900" t="s">
        <v>66</v>
      </c>
      <c r="S900">
        <v>1</v>
      </c>
      <c r="T900">
        <v>1</v>
      </c>
      <c r="U900" t="s">
        <v>57</v>
      </c>
      <c r="V900" t="s">
        <v>57</v>
      </c>
      <c r="W900" t="s">
        <v>91</v>
      </c>
      <c r="X900" t="s">
        <v>37</v>
      </c>
      <c r="Y900" t="s">
        <v>37</v>
      </c>
      <c r="Z900" t="s">
        <v>45</v>
      </c>
      <c r="AA900" t="s">
        <v>37</v>
      </c>
      <c r="AB900" t="s">
        <v>92</v>
      </c>
      <c r="AC900" t="s">
        <v>93</v>
      </c>
      <c r="AD900" t="s">
        <v>94</v>
      </c>
    </row>
    <row r="901" spans="1:30" hidden="1" x14ac:dyDescent="0.2">
      <c r="A901">
        <v>14144</v>
      </c>
      <c r="B901" t="s">
        <v>5972</v>
      </c>
      <c r="C901" t="s">
        <v>61</v>
      </c>
      <c r="D901" t="s">
        <v>49</v>
      </c>
      <c r="E901" t="s">
        <v>62</v>
      </c>
      <c r="F901" t="s">
        <v>37</v>
      </c>
      <c r="G901" t="s">
        <v>403</v>
      </c>
      <c r="H901" t="s">
        <v>404</v>
      </c>
      <c r="I901" s="9">
        <v>45518</v>
      </c>
      <c r="J901" s="10">
        <v>0.58747685185185183</v>
      </c>
      <c r="K901" t="s">
        <v>313</v>
      </c>
      <c r="L901" t="s">
        <v>5973</v>
      </c>
      <c r="M901" t="s">
        <v>5973</v>
      </c>
      <c r="N901" t="s">
        <v>5973</v>
      </c>
      <c r="O901" t="s">
        <v>37</v>
      </c>
      <c r="P901" t="s">
        <v>40</v>
      </c>
      <c r="Q901" t="s">
        <v>66</v>
      </c>
      <c r="R901" t="s">
        <v>66</v>
      </c>
      <c r="S901">
        <v>0</v>
      </c>
      <c r="T901">
        <v>1</v>
      </c>
      <c r="U901" t="s">
        <v>57</v>
      </c>
      <c r="V901" t="s">
        <v>37</v>
      </c>
      <c r="W901" t="s">
        <v>37</v>
      </c>
      <c r="X901" t="s">
        <v>37</v>
      </c>
      <c r="Y901" t="s">
        <v>37</v>
      </c>
      <c r="Z901" t="s">
        <v>45</v>
      </c>
      <c r="AA901" t="s">
        <v>37</v>
      </c>
      <c r="AB901" t="s">
        <v>92</v>
      </c>
      <c r="AC901" t="s">
        <v>93</v>
      </c>
      <c r="AD901" t="s">
        <v>94</v>
      </c>
    </row>
    <row r="902" spans="1:30" hidden="1" x14ac:dyDescent="0.2">
      <c r="A902">
        <v>14145</v>
      </c>
      <c r="B902" t="s">
        <v>5974</v>
      </c>
      <c r="C902" t="s">
        <v>29</v>
      </c>
      <c r="D902" t="s">
        <v>30</v>
      </c>
      <c r="E902" t="s">
        <v>62</v>
      </c>
      <c r="F902" t="s">
        <v>899</v>
      </c>
      <c r="G902" t="s">
        <v>33</v>
      </c>
      <c r="H902" t="s">
        <v>173</v>
      </c>
      <c r="I902" s="9">
        <v>45518</v>
      </c>
      <c r="J902" s="10">
        <v>0.92078703703703701</v>
      </c>
      <c r="K902" t="s">
        <v>5975</v>
      </c>
      <c r="L902" t="s">
        <v>5976</v>
      </c>
      <c r="M902" t="s">
        <v>37</v>
      </c>
      <c r="N902" t="s">
        <v>5977</v>
      </c>
      <c r="O902" t="s">
        <v>5978</v>
      </c>
      <c r="P902" t="s">
        <v>40</v>
      </c>
      <c r="Q902" t="s">
        <v>5979</v>
      </c>
      <c r="R902" t="s">
        <v>5980</v>
      </c>
      <c r="S902">
        <v>1</v>
      </c>
      <c r="T902">
        <v>2</v>
      </c>
      <c r="U902" t="s">
        <v>57</v>
      </c>
      <c r="V902" t="s">
        <v>57</v>
      </c>
      <c r="W902" t="s">
        <v>374</v>
      </c>
      <c r="X902" t="s">
        <v>37</v>
      </c>
      <c r="Y902" t="s">
        <v>37</v>
      </c>
      <c r="Z902" t="s">
        <v>45</v>
      </c>
      <c r="AA902" t="s">
        <v>37</v>
      </c>
      <c r="AB902" t="s">
        <v>1479</v>
      </c>
      <c r="AC902" t="s">
        <v>1480</v>
      </c>
      <c r="AD902" t="s">
        <v>377</v>
      </c>
    </row>
    <row r="903" spans="1:30" hidden="1" x14ac:dyDescent="0.2">
      <c r="A903">
        <v>14147</v>
      </c>
      <c r="B903" t="s">
        <v>5981</v>
      </c>
      <c r="C903" t="s">
        <v>29</v>
      </c>
      <c r="D903" t="s">
        <v>30</v>
      </c>
      <c r="E903" t="s">
        <v>62</v>
      </c>
      <c r="F903" t="s">
        <v>34</v>
      </c>
      <c r="G903" t="s">
        <v>33</v>
      </c>
      <c r="H903" t="s">
        <v>34</v>
      </c>
      <c r="I903" s="9">
        <v>45519</v>
      </c>
      <c r="J903" s="10">
        <v>9.2453703703703705E-2</v>
      </c>
      <c r="K903" t="s">
        <v>5982</v>
      </c>
      <c r="L903" t="s">
        <v>5983</v>
      </c>
      <c r="M903" t="s">
        <v>37</v>
      </c>
      <c r="N903" t="s">
        <v>5984</v>
      </c>
      <c r="O903" t="s">
        <v>5985</v>
      </c>
      <c r="P903" t="s">
        <v>40</v>
      </c>
      <c r="Q903" t="s">
        <v>5986</v>
      </c>
      <c r="R903" t="s">
        <v>5987</v>
      </c>
      <c r="S903">
        <v>1</v>
      </c>
      <c r="T903">
        <v>1</v>
      </c>
      <c r="U903" t="s">
        <v>57</v>
      </c>
      <c r="V903" t="s">
        <v>57</v>
      </c>
      <c r="W903" t="s">
        <v>44</v>
      </c>
      <c r="X903" t="s">
        <v>37</v>
      </c>
      <c r="Y903" t="s">
        <v>37</v>
      </c>
      <c r="Z903" t="s">
        <v>45</v>
      </c>
      <c r="AA903" t="s">
        <v>37</v>
      </c>
      <c r="AB903" t="s">
        <v>122</v>
      </c>
      <c r="AC903" t="s">
        <v>123</v>
      </c>
      <c r="AD903" t="s">
        <v>37</v>
      </c>
    </row>
    <row r="904" spans="1:30" hidden="1" x14ac:dyDescent="0.2">
      <c r="A904">
        <v>14149</v>
      </c>
      <c r="B904" t="s">
        <v>5988</v>
      </c>
      <c r="C904" t="s">
        <v>29</v>
      </c>
      <c r="D904" t="s">
        <v>30</v>
      </c>
      <c r="E904" t="s">
        <v>62</v>
      </c>
      <c r="F904" t="s">
        <v>34</v>
      </c>
      <c r="G904" t="s">
        <v>33</v>
      </c>
      <c r="H904" t="s">
        <v>34</v>
      </c>
      <c r="I904" s="9">
        <v>45519</v>
      </c>
      <c r="J904" s="10">
        <v>9.9062499999999998E-2</v>
      </c>
      <c r="K904" t="s">
        <v>5989</v>
      </c>
      <c r="L904" t="s">
        <v>5990</v>
      </c>
      <c r="M904" t="s">
        <v>37</v>
      </c>
      <c r="N904" t="s">
        <v>5991</v>
      </c>
      <c r="O904" t="s">
        <v>5992</v>
      </c>
      <c r="P904" t="s">
        <v>40</v>
      </c>
      <c r="Q904" t="s">
        <v>5993</v>
      </c>
      <c r="R904" t="s">
        <v>5994</v>
      </c>
      <c r="S904">
        <v>1</v>
      </c>
      <c r="T904">
        <v>1</v>
      </c>
      <c r="U904" t="s">
        <v>57</v>
      </c>
      <c r="V904" t="s">
        <v>57</v>
      </c>
      <c r="W904" t="s">
        <v>44</v>
      </c>
      <c r="X904" t="s">
        <v>37</v>
      </c>
      <c r="Y904" t="s">
        <v>37</v>
      </c>
      <c r="Z904" t="s">
        <v>45</v>
      </c>
      <c r="AA904" t="s">
        <v>37</v>
      </c>
      <c r="AB904" t="s">
        <v>122</v>
      </c>
      <c r="AC904" t="s">
        <v>123</v>
      </c>
      <c r="AD904" t="s">
        <v>37</v>
      </c>
    </row>
    <row r="905" spans="1:30" x14ac:dyDescent="0.2">
      <c r="A905">
        <v>14151</v>
      </c>
      <c r="B905" t="s">
        <v>5995</v>
      </c>
      <c r="C905" t="s">
        <v>87</v>
      </c>
      <c r="D905" t="s">
        <v>70</v>
      </c>
      <c r="E905" t="s">
        <v>62</v>
      </c>
      <c r="F905" t="s">
        <v>32</v>
      </c>
      <c r="G905" t="s">
        <v>51</v>
      </c>
      <c r="H905" t="s">
        <v>63</v>
      </c>
      <c r="I905" s="9">
        <v>45519</v>
      </c>
      <c r="J905" s="10">
        <v>0.11746527777777778</v>
      </c>
      <c r="K905" t="s">
        <v>5996</v>
      </c>
      <c r="L905" t="s">
        <v>37</v>
      </c>
      <c r="M905" t="s">
        <v>37</v>
      </c>
      <c r="N905" t="s">
        <v>5997</v>
      </c>
      <c r="O905" t="s">
        <v>37</v>
      </c>
      <c r="P905" t="s">
        <v>40</v>
      </c>
      <c r="Q905" t="s">
        <v>66</v>
      </c>
      <c r="R905" t="s">
        <v>66</v>
      </c>
      <c r="S905">
        <v>0</v>
      </c>
      <c r="T905">
        <v>1</v>
      </c>
      <c r="U905" t="s">
        <v>37</v>
      </c>
      <c r="V905" t="s">
        <v>37</v>
      </c>
      <c r="W905" t="s">
        <v>44</v>
      </c>
      <c r="X905" t="s">
        <v>37</v>
      </c>
      <c r="Y905" t="s">
        <v>37</v>
      </c>
      <c r="Z905" t="s">
        <v>45</v>
      </c>
      <c r="AA905" t="s">
        <v>37</v>
      </c>
      <c r="AB905" t="s">
        <v>122</v>
      </c>
      <c r="AC905" t="s">
        <v>123</v>
      </c>
      <c r="AD905" t="s">
        <v>37</v>
      </c>
    </row>
    <row r="906" spans="1:30" hidden="1" x14ac:dyDescent="0.2">
      <c r="A906">
        <v>14153</v>
      </c>
      <c r="B906" t="s">
        <v>5998</v>
      </c>
      <c r="C906" t="s">
        <v>29</v>
      </c>
      <c r="D906" t="s">
        <v>30</v>
      </c>
      <c r="E906" t="s">
        <v>62</v>
      </c>
      <c r="F906" t="s">
        <v>172</v>
      </c>
      <c r="G906" t="s">
        <v>51</v>
      </c>
      <c r="H906" t="s">
        <v>173</v>
      </c>
      <c r="I906" s="9">
        <v>45519</v>
      </c>
      <c r="J906" s="10">
        <v>0.14037037037037037</v>
      </c>
      <c r="K906" t="s">
        <v>5999</v>
      </c>
      <c r="L906" t="s">
        <v>6000</v>
      </c>
      <c r="M906" t="s">
        <v>37</v>
      </c>
      <c r="N906" t="s">
        <v>6001</v>
      </c>
      <c r="O906" t="s">
        <v>6002</v>
      </c>
      <c r="P906" t="s">
        <v>40</v>
      </c>
      <c r="Q906" t="s">
        <v>6003</v>
      </c>
      <c r="R906" t="s">
        <v>6004</v>
      </c>
      <c r="S906">
        <v>2</v>
      </c>
      <c r="T906">
        <v>3</v>
      </c>
      <c r="U906" t="s">
        <v>57</v>
      </c>
      <c r="V906" t="s">
        <v>57</v>
      </c>
      <c r="W906" t="s">
        <v>44</v>
      </c>
      <c r="X906" t="s">
        <v>37</v>
      </c>
      <c r="Y906" t="s">
        <v>37</v>
      </c>
      <c r="Z906" t="s">
        <v>45</v>
      </c>
      <c r="AA906" t="s">
        <v>37</v>
      </c>
      <c r="AB906" t="s">
        <v>122</v>
      </c>
      <c r="AC906" t="s">
        <v>123</v>
      </c>
      <c r="AD906" t="s">
        <v>37</v>
      </c>
    </row>
    <row r="907" spans="1:30" hidden="1" x14ac:dyDescent="0.2">
      <c r="A907">
        <v>14158</v>
      </c>
      <c r="B907" t="s">
        <v>2479</v>
      </c>
      <c r="C907" t="s">
        <v>29</v>
      </c>
      <c r="D907" t="s">
        <v>30</v>
      </c>
      <c r="E907" t="s">
        <v>62</v>
      </c>
      <c r="F907" t="s">
        <v>172</v>
      </c>
      <c r="G907" t="s">
        <v>51</v>
      </c>
      <c r="H907" t="s">
        <v>173</v>
      </c>
      <c r="I907" s="9">
        <v>45519</v>
      </c>
      <c r="J907" s="10">
        <v>0.40644675925925927</v>
      </c>
      <c r="K907" t="s">
        <v>6005</v>
      </c>
      <c r="L907" t="s">
        <v>6006</v>
      </c>
      <c r="M907" t="s">
        <v>37</v>
      </c>
      <c r="N907" t="s">
        <v>6006</v>
      </c>
      <c r="O907" t="s">
        <v>6007</v>
      </c>
      <c r="P907" t="s">
        <v>40</v>
      </c>
      <c r="Q907" t="s">
        <v>6008</v>
      </c>
      <c r="R907" t="s">
        <v>5809</v>
      </c>
      <c r="S907">
        <v>1</v>
      </c>
      <c r="T907">
        <v>2</v>
      </c>
      <c r="U907" t="s">
        <v>57</v>
      </c>
      <c r="V907" t="s">
        <v>57</v>
      </c>
      <c r="W907" t="s">
        <v>91</v>
      </c>
      <c r="X907" t="s">
        <v>37</v>
      </c>
      <c r="Y907" t="s">
        <v>37</v>
      </c>
      <c r="Z907" t="s">
        <v>45</v>
      </c>
      <c r="AA907" t="s">
        <v>37</v>
      </c>
      <c r="AB907" t="s">
        <v>92</v>
      </c>
      <c r="AC907" t="s">
        <v>93</v>
      </c>
      <c r="AD907" t="s">
        <v>94</v>
      </c>
    </row>
    <row r="908" spans="1:30" hidden="1" x14ac:dyDescent="0.2">
      <c r="A908">
        <v>14164</v>
      </c>
      <c r="B908" t="s">
        <v>6009</v>
      </c>
      <c r="C908" t="s">
        <v>29</v>
      </c>
      <c r="D908" t="s">
        <v>30</v>
      </c>
      <c r="E908" t="s">
        <v>62</v>
      </c>
      <c r="F908" t="s">
        <v>34</v>
      </c>
      <c r="G908" t="s">
        <v>33</v>
      </c>
      <c r="H908" t="s">
        <v>34</v>
      </c>
      <c r="I908" s="9">
        <v>45519</v>
      </c>
      <c r="J908" s="10">
        <v>0.45832175925925928</v>
      </c>
      <c r="K908" t="s">
        <v>6010</v>
      </c>
      <c r="L908" t="s">
        <v>6011</v>
      </c>
      <c r="M908" t="s">
        <v>37</v>
      </c>
      <c r="N908" t="s">
        <v>6011</v>
      </c>
      <c r="O908" t="s">
        <v>6012</v>
      </c>
      <c r="P908" t="s">
        <v>40</v>
      </c>
      <c r="Q908" t="s">
        <v>6013</v>
      </c>
      <c r="R908" t="s">
        <v>6014</v>
      </c>
      <c r="S908">
        <v>1</v>
      </c>
      <c r="T908">
        <v>2</v>
      </c>
      <c r="U908" t="s">
        <v>57</v>
      </c>
      <c r="V908" t="s">
        <v>57</v>
      </c>
      <c r="W908" t="s">
        <v>475</v>
      </c>
      <c r="X908" t="s">
        <v>37</v>
      </c>
      <c r="Y908" t="s">
        <v>37</v>
      </c>
      <c r="Z908" t="s">
        <v>45</v>
      </c>
      <c r="AA908" t="s">
        <v>37</v>
      </c>
      <c r="AB908" t="s">
        <v>2176</v>
      </c>
      <c r="AC908" t="s">
        <v>2177</v>
      </c>
      <c r="AD908" t="s">
        <v>475</v>
      </c>
    </row>
    <row r="909" spans="1:30" hidden="1" x14ac:dyDescent="0.2">
      <c r="A909">
        <v>14168</v>
      </c>
      <c r="B909" t="s">
        <v>6015</v>
      </c>
      <c r="C909" t="s">
        <v>29</v>
      </c>
      <c r="D909" t="s">
        <v>30</v>
      </c>
      <c r="E909" t="s">
        <v>62</v>
      </c>
      <c r="F909" t="s">
        <v>267</v>
      </c>
      <c r="G909" t="s">
        <v>33</v>
      </c>
      <c r="H909" t="s">
        <v>173</v>
      </c>
      <c r="I909" s="9">
        <v>45519</v>
      </c>
      <c r="J909" s="10">
        <v>0.59854166666666664</v>
      </c>
      <c r="K909" t="s">
        <v>6016</v>
      </c>
      <c r="L909" t="s">
        <v>6017</v>
      </c>
      <c r="M909" t="s">
        <v>37</v>
      </c>
      <c r="N909" t="s">
        <v>6018</v>
      </c>
      <c r="O909" t="s">
        <v>6019</v>
      </c>
      <c r="P909" t="s">
        <v>40</v>
      </c>
      <c r="Q909" t="s">
        <v>6020</v>
      </c>
      <c r="R909" t="s">
        <v>6021</v>
      </c>
      <c r="S909">
        <v>2</v>
      </c>
      <c r="T909">
        <v>1</v>
      </c>
      <c r="U909" t="s">
        <v>43</v>
      </c>
      <c r="V909" t="s">
        <v>57</v>
      </c>
      <c r="W909" t="s">
        <v>91</v>
      </c>
      <c r="X909" t="s">
        <v>37</v>
      </c>
      <c r="Y909" t="s">
        <v>37</v>
      </c>
      <c r="Z909" t="s">
        <v>45</v>
      </c>
      <c r="AA909" t="s">
        <v>37</v>
      </c>
      <c r="AB909" t="s">
        <v>92</v>
      </c>
      <c r="AC909" t="s">
        <v>93</v>
      </c>
      <c r="AD909" t="s">
        <v>94</v>
      </c>
    </row>
    <row r="910" spans="1:30" hidden="1" x14ac:dyDescent="0.2">
      <c r="A910">
        <v>14171</v>
      </c>
      <c r="B910" t="s">
        <v>6022</v>
      </c>
      <c r="C910" t="s">
        <v>29</v>
      </c>
      <c r="D910" t="s">
        <v>30</v>
      </c>
      <c r="E910" t="s">
        <v>62</v>
      </c>
      <c r="F910" t="s">
        <v>355</v>
      </c>
      <c r="G910" t="s">
        <v>33</v>
      </c>
      <c r="H910" t="s">
        <v>356</v>
      </c>
      <c r="I910" s="9">
        <v>45519</v>
      </c>
      <c r="J910" s="10">
        <v>0.60270833333333329</v>
      </c>
      <c r="K910" t="s">
        <v>6023</v>
      </c>
      <c r="L910" t="s">
        <v>6024</v>
      </c>
      <c r="M910" t="s">
        <v>37</v>
      </c>
      <c r="N910" t="s">
        <v>6025</v>
      </c>
      <c r="O910" t="s">
        <v>6026</v>
      </c>
      <c r="P910" t="s">
        <v>40</v>
      </c>
      <c r="Q910" t="s">
        <v>6027</v>
      </c>
      <c r="R910" t="s">
        <v>6028</v>
      </c>
      <c r="S910">
        <v>1</v>
      </c>
      <c r="T910">
        <v>1</v>
      </c>
      <c r="U910" t="s">
        <v>57</v>
      </c>
      <c r="V910" t="s">
        <v>57</v>
      </c>
      <c r="W910" t="s">
        <v>91</v>
      </c>
      <c r="X910" t="s">
        <v>37</v>
      </c>
      <c r="Y910" t="s">
        <v>37</v>
      </c>
      <c r="Z910" t="s">
        <v>45</v>
      </c>
      <c r="AA910" t="s">
        <v>37</v>
      </c>
      <c r="AB910" t="s">
        <v>92</v>
      </c>
      <c r="AC910" t="s">
        <v>93</v>
      </c>
      <c r="AD910" t="s">
        <v>94</v>
      </c>
    </row>
    <row r="911" spans="1:30" hidden="1" x14ac:dyDescent="0.2">
      <c r="A911">
        <v>14173</v>
      </c>
      <c r="B911" t="s">
        <v>2319</v>
      </c>
      <c r="C911" t="s">
        <v>29</v>
      </c>
      <c r="D911" t="s">
        <v>49</v>
      </c>
      <c r="E911" t="s">
        <v>62</v>
      </c>
      <c r="F911" t="s">
        <v>511</v>
      </c>
      <c r="G911" t="s">
        <v>51</v>
      </c>
      <c r="H911" t="s">
        <v>173</v>
      </c>
      <c r="I911" s="9">
        <v>45519</v>
      </c>
      <c r="J911" s="10">
        <v>0.60474537037037035</v>
      </c>
      <c r="K911" t="s">
        <v>6029</v>
      </c>
      <c r="L911" t="s">
        <v>6030</v>
      </c>
      <c r="M911" t="s">
        <v>37</v>
      </c>
      <c r="N911" t="s">
        <v>6031</v>
      </c>
      <c r="O911" t="s">
        <v>6032</v>
      </c>
      <c r="P911" t="s">
        <v>40</v>
      </c>
      <c r="Q911" t="s">
        <v>6033</v>
      </c>
      <c r="R911" t="s">
        <v>6034</v>
      </c>
      <c r="S911">
        <v>3</v>
      </c>
      <c r="T911">
        <v>3</v>
      </c>
      <c r="U911" t="s">
        <v>57</v>
      </c>
      <c r="V911" t="s">
        <v>57</v>
      </c>
      <c r="W911" t="s">
        <v>91</v>
      </c>
      <c r="X911" t="s">
        <v>37</v>
      </c>
      <c r="Y911" t="s">
        <v>37</v>
      </c>
      <c r="Z911" t="s">
        <v>45</v>
      </c>
      <c r="AA911" t="s">
        <v>37</v>
      </c>
      <c r="AB911" t="s">
        <v>1893</v>
      </c>
      <c r="AC911" t="s">
        <v>1894</v>
      </c>
      <c r="AD911" t="s">
        <v>94</v>
      </c>
    </row>
    <row r="912" spans="1:30" hidden="1" x14ac:dyDescent="0.2">
      <c r="A912">
        <v>14177</v>
      </c>
      <c r="B912" t="s">
        <v>6035</v>
      </c>
      <c r="C912" t="s">
        <v>61</v>
      </c>
      <c r="D912" t="s">
        <v>49</v>
      </c>
      <c r="E912" t="s">
        <v>62</v>
      </c>
      <c r="F912" t="s">
        <v>114</v>
      </c>
      <c r="G912" t="s">
        <v>33</v>
      </c>
      <c r="H912" t="s">
        <v>346</v>
      </c>
      <c r="I912" s="9">
        <v>45519</v>
      </c>
      <c r="J912" s="10">
        <v>0.73811342592592588</v>
      </c>
      <c r="K912" t="s">
        <v>6036</v>
      </c>
      <c r="L912" t="s">
        <v>6037</v>
      </c>
      <c r="M912" t="s">
        <v>6037</v>
      </c>
      <c r="N912" t="s">
        <v>6037</v>
      </c>
      <c r="O912" t="s">
        <v>37</v>
      </c>
      <c r="P912" t="s">
        <v>40</v>
      </c>
      <c r="Q912" t="s">
        <v>66</v>
      </c>
      <c r="R912" t="s">
        <v>6038</v>
      </c>
      <c r="S912">
        <v>0</v>
      </c>
      <c r="T912">
        <v>2</v>
      </c>
      <c r="U912" t="s">
        <v>57</v>
      </c>
      <c r="V912" t="s">
        <v>37</v>
      </c>
      <c r="W912" t="s">
        <v>37</v>
      </c>
      <c r="X912" t="s">
        <v>37</v>
      </c>
      <c r="Y912" t="s">
        <v>37</v>
      </c>
      <c r="Z912" t="s">
        <v>45</v>
      </c>
      <c r="AA912" t="s">
        <v>37</v>
      </c>
      <c r="AB912" t="s">
        <v>350</v>
      </c>
      <c r="AC912" t="s">
        <v>351</v>
      </c>
      <c r="AD912" t="s">
        <v>197</v>
      </c>
    </row>
    <row r="913" spans="1:30" hidden="1" x14ac:dyDescent="0.2">
      <c r="A913">
        <v>14188</v>
      </c>
      <c r="B913" t="s">
        <v>6039</v>
      </c>
      <c r="C913" t="s">
        <v>29</v>
      </c>
      <c r="D913" t="s">
        <v>30</v>
      </c>
      <c r="E913" t="s">
        <v>62</v>
      </c>
      <c r="F913" t="s">
        <v>267</v>
      </c>
      <c r="G913" t="s">
        <v>51</v>
      </c>
      <c r="H913" t="s">
        <v>73</v>
      </c>
      <c r="I913" s="9">
        <v>45520</v>
      </c>
      <c r="J913" s="10">
        <v>0.56146990740740743</v>
      </c>
      <c r="K913" t="s">
        <v>6040</v>
      </c>
      <c r="L913" t="s">
        <v>6041</v>
      </c>
      <c r="M913" t="s">
        <v>37</v>
      </c>
      <c r="N913" t="s">
        <v>6042</v>
      </c>
      <c r="O913" t="s">
        <v>6043</v>
      </c>
      <c r="P913" t="s">
        <v>40</v>
      </c>
      <c r="Q913" t="s">
        <v>6044</v>
      </c>
      <c r="R913" t="s">
        <v>6045</v>
      </c>
      <c r="S913">
        <v>3</v>
      </c>
      <c r="T913">
        <v>6</v>
      </c>
      <c r="U913" t="s">
        <v>57</v>
      </c>
      <c r="V913" t="s">
        <v>57</v>
      </c>
      <c r="W913" t="s">
        <v>156</v>
      </c>
      <c r="X913" t="s">
        <v>37</v>
      </c>
      <c r="Y913" t="s">
        <v>37</v>
      </c>
      <c r="Z913" t="s">
        <v>45</v>
      </c>
      <c r="AA913" t="s">
        <v>37</v>
      </c>
      <c r="AB913" t="s">
        <v>973</v>
      </c>
      <c r="AC913" t="s">
        <v>974</v>
      </c>
      <c r="AD913" t="s">
        <v>197</v>
      </c>
    </row>
    <row r="914" spans="1:30" hidden="1" x14ac:dyDescent="0.2">
      <c r="A914">
        <v>14193</v>
      </c>
      <c r="B914" t="s">
        <v>6046</v>
      </c>
      <c r="C914" t="s">
        <v>29</v>
      </c>
      <c r="D914" t="s">
        <v>30</v>
      </c>
      <c r="E914" t="s">
        <v>62</v>
      </c>
      <c r="F914" t="s">
        <v>34</v>
      </c>
      <c r="G914" t="s">
        <v>33</v>
      </c>
      <c r="H914" t="s">
        <v>34</v>
      </c>
      <c r="I914" s="9">
        <v>45520</v>
      </c>
      <c r="J914" s="10">
        <v>0.63913194444444443</v>
      </c>
      <c r="K914" t="s">
        <v>6047</v>
      </c>
      <c r="L914" t="s">
        <v>6048</v>
      </c>
      <c r="M914" t="s">
        <v>37</v>
      </c>
      <c r="N914" t="s">
        <v>6049</v>
      </c>
      <c r="O914" t="s">
        <v>6050</v>
      </c>
      <c r="P914" t="s">
        <v>40</v>
      </c>
      <c r="Q914" t="s">
        <v>6051</v>
      </c>
      <c r="R914" t="s">
        <v>6051</v>
      </c>
      <c r="S914">
        <v>1</v>
      </c>
      <c r="T914">
        <v>1</v>
      </c>
      <c r="U914" t="s">
        <v>57</v>
      </c>
      <c r="V914" t="s">
        <v>57</v>
      </c>
      <c r="W914" t="s">
        <v>44</v>
      </c>
      <c r="X914" t="s">
        <v>37</v>
      </c>
      <c r="Y914" t="s">
        <v>37</v>
      </c>
      <c r="Z914" t="s">
        <v>45</v>
      </c>
      <c r="AA914" t="s">
        <v>37</v>
      </c>
      <c r="AB914" t="s">
        <v>122</v>
      </c>
      <c r="AC914" t="s">
        <v>123</v>
      </c>
      <c r="AD914" t="s">
        <v>37</v>
      </c>
    </row>
    <row r="915" spans="1:30" hidden="1" x14ac:dyDescent="0.2">
      <c r="A915">
        <v>14196</v>
      </c>
      <c r="B915" t="s">
        <v>6052</v>
      </c>
      <c r="C915" t="s">
        <v>29</v>
      </c>
      <c r="D915" t="s">
        <v>30</v>
      </c>
      <c r="E915" t="s">
        <v>62</v>
      </c>
      <c r="F915" t="s">
        <v>267</v>
      </c>
      <c r="G915" t="s">
        <v>33</v>
      </c>
      <c r="H915" t="s">
        <v>63</v>
      </c>
      <c r="I915" s="9">
        <v>45520</v>
      </c>
      <c r="J915" s="10">
        <v>0.75129629629629635</v>
      </c>
      <c r="K915" t="s">
        <v>6053</v>
      </c>
      <c r="L915" t="s">
        <v>6054</v>
      </c>
      <c r="M915" t="s">
        <v>37</v>
      </c>
      <c r="N915" t="s">
        <v>6055</v>
      </c>
      <c r="O915" t="s">
        <v>6055</v>
      </c>
      <c r="P915" t="s">
        <v>40</v>
      </c>
      <c r="Q915" t="s">
        <v>66</v>
      </c>
      <c r="R915" t="s">
        <v>66</v>
      </c>
      <c r="S915">
        <v>1</v>
      </c>
      <c r="T915">
        <v>1</v>
      </c>
      <c r="U915" t="s">
        <v>57</v>
      </c>
      <c r="V915" t="s">
        <v>57</v>
      </c>
      <c r="W915" t="s">
        <v>44</v>
      </c>
      <c r="X915" t="s">
        <v>37</v>
      </c>
      <c r="Y915" t="s">
        <v>37</v>
      </c>
      <c r="Z915" t="s">
        <v>45</v>
      </c>
      <c r="AA915" t="s">
        <v>37</v>
      </c>
      <c r="AB915" t="s">
        <v>122</v>
      </c>
      <c r="AC915" t="s">
        <v>123</v>
      </c>
      <c r="AD915" t="s">
        <v>37</v>
      </c>
    </row>
    <row r="916" spans="1:30" hidden="1" x14ac:dyDescent="0.2">
      <c r="A916">
        <v>14198</v>
      </c>
      <c r="B916" t="s">
        <v>6056</v>
      </c>
      <c r="C916" t="s">
        <v>29</v>
      </c>
      <c r="D916" t="s">
        <v>179</v>
      </c>
      <c r="E916" t="s">
        <v>62</v>
      </c>
      <c r="F916" t="s">
        <v>267</v>
      </c>
      <c r="G916" t="s">
        <v>33</v>
      </c>
      <c r="H916" t="s">
        <v>73</v>
      </c>
      <c r="I916" s="9">
        <v>45520</v>
      </c>
      <c r="J916" s="10">
        <v>0.835474537037037</v>
      </c>
      <c r="K916" t="s">
        <v>6057</v>
      </c>
      <c r="L916" t="s">
        <v>6058</v>
      </c>
      <c r="M916" t="s">
        <v>37</v>
      </c>
      <c r="N916" t="s">
        <v>6058</v>
      </c>
      <c r="O916" t="s">
        <v>6059</v>
      </c>
      <c r="P916" t="s">
        <v>40</v>
      </c>
      <c r="Q916" t="s">
        <v>6060</v>
      </c>
      <c r="R916" t="s">
        <v>6061</v>
      </c>
      <c r="S916">
        <v>6</v>
      </c>
      <c r="T916">
        <v>19</v>
      </c>
      <c r="U916" t="s">
        <v>43</v>
      </c>
      <c r="V916" t="s">
        <v>57</v>
      </c>
      <c r="W916" t="s">
        <v>78</v>
      </c>
      <c r="X916" t="s">
        <v>37</v>
      </c>
      <c r="Y916" t="s">
        <v>37</v>
      </c>
      <c r="Z916" t="s">
        <v>45</v>
      </c>
      <c r="AA916" t="s">
        <v>37</v>
      </c>
      <c r="AB916" t="s">
        <v>79</v>
      </c>
      <c r="AC916" t="s">
        <v>80</v>
      </c>
      <c r="AD916" t="s">
        <v>78</v>
      </c>
    </row>
    <row r="917" spans="1:30" hidden="1" x14ac:dyDescent="0.2">
      <c r="A917">
        <v>14200</v>
      </c>
      <c r="B917" t="s">
        <v>6062</v>
      </c>
      <c r="C917" t="s">
        <v>61</v>
      </c>
      <c r="D917" t="s">
        <v>49</v>
      </c>
      <c r="E917" t="s">
        <v>62</v>
      </c>
      <c r="F917" t="s">
        <v>37</v>
      </c>
      <c r="G917" t="s">
        <v>403</v>
      </c>
      <c r="H917" t="s">
        <v>404</v>
      </c>
      <c r="I917" s="9">
        <v>45521</v>
      </c>
      <c r="J917" s="10">
        <v>0.17324074074074075</v>
      </c>
      <c r="K917" t="s">
        <v>6063</v>
      </c>
      <c r="L917" t="s">
        <v>5797</v>
      </c>
      <c r="M917" t="s">
        <v>5797</v>
      </c>
      <c r="N917" t="s">
        <v>5797</v>
      </c>
      <c r="O917" t="s">
        <v>37</v>
      </c>
      <c r="P917" t="s">
        <v>40</v>
      </c>
      <c r="Q917" t="s">
        <v>66</v>
      </c>
      <c r="R917" t="s">
        <v>66</v>
      </c>
      <c r="S917">
        <v>0</v>
      </c>
      <c r="T917">
        <v>1</v>
      </c>
      <c r="U917" t="s">
        <v>57</v>
      </c>
      <c r="V917" t="s">
        <v>37</v>
      </c>
      <c r="W917" t="s">
        <v>37</v>
      </c>
      <c r="X917" t="s">
        <v>37</v>
      </c>
      <c r="Y917" t="s">
        <v>37</v>
      </c>
      <c r="Z917" t="s">
        <v>45</v>
      </c>
      <c r="AA917" t="s">
        <v>37</v>
      </c>
      <c r="AB917" t="s">
        <v>122</v>
      </c>
      <c r="AC917" t="s">
        <v>123</v>
      </c>
      <c r="AD917" t="s">
        <v>37</v>
      </c>
    </row>
    <row r="918" spans="1:30" hidden="1" x14ac:dyDescent="0.2">
      <c r="A918">
        <v>14216</v>
      </c>
      <c r="B918" t="s">
        <v>6064</v>
      </c>
      <c r="C918" t="s">
        <v>29</v>
      </c>
      <c r="D918" t="s">
        <v>30</v>
      </c>
      <c r="E918" t="s">
        <v>62</v>
      </c>
      <c r="F918" t="s">
        <v>355</v>
      </c>
      <c r="G918" t="s">
        <v>33</v>
      </c>
      <c r="H918" t="s">
        <v>356</v>
      </c>
      <c r="I918" s="9">
        <v>45522</v>
      </c>
      <c r="J918" s="10">
        <v>0.62157407407407406</v>
      </c>
      <c r="K918" t="s">
        <v>6053</v>
      </c>
      <c r="L918" t="s">
        <v>6065</v>
      </c>
      <c r="M918" t="s">
        <v>37</v>
      </c>
      <c r="N918" t="s">
        <v>6065</v>
      </c>
      <c r="O918" t="s">
        <v>6066</v>
      </c>
      <c r="P918" t="s">
        <v>40</v>
      </c>
      <c r="Q918" t="s">
        <v>66</v>
      </c>
      <c r="R918" t="s">
        <v>6067</v>
      </c>
      <c r="S918">
        <v>2</v>
      </c>
      <c r="T918">
        <v>2</v>
      </c>
      <c r="U918" t="s">
        <v>43</v>
      </c>
      <c r="V918" t="s">
        <v>57</v>
      </c>
      <c r="W918" t="s">
        <v>5837</v>
      </c>
      <c r="X918" t="s">
        <v>37</v>
      </c>
      <c r="Y918" t="s">
        <v>37</v>
      </c>
      <c r="Z918" t="s">
        <v>45</v>
      </c>
      <c r="AA918" t="s">
        <v>37</v>
      </c>
      <c r="AB918" t="s">
        <v>195</v>
      </c>
      <c r="AC918" t="s">
        <v>196</v>
      </c>
      <c r="AD918" t="s">
        <v>197</v>
      </c>
    </row>
    <row r="919" spans="1:30" hidden="1" x14ac:dyDescent="0.2">
      <c r="A919">
        <v>14222</v>
      </c>
      <c r="B919" t="s">
        <v>6068</v>
      </c>
      <c r="C919" t="s">
        <v>29</v>
      </c>
      <c r="D919" t="s">
        <v>70</v>
      </c>
      <c r="E919" t="s">
        <v>31</v>
      </c>
      <c r="F919" t="s">
        <v>1184</v>
      </c>
      <c r="G919" t="s">
        <v>51</v>
      </c>
      <c r="H919" t="s">
        <v>232</v>
      </c>
      <c r="I919" s="9">
        <v>45523</v>
      </c>
      <c r="J919" s="10">
        <v>0.78210648148148143</v>
      </c>
      <c r="K919" t="s">
        <v>6069</v>
      </c>
      <c r="L919" t="s">
        <v>6070</v>
      </c>
      <c r="M919" t="s">
        <v>37</v>
      </c>
      <c r="N919" t="s">
        <v>6071</v>
      </c>
      <c r="O919" t="s">
        <v>6072</v>
      </c>
      <c r="P919" t="s">
        <v>40</v>
      </c>
      <c r="Q919" t="s">
        <v>6073</v>
      </c>
      <c r="R919" t="s">
        <v>6074</v>
      </c>
      <c r="S919">
        <v>2</v>
      </c>
      <c r="T919">
        <v>2</v>
      </c>
      <c r="U919" t="s">
        <v>57</v>
      </c>
      <c r="V919" t="s">
        <v>57</v>
      </c>
      <c r="W919" t="s">
        <v>156</v>
      </c>
      <c r="X919" t="s">
        <v>37</v>
      </c>
      <c r="Y919" t="s">
        <v>37</v>
      </c>
      <c r="Z919" t="s">
        <v>45</v>
      </c>
      <c r="AA919" t="s">
        <v>37</v>
      </c>
      <c r="AB919" t="s">
        <v>1002</v>
      </c>
      <c r="AC919" t="s">
        <v>1003</v>
      </c>
      <c r="AD919" t="s">
        <v>156</v>
      </c>
    </row>
    <row r="920" spans="1:30" hidden="1" x14ac:dyDescent="0.2">
      <c r="A920">
        <v>14227</v>
      </c>
      <c r="B920" t="s">
        <v>6075</v>
      </c>
      <c r="C920" t="s">
        <v>29</v>
      </c>
      <c r="D920" t="s">
        <v>30</v>
      </c>
      <c r="E920" t="s">
        <v>31</v>
      </c>
      <c r="F920" t="s">
        <v>34</v>
      </c>
      <c r="G920" t="s">
        <v>33</v>
      </c>
      <c r="H920" t="s">
        <v>34</v>
      </c>
      <c r="I920" s="9">
        <v>45524</v>
      </c>
      <c r="J920" s="10">
        <v>0.55150462962962965</v>
      </c>
      <c r="K920" t="s">
        <v>6076</v>
      </c>
      <c r="L920" t="s">
        <v>6077</v>
      </c>
      <c r="M920" t="s">
        <v>37</v>
      </c>
      <c r="N920" t="s">
        <v>6077</v>
      </c>
      <c r="O920" t="s">
        <v>6078</v>
      </c>
      <c r="P920" t="s">
        <v>40</v>
      </c>
      <c r="Q920" t="s">
        <v>6079</v>
      </c>
      <c r="R920" t="s">
        <v>6080</v>
      </c>
      <c r="S920">
        <v>1</v>
      </c>
      <c r="T920">
        <v>2</v>
      </c>
      <c r="U920" t="s">
        <v>57</v>
      </c>
      <c r="V920" t="s">
        <v>57</v>
      </c>
      <c r="W920" t="s">
        <v>109</v>
      </c>
      <c r="X920" t="s">
        <v>37</v>
      </c>
      <c r="Y920" t="s">
        <v>37</v>
      </c>
      <c r="Z920" t="s">
        <v>45</v>
      </c>
      <c r="AA920" t="s">
        <v>37</v>
      </c>
      <c r="AB920" t="s">
        <v>6081</v>
      </c>
      <c r="AC920" t="s">
        <v>6082</v>
      </c>
      <c r="AD920" t="s">
        <v>112</v>
      </c>
    </row>
    <row r="921" spans="1:30" x14ac:dyDescent="0.2">
      <c r="A921">
        <v>14228</v>
      </c>
      <c r="B921" t="s">
        <v>6083</v>
      </c>
      <c r="C921" t="s">
        <v>87</v>
      </c>
      <c r="D921" t="s">
        <v>70</v>
      </c>
      <c r="E921" t="s">
        <v>62</v>
      </c>
      <c r="F921" t="s">
        <v>267</v>
      </c>
      <c r="G921" t="s">
        <v>51</v>
      </c>
      <c r="H921" t="s">
        <v>63</v>
      </c>
      <c r="I921" s="9">
        <v>45524</v>
      </c>
      <c r="J921" s="10">
        <v>0.61273148148148149</v>
      </c>
      <c r="K921" t="s">
        <v>6084</v>
      </c>
      <c r="L921" t="s">
        <v>37</v>
      </c>
      <c r="M921" t="s">
        <v>37</v>
      </c>
      <c r="N921" t="s">
        <v>6085</v>
      </c>
      <c r="O921" t="s">
        <v>37</v>
      </c>
      <c r="P921" t="s">
        <v>40</v>
      </c>
      <c r="Q921" t="s">
        <v>66</v>
      </c>
      <c r="R921" t="s">
        <v>66</v>
      </c>
      <c r="S921">
        <v>0</v>
      </c>
      <c r="T921">
        <v>4</v>
      </c>
      <c r="U921" t="s">
        <v>37</v>
      </c>
      <c r="V921" t="s">
        <v>37</v>
      </c>
      <c r="W921" t="s">
        <v>156</v>
      </c>
      <c r="X921" t="s">
        <v>37</v>
      </c>
      <c r="Y921" t="s">
        <v>37</v>
      </c>
      <c r="Z921" t="s">
        <v>45</v>
      </c>
      <c r="AA921" t="s">
        <v>37</v>
      </c>
      <c r="AB921" t="s">
        <v>973</v>
      </c>
      <c r="AC921" t="s">
        <v>974</v>
      </c>
      <c r="AD921" t="s">
        <v>197</v>
      </c>
    </row>
    <row r="922" spans="1:30" hidden="1" x14ac:dyDescent="0.2">
      <c r="A922">
        <v>14236</v>
      </c>
      <c r="B922" t="s">
        <v>6086</v>
      </c>
      <c r="C922" t="s">
        <v>61</v>
      </c>
      <c r="D922" t="s">
        <v>30</v>
      </c>
      <c r="E922" t="s">
        <v>62</v>
      </c>
      <c r="F922" t="s">
        <v>267</v>
      </c>
      <c r="G922" t="s">
        <v>51</v>
      </c>
      <c r="H922" t="s">
        <v>63</v>
      </c>
      <c r="I922" s="9">
        <v>45525</v>
      </c>
      <c r="J922" s="10">
        <v>0.82630787037037035</v>
      </c>
      <c r="K922" t="s">
        <v>6087</v>
      </c>
      <c r="L922" t="s">
        <v>6088</v>
      </c>
      <c r="M922" t="s">
        <v>6088</v>
      </c>
      <c r="N922" t="s">
        <v>6089</v>
      </c>
      <c r="O922" t="s">
        <v>37</v>
      </c>
      <c r="P922" t="s">
        <v>40</v>
      </c>
      <c r="Q922" t="s">
        <v>66</v>
      </c>
      <c r="R922" t="s">
        <v>6090</v>
      </c>
      <c r="S922">
        <v>0</v>
      </c>
      <c r="T922">
        <v>2</v>
      </c>
      <c r="U922" t="s">
        <v>43</v>
      </c>
      <c r="V922" t="s">
        <v>37</v>
      </c>
      <c r="W922" t="s">
        <v>156</v>
      </c>
      <c r="X922" t="s">
        <v>37</v>
      </c>
      <c r="Y922" t="s">
        <v>37</v>
      </c>
      <c r="Z922" t="s">
        <v>45</v>
      </c>
      <c r="AA922" t="s">
        <v>37</v>
      </c>
      <c r="AB922" t="s">
        <v>973</v>
      </c>
      <c r="AC922" t="s">
        <v>974</v>
      </c>
      <c r="AD922" t="s">
        <v>197</v>
      </c>
    </row>
    <row r="923" spans="1:30" hidden="1" x14ac:dyDescent="0.2">
      <c r="A923">
        <v>14237</v>
      </c>
      <c r="B923" t="s">
        <v>6091</v>
      </c>
      <c r="C923" t="s">
        <v>29</v>
      </c>
      <c r="D923" t="s">
        <v>30</v>
      </c>
      <c r="E923" t="s">
        <v>62</v>
      </c>
      <c r="F923" t="s">
        <v>267</v>
      </c>
      <c r="G923" t="s">
        <v>33</v>
      </c>
      <c r="H923" t="s">
        <v>232</v>
      </c>
      <c r="I923" s="9">
        <v>45525</v>
      </c>
      <c r="J923" s="10">
        <v>0.85335648148148147</v>
      </c>
      <c r="K923" t="s">
        <v>6092</v>
      </c>
      <c r="L923" t="s">
        <v>6093</v>
      </c>
      <c r="M923" t="s">
        <v>37</v>
      </c>
      <c r="N923" t="s">
        <v>6094</v>
      </c>
      <c r="O923" t="s">
        <v>6095</v>
      </c>
      <c r="P923" t="s">
        <v>40</v>
      </c>
      <c r="Q923" t="s">
        <v>6096</v>
      </c>
      <c r="R923" t="s">
        <v>6097</v>
      </c>
      <c r="S923">
        <v>1</v>
      </c>
      <c r="T923">
        <v>2</v>
      </c>
      <c r="U923" t="s">
        <v>43</v>
      </c>
      <c r="V923" t="s">
        <v>43</v>
      </c>
      <c r="W923" t="s">
        <v>156</v>
      </c>
      <c r="X923" t="s">
        <v>37</v>
      </c>
      <c r="Y923" t="s">
        <v>37</v>
      </c>
      <c r="Z923" t="s">
        <v>45</v>
      </c>
      <c r="AA923" t="s">
        <v>37</v>
      </c>
      <c r="AB923" t="s">
        <v>973</v>
      </c>
      <c r="AC923" t="s">
        <v>974</v>
      </c>
      <c r="AD923" t="s">
        <v>197</v>
      </c>
    </row>
    <row r="924" spans="1:30" hidden="1" x14ac:dyDescent="0.2">
      <c r="A924">
        <v>14239</v>
      </c>
      <c r="B924" t="s">
        <v>6098</v>
      </c>
      <c r="C924" t="s">
        <v>29</v>
      </c>
      <c r="D924" t="s">
        <v>30</v>
      </c>
      <c r="E924" t="s">
        <v>31</v>
      </c>
      <c r="F924" t="s">
        <v>267</v>
      </c>
      <c r="G924" t="s">
        <v>33</v>
      </c>
      <c r="H924" t="s">
        <v>73</v>
      </c>
      <c r="I924" s="9">
        <v>45526</v>
      </c>
      <c r="J924" s="10">
        <v>0.49278935185185185</v>
      </c>
      <c r="K924" t="s">
        <v>6099</v>
      </c>
      <c r="L924" t="s">
        <v>6100</v>
      </c>
      <c r="M924" t="s">
        <v>37</v>
      </c>
      <c r="N924" t="s">
        <v>6101</v>
      </c>
      <c r="O924" t="s">
        <v>6102</v>
      </c>
      <c r="P924" t="s">
        <v>40</v>
      </c>
      <c r="Q924" t="s">
        <v>6103</v>
      </c>
      <c r="R924" t="s">
        <v>6104</v>
      </c>
      <c r="S924">
        <v>7</v>
      </c>
      <c r="T924">
        <v>5</v>
      </c>
      <c r="U924" t="s">
        <v>43</v>
      </c>
      <c r="V924" t="s">
        <v>57</v>
      </c>
      <c r="W924" t="s">
        <v>742</v>
      </c>
      <c r="X924" t="s">
        <v>37</v>
      </c>
      <c r="Y924" t="s">
        <v>37</v>
      </c>
      <c r="Z924" t="s">
        <v>45</v>
      </c>
      <c r="AA924" t="s">
        <v>37</v>
      </c>
      <c r="AB924" t="s">
        <v>2890</v>
      </c>
      <c r="AC924" t="s">
        <v>2891</v>
      </c>
      <c r="AD924" t="s">
        <v>742</v>
      </c>
    </row>
    <row r="925" spans="1:30" hidden="1" x14ac:dyDescent="0.2">
      <c r="A925">
        <v>14242</v>
      </c>
      <c r="B925" t="s">
        <v>6105</v>
      </c>
      <c r="C925" t="s">
        <v>29</v>
      </c>
      <c r="D925" t="s">
        <v>70</v>
      </c>
      <c r="E925" t="s">
        <v>62</v>
      </c>
      <c r="F925" t="s">
        <v>267</v>
      </c>
      <c r="G925" t="s">
        <v>51</v>
      </c>
      <c r="H925" t="s">
        <v>173</v>
      </c>
      <c r="I925" s="9">
        <v>45526</v>
      </c>
      <c r="J925" s="10">
        <v>0.64373842592592589</v>
      </c>
      <c r="K925" t="s">
        <v>6099</v>
      </c>
      <c r="L925" t="s">
        <v>6106</v>
      </c>
      <c r="M925" t="s">
        <v>37</v>
      </c>
      <c r="N925" t="s">
        <v>6106</v>
      </c>
      <c r="O925" t="s">
        <v>6107</v>
      </c>
      <c r="P925" t="s">
        <v>40</v>
      </c>
      <c r="Q925" t="s">
        <v>6108</v>
      </c>
      <c r="R925" t="s">
        <v>6109</v>
      </c>
      <c r="S925">
        <v>1</v>
      </c>
      <c r="T925">
        <v>2</v>
      </c>
      <c r="U925" t="s">
        <v>43</v>
      </c>
      <c r="V925" t="s">
        <v>57</v>
      </c>
      <c r="W925" t="s">
        <v>156</v>
      </c>
      <c r="X925" t="s">
        <v>37</v>
      </c>
      <c r="Y925" t="s">
        <v>37</v>
      </c>
      <c r="Z925" t="s">
        <v>45</v>
      </c>
      <c r="AA925" t="s">
        <v>37</v>
      </c>
      <c r="AB925" t="s">
        <v>973</v>
      </c>
      <c r="AC925" t="s">
        <v>974</v>
      </c>
      <c r="AD925" t="s">
        <v>197</v>
      </c>
    </row>
    <row r="926" spans="1:30" hidden="1" x14ac:dyDescent="0.2">
      <c r="A926">
        <v>14246</v>
      </c>
      <c r="B926" t="s">
        <v>6110</v>
      </c>
      <c r="C926" t="s">
        <v>29</v>
      </c>
      <c r="D926" t="s">
        <v>49</v>
      </c>
      <c r="E926" t="s">
        <v>31</v>
      </c>
      <c r="F926" t="s">
        <v>267</v>
      </c>
      <c r="G926" t="s">
        <v>51</v>
      </c>
      <c r="H926" t="s">
        <v>63</v>
      </c>
      <c r="I926" s="9">
        <v>45527</v>
      </c>
      <c r="J926" s="10">
        <v>0.47655092592592591</v>
      </c>
      <c r="K926" t="s">
        <v>6111</v>
      </c>
      <c r="L926" t="s">
        <v>6112</v>
      </c>
      <c r="M926" t="s">
        <v>37</v>
      </c>
      <c r="N926" t="s">
        <v>6112</v>
      </c>
      <c r="O926" t="s">
        <v>6113</v>
      </c>
      <c r="P926" t="s">
        <v>40</v>
      </c>
      <c r="Q926" t="s">
        <v>6114</v>
      </c>
      <c r="R926" t="s">
        <v>6115</v>
      </c>
      <c r="S926">
        <v>3</v>
      </c>
      <c r="T926">
        <v>2</v>
      </c>
      <c r="U926" t="s">
        <v>57</v>
      </c>
      <c r="V926" t="s">
        <v>57</v>
      </c>
      <c r="W926" t="s">
        <v>238</v>
      </c>
      <c r="X926" t="s">
        <v>37</v>
      </c>
      <c r="Y926" t="s">
        <v>37</v>
      </c>
      <c r="Z926" t="s">
        <v>45</v>
      </c>
      <c r="AA926" t="s">
        <v>37</v>
      </c>
      <c r="AB926" t="s">
        <v>1432</v>
      </c>
      <c r="AC926" t="s">
        <v>1433</v>
      </c>
      <c r="AD926" t="s">
        <v>238</v>
      </c>
    </row>
    <row r="927" spans="1:30" hidden="1" x14ac:dyDescent="0.2">
      <c r="A927">
        <v>14250</v>
      </c>
      <c r="B927" t="s">
        <v>6116</v>
      </c>
      <c r="C927" t="s">
        <v>61</v>
      </c>
      <c r="D927" t="s">
        <v>49</v>
      </c>
      <c r="E927" t="s">
        <v>62</v>
      </c>
      <c r="F927" t="s">
        <v>114</v>
      </c>
      <c r="G927" t="s">
        <v>33</v>
      </c>
      <c r="H927" t="s">
        <v>346</v>
      </c>
      <c r="I927" s="9">
        <v>45527</v>
      </c>
      <c r="J927" s="10">
        <v>0.56440972222222219</v>
      </c>
      <c r="K927" t="s">
        <v>6117</v>
      </c>
      <c r="L927" t="s">
        <v>6118</v>
      </c>
      <c r="M927" t="s">
        <v>6118</v>
      </c>
      <c r="N927" t="s">
        <v>6119</v>
      </c>
      <c r="O927" t="s">
        <v>37</v>
      </c>
      <c r="P927" t="s">
        <v>40</v>
      </c>
      <c r="Q927" t="s">
        <v>66</v>
      </c>
      <c r="R927" t="s">
        <v>6120</v>
      </c>
      <c r="S927">
        <v>0</v>
      </c>
      <c r="T927">
        <v>2</v>
      </c>
      <c r="U927" t="s">
        <v>57</v>
      </c>
      <c r="V927" t="s">
        <v>37</v>
      </c>
      <c r="W927" t="s">
        <v>194</v>
      </c>
      <c r="X927" t="s">
        <v>37</v>
      </c>
      <c r="Y927" t="s">
        <v>37</v>
      </c>
      <c r="Z927" t="s">
        <v>45</v>
      </c>
      <c r="AA927" t="s">
        <v>37</v>
      </c>
      <c r="AB927" t="s">
        <v>350</v>
      </c>
      <c r="AC927" t="s">
        <v>351</v>
      </c>
      <c r="AD927" t="s">
        <v>197</v>
      </c>
    </row>
    <row r="928" spans="1:30" hidden="1" x14ac:dyDescent="0.2">
      <c r="A928">
        <v>14252</v>
      </c>
      <c r="B928" t="s">
        <v>6121</v>
      </c>
      <c r="C928" t="s">
        <v>61</v>
      </c>
      <c r="D928" t="s">
        <v>49</v>
      </c>
      <c r="E928" t="s">
        <v>62</v>
      </c>
      <c r="F928" t="s">
        <v>114</v>
      </c>
      <c r="G928" t="s">
        <v>33</v>
      </c>
      <c r="H928" t="s">
        <v>346</v>
      </c>
      <c r="I928" s="9">
        <v>45527</v>
      </c>
      <c r="J928" s="10">
        <v>0.57067129629629632</v>
      </c>
      <c r="K928" t="s">
        <v>6122</v>
      </c>
      <c r="L928" t="s">
        <v>6123</v>
      </c>
      <c r="M928" t="s">
        <v>6123</v>
      </c>
      <c r="N928" t="s">
        <v>6123</v>
      </c>
      <c r="O928" t="s">
        <v>37</v>
      </c>
      <c r="P928" t="s">
        <v>40</v>
      </c>
      <c r="Q928" t="s">
        <v>66</v>
      </c>
      <c r="R928" t="s">
        <v>6124</v>
      </c>
      <c r="S928">
        <v>0</v>
      </c>
      <c r="T928">
        <v>2</v>
      </c>
      <c r="U928" t="s">
        <v>57</v>
      </c>
      <c r="V928" t="s">
        <v>37</v>
      </c>
      <c r="W928" t="s">
        <v>194</v>
      </c>
      <c r="X928" t="s">
        <v>37</v>
      </c>
      <c r="Y928" t="s">
        <v>37</v>
      </c>
      <c r="Z928" t="s">
        <v>45</v>
      </c>
      <c r="AA928" t="s">
        <v>37</v>
      </c>
      <c r="AB928" t="s">
        <v>350</v>
      </c>
      <c r="AC928" t="s">
        <v>351</v>
      </c>
      <c r="AD928" t="s">
        <v>197</v>
      </c>
    </row>
    <row r="929" spans="1:30" hidden="1" x14ac:dyDescent="0.2">
      <c r="A929">
        <v>14253</v>
      </c>
      <c r="B929" t="s">
        <v>6125</v>
      </c>
      <c r="C929" t="s">
        <v>61</v>
      </c>
      <c r="D929" t="s">
        <v>49</v>
      </c>
      <c r="E929" t="s">
        <v>62</v>
      </c>
      <c r="F929" t="s">
        <v>114</v>
      </c>
      <c r="G929" t="s">
        <v>33</v>
      </c>
      <c r="H929" t="s">
        <v>346</v>
      </c>
      <c r="I929" s="9">
        <v>45527</v>
      </c>
      <c r="J929" s="10">
        <v>0.57484953703703701</v>
      </c>
      <c r="K929" t="s">
        <v>6126</v>
      </c>
      <c r="L929" t="s">
        <v>6127</v>
      </c>
      <c r="M929" t="s">
        <v>6127</v>
      </c>
      <c r="N929" t="s">
        <v>6127</v>
      </c>
      <c r="O929" t="s">
        <v>37</v>
      </c>
      <c r="P929" t="s">
        <v>40</v>
      </c>
      <c r="Q929" t="s">
        <v>66</v>
      </c>
      <c r="R929" t="s">
        <v>6128</v>
      </c>
      <c r="S929">
        <v>0</v>
      </c>
      <c r="T929">
        <v>2</v>
      </c>
      <c r="U929" t="s">
        <v>57</v>
      </c>
      <c r="V929" t="s">
        <v>37</v>
      </c>
      <c r="W929" t="s">
        <v>194</v>
      </c>
      <c r="X929" t="s">
        <v>37</v>
      </c>
      <c r="Y929" t="s">
        <v>37</v>
      </c>
      <c r="Z929" t="s">
        <v>45</v>
      </c>
      <c r="AA929" t="s">
        <v>37</v>
      </c>
      <c r="AB929" t="s">
        <v>350</v>
      </c>
      <c r="AC929" t="s">
        <v>351</v>
      </c>
      <c r="AD929" t="s">
        <v>197</v>
      </c>
    </row>
    <row r="930" spans="1:30" hidden="1" x14ac:dyDescent="0.2">
      <c r="A930">
        <v>14254</v>
      </c>
      <c r="B930" t="s">
        <v>6129</v>
      </c>
      <c r="C930" t="s">
        <v>29</v>
      </c>
      <c r="D930" t="s">
        <v>70</v>
      </c>
      <c r="E930" t="s">
        <v>62</v>
      </c>
      <c r="F930" t="s">
        <v>267</v>
      </c>
      <c r="G930" t="s">
        <v>33</v>
      </c>
      <c r="H930" t="s">
        <v>34</v>
      </c>
      <c r="I930" s="9">
        <v>45527</v>
      </c>
      <c r="J930" s="10">
        <v>0.67393518518518514</v>
      </c>
      <c r="K930" t="s">
        <v>6130</v>
      </c>
      <c r="L930" t="s">
        <v>6131</v>
      </c>
      <c r="M930" t="s">
        <v>37</v>
      </c>
      <c r="N930" t="s">
        <v>6132</v>
      </c>
      <c r="O930" t="s">
        <v>6133</v>
      </c>
      <c r="P930" t="s">
        <v>40</v>
      </c>
      <c r="Q930" t="s">
        <v>6134</v>
      </c>
      <c r="R930" t="s">
        <v>6135</v>
      </c>
      <c r="S930">
        <v>1</v>
      </c>
      <c r="T930">
        <v>2</v>
      </c>
      <c r="U930" t="s">
        <v>57</v>
      </c>
      <c r="V930" t="s">
        <v>57</v>
      </c>
      <c r="W930" t="s">
        <v>156</v>
      </c>
      <c r="X930" t="s">
        <v>37</v>
      </c>
      <c r="Y930" t="s">
        <v>37</v>
      </c>
      <c r="Z930" t="s">
        <v>45</v>
      </c>
      <c r="AA930" t="s">
        <v>37</v>
      </c>
      <c r="AB930" t="s">
        <v>973</v>
      </c>
      <c r="AC930" t="s">
        <v>974</v>
      </c>
      <c r="AD930" t="s">
        <v>197</v>
      </c>
    </row>
    <row r="931" spans="1:30" hidden="1" x14ac:dyDescent="0.2">
      <c r="A931">
        <v>14255</v>
      </c>
      <c r="B931" t="s">
        <v>6136</v>
      </c>
      <c r="C931" t="s">
        <v>61</v>
      </c>
      <c r="D931" t="s">
        <v>49</v>
      </c>
      <c r="E931" t="s">
        <v>62</v>
      </c>
      <c r="F931" t="s">
        <v>114</v>
      </c>
      <c r="G931" t="s">
        <v>33</v>
      </c>
      <c r="H931" t="s">
        <v>346</v>
      </c>
      <c r="I931" s="9">
        <v>45527</v>
      </c>
      <c r="J931" s="10">
        <v>0.70122685185185185</v>
      </c>
      <c r="K931" t="s">
        <v>6137</v>
      </c>
      <c r="L931" t="s">
        <v>6138</v>
      </c>
      <c r="M931" t="s">
        <v>6138</v>
      </c>
      <c r="N931" t="s">
        <v>6138</v>
      </c>
      <c r="O931" t="s">
        <v>37</v>
      </c>
      <c r="P931" t="s">
        <v>40</v>
      </c>
      <c r="Q931" t="s">
        <v>66</v>
      </c>
      <c r="R931" t="s">
        <v>6139</v>
      </c>
      <c r="S931">
        <v>0</v>
      </c>
      <c r="T931">
        <v>2</v>
      </c>
      <c r="U931" t="s">
        <v>57</v>
      </c>
      <c r="V931" t="s">
        <v>37</v>
      </c>
      <c r="W931" t="s">
        <v>194</v>
      </c>
      <c r="X931" t="s">
        <v>37</v>
      </c>
      <c r="Y931" t="s">
        <v>37</v>
      </c>
      <c r="Z931" t="s">
        <v>45</v>
      </c>
      <c r="AA931" t="s">
        <v>37</v>
      </c>
      <c r="AB931" t="s">
        <v>350</v>
      </c>
      <c r="AC931" t="s">
        <v>351</v>
      </c>
      <c r="AD931" t="s">
        <v>197</v>
      </c>
    </row>
    <row r="932" spans="1:30" hidden="1" x14ac:dyDescent="0.2">
      <c r="A932">
        <v>14256</v>
      </c>
      <c r="B932" t="s">
        <v>6140</v>
      </c>
      <c r="C932" t="s">
        <v>29</v>
      </c>
      <c r="D932" t="s">
        <v>70</v>
      </c>
      <c r="E932" t="s">
        <v>62</v>
      </c>
      <c r="F932" t="s">
        <v>1878</v>
      </c>
      <c r="G932" t="s">
        <v>33</v>
      </c>
      <c r="H932" t="s">
        <v>73</v>
      </c>
      <c r="I932" s="9">
        <v>45527</v>
      </c>
      <c r="J932" s="10">
        <v>0.74608796296296298</v>
      </c>
      <c r="K932" t="s">
        <v>6141</v>
      </c>
      <c r="L932" t="s">
        <v>6142</v>
      </c>
      <c r="M932" t="s">
        <v>37</v>
      </c>
      <c r="N932" t="s">
        <v>6143</v>
      </c>
      <c r="O932" t="s">
        <v>6144</v>
      </c>
      <c r="P932" t="s">
        <v>40</v>
      </c>
      <c r="Q932" t="s">
        <v>6145</v>
      </c>
      <c r="R932" t="s">
        <v>6146</v>
      </c>
      <c r="S932">
        <v>4</v>
      </c>
      <c r="T932">
        <v>7</v>
      </c>
      <c r="U932" t="s">
        <v>57</v>
      </c>
      <c r="V932" t="s">
        <v>57</v>
      </c>
      <c r="W932" t="s">
        <v>91</v>
      </c>
      <c r="X932" t="s">
        <v>37</v>
      </c>
      <c r="Y932" t="s">
        <v>37</v>
      </c>
      <c r="Z932" t="s">
        <v>45</v>
      </c>
      <c r="AA932" t="s">
        <v>37</v>
      </c>
      <c r="AB932" t="s">
        <v>92</v>
      </c>
      <c r="AC932" t="s">
        <v>93</v>
      </c>
      <c r="AD932" t="s">
        <v>94</v>
      </c>
    </row>
    <row r="933" spans="1:30" hidden="1" x14ac:dyDescent="0.2">
      <c r="A933">
        <v>14297</v>
      </c>
      <c r="B933" t="s">
        <v>6147</v>
      </c>
      <c r="C933" t="s">
        <v>29</v>
      </c>
      <c r="D933" t="s">
        <v>70</v>
      </c>
      <c r="E933" t="s">
        <v>62</v>
      </c>
      <c r="F933" t="s">
        <v>172</v>
      </c>
      <c r="G933" t="s">
        <v>51</v>
      </c>
      <c r="H933" t="s">
        <v>173</v>
      </c>
      <c r="I933" s="9">
        <v>45531</v>
      </c>
      <c r="J933" s="10">
        <v>0.53267361111111111</v>
      </c>
      <c r="K933" t="s">
        <v>6148</v>
      </c>
      <c r="L933" t="s">
        <v>6149</v>
      </c>
      <c r="M933" t="s">
        <v>37</v>
      </c>
      <c r="N933" t="s">
        <v>6150</v>
      </c>
      <c r="O933" t="s">
        <v>6149</v>
      </c>
      <c r="P933" t="s">
        <v>40</v>
      </c>
      <c r="Q933" t="s">
        <v>6151</v>
      </c>
      <c r="R933" t="s">
        <v>6151</v>
      </c>
      <c r="S933">
        <v>1</v>
      </c>
      <c r="T933">
        <v>1</v>
      </c>
      <c r="U933" t="s">
        <v>57</v>
      </c>
      <c r="V933" t="s">
        <v>57</v>
      </c>
      <c r="W933" t="s">
        <v>221</v>
      </c>
      <c r="X933" t="s">
        <v>37</v>
      </c>
      <c r="Y933" t="s">
        <v>37</v>
      </c>
      <c r="Z933" t="s">
        <v>45</v>
      </c>
      <c r="AA933" t="s">
        <v>37</v>
      </c>
      <c r="AB933" t="s">
        <v>222</v>
      </c>
      <c r="AC933" t="s">
        <v>223</v>
      </c>
      <c r="AD933" t="s">
        <v>221</v>
      </c>
    </row>
    <row r="934" spans="1:30" hidden="1" x14ac:dyDescent="0.2">
      <c r="A934">
        <v>14301</v>
      </c>
      <c r="B934" t="s">
        <v>6152</v>
      </c>
      <c r="C934" t="s">
        <v>61</v>
      </c>
      <c r="D934" t="s">
        <v>49</v>
      </c>
      <c r="E934" t="s">
        <v>62</v>
      </c>
      <c r="F934" t="s">
        <v>114</v>
      </c>
      <c r="G934" t="s">
        <v>51</v>
      </c>
      <c r="H934" t="s">
        <v>346</v>
      </c>
      <c r="I934" s="9">
        <v>45531</v>
      </c>
      <c r="J934" s="10">
        <v>0.63872685185185185</v>
      </c>
      <c r="K934" t="s">
        <v>6153</v>
      </c>
      <c r="L934" t="s">
        <v>6154</v>
      </c>
      <c r="M934" t="s">
        <v>6154</v>
      </c>
      <c r="N934" t="s">
        <v>6154</v>
      </c>
      <c r="O934" t="s">
        <v>37</v>
      </c>
      <c r="P934" t="s">
        <v>40</v>
      </c>
      <c r="Q934" t="s">
        <v>66</v>
      </c>
      <c r="R934" t="s">
        <v>6155</v>
      </c>
      <c r="S934">
        <v>0</v>
      </c>
      <c r="T934">
        <v>2</v>
      </c>
      <c r="U934" t="s">
        <v>57</v>
      </c>
      <c r="V934" t="s">
        <v>37</v>
      </c>
      <c r="W934" t="s">
        <v>963</v>
      </c>
      <c r="X934" t="s">
        <v>37</v>
      </c>
      <c r="Y934" t="s">
        <v>37</v>
      </c>
      <c r="Z934" t="s">
        <v>45</v>
      </c>
      <c r="AA934" t="s">
        <v>37</v>
      </c>
      <c r="AB934" t="s">
        <v>350</v>
      </c>
      <c r="AC934" t="s">
        <v>351</v>
      </c>
      <c r="AD934" t="s">
        <v>197</v>
      </c>
    </row>
    <row r="935" spans="1:30" hidden="1" x14ac:dyDescent="0.2">
      <c r="A935">
        <v>14304</v>
      </c>
      <c r="B935" t="s">
        <v>6156</v>
      </c>
      <c r="C935" t="s">
        <v>29</v>
      </c>
      <c r="D935" t="s">
        <v>30</v>
      </c>
      <c r="E935" t="s">
        <v>31</v>
      </c>
      <c r="F935" t="s">
        <v>267</v>
      </c>
      <c r="G935" t="s">
        <v>33</v>
      </c>
      <c r="H935" t="s">
        <v>63</v>
      </c>
      <c r="I935" s="9">
        <v>45531</v>
      </c>
      <c r="J935" s="10">
        <v>0.68232638888888886</v>
      </c>
      <c r="K935" t="s">
        <v>6157</v>
      </c>
      <c r="L935" t="s">
        <v>6158</v>
      </c>
      <c r="M935" t="s">
        <v>37</v>
      </c>
      <c r="N935" t="s">
        <v>6158</v>
      </c>
      <c r="O935" t="s">
        <v>6159</v>
      </c>
      <c r="P935" t="s">
        <v>40</v>
      </c>
      <c r="Q935" t="s">
        <v>6160</v>
      </c>
      <c r="R935" t="s">
        <v>6160</v>
      </c>
      <c r="S935">
        <v>1</v>
      </c>
      <c r="T935">
        <v>1</v>
      </c>
      <c r="U935" t="s">
        <v>57</v>
      </c>
      <c r="V935" t="s">
        <v>57</v>
      </c>
      <c r="W935" t="s">
        <v>221</v>
      </c>
      <c r="X935" t="s">
        <v>37</v>
      </c>
      <c r="Y935" t="s">
        <v>37</v>
      </c>
      <c r="Z935" t="s">
        <v>45</v>
      </c>
      <c r="AA935" t="s">
        <v>37</v>
      </c>
      <c r="AB935" t="s">
        <v>222</v>
      </c>
      <c r="AC935" t="s">
        <v>223</v>
      </c>
      <c r="AD935" t="s">
        <v>221</v>
      </c>
    </row>
    <row r="936" spans="1:30" hidden="1" x14ac:dyDescent="0.2">
      <c r="A936">
        <v>14305</v>
      </c>
      <c r="B936" t="s">
        <v>6161</v>
      </c>
      <c r="C936" t="s">
        <v>61</v>
      </c>
      <c r="D936" t="s">
        <v>49</v>
      </c>
      <c r="E936" t="s">
        <v>62</v>
      </c>
      <c r="F936" t="s">
        <v>114</v>
      </c>
      <c r="G936" t="s">
        <v>33</v>
      </c>
      <c r="H936" t="s">
        <v>346</v>
      </c>
      <c r="I936" s="9">
        <v>45531</v>
      </c>
      <c r="J936" s="10">
        <v>0.68315972222222221</v>
      </c>
      <c r="K936" t="s">
        <v>6162</v>
      </c>
      <c r="L936" t="s">
        <v>6163</v>
      </c>
      <c r="M936" t="s">
        <v>6163</v>
      </c>
      <c r="N936" t="s">
        <v>6163</v>
      </c>
      <c r="O936" t="s">
        <v>37</v>
      </c>
      <c r="P936" t="s">
        <v>40</v>
      </c>
      <c r="Q936" t="s">
        <v>66</v>
      </c>
      <c r="R936" t="s">
        <v>6164</v>
      </c>
      <c r="S936">
        <v>0</v>
      </c>
      <c r="T936">
        <v>2</v>
      </c>
      <c r="U936" t="s">
        <v>57</v>
      </c>
      <c r="V936" t="s">
        <v>37</v>
      </c>
      <c r="W936" t="s">
        <v>194</v>
      </c>
      <c r="X936" t="s">
        <v>37</v>
      </c>
      <c r="Y936" t="s">
        <v>37</v>
      </c>
      <c r="Z936" t="s">
        <v>45</v>
      </c>
      <c r="AA936" t="s">
        <v>37</v>
      </c>
      <c r="AB936" t="s">
        <v>350</v>
      </c>
      <c r="AC936" t="s">
        <v>351</v>
      </c>
      <c r="AD936" t="s">
        <v>197</v>
      </c>
    </row>
    <row r="937" spans="1:30" hidden="1" x14ac:dyDescent="0.2">
      <c r="A937">
        <v>14306</v>
      </c>
      <c r="B937" t="s">
        <v>6165</v>
      </c>
      <c r="C937" t="s">
        <v>29</v>
      </c>
      <c r="D937" t="s">
        <v>49</v>
      </c>
      <c r="E937" t="s">
        <v>50</v>
      </c>
      <c r="F937" t="s">
        <v>34</v>
      </c>
      <c r="G937" t="s">
        <v>51</v>
      </c>
      <c r="H937" t="s">
        <v>34</v>
      </c>
      <c r="I937" s="9">
        <v>45531</v>
      </c>
      <c r="J937" s="10">
        <v>0.74907407407407411</v>
      </c>
      <c r="K937" t="s">
        <v>6166</v>
      </c>
      <c r="L937" t="s">
        <v>6167</v>
      </c>
      <c r="M937" t="s">
        <v>37</v>
      </c>
      <c r="N937" t="s">
        <v>6167</v>
      </c>
      <c r="O937" t="s">
        <v>6168</v>
      </c>
      <c r="P937" t="s">
        <v>40</v>
      </c>
      <c r="Q937" t="s">
        <v>6169</v>
      </c>
      <c r="R937" t="s">
        <v>6170</v>
      </c>
      <c r="S937">
        <v>2</v>
      </c>
      <c r="T937">
        <v>2</v>
      </c>
      <c r="U937" t="s">
        <v>57</v>
      </c>
      <c r="V937" t="s">
        <v>57</v>
      </c>
      <c r="W937" t="s">
        <v>238</v>
      </c>
      <c r="X937" t="s">
        <v>37</v>
      </c>
      <c r="Y937" t="s">
        <v>37</v>
      </c>
      <c r="Z937" t="s">
        <v>45</v>
      </c>
      <c r="AA937" t="s">
        <v>37</v>
      </c>
      <c r="AB937" t="s">
        <v>239</v>
      </c>
      <c r="AC937" t="s">
        <v>240</v>
      </c>
      <c r="AD937" t="s">
        <v>238</v>
      </c>
    </row>
    <row r="938" spans="1:30" hidden="1" x14ac:dyDescent="0.2">
      <c r="A938">
        <v>14307</v>
      </c>
      <c r="B938" t="s">
        <v>6171</v>
      </c>
      <c r="C938" t="s">
        <v>29</v>
      </c>
      <c r="D938" t="s">
        <v>70</v>
      </c>
      <c r="E938" t="s">
        <v>31</v>
      </c>
      <c r="F938" t="s">
        <v>267</v>
      </c>
      <c r="G938" t="s">
        <v>33</v>
      </c>
      <c r="H938" t="s">
        <v>63</v>
      </c>
      <c r="I938" s="9">
        <v>45531</v>
      </c>
      <c r="J938" s="10">
        <v>0.76515046296296296</v>
      </c>
      <c r="K938" t="s">
        <v>6172</v>
      </c>
      <c r="L938" t="s">
        <v>6173</v>
      </c>
      <c r="M938" t="s">
        <v>37</v>
      </c>
      <c r="N938" t="s">
        <v>6174</v>
      </c>
      <c r="O938" t="s">
        <v>6175</v>
      </c>
      <c r="P938" t="s">
        <v>40</v>
      </c>
      <c r="Q938" t="s">
        <v>5607</v>
      </c>
      <c r="R938" t="s">
        <v>5607</v>
      </c>
      <c r="S938">
        <v>1</v>
      </c>
      <c r="T938">
        <v>1</v>
      </c>
      <c r="U938" t="s">
        <v>57</v>
      </c>
      <c r="V938" t="s">
        <v>57</v>
      </c>
      <c r="W938" t="s">
        <v>131</v>
      </c>
      <c r="X938" t="s">
        <v>37</v>
      </c>
      <c r="Y938" t="s">
        <v>37</v>
      </c>
      <c r="Z938" t="s">
        <v>45</v>
      </c>
      <c r="AA938" t="s">
        <v>37</v>
      </c>
      <c r="AB938" t="s">
        <v>132</v>
      </c>
      <c r="AC938" t="s">
        <v>133</v>
      </c>
      <c r="AD938" t="s">
        <v>131</v>
      </c>
    </row>
    <row r="939" spans="1:30" hidden="1" x14ac:dyDescent="0.2">
      <c r="A939">
        <v>14308</v>
      </c>
      <c r="B939" t="s">
        <v>6176</v>
      </c>
      <c r="C939" t="s">
        <v>29</v>
      </c>
      <c r="D939" t="s">
        <v>179</v>
      </c>
      <c r="E939" t="s">
        <v>31</v>
      </c>
      <c r="F939" t="s">
        <v>267</v>
      </c>
      <c r="G939" t="s">
        <v>51</v>
      </c>
      <c r="H939" t="s">
        <v>63</v>
      </c>
      <c r="I939" s="9">
        <v>45532</v>
      </c>
      <c r="J939" s="10">
        <v>6.5057870370370377E-2</v>
      </c>
      <c r="K939" t="s">
        <v>6177</v>
      </c>
      <c r="L939" t="s">
        <v>6178</v>
      </c>
      <c r="M939" t="s">
        <v>37</v>
      </c>
      <c r="N939" t="s">
        <v>6179</v>
      </c>
      <c r="O939" t="s">
        <v>6180</v>
      </c>
      <c r="P939" t="s">
        <v>40</v>
      </c>
      <c r="Q939" t="s">
        <v>6181</v>
      </c>
      <c r="R939" t="s">
        <v>331</v>
      </c>
      <c r="S939">
        <v>3</v>
      </c>
      <c r="T939">
        <v>2</v>
      </c>
      <c r="U939" t="s">
        <v>57</v>
      </c>
      <c r="V939" t="s">
        <v>57</v>
      </c>
      <c r="W939" t="s">
        <v>156</v>
      </c>
      <c r="X939" t="s">
        <v>37</v>
      </c>
      <c r="Y939" t="s">
        <v>37</v>
      </c>
      <c r="Z939" t="s">
        <v>45</v>
      </c>
      <c r="AA939" t="s">
        <v>37</v>
      </c>
      <c r="AB939" t="s">
        <v>1002</v>
      </c>
      <c r="AC939" t="s">
        <v>1003</v>
      </c>
      <c r="AD939" t="s">
        <v>156</v>
      </c>
    </row>
    <row r="940" spans="1:30" hidden="1" x14ac:dyDescent="0.2">
      <c r="A940">
        <v>14312</v>
      </c>
      <c r="B940" t="s">
        <v>6182</v>
      </c>
      <c r="C940" t="s">
        <v>29</v>
      </c>
      <c r="D940" t="s">
        <v>179</v>
      </c>
      <c r="E940" t="s">
        <v>50</v>
      </c>
      <c r="F940" t="s">
        <v>267</v>
      </c>
      <c r="G940" t="s">
        <v>51</v>
      </c>
      <c r="H940" t="s">
        <v>73</v>
      </c>
      <c r="I940" s="9">
        <v>45532</v>
      </c>
      <c r="J940" s="10">
        <v>0.5337615740740741</v>
      </c>
      <c r="K940" t="s">
        <v>6099</v>
      </c>
      <c r="L940" t="s">
        <v>6183</v>
      </c>
      <c r="M940" t="s">
        <v>37</v>
      </c>
      <c r="N940" t="s">
        <v>6184</v>
      </c>
      <c r="O940" t="s">
        <v>6185</v>
      </c>
      <c r="P940" t="s">
        <v>40</v>
      </c>
      <c r="Q940" t="s">
        <v>6186</v>
      </c>
      <c r="R940" t="s">
        <v>6187</v>
      </c>
      <c r="S940">
        <v>9</v>
      </c>
      <c r="T940">
        <v>6</v>
      </c>
      <c r="U940" t="s">
        <v>43</v>
      </c>
      <c r="V940" t="s">
        <v>57</v>
      </c>
      <c r="W940" t="s">
        <v>845</v>
      </c>
      <c r="X940" t="s">
        <v>37</v>
      </c>
      <c r="Y940" t="s">
        <v>37</v>
      </c>
      <c r="Z940" t="s">
        <v>45</v>
      </c>
      <c r="AA940" t="s">
        <v>37</v>
      </c>
      <c r="AB940" t="s">
        <v>4215</v>
      </c>
      <c r="AC940" t="s">
        <v>4216</v>
      </c>
      <c r="AD940" t="s">
        <v>845</v>
      </c>
    </row>
    <row r="941" spans="1:30" hidden="1" x14ac:dyDescent="0.2">
      <c r="A941">
        <v>14316</v>
      </c>
      <c r="B941" t="s">
        <v>6188</v>
      </c>
      <c r="C941" t="s">
        <v>29</v>
      </c>
      <c r="D941" t="s">
        <v>30</v>
      </c>
      <c r="E941" t="s">
        <v>31</v>
      </c>
      <c r="F941" t="s">
        <v>267</v>
      </c>
      <c r="G941" t="s">
        <v>51</v>
      </c>
      <c r="H941" t="s">
        <v>512</v>
      </c>
      <c r="I941" s="9">
        <v>45532</v>
      </c>
      <c r="J941" s="10">
        <v>0.59910879629629632</v>
      </c>
      <c r="K941" t="s">
        <v>6189</v>
      </c>
      <c r="L941" t="s">
        <v>6190</v>
      </c>
      <c r="M941" t="s">
        <v>37</v>
      </c>
      <c r="N941" t="s">
        <v>6191</v>
      </c>
      <c r="O941" t="s">
        <v>6192</v>
      </c>
      <c r="P941" t="s">
        <v>40</v>
      </c>
      <c r="Q941" t="s">
        <v>6193</v>
      </c>
      <c r="R941" t="s">
        <v>6194</v>
      </c>
      <c r="S941">
        <v>2</v>
      </c>
      <c r="T941">
        <v>1</v>
      </c>
      <c r="U941" t="s">
        <v>57</v>
      </c>
      <c r="V941" t="s">
        <v>57</v>
      </c>
      <c r="W941" t="s">
        <v>221</v>
      </c>
      <c r="X941" t="s">
        <v>37</v>
      </c>
      <c r="Y941" t="s">
        <v>37</v>
      </c>
      <c r="Z941" t="s">
        <v>45</v>
      </c>
      <c r="AA941" t="s">
        <v>37</v>
      </c>
      <c r="AB941" t="s">
        <v>222</v>
      </c>
      <c r="AC941" t="s">
        <v>223</v>
      </c>
      <c r="AD941" t="s">
        <v>221</v>
      </c>
    </row>
    <row r="942" spans="1:30" hidden="1" x14ac:dyDescent="0.2">
      <c r="A942">
        <v>14318</v>
      </c>
      <c r="B942" t="s">
        <v>6195</v>
      </c>
      <c r="C942" t="s">
        <v>29</v>
      </c>
      <c r="D942" t="s">
        <v>70</v>
      </c>
      <c r="E942" t="s">
        <v>31</v>
      </c>
      <c r="F942" t="s">
        <v>267</v>
      </c>
      <c r="G942" t="s">
        <v>51</v>
      </c>
      <c r="H942" t="s">
        <v>512</v>
      </c>
      <c r="I942" s="9">
        <v>45532</v>
      </c>
      <c r="J942" s="10">
        <v>0.67550925925925931</v>
      </c>
      <c r="K942" t="s">
        <v>6196</v>
      </c>
      <c r="L942" t="s">
        <v>6197</v>
      </c>
      <c r="M942" t="s">
        <v>37</v>
      </c>
      <c r="N942" t="s">
        <v>6197</v>
      </c>
      <c r="O942" t="s">
        <v>6198</v>
      </c>
      <c r="P942" t="s">
        <v>40</v>
      </c>
      <c r="Q942" t="s">
        <v>6199</v>
      </c>
      <c r="R942" t="s">
        <v>6200</v>
      </c>
      <c r="S942">
        <v>2</v>
      </c>
      <c r="T942">
        <v>1</v>
      </c>
      <c r="U942" t="s">
        <v>57</v>
      </c>
      <c r="V942" t="s">
        <v>57</v>
      </c>
      <c r="W942" t="s">
        <v>202</v>
      </c>
      <c r="X942" t="s">
        <v>37</v>
      </c>
      <c r="Y942" t="s">
        <v>37</v>
      </c>
      <c r="Z942" t="s">
        <v>45</v>
      </c>
      <c r="AA942" t="s">
        <v>37</v>
      </c>
      <c r="AB942" t="s">
        <v>1418</v>
      </c>
      <c r="AC942" t="s">
        <v>1419</v>
      </c>
      <c r="AD942" t="s">
        <v>142</v>
      </c>
    </row>
    <row r="943" spans="1:30" hidden="1" x14ac:dyDescent="0.2">
      <c r="A943">
        <v>14327</v>
      </c>
      <c r="B943" t="s">
        <v>6201</v>
      </c>
      <c r="C943" t="s">
        <v>29</v>
      </c>
      <c r="D943" t="s">
        <v>70</v>
      </c>
      <c r="E943" t="s">
        <v>31</v>
      </c>
      <c r="F943" t="s">
        <v>511</v>
      </c>
      <c r="G943" t="s">
        <v>51</v>
      </c>
      <c r="H943" t="s">
        <v>512</v>
      </c>
      <c r="I943" s="9">
        <v>45533</v>
      </c>
      <c r="J943" s="10">
        <v>0.60293981481481485</v>
      </c>
      <c r="K943" t="s">
        <v>6202</v>
      </c>
      <c r="L943" t="s">
        <v>6203</v>
      </c>
      <c r="M943" t="s">
        <v>37</v>
      </c>
      <c r="N943" t="s">
        <v>6204</v>
      </c>
      <c r="O943" t="s">
        <v>6205</v>
      </c>
      <c r="P943" t="s">
        <v>40</v>
      </c>
      <c r="Q943" t="s">
        <v>6206</v>
      </c>
      <c r="R943" t="s">
        <v>6207</v>
      </c>
      <c r="S943">
        <v>5</v>
      </c>
      <c r="T943">
        <v>3</v>
      </c>
      <c r="U943" t="s">
        <v>57</v>
      </c>
      <c r="V943" t="s">
        <v>57</v>
      </c>
      <c r="W943" t="s">
        <v>202</v>
      </c>
      <c r="X943" t="s">
        <v>37</v>
      </c>
      <c r="Y943" t="s">
        <v>37</v>
      </c>
      <c r="Z943" t="s">
        <v>45</v>
      </c>
      <c r="AA943" t="s">
        <v>37</v>
      </c>
      <c r="AB943" t="s">
        <v>1418</v>
      </c>
      <c r="AC943" t="s">
        <v>1419</v>
      </c>
      <c r="AD943" t="s">
        <v>142</v>
      </c>
    </row>
    <row r="944" spans="1:30" hidden="1" x14ac:dyDescent="0.2">
      <c r="A944">
        <v>14328</v>
      </c>
      <c r="B944" t="s">
        <v>6208</v>
      </c>
      <c r="C944" t="s">
        <v>61</v>
      </c>
      <c r="D944" t="s">
        <v>49</v>
      </c>
      <c r="E944" t="s">
        <v>62</v>
      </c>
      <c r="F944" t="s">
        <v>114</v>
      </c>
      <c r="G944" t="s">
        <v>51</v>
      </c>
      <c r="H944" t="s">
        <v>346</v>
      </c>
      <c r="I944" s="9">
        <v>45533</v>
      </c>
      <c r="J944" s="10">
        <v>0.61413194444444441</v>
      </c>
      <c r="K944" t="s">
        <v>6209</v>
      </c>
      <c r="L944" t="s">
        <v>6210</v>
      </c>
      <c r="M944" t="s">
        <v>6210</v>
      </c>
      <c r="N944" t="s">
        <v>6210</v>
      </c>
      <c r="O944" t="s">
        <v>37</v>
      </c>
      <c r="P944" t="s">
        <v>40</v>
      </c>
      <c r="Q944" t="s">
        <v>66</v>
      </c>
      <c r="R944" t="s">
        <v>6211</v>
      </c>
      <c r="S944">
        <v>0</v>
      </c>
      <c r="T944">
        <v>2</v>
      </c>
      <c r="U944" t="s">
        <v>57</v>
      </c>
      <c r="V944" t="s">
        <v>37</v>
      </c>
      <c r="W944" t="s">
        <v>221</v>
      </c>
      <c r="X944" t="s">
        <v>37</v>
      </c>
      <c r="Y944" t="s">
        <v>37</v>
      </c>
      <c r="Z944" t="s">
        <v>45</v>
      </c>
      <c r="AA944" t="s">
        <v>37</v>
      </c>
      <c r="AB944" t="s">
        <v>350</v>
      </c>
      <c r="AC944" t="s">
        <v>351</v>
      </c>
      <c r="AD944" t="s">
        <v>197</v>
      </c>
    </row>
    <row r="945" spans="1:30" hidden="1" x14ac:dyDescent="0.2">
      <c r="A945">
        <v>14330</v>
      </c>
      <c r="B945" t="s">
        <v>6212</v>
      </c>
      <c r="C945" t="s">
        <v>29</v>
      </c>
      <c r="D945" t="s">
        <v>49</v>
      </c>
      <c r="E945" t="s">
        <v>31</v>
      </c>
      <c r="F945" t="s">
        <v>34</v>
      </c>
      <c r="G945" t="s">
        <v>51</v>
      </c>
      <c r="H945" t="s">
        <v>34</v>
      </c>
      <c r="I945" s="9">
        <v>45533</v>
      </c>
      <c r="J945" s="10">
        <v>0.71850694444444441</v>
      </c>
      <c r="K945" t="s">
        <v>643</v>
      </c>
      <c r="L945" t="s">
        <v>6213</v>
      </c>
      <c r="M945" t="s">
        <v>37</v>
      </c>
      <c r="N945" t="s">
        <v>6214</v>
      </c>
      <c r="O945" t="s">
        <v>6215</v>
      </c>
      <c r="P945" t="s">
        <v>40</v>
      </c>
      <c r="Q945" t="s">
        <v>66</v>
      </c>
      <c r="R945" t="s">
        <v>66</v>
      </c>
      <c r="S945">
        <v>1</v>
      </c>
      <c r="T945">
        <v>1</v>
      </c>
      <c r="U945" t="s">
        <v>57</v>
      </c>
      <c r="V945" t="s">
        <v>57</v>
      </c>
      <c r="W945" t="s">
        <v>91</v>
      </c>
      <c r="X945" t="s">
        <v>457</v>
      </c>
      <c r="Y945" t="s">
        <v>37</v>
      </c>
      <c r="Z945" t="s">
        <v>45</v>
      </c>
      <c r="AA945" t="s">
        <v>37</v>
      </c>
      <c r="AB945" t="s">
        <v>6216</v>
      </c>
      <c r="AC945" t="s">
        <v>6217</v>
      </c>
      <c r="AD945" t="s">
        <v>94</v>
      </c>
    </row>
    <row r="946" spans="1:30" hidden="1" x14ac:dyDescent="0.2">
      <c r="A946">
        <v>14338</v>
      </c>
      <c r="B946" t="s">
        <v>6218</v>
      </c>
      <c r="C946" t="s">
        <v>29</v>
      </c>
      <c r="D946" t="s">
        <v>30</v>
      </c>
      <c r="E946" t="s">
        <v>136</v>
      </c>
      <c r="F946" t="s">
        <v>1184</v>
      </c>
      <c r="G946" t="s">
        <v>33</v>
      </c>
      <c r="H946" t="s">
        <v>232</v>
      </c>
      <c r="I946" s="9">
        <v>45534</v>
      </c>
      <c r="J946" s="10">
        <v>0.53159722222222228</v>
      </c>
      <c r="K946" t="s">
        <v>6219</v>
      </c>
      <c r="L946" t="s">
        <v>6220</v>
      </c>
      <c r="M946" t="s">
        <v>37</v>
      </c>
      <c r="N946" t="s">
        <v>6221</v>
      </c>
      <c r="O946" t="s">
        <v>6222</v>
      </c>
      <c r="P946" t="s">
        <v>40</v>
      </c>
      <c r="Q946" t="s">
        <v>6223</v>
      </c>
      <c r="R946" t="s">
        <v>6224</v>
      </c>
      <c r="S946">
        <v>1</v>
      </c>
      <c r="T946">
        <v>1</v>
      </c>
      <c r="U946" t="s">
        <v>43</v>
      </c>
      <c r="V946" t="s">
        <v>43</v>
      </c>
      <c r="W946" t="s">
        <v>374</v>
      </c>
      <c r="X946" t="s">
        <v>37</v>
      </c>
      <c r="Y946" t="s">
        <v>37</v>
      </c>
      <c r="Z946" t="s">
        <v>45</v>
      </c>
      <c r="AA946" t="s">
        <v>37</v>
      </c>
      <c r="AB946" t="s">
        <v>1479</v>
      </c>
      <c r="AC946" t="s">
        <v>1480</v>
      </c>
      <c r="AD946" t="s">
        <v>377</v>
      </c>
    </row>
    <row r="947" spans="1:30" hidden="1" x14ac:dyDescent="0.2">
      <c r="A947">
        <v>14339</v>
      </c>
      <c r="B947" t="s">
        <v>6225</v>
      </c>
      <c r="C947" t="s">
        <v>29</v>
      </c>
      <c r="D947" t="s">
        <v>30</v>
      </c>
      <c r="E947" t="s">
        <v>62</v>
      </c>
      <c r="F947" t="s">
        <v>267</v>
      </c>
      <c r="G947" t="s">
        <v>51</v>
      </c>
      <c r="H947" t="s">
        <v>73</v>
      </c>
      <c r="I947" s="9">
        <v>45534</v>
      </c>
      <c r="J947" s="10">
        <v>0.53565972222222225</v>
      </c>
      <c r="K947" t="s">
        <v>6226</v>
      </c>
      <c r="L947" t="s">
        <v>6227</v>
      </c>
      <c r="M947" t="s">
        <v>37</v>
      </c>
      <c r="N947" t="s">
        <v>6228</v>
      </c>
      <c r="O947" t="s">
        <v>6227</v>
      </c>
      <c r="P947" t="s">
        <v>40</v>
      </c>
      <c r="Q947" t="s">
        <v>6229</v>
      </c>
      <c r="R947" t="s">
        <v>6229</v>
      </c>
      <c r="S947">
        <v>1</v>
      </c>
      <c r="T947">
        <v>2</v>
      </c>
      <c r="U947" t="s">
        <v>57</v>
      </c>
      <c r="V947" t="s">
        <v>57</v>
      </c>
      <c r="W947" t="s">
        <v>475</v>
      </c>
      <c r="X947" t="s">
        <v>37</v>
      </c>
      <c r="Y947" t="s">
        <v>37</v>
      </c>
      <c r="Z947" t="s">
        <v>45</v>
      </c>
      <c r="AA947" t="s">
        <v>37</v>
      </c>
      <c r="AB947" t="s">
        <v>1710</v>
      </c>
      <c r="AC947" t="s">
        <v>1711</v>
      </c>
      <c r="AD947" t="s">
        <v>475</v>
      </c>
    </row>
    <row r="948" spans="1:30" hidden="1" x14ac:dyDescent="0.2">
      <c r="A948">
        <v>14343</v>
      </c>
      <c r="B948" t="s">
        <v>6230</v>
      </c>
      <c r="C948" t="s">
        <v>29</v>
      </c>
      <c r="D948" t="s">
        <v>49</v>
      </c>
      <c r="E948" t="s">
        <v>50</v>
      </c>
      <c r="F948" t="s">
        <v>32</v>
      </c>
      <c r="G948" t="s">
        <v>51</v>
      </c>
      <c r="H948" t="s">
        <v>34</v>
      </c>
      <c r="I948" s="9">
        <v>45534</v>
      </c>
      <c r="J948" s="10">
        <v>0.57597222222222222</v>
      </c>
      <c r="K948" t="s">
        <v>6231</v>
      </c>
      <c r="L948" t="s">
        <v>6232</v>
      </c>
      <c r="M948" t="s">
        <v>37</v>
      </c>
      <c r="N948" t="s">
        <v>6233</v>
      </c>
      <c r="O948" t="s">
        <v>6234</v>
      </c>
      <c r="P948" t="s">
        <v>40</v>
      </c>
      <c r="Q948" t="s">
        <v>6235</v>
      </c>
      <c r="R948" t="s">
        <v>6236</v>
      </c>
      <c r="S948">
        <v>3</v>
      </c>
      <c r="T948">
        <v>3</v>
      </c>
      <c r="U948" t="s">
        <v>57</v>
      </c>
      <c r="V948" t="s">
        <v>57</v>
      </c>
      <c r="W948" t="s">
        <v>91</v>
      </c>
      <c r="X948" t="s">
        <v>37</v>
      </c>
      <c r="Y948" t="s">
        <v>37</v>
      </c>
      <c r="Z948" t="s">
        <v>45</v>
      </c>
      <c r="AA948" t="s">
        <v>37</v>
      </c>
      <c r="AB948" t="s">
        <v>6216</v>
      </c>
      <c r="AC948" t="s">
        <v>6217</v>
      </c>
      <c r="AD948" t="s">
        <v>94</v>
      </c>
    </row>
    <row r="949" spans="1:30" hidden="1" x14ac:dyDescent="0.2">
      <c r="A949">
        <v>14346</v>
      </c>
      <c r="B949" t="s">
        <v>6237</v>
      </c>
      <c r="C949" t="s">
        <v>61</v>
      </c>
      <c r="D949" t="s">
        <v>179</v>
      </c>
      <c r="E949" t="s">
        <v>136</v>
      </c>
      <c r="F949" t="s">
        <v>267</v>
      </c>
      <c r="G949" t="s">
        <v>51</v>
      </c>
      <c r="H949" t="s">
        <v>73</v>
      </c>
      <c r="I949" s="9">
        <v>45534</v>
      </c>
      <c r="J949" s="10">
        <v>0.62869212962962961</v>
      </c>
      <c r="K949" t="s">
        <v>6238</v>
      </c>
      <c r="L949" t="s">
        <v>6239</v>
      </c>
      <c r="M949" t="s">
        <v>6239</v>
      </c>
      <c r="N949" t="s">
        <v>6239</v>
      </c>
      <c r="O949" t="s">
        <v>37</v>
      </c>
      <c r="P949" t="s">
        <v>40</v>
      </c>
      <c r="Q949" t="s">
        <v>66</v>
      </c>
      <c r="R949" t="s">
        <v>66</v>
      </c>
      <c r="S949">
        <v>0</v>
      </c>
      <c r="T949">
        <v>1</v>
      </c>
      <c r="U949" t="s">
        <v>57</v>
      </c>
      <c r="V949" t="s">
        <v>37</v>
      </c>
      <c r="W949" t="s">
        <v>202</v>
      </c>
      <c r="X949" t="s">
        <v>37</v>
      </c>
      <c r="Y949" t="s">
        <v>37</v>
      </c>
      <c r="Z949" t="s">
        <v>45</v>
      </c>
      <c r="AA949" t="s">
        <v>37</v>
      </c>
      <c r="AB949" t="s">
        <v>51</v>
      </c>
      <c r="AC949" t="s">
        <v>897</v>
      </c>
      <c r="AD949" t="s">
        <v>37</v>
      </c>
    </row>
    <row r="950" spans="1:30" hidden="1" x14ac:dyDescent="0.2">
      <c r="A950">
        <v>14347</v>
      </c>
      <c r="B950" t="s">
        <v>6240</v>
      </c>
      <c r="C950" t="s">
        <v>61</v>
      </c>
      <c r="D950" t="s">
        <v>179</v>
      </c>
      <c r="E950" t="s">
        <v>136</v>
      </c>
      <c r="F950" t="s">
        <v>267</v>
      </c>
      <c r="G950" t="s">
        <v>51</v>
      </c>
      <c r="H950" t="s">
        <v>73</v>
      </c>
      <c r="I950" s="9">
        <v>45534</v>
      </c>
      <c r="J950" s="10">
        <v>0.63519675925925922</v>
      </c>
      <c r="K950" t="s">
        <v>6241</v>
      </c>
      <c r="L950" t="s">
        <v>6242</v>
      </c>
      <c r="M950" t="s">
        <v>6242</v>
      </c>
      <c r="N950" t="s">
        <v>6242</v>
      </c>
      <c r="O950" t="s">
        <v>37</v>
      </c>
      <c r="P950" t="s">
        <v>40</v>
      </c>
      <c r="Q950" t="s">
        <v>66</v>
      </c>
      <c r="R950" t="s">
        <v>66</v>
      </c>
      <c r="S950">
        <v>0</v>
      </c>
      <c r="T950">
        <v>1</v>
      </c>
      <c r="U950" t="s">
        <v>57</v>
      </c>
      <c r="V950" t="s">
        <v>37</v>
      </c>
      <c r="W950" t="s">
        <v>742</v>
      </c>
      <c r="X950" t="s">
        <v>37</v>
      </c>
      <c r="Y950" t="s">
        <v>37</v>
      </c>
      <c r="Z950" t="s">
        <v>45</v>
      </c>
      <c r="AA950" t="s">
        <v>37</v>
      </c>
      <c r="AB950" t="s">
        <v>6243</v>
      </c>
      <c r="AC950" t="s">
        <v>6244</v>
      </c>
      <c r="AD950" t="s">
        <v>37</v>
      </c>
    </row>
    <row r="951" spans="1:30" hidden="1" x14ac:dyDescent="0.2">
      <c r="A951">
        <v>14365</v>
      </c>
      <c r="B951" t="s">
        <v>6245</v>
      </c>
      <c r="C951" t="s">
        <v>29</v>
      </c>
      <c r="D951" t="s">
        <v>49</v>
      </c>
      <c r="E951" t="s">
        <v>62</v>
      </c>
      <c r="F951" t="s">
        <v>172</v>
      </c>
      <c r="G951" t="s">
        <v>51</v>
      </c>
      <c r="H951" t="s">
        <v>173</v>
      </c>
      <c r="I951" s="9">
        <v>45537</v>
      </c>
      <c r="J951" s="10">
        <v>0.53956018518518523</v>
      </c>
      <c r="K951" t="s">
        <v>6246</v>
      </c>
      <c r="L951" t="s">
        <v>6247</v>
      </c>
      <c r="M951" t="s">
        <v>37</v>
      </c>
      <c r="N951" t="s">
        <v>6247</v>
      </c>
      <c r="O951" t="s">
        <v>6247</v>
      </c>
      <c r="P951" t="s">
        <v>40</v>
      </c>
      <c r="Q951" t="s">
        <v>6248</v>
      </c>
      <c r="R951" t="s">
        <v>6248</v>
      </c>
      <c r="S951">
        <v>1</v>
      </c>
      <c r="T951">
        <v>2</v>
      </c>
      <c r="U951" t="s">
        <v>57</v>
      </c>
      <c r="V951" t="s">
        <v>57</v>
      </c>
      <c r="W951" t="s">
        <v>221</v>
      </c>
      <c r="X951" t="s">
        <v>37</v>
      </c>
      <c r="Y951" t="s">
        <v>37</v>
      </c>
      <c r="Z951" t="s">
        <v>45</v>
      </c>
      <c r="AA951" t="s">
        <v>37</v>
      </c>
      <c r="AB951" t="s">
        <v>222</v>
      </c>
      <c r="AC951" t="s">
        <v>223</v>
      </c>
      <c r="AD951" t="s">
        <v>221</v>
      </c>
    </row>
    <row r="952" spans="1:30" hidden="1" x14ac:dyDescent="0.2">
      <c r="A952">
        <v>14376</v>
      </c>
      <c r="B952" t="s">
        <v>6249</v>
      </c>
      <c r="C952" t="s">
        <v>29</v>
      </c>
      <c r="D952" t="s">
        <v>49</v>
      </c>
      <c r="E952" t="s">
        <v>62</v>
      </c>
      <c r="F952" t="s">
        <v>34</v>
      </c>
      <c r="G952" t="s">
        <v>33</v>
      </c>
      <c r="H952" t="s">
        <v>34</v>
      </c>
      <c r="I952" s="9">
        <v>45537</v>
      </c>
      <c r="J952" s="10">
        <v>0.66584490740740743</v>
      </c>
      <c r="K952" t="s">
        <v>6250</v>
      </c>
      <c r="L952" t="s">
        <v>6251</v>
      </c>
      <c r="M952" t="s">
        <v>37</v>
      </c>
      <c r="N952" t="s">
        <v>6251</v>
      </c>
      <c r="O952" t="s">
        <v>6252</v>
      </c>
      <c r="P952" t="s">
        <v>40</v>
      </c>
      <c r="Q952" t="s">
        <v>6253</v>
      </c>
      <c r="R952" t="s">
        <v>6254</v>
      </c>
      <c r="S952">
        <v>1</v>
      </c>
      <c r="T952">
        <v>2</v>
      </c>
      <c r="U952" t="s">
        <v>57</v>
      </c>
      <c r="V952" t="s">
        <v>57</v>
      </c>
      <c r="W952" t="s">
        <v>6255</v>
      </c>
      <c r="X952" t="s">
        <v>37</v>
      </c>
      <c r="Y952" t="s">
        <v>37</v>
      </c>
      <c r="Z952" t="s">
        <v>45</v>
      </c>
      <c r="AA952" t="s">
        <v>37</v>
      </c>
      <c r="AB952" t="s">
        <v>195</v>
      </c>
      <c r="AC952" t="s">
        <v>196</v>
      </c>
      <c r="AD952" t="s">
        <v>197</v>
      </c>
    </row>
    <row r="953" spans="1:30" hidden="1" x14ac:dyDescent="0.2">
      <c r="A953">
        <v>14377</v>
      </c>
      <c r="B953" t="s">
        <v>6256</v>
      </c>
      <c r="C953" t="s">
        <v>29</v>
      </c>
      <c r="D953" t="s">
        <v>49</v>
      </c>
      <c r="E953" t="s">
        <v>62</v>
      </c>
      <c r="F953" t="s">
        <v>34</v>
      </c>
      <c r="G953" t="s">
        <v>51</v>
      </c>
      <c r="H953" t="s">
        <v>34</v>
      </c>
      <c r="I953" s="9">
        <v>45537</v>
      </c>
      <c r="J953" s="10">
        <v>0.68662037037037038</v>
      </c>
      <c r="K953" t="s">
        <v>6257</v>
      </c>
      <c r="L953" t="s">
        <v>6258</v>
      </c>
      <c r="M953" t="s">
        <v>37</v>
      </c>
      <c r="N953" t="s">
        <v>6259</v>
      </c>
      <c r="O953" t="s">
        <v>6258</v>
      </c>
      <c r="P953" t="s">
        <v>40</v>
      </c>
      <c r="Q953" t="s">
        <v>6260</v>
      </c>
      <c r="R953" t="s">
        <v>6260</v>
      </c>
      <c r="S953">
        <v>1</v>
      </c>
      <c r="T953">
        <v>2</v>
      </c>
      <c r="U953" t="s">
        <v>57</v>
      </c>
      <c r="V953" t="s">
        <v>57</v>
      </c>
      <c r="W953" t="s">
        <v>194</v>
      </c>
      <c r="X953" t="s">
        <v>457</v>
      </c>
      <c r="Y953" t="s">
        <v>37</v>
      </c>
      <c r="Z953" t="s">
        <v>45</v>
      </c>
      <c r="AA953" t="s">
        <v>37</v>
      </c>
      <c r="AB953" t="s">
        <v>1041</v>
      </c>
      <c r="AC953" t="s">
        <v>1042</v>
      </c>
      <c r="AD953" t="s">
        <v>197</v>
      </c>
    </row>
    <row r="954" spans="1:30" hidden="1" x14ac:dyDescent="0.2">
      <c r="A954">
        <v>14390</v>
      </c>
      <c r="B954" t="s">
        <v>6261</v>
      </c>
      <c r="C954" t="s">
        <v>29</v>
      </c>
      <c r="D954" t="s">
        <v>30</v>
      </c>
      <c r="E954" t="s">
        <v>62</v>
      </c>
      <c r="F954" t="s">
        <v>267</v>
      </c>
      <c r="G954" t="s">
        <v>33</v>
      </c>
      <c r="H954" t="s">
        <v>63</v>
      </c>
      <c r="I954" s="9">
        <v>45538</v>
      </c>
      <c r="J954" s="10">
        <v>0.74938657407407405</v>
      </c>
      <c r="K954" t="s">
        <v>6262</v>
      </c>
      <c r="L954" t="s">
        <v>6263</v>
      </c>
      <c r="M954" t="s">
        <v>37</v>
      </c>
      <c r="N954" t="s">
        <v>6263</v>
      </c>
      <c r="O954" t="s">
        <v>6264</v>
      </c>
      <c r="P954" t="s">
        <v>40</v>
      </c>
      <c r="Q954" t="s">
        <v>6265</v>
      </c>
      <c r="R954" t="s">
        <v>100</v>
      </c>
      <c r="S954">
        <v>2</v>
      </c>
      <c r="T954">
        <v>2</v>
      </c>
      <c r="U954" t="s">
        <v>57</v>
      </c>
      <c r="V954" t="s">
        <v>57</v>
      </c>
      <c r="W954" t="s">
        <v>1040</v>
      </c>
      <c r="X954" t="s">
        <v>37</v>
      </c>
      <c r="Y954" t="s">
        <v>37</v>
      </c>
      <c r="Z954" t="s">
        <v>45</v>
      </c>
      <c r="AA954" t="s">
        <v>37</v>
      </c>
      <c r="AB954" t="s">
        <v>1041</v>
      </c>
      <c r="AC954" t="s">
        <v>1042</v>
      </c>
      <c r="AD954" t="s">
        <v>197</v>
      </c>
    </row>
    <row r="955" spans="1:30" hidden="1" x14ac:dyDescent="0.2">
      <c r="A955">
        <v>14391</v>
      </c>
      <c r="B955" t="s">
        <v>6266</v>
      </c>
      <c r="C955" t="s">
        <v>61</v>
      </c>
      <c r="D955" t="s">
        <v>49</v>
      </c>
      <c r="E955" t="s">
        <v>62</v>
      </c>
      <c r="F955" t="s">
        <v>114</v>
      </c>
      <c r="G955" t="s">
        <v>33</v>
      </c>
      <c r="H955" t="s">
        <v>346</v>
      </c>
      <c r="I955" s="9">
        <v>45538</v>
      </c>
      <c r="J955" s="10">
        <v>0.75465277777777773</v>
      </c>
      <c r="K955" t="s">
        <v>6267</v>
      </c>
      <c r="L955" t="s">
        <v>6268</v>
      </c>
      <c r="M955" t="s">
        <v>6268</v>
      </c>
      <c r="N955" t="s">
        <v>6268</v>
      </c>
      <c r="O955" t="s">
        <v>37</v>
      </c>
      <c r="P955" t="s">
        <v>40</v>
      </c>
      <c r="Q955" t="s">
        <v>66</v>
      </c>
      <c r="R955" t="s">
        <v>6269</v>
      </c>
      <c r="S955">
        <v>0</v>
      </c>
      <c r="T955">
        <v>2</v>
      </c>
      <c r="U955" t="s">
        <v>57</v>
      </c>
      <c r="V955" t="s">
        <v>37</v>
      </c>
      <c r="W955" t="s">
        <v>194</v>
      </c>
      <c r="X955" t="s">
        <v>37</v>
      </c>
      <c r="Y955" t="s">
        <v>37</v>
      </c>
      <c r="Z955" t="s">
        <v>45</v>
      </c>
      <c r="AA955" t="s">
        <v>37</v>
      </c>
      <c r="AB955" t="s">
        <v>350</v>
      </c>
      <c r="AC955" t="s">
        <v>351</v>
      </c>
      <c r="AD955" t="s">
        <v>197</v>
      </c>
    </row>
    <row r="956" spans="1:30" hidden="1" x14ac:dyDescent="0.2">
      <c r="A956">
        <v>14392</v>
      </c>
      <c r="B956" t="s">
        <v>6270</v>
      </c>
      <c r="C956" t="s">
        <v>29</v>
      </c>
      <c r="D956" t="s">
        <v>30</v>
      </c>
      <c r="E956" t="s">
        <v>50</v>
      </c>
      <c r="F956" t="s">
        <v>72</v>
      </c>
      <c r="G956" t="s">
        <v>33</v>
      </c>
      <c r="H956" t="s">
        <v>73</v>
      </c>
      <c r="I956" s="9">
        <v>45538</v>
      </c>
      <c r="J956" s="10">
        <v>0.76537037037037037</v>
      </c>
      <c r="K956" t="s">
        <v>6271</v>
      </c>
      <c r="L956" t="s">
        <v>6272</v>
      </c>
      <c r="M956" t="s">
        <v>37</v>
      </c>
      <c r="N956" t="s">
        <v>6273</v>
      </c>
      <c r="O956" t="s">
        <v>6274</v>
      </c>
      <c r="P956" t="s">
        <v>40</v>
      </c>
      <c r="Q956" t="s">
        <v>6275</v>
      </c>
      <c r="R956" t="s">
        <v>2324</v>
      </c>
      <c r="S956">
        <v>6</v>
      </c>
      <c r="T956">
        <v>9</v>
      </c>
      <c r="U956" t="s">
        <v>43</v>
      </c>
      <c r="V956" t="s">
        <v>57</v>
      </c>
      <c r="W956" t="s">
        <v>238</v>
      </c>
      <c r="X956" t="s">
        <v>37</v>
      </c>
      <c r="Y956" t="s">
        <v>37</v>
      </c>
      <c r="Z956" t="s">
        <v>45</v>
      </c>
      <c r="AA956" t="s">
        <v>37</v>
      </c>
      <c r="AB956" t="s">
        <v>239</v>
      </c>
      <c r="AC956" t="s">
        <v>240</v>
      </c>
      <c r="AD956" t="s">
        <v>238</v>
      </c>
    </row>
    <row r="957" spans="1:30" hidden="1" x14ac:dyDescent="0.2">
      <c r="A957">
        <v>14394</v>
      </c>
      <c r="B957" t="s">
        <v>6276</v>
      </c>
      <c r="C957" t="s">
        <v>29</v>
      </c>
      <c r="D957" t="s">
        <v>30</v>
      </c>
      <c r="E957" t="s">
        <v>62</v>
      </c>
      <c r="F957" t="s">
        <v>267</v>
      </c>
      <c r="G957" t="s">
        <v>33</v>
      </c>
      <c r="H957" t="s">
        <v>34</v>
      </c>
      <c r="I957" s="9">
        <v>45538</v>
      </c>
      <c r="J957" s="10">
        <v>0.83430555555555552</v>
      </c>
      <c r="K957" t="s">
        <v>6277</v>
      </c>
      <c r="L957" t="s">
        <v>6278</v>
      </c>
      <c r="M957" t="s">
        <v>37</v>
      </c>
      <c r="N957" t="s">
        <v>6279</v>
      </c>
      <c r="O957" t="s">
        <v>6280</v>
      </c>
      <c r="P957" t="s">
        <v>40</v>
      </c>
      <c r="Q957" t="s">
        <v>6281</v>
      </c>
      <c r="R957" t="s">
        <v>6282</v>
      </c>
      <c r="S957">
        <v>2</v>
      </c>
      <c r="T957">
        <v>3</v>
      </c>
      <c r="U957" t="s">
        <v>43</v>
      </c>
      <c r="V957" t="s">
        <v>43</v>
      </c>
      <c r="W957" t="s">
        <v>101</v>
      </c>
      <c r="X957" t="s">
        <v>37</v>
      </c>
      <c r="Y957" t="s">
        <v>37</v>
      </c>
      <c r="Z957" t="s">
        <v>45</v>
      </c>
      <c r="AA957" t="s">
        <v>37</v>
      </c>
      <c r="AB957" t="s">
        <v>6283</v>
      </c>
      <c r="AC957" t="s">
        <v>6284</v>
      </c>
      <c r="AD957" t="s">
        <v>37</v>
      </c>
    </row>
    <row r="958" spans="1:30" hidden="1" x14ac:dyDescent="0.2">
      <c r="A958">
        <v>14396</v>
      </c>
      <c r="B958" t="s">
        <v>6285</v>
      </c>
      <c r="C958" t="s">
        <v>61</v>
      </c>
      <c r="D958" t="s">
        <v>49</v>
      </c>
      <c r="E958" t="s">
        <v>62</v>
      </c>
      <c r="F958" t="s">
        <v>114</v>
      </c>
      <c r="G958" t="s">
        <v>33</v>
      </c>
      <c r="H958" t="s">
        <v>346</v>
      </c>
      <c r="I958" s="9">
        <v>45538</v>
      </c>
      <c r="J958" s="10">
        <v>0.91921296296296295</v>
      </c>
      <c r="K958" t="s">
        <v>6286</v>
      </c>
      <c r="L958" t="s">
        <v>6287</v>
      </c>
      <c r="M958" t="s">
        <v>6287</v>
      </c>
      <c r="N958" t="s">
        <v>6287</v>
      </c>
      <c r="O958" t="s">
        <v>37</v>
      </c>
      <c r="P958" t="s">
        <v>40</v>
      </c>
      <c r="Q958" t="s">
        <v>66</v>
      </c>
      <c r="R958" t="s">
        <v>6288</v>
      </c>
      <c r="S958">
        <v>0</v>
      </c>
      <c r="T958">
        <v>2</v>
      </c>
      <c r="U958" t="s">
        <v>57</v>
      </c>
      <c r="V958" t="s">
        <v>37</v>
      </c>
      <c r="W958" t="s">
        <v>44</v>
      </c>
      <c r="X958" t="s">
        <v>37</v>
      </c>
      <c r="Y958" t="s">
        <v>37</v>
      </c>
      <c r="Z958" t="s">
        <v>45</v>
      </c>
      <c r="AA958" t="s">
        <v>37</v>
      </c>
      <c r="AB958" t="s">
        <v>350</v>
      </c>
      <c r="AC958" t="s">
        <v>351</v>
      </c>
      <c r="AD958" t="s">
        <v>197</v>
      </c>
    </row>
    <row r="959" spans="1:30" hidden="1" x14ac:dyDescent="0.2">
      <c r="A959">
        <v>14397</v>
      </c>
      <c r="B959" t="s">
        <v>6289</v>
      </c>
      <c r="C959" t="s">
        <v>29</v>
      </c>
      <c r="D959" t="s">
        <v>70</v>
      </c>
      <c r="E959" t="s">
        <v>62</v>
      </c>
      <c r="F959" t="s">
        <v>34</v>
      </c>
      <c r="G959" t="s">
        <v>51</v>
      </c>
      <c r="H959" t="s">
        <v>34</v>
      </c>
      <c r="I959" s="9">
        <v>45539</v>
      </c>
      <c r="J959" s="10">
        <v>0.22149305555555557</v>
      </c>
      <c r="K959" t="s">
        <v>6290</v>
      </c>
      <c r="L959" t="s">
        <v>6291</v>
      </c>
      <c r="M959" t="s">
        <v>37</v>
      </c>
      <c r="N959" t="s">
        <v>6291</v>
      </c>
      <c r="O959" t="s">
        <v>6291</v>
      </c>
      <c r="P959" t="s">
        <v>40</v>
      </c>
      <c r="Q959" t="s">
        <v>6292</v>
      </c>
      <c r="R959" t="s">
        <v>6292</v>
      </c>
      <c r="S959">
        <v>1</v>
      </c>
      <c r="T959">
        <v>1</v>
      </c>
      <c r="U959" t="s">
        <v>57</v>
      </c>
      <c r="V959" t="s">
        <v>57</v>
      </c>
      <c r="W959" t="s">
        <v>641</v>
      </c>
      <c r="X959" t="s">
        <v>37</v>
      </c>
      <c r="Y959" t="s">
        <v>37</v>
      </c>
      <c r="Z959" t="s">
        <v>45</v>
      </c>
      <c r="AA959" t="s">
        <v>37</v>
      </c>
      <c r="AB959" t="s">
        <v>122</v>
      </c>
      <c r="AC959" t="s">
        <v>123</v>
      </c>
      <c r="AD959" t="s">
        <v>37</v>
      </c>
    </row>
    <row r="960" spans="1:30" hidden="1" x14ac:dyDescent="0.2">
      <c r="A960">
        <v>14400</v>
      </c>
      <c r="B960" t="s">
        <v>6293</v>
      </c>
      <c r="C960" t="s">
        <v>29</v>
      </c>
      <c r="D960" t="s">
        <v>49</v>
      </c>
      <c r="E960" t="s">
        <v>62</v>
      </c>
      <c r="F960" t="s">
        <v>4195</v>
      </c>
      <c r="G960" t="s">
        <v>67</v>
      </c>
      <c r="H960" t="s">
        <v>346</v>
      </c>
      <c r="I960" s="9">
        <v>45539</v>
      </c>
      <c r="J960" s="10">
        <v>0.35869212962962965</v>
      </c>
      <c r="K960" t="s">
        <v>6294</v>
      </c>
      <c r="L960" t="s">
        <v>6295</v>
      </c>
      <c r="M960" t="s">
        <v>37</v>
      </c>
      <c r="N960" t="s">
        <v>6295</v>
      </c>
      <c r="O960" t="s">
        <v>6296</v>
      </c>
      <c r="P960" t="s">
        <v>40</v>
      </c>
      <c r="Q960" t="s">
        <v>6297</v>
      </c>
      <c r="R960" t="s">
        <v>1867</v>
      </c>
      <c r="S960">
        <v>4</v>
      </c>
      <c r="T960">
        <v>4</v>
      </c>
      <c r="U960" t="s">
        <v>57</v>
      </c>
      <c r="V960" t="s">
        <v>57</v>
      </c>
      <c r="W960" t="s">
        <v>475</v>
      </c>
      <c r="X960" t="s">
        <v>37</v>
      </c>
      <c r="Y960" t="s">
        <v>37</v>
      </c>
      <c r="Z960" t="s">
        <v>45</v>
      </c>
      <c r="AA960" t="s">
        <v>37</v>
      </c>
      <c r="AB960" t="s">
        <v>6298</v>
      </c>
      <c r="AC960" t="s">
        <v>6299</v>
      </c>
      <c r="AD960" t="s">
        <v>475</v>
      </c>
    </row>
    <row r="961" spans="1:30" hidden="1" x14ac:dyDescent="0.2">
      <c r="A961">
        <v>14403</v>
      </c>
      <c r="B961" t="s">
        <v>6300</v>
      </c>
      <c r="C961" t="s">
        <v>29</v>
      </c>
      <c r="D961" t="s">
        <v>30</v>
      </c>
      <c r="E961" t="s">
        <v>62</v>
      </c>
      <c r="F961" t="s">
        <v>267</v>
      </c>
      <c r="G961" t="s">
        <v>33</v>
      </c>
      <c r="H961" t="s">
        <v>34</v>
      </c>
      <c r="I961" s="9">
        <v>45539</v>
      </c>
      <c r="J961" s="10">
        <v>0.52151620370370366</v>
      </c>
      <c r="K961" t="s">
        <v>6301</v>
      </c>
      <c r="L961" t="s">
        <v>6302</v>
      </c>
      <c r="M961" t="s">
        <v>37</v>
      </c>
      <c r="N961" t="s">
        <v>6303</v>
      </c>
      <c r="O961" t="s">
        <v>6304</v>
      </c>
      <c r="P961" t="s">
        <v>40</v>
      </c>
      <c r="Q961" t="s">
        <v>6305</v>
      </c>
      <c r="R961" t="s">
        <v>6306</v>
      </c>
      <c r="S961">
        <v>2</v>
      </c>
      <c r="T961">
        <v>2</v>
      </c>
      <c r="U961" t="s">
        <v>57</v>
      </c>
      <c r="V961" t="s">
        <v>57</v>
      </c>
      <c r="W961" t="s">
        <v>319</v>
      </c>
      <c r="X961" t="s">
        <v>37</v>
      </c>
      <c r="Y961" t="s">
        <v>37</v>
      </c>
      <c r="Z961" t="s">
        <v>45</v>
      </c>
      <c r="AA961" t="s">
        <v>37</v>
      </c>
      <c r="AB961" t="s">
        <v>2230</v>
      </c>
      <c r="AC961" t="s">
        <v>2231</v>
      </c>
      <c r="AD961" t="s">
        <v>319</v>
      </c>
    </row>
    <row r="962" spans="1:30" hidden="1" x14ac:dyDescent="0.2">
      <c r="A962">
        <v>14406</v>
      </c>
      <c r="B962" t="s">
        <v>6307</v>
      </c>
      <c r="C962" t="s">
        <v>61</v>
      </c>
      <c r="D962" t="s">
        <v>49</v>
      </c>
      <c r="E962" t="s">
        <v>62</v>
      </c>
      <c r="F962" t="s">
        <v>114</v>
      </c>
      <c r="G962" t="s">
        <v>51</v>
      </c>
      <c r="H962" t="s">
        <v>346</v>
      </c>
      <c r="I962" s="9">
        <v>45539</v>
      </c>
      <c r="J962" s="10">
        <v>0.58797453703703706</v>
      </c>
      <c r="K962" t="s">
        <v>6308</v>
      </c>
      <c r="L962" t="s">
        <v>6309</v>
      </c>
      <c r="M962" t="s">
        <v>6309</v>
      </c>
      <c r="N962" t="s">
        <v>6309</v>
      </c>
      <c r="O962" t="s">
        <v>37</v>
      </c>
      <c r="P962" t="s">
        <v>40</v>
      </c>
      <c r="Q962" t="s">
        <v>66</v>
      </c>
      <c r="R962" t="s">
        <v>6310</v>
      </c>
      <c r="S962">
        <v>0</v>
      </c>
      <c r="T962">
        <v>2</v>
      </c>
      <c r="U962" t="s">
        <v>57</v>
      </c>
      <c r="V962" t="s">
        <v>37</v>
      </c>
      <c r="W962" t="s">
        <v>101</v>
      </c>
      <c r="X962" t="s">
        <v>37</v>
      </c>
      <c r="Y962" t="s">
        <v>37</v>
      </c>
      <c r="Z962" t="s">
        <v>45</v>
      </c>
      <c r="AA962" t="s">
        <v>37</v>
      </c>
      <c r="AB962" t="s">
        <v>350</v>
      </c>
      <c r="AC962" t="s">
        <v>351</v>
      </c>
      <c r="AD962" t="s">
        <v>197</v>
      </c>
    </row>
    <row r="963" spans="1:30" hidden="1" x14ac:dyDescent="0.2">
      <c r="A963">
        <v>14407</v>
      </c>
      <c r="B963" t="s">
        <v>6311</v>
      </c>
      <c r="C963" t="s">
        <v>29</v>
      </c>
      <c r="D963" t="s">
        <v>49</v>
      </c>
      <c r="E963" t="s">
        <v>62</v>
      </c>
      <c r="F963" t="s">
        <v>34</v>
      </c>
      <c r="G963" t="s">
        <v>33</v>
      </c>
      <c r="H963" t="s">
        <v>34</v>
      </c>
      <c r="I963" s="9">
        <v>45539</v>
      </c>
      <c r="J963" s="10">
        <v>0.66217592592592589</v>
      </c>
      <c r="K963" t="s">
        <v>6312</v>
      </c>
      <c r="L963" t="s">
        <v>6313</v>
      </c>
      <c r="M963" t="s">
        <v>37</v>
      </c>
      <c r="N963" t="s">
        <v>6313</v>
      </c>
      <c r="O963" t="s">
        <v>6314</v>
      </c>
      <c r="P963" t="s">
        <v>40</v>
      </c>
      <c r="Q963" t="s">
        <v>6315</v>
      </c>
      <c r="R963" t="s">
        <v>6316</v>
      </c>
      <c r="S963">
        <v>1</v>
      </c>
      <c r="T963">
        <v>2</v>
      </c>
      <c r="U963" t="s">
        <v>57</v>
      </c>
      <c r="V963" t="s">
        <v>57</v>
      </c>
      <c r="W963" t="s">
        <v>338</v>
      </c>
      <c r="X963" t="s">
        <v>37</v>
      </c>
      <c r="Y963" t="s">
        <v>37</v>
      </c>
      <c r="Z963" t="s">
        <v>45</v>
      </c>
      <c r="AA963" t="s">
        <v>37</v>
      </c>
      <c r="AB963" t="s">
        <v>67</v>
      </c>
      <c r="AC963" t="s">
        <v>68</v>
      </c>
      <c r="AD963" t="s">
        <v>37</v>
      </c>
    </row>
    <row r="964" spans="1:30" hidden="1" x14ac:dyDescent="0.2">
      <c r="A964">
        <v>14409</v>
      </c>
      <c r="B964" t="s">
        <v>6317</v>
      </c>
      <c r="C964" t="s">
        <v>29</v>
      </c>
      <c r="D964" t="s">
        <v>30</v>
      </c>
      <c r="E964" t="s">
        <v>62</v>
      </c>
      <c r="F964" t="s">
        <v>34</v>
      </c>
      <c r="G964" t="s">
        <v>33</v>
      </c>
      <c r="H964" t="s">
        <v>34</v>
      </c>
      <c r="I964" s="9">
        <v>45539</v>
      </c>
      <c r="J964" s="10">
        <v>0.70325231481481476</v>
      </c>
      <c r="K964" t="s">
        <v>6318</v>
      </c>
      <c r="L964" t="s">
        <v>6319</v>
      </c>
      <c r="M964" t="s">
        <v>37</v>
      </c>
      <c r="N964" t="s">
        <v>6319</v>
      </c>
      <c r="O964" t="s">
        <v>6320</v>
      </c>
      <c r="P964" t="s">
        <v>40</v>
      </c>
      <c r="Q964" t="s">
        <v>6321</v>
      </c>
      <c r="R964" t="s">
        <v>6322</v>
      </c>
      <c r="S964">
        <v>2</v>
      </c>
      <c r="T964">
        <v>2</v>
      </c>
      <c r="U964" t="s">
        <v>57</v>
      </c>
      <c r="V964" t="s">
        <v>57</v>
      </c>
      <c r="W964" t="s">
        <v>109</v>
      </c>
      <c r="X964" t="s">
        <v>37</v>
      </c>
      <c r="Y964" t="s">
        <v>37</v>
      </c>
      <c r="Z964" t="s">
        <v>45</v>
      </c>
      <c r="AA964" t="s">
        <v>37</v>
      </c>
      <c r="AB964" t="s">
        <v>67</v>
      </c>
      <c r="AC964" t="s">
        <v>68</v>
      </c>
      <c r="AD964" t="s">
        <v>37</v>
      </c>
    </row>
    <row r="965" spans="1:30" hidden="1" x14ac:dyDescent="0.2">
      <c r="A965">
        <v>14411</v>
      </c>
      <c r="B965" t="s">
        <v>6323</v>
      </c>
      <c r="C965" t="s">
        <v>29</v>
      </c>
      <c r="D965" t="s">
        <v>49</v>
      </c>
      <c r="E965" t="s">
        <v>31</v>
      </c>
      <c r="F965" t="s">
        <v>511</v>
      </c>
      <c r="G965" t="s">
        <v>51</v>
      </c>
      <c r="H965" t="s">
        <v>512</v>
      </c>
      <c r="I965" s="9">
        <v>45539</v>
      </c>
      <c r="J965" s="10">
        <v>0.71105324074074072</v>
      </c>
      <c r="K965" t="s">
        <v>6324</v>
      </c>
      <c r="L965" t="s">
        <v>6325</v>
      </c>
      <c r="M965" t="s">
        <v>37</v>
      </c>
      <c r="N965" t="s">
        <v>6326</v>
      </c>
      <c r="O965" t="s">
        <v>6327</v>
      </c>
      <c r="P965" t="s">
        <v>40</v>
      </c>
      <c r="Q965" t="s">
        <v>6328</v>
      </c>
      <c r="R965" t="s">
        <v>6329</v>
      </c>
      <c r="S965">
        <v>1</v>
      </c>
      <c r="T965">
        <v>1</v>
      </c>
      <c r="U965" t="s">
        <v>57</v>
      </c>
      <c r="V965" t="s">
        <v>57</v>
      </c>
      <c r="W965" t="s">
        <v>109</v>
      </c>
      <c r="X965" t="s">
        <v>37</v>
      </c>
      <c r="Y965" t="s">
        <v>37</v>
      </c>
      <c r="Z965" t="s">
        <v>45</v>
      </c>
      <c r="AA965" t="s">
        <v>37</v>
      </c>
      <c r="AB965" t="s">
        <v>6330</v>
      </c>
      <c r="AC965" t="s">
        <v>6331</v>
      </c>
      <c r="AD965" t="s">
        <v>112</v>
      </c>
    </row>
    <row r="966" spans="1:30" hidden="1" x14ac:dyDescent="0.2">
      <c r="A966">
        <v>14412</v>
      </c>
      <c r="B966" t="s">
        <v>6332</v>
      </c>
      <c r="C966" t="s">
        <v>61</v>
      </c>
      <c r="D966" t="s">
        <v>49</v>
      </c>
      <c r="E966" t="s">
        <v>62</v>
      </c>
      <c r="F966" t="s">
        <v>114</v>
      </c>
      <c r="G966" t="s">
        <v>33</v>
      </c>
      <c r="H966" t="s">
        <v>346</v>
      </c>
      <c r="I966" s="9">
        <v>45539</v>
      </c>
      <c r="J966" s="10">
        <v>0.71578703703703705</v>
      </c>
      <c r="K966" t="s">
        <v>6333</v>
      </c>
      <c r="L966" t="s">
        <v>6334</v>
      </c>
      <c r="M966" t="s">
        <v>6334</v>
      </c>
      <c r="N966" t="s">
        <v>6334</v>
      </c>
      <c r="O966" t="s">
        <v>37</v>
      </c>
      <c r="P966" t="s">
        <v>40</v>
      </c>
      <c r="Q966" t="s">
        <v>66</v>
      </c>
      <c r="R966" t="s">
        <v>6335</v>
      </c>
      <c r="S966">
        <v>0</v>
      </c>
      <c r="T966">
        <v>2</v>
      </c>
      <c r="U966" t="s">
        <v>57</v>
      </c>
      <c r="V966" t="s">
        <v>37</v>
      </c>
      <c r="W966" t="s">
        <v>194</v>
      </c>
      <c r="X966" t="s">
        <v>37</v>
      </c>
      <c r="Y966" t="s">
        <v>37</v>
      </c>
      <c r="Z966" t="s">
        <v>45</v>
      </c>
      <c r="AA966" t="s">
        <v>37</v>
      </c>
      <c r="AB966" t="s">
        <v>350</v>
      </c>
      <c r="AC966" t="s">
        <v>351</v>
      </c>
      <c r="AD966" t="s">
        <v>197</v>
      </c>
    </row>
    <row r="967" spans="1:30" hidden="1" x14ac:dyDescent="0.2">
      <c r="A967">
        <v>14415</v>
      </c>
      <c r="B967" t="s">
        <v>6336</v>
      </c>
      <c r="C967" t="s">
        <v>29</v>
      </c>
      <c r="D967" t="s">
        <v>30</v>
      </c>
      <c r="E967" t="s">
        <v>31</v>
      </c>
      <c r="F967" t="s">
        <v>267</v>
      </c>
      <c r="G967" t="s">
        <v>33</v>
      </c>
      <c r="H967" t="s">
        <v>63</v>
      </c>
      <c r="I967" s="9">
        <v>45540</v>
      </c>
      <c r="J967" s="10">
        <v>0.29850694444444442</v>
      </c>
      <c r="K967" t="s">
        <v>6337</v>
      </c>
      <c r="L967" t="s">
        <v>6338</v>
      </c>
      <c r="M967" t="s">
        <v>37</v>
      </c>
      <c r="N967" t="s">
        <v>6339</v>
      </c>
      <c r="O967" t="s">
        <v>6340</v>
      </c>
      <c r="P967" t="s">
        <v>40</v>
      </c>
      <c r="Q967" t="s">
        <v>6341</v>
      </c>
      <c r="R967" t="s">
        <v>6342</v>
      </c>
      <c r="S967">
        <v>3</v>
      </c>
      <c r="T967">
        <v>1</v>
      </c>
      <c r="U967" t="s">
        <v>57</v>
      </c>
      <c r="V967" t="s">
        <v>57</v>
      </c>
      <c r="W967" t="s">
        <v>109</v>
      </c>
      <c r="X967" t="s">
        <v>37</v>
      </c>
      <c r="Y967" t="s">
        <v>37</v>
      </c>
      <c r="Z967" t="s">
        <v>45</v>
      </c>
      <c r="AA967" t="s">
        <v>37</v>
      </c>
      <c r="AB967" t="s">
        <v>4748</v>
      </c>
      <c r="AC967" t="s">
        <v>4749</v>
      </c>
      <c r="AD967" t="s">
        <v>112</v>
      </c>
    </row>
    <row r="968" spans="1:30" x14ac:dyDescent="0.2">
      <c r="A968">
        <v>14422</v>
      </c>
      <c r="B968" t="s">
        <v>6343</v>
      </c>
      <c r="C968" t="s">
        <v>6344</v>
      </c>
      <c r="D968" t="s">
        <v>70</v>
      </c>
      <c r="E968" t="s">
        <v>62</v>
      </c>
      <c r="F968" t="s">
        <v>114</v>
      </c>
      <c r="G968" t="s">
        <v>51</v>
      </c>
      <c r="H968" t="s">
        <v>346</v>
      </c>
      <c r="I968" s="9">
        <v>45540</v>
      </c>
      <c r="J968" s="10">
        <v>0.71050925925925923</v>
      </c>
      <c r="K968" t="s">
        <v>1669</v>
      </c>
      <c r="L968" t="s">
        <v>37</v>
      </c>
      <c r="M968" t="s">
        <v>37</v>
      </c>
      <c r="N968" t="s">
        <v>6345</v>
      </c>
      <c r="O968" t="s">
        <v>37</v>
      </c>
      <c r="P968" t="s">
        <v>40</v>
      </c>
      <c r="Q968" t="s">
        <v>66</v>
      </c>
      <c r="R968" t="s">
        <v>66</v>
      </c>
      <c r="S968">
        <v>0</v>
      </c>
      <c r="T968">
        <v>1</v>
      </c>
      <c r="U968" t="s">
        <v>37</v>
      </c>
      <c r="V968" t="s">
        <v>37</v>
      </c>
      <c r="W968" t="s">
        <v>44</v>
      </c>
      <c r="X968" t="s">
        <v>37</v>
      </c>
      <c r="Y968" t="s">
        <v>37</v>
      </c>
      <c r="Z968" t="s">
        <v>45</v>
      </c>
      <c r="AA968" t="s">
        <v>37</v>
      </c>
      <c r="AB968" t="s">
        <v>6346</v>
      </c>
      <c r="AC968" t="s">
        <v>6347</v>
      </c>
      <c r="AD968" t="s">
        <v>37</v>
      </c>
    </row>
    <row r="969" spans="1:30" hidden="1" x14ac:dyDescent="0.2">
      <c r="A969">
        <v>14426</v>
      </c>
      <c r="B969" t="s">
        <v>5920</v>
      </c>
      <c r="C969" t="s">
        <v>29</v>
      </c>
      <c r="D969" t="s">
        <v>30</v>
      </c>
      <c r="E969" t="s">
        <v>31</v>
      </c>
      <c r="F969" t="s">
        <v>267</v>
      </c>
      <c r="G969" t="s">
        <v>33</v>
      </c>
      <c r="H969" t="s">
        <v>73</v>
      </c>
      <c r="I969" s="9">
        <v>45541</v>
      </c>
      <c r="J969" s="10">
        <v>0.49118055555555556</v>
      </c>
      <c r="K969" t="s">
        <v>6348</v>
      </c>
      <c r="L969" t="s">
        <v>6349</v>
      </c>
      <c r="M969" t="s">
        <v>37</v>
      </c>
      <c r="N969" t="s">
        <v>6349</v>
      </c>
      <c r="O969" t="s">
        <v>6350</v>
      </c>
      <c r="P969" t="s">
        <v>40</v>
      </c>
      <c r="Q969" t="s">
        <v>66</v>
      </c>
      <c r="R969" t="s">
        <v>6351</v>
      </c>
      <c r="S969">
        <v>2</v>
      </c>
      <c r="T969">
        <v>7</v>
      </c>
      <c r="U969" t="s">
        <v>57</v>
      </c>
      <c r="V969" t="s">
        <v>57</v>
      </c>
      <c r="W969" t="s">
        <v>91</v>
      </c>
      <c r="X969" t="s">
        <v>37</v>
      </c>
      <c r="Y969" t="s">
        <v>37</v>
      </c>
      <c r="Z969" t="s">
        <v>45</v>
      </c>
      <c r="AA969" t="s">
        <v>37</v>
      </c>
      <c r="AB969" t="s">
        <v>92</v>
      </c>
      <c r="AC969" t="s">
        <v>93</v>
      </c>
      <c r="AD969" t="s">
        <v>94</v>
      </c>
    </row>
    <row r="970" spans="1:30" hidden="1" x14ac:dyDescent="0.2">
      <c r="A970">
        <v>14428</v>
      </c>
      <c r="B970" t="s">
        <v>6352</v>
      </c>
      <c r="C970" t="s">
        <v>61</v>
      </c>
      <c r="D970" t="s">
        <v>49</v>
      </c>
      <c r="E970" t="s">
        <v>62</v>
      </c>
      <c r="F970" t="s">
        <v>37</v>
      </c>
      <c r="G970" t="s">
        <v>403</v>
      </c>
      <c r="H970" t="s">
        <v>404</v>
      </c>
      <c r="I970" s="9">
        <v>45541</v>
      </c>
      <c r="J970" s="10">
        <v>0.4932523148148148</v>
      </c>
      <c r="K970" t="s">
        <v>6353</v>
      </c>
      <c r="L970" t="s">
        <v>6354</v>
      </c>
      <c r="M970" t="s">
        <v>6354</v>
      </c>
      <c r="N970" t="s">
        <v>6355</v>
      </c>
      <c r="O970" t="s">
        <v>37</v>
      </c>
      <c r="P970" t="s">
        <v>40</v>
      </c>
      <c r="Q970" t="s">
        <v>66</v>
      </c>
      <c r="R970" t="s">
        <v>66</v>
      </c>
      <c r="S970">
        <v>0</v>
      </c>
      <c r="T970">
        <v>1</v>
      </c>
      <c r="U970" t="s">
        <v>57</v>
      </c>
      <c r="V970" t="s">
        <v>37</v>
      </c>
      <c r="W970" t="s">
        <v>37</v>
      </c>
      <c r="X970" t="s">
        <v>37</v>
      </c>
      <c r="Y970" t="s">
        <v>37</v>
      </c>
      <c r="Z970" t="s">
        <v>45</v>
      </c>
      <c r="AA970" t="s">
        <v>37</v>
      </c>
      <c r="AB970" t="s">
        <v>92</v>
      </c>
      <c r="AC970" t="s">
        <v>93</v>
      </c>
      <c r="AD970" t="s">
        <v>94</v>
      </c>
    </row>
    <row r="971" spans="1:30" hidden="1" x14ac:dyDescent="0.2">
      <c r="A971">
        <v>14429</v>
      </c>
      <c r="B971" t="s">
        <v>6147</v>
      </c>
      <c r="C971" t="s">
        <v>29</v>
      </c>
      <c r="D971" t="s">
        <v>49</v>
      </c>
      <c r="E971" t="s">
        <v>62</v>
      </c>
      <c r="F971" t="s">
        <v>172</v>
      </c>
      <c r="G971" t="s">
        <v>51</v>
      </c>
      <c r="H971" t="s">
        <v>173</v>
      </c>
      <c r="I971" s="9">
        <v>45541</v>
      </c>
      <c r="J971" s="10">
        <v>0.50375000000000003</v>
      </c>
      <c r="K971" t="s">
        <v>6353</v>
      </c>
      <c r="L971" t="s">
        <v>6356</v>
      </c>
      <c r="M971" t="s">
        <v>37</v>
      </c>
      <c r="N971" t="s">
        <v>6357</v>
      </c>
      <c r="O971" t="s">
        <v>6358</v>
      </c>
      <c r="P971" t="s">
        <v>40</v>
      </c>
      <c r="Q971" t="s">
        <v>6359</v>
      </c>
      <c r="R971" t="s">
        <v>6360</v>
      </c>
      <c r="S971">
        <v>1</v>
      </c>
      <c r="T971">
        <v>1</v>
      </c>
      <c r="U971" t="s">
        <v>57</v>
      </c>
      <c r="V971" t="s">
        <v>57</v>
      </c>
      <c r="W971" t="s">
        <v>221</v>
      </c>
      <c r="X971" t="s">
        <v>37</v>
      </c>
      <c r="Y971" t="s">
        <v>37</v>
      </c>
      <c r="Z971" t="s">
        <v>45</v>
      </c>
      <c r="AA971" t="s">
        <v>37</v>
      </c>
      <c r="AB971" t="s">
        <v>222</v>
      </c>
      <c r="AC971" t="s">
        <v>223</v>
      </c>
      <c r="AD971" t="s">
        <v>221</v>
      </c>
    </row>
    <row r="972" spans="1:30" hidden="1" x14ac:dyDescent="0.2">
      <c r="A972">
        <v>14434</v>
      </c>
      <c r="B972" t="s">
        <v>6361</v>
      </c>
      <c r="C972" t="s">
        <v>29</v>
      </c>
      <c r="D972" t="s">
        <v>179</v>
      </c>
      <c r="E972" t="s">
        <v>62</v>
      </c>
      <c r="F972" t="s">
        <v>267</v>
      </c>
      <c r="G972" t="s">
        <v>33</v>
      </c>
      <c r="H972" t="s">
        <v>73</v>
      </c>
      <c r="I972" s="9">
        <v>45541</v>
      </c>
      <c r="J972" s="10">
        <v>0.60478009259259258</v>
      </c>
      <c r="K972" t="s">
        <v>6362</v>
      </c>
      <c r="L972" t="s">
        <v>6363</v>
      </c>
      <c r="M972" t="s">
        <v>37</v>
      </c>
      <c r="N972" t="s">
        <v>6363</v>
      </c>
      <c r="O972" t="s">
        <v>6364</v>
      </c>
      <c r="P972" t="s">
        <v>40</v>
      </c>
      <c r="Q972" t="s">
        <v>66</v>
      </c>
      <c r="R972" t="s">
        <v>6365</v>
      </c>
      <c r="S972">
        <v>2</v>
      </c>
      <c r="T972">
        <v>5</v>
      </c>
      <c r="U972" t="s">
        <v>57</v>
      </c>
      <c r="V972" t="s">
        <v>57</v>
      </c>
      <c r="W972" t="s">
        <v>78</v>
      </c>
      <c r="X972" t="s">
        <v>37</v>
      </c>
      <c r="Y972" t="s">
        <v>37</v>
      </c>
      <c r="Z972" t="s">
        <v>45</v>
      </c>
      <c r="AA972" t="s">
        <v>37</v>
      </c>
      <c r="AB972" t="s">
        <v>79</v>
      </c>
      <c r="AC972" t="s">
        <v>80</v>
      </c>
      <c r="AD972" t="s">
        <v>78</v>
      </c>
    </row>
    <row r="973" spans="1:30" hidden="1" x14ac:dyDescent="0.2">
      <c r="A973">
        <v>14438</v>
      </c>
      <c r="B973" t="s">
        <v>6366</v>
      </c>
      <c r="C973" t="s">
        <v>29</v>
      </c>
      <c r="D973" t="s">
        <v>70</v>
      </c>
      <c r="E973" t="s">
        <v>50</v>
      </c>
      <c r="F973" t="s">
        <v>32</v>
      </c>
      <c r="G973" t="s">
        <v>33</v>
      </c>
      <c r="H973" t="s">
        <v>63</v>
      </c>
      <c r="I973" s="9">
        <v>45541</v>
      </c>
      <c r="J973" s="10">
        <v>0.64230324074074074</v>
      </c>
      <c r="K973" t="s">
        <v>6367</v>
      </c>
      <c r="L973" t="s">
        <v>6368</v>
      </c>
      <c r="M973" t="s">
        <v>37</v>
      </c>
      <c r="N973" t="s">
        <v>6369</v>
      </c>
      <c r="O973" t="s">
        <v>6370</v>
      </c>
      <c r="P973" t="s">
        <v>40</v>
      </c>
      <c r="Q973" t="s">
        <v>331</v>
      </c>
      <c r="R973" t="s">
        <v>6371</v>
      </c>
      <c r="S973">
        <v>1</v>
      </c>
      <c r="T973">
        <v>2</v>
      </c>
      <c r="U973" t="s">
        <v>57</v>
      </c>
      <c r="V973" t="s">
        <v>57</v>
      </c>
      <c r="W973" t="s">
        <v>238</v>
      </c>
      <c r="X973" t="s">
        <v>37</v>
      </c>
      <c r="Y973" t="s">
        <v>37</v>
      </c>
      <c r="Z973" t="s">
        <v>45</v>
      </c>
      <c r="AA973" t="s">
        <v>37</v>
      </c>
      <c r="AB973" t="s">
        <v>239</v>
      </c>
      <c r="AC973" t="s">
        <v>240</v>
      </c>
      <c r="AD973" t="s">
        <v>238</v>
      </c>
    </row>
    <row r="974" spans="1:30" hidden="1" x14ac:dyDescent="0.2">
      <c r="A974">
        <v>14448</v>
      </c>
      <c r="B974" t="s">
        <v>2479</v>
      </c>
      <c r="C974" t="s">
        <v>61</v>
      </c>
      <c r="D974" t="s">
        <v>49</v>
      </c>
      <c r="E974" t="s">
        <v>62</v>
      </c>
      <c r="F974" t="s">
        <v>37</v>
      </c>
      <c r="G974" t="s">
        <v>403</v>
      </c>
      <c r="H974" t="s">
        <v>404</v>
      </c>
      <c r="I974" s="9">
        <v>45542</v>
      </c>
      <c r="J974" s="10">
        <v>0.47233796296296299</v>
      </c>
      <c r="K974" t="s">
        <v>6353</v>
      </c>
      <c r="L974" t="s">
        <v>6372</v>
      </c>
      <c r="M974" t="s">
        <v>6372</v>
      </c>
      <c r="N974" t="s">
        <v>6372</v>
      </c>
      <c r="O974" t="s">
        <v>37</v>
      </c>
      <c r="P974" t="s">
        <v>40</v>
      </c>
      <c r="Q974" t="s">
        <v>66</v>
      </c>
      <c r="R974" t="s">
        <v>66</v>
      </c>
      <c r="S974">
        <v>0</v>
      </c>
      <c r="T974">
        <v>1</v>
      </c>
      <c r="U974" t="s">
        <v>57</v>
      </c>
      <c r="V974" t="s">
        <v>37</v>
      </c>
      <c r="W974" t="s">
        <v>37</v>
      </c>
      <c r="X974" t="s">
        <v>37</v>
      </c>
      <c r="Y974" t="s">
        <v>37</v>
      </c>
      <c r="Z974" t="s">
        <v>45</v>
      </c>
      <c r="AA974" t="s">
        <v>37</v>
      </c>
      <c r="AB974" t="s">
        <v>1759</v>
      </c>
      <c r="AC974" t="s">
        <v>3695</v>
      </c>
      <c r="AD974" t="s">
        <v>94</v>
      </c>
    </row>
    <row r="975" spans="1:30" hidden="1" x14ac:dyDescent="0.2">
      <c r="A975">
        <v>14450</v>
      </c>
      <c r="B975" t="s">
        <v>6373</v>
      </c>
      <c r="C975" t="s">
        <v>29</v>
      </c>
      <c r="D975" t="s">
        <v>30</v>
      </c>
      <c r="E975" t="s">
        <v>31</v>
      </c>
      <c r="F975" t="s">
        <v>899</v>
      </c>
      <c r="G975" t="s">
        <v>33</v>
      </c>
      <c r="H975" t="s">
        <v>173</v>
      </c>
      <c r="I975" s="9">
        <v>45542</v>
      </c>
      <c r="J975" s="10">
        <v>0.47361111111111109</v>
      </c>
      <c r="K975" t="s">
        <v>6374</v>
      </c>
      <c r="L975" t="s">
        <v>6375</v>
      </c>
      <c r="M975" t="s">
        <v>37</v>
      </c>
      <c r="N975" t="s">
        <v>6376</v>
      </c>
      <c r="O975" t="s">
        <v>6377</v>
      </c>
      <c r="P975" t="s">
        <v>40</v>
      </c>
      <c r="Q975" t="s">
        <v>6378</v>
      </c>
      <c r="R975" t="s">
        <v>6379</v>
      </c>
      <c r="S975">
        <v>5</v>
      </c>
      <c r="T975">
        <v>2</v>
      </c>
      <c r="U975" t="s">
        <v>43</v>
      </c>
      <c r="V975" t="s">
        <v>57</v>
      </c>
      <c r="W975" t="s">
        <v>91</v>
      </c>
      <c r="X975" t="s">
        <v>37</v>
      </c>
      <c r="Y975" t="s">
        <v>37</v>
      </c>
      <c r="Z975" t="s">
        <v>45</v>
      </c>
      <c r="AA975" t="s">
        <v>37</v>
      </c>
      <c r="AB975" t="s">
        <v>92</v>
      </c>
      <c r="AC975" t="s">
        <v>93</v>
      </c>
      <c r="AD975" t="s">
        <v>94</v>
      </c>
    </row>
    <row r="976" spans="1:30" hidden="1" x14ac:dyDescent="0.2">
      <c r="A976">
        <v>14459</v>
      </c>
      <c r="B976" t="s">
        <v>6380</v>
      </c>
      <c r="C976" t="s">
        <v>29</v>
      </c>
      <c r="D976" t="s">
        <v>30</v>
      </c>
      <c r="E976" t="s">
        <v>62</v>
      </c>
      <c r="F976" t="s">
        <v>267</v>
      </c>
      <c r="G976" t="s">
        <v>33</v>
      </c>
      <c r="H976" t="s">
        <v>63</v>
      </c>
      <c r="I976" s="9">
        <v>45544</v>
      </c>
      <c r="J976" s="10">
        <v>0.65481481481481485</v>
      </c>
      <c r="K976" t="s">
        <v>6381</v>
      </c>
      <c r="L976" t="s">
        <v>6382</v>
      </c>
      <c r="M976" t="s">
        <v>37</v>
      </c>
      <c r="N976" t="s">
        <v>6383</v>
      </c>
      <c r="O976" t="s">
        <v>6384</v>
      </c>
      <c r="P976" t="s">
        <v>40</v>
      </c>
      <c r="Q976" t="s">
        <v>6385</v>
      </c>
      <c r="R976" t="s">
        <v>6386</v>
      </c>
      <c r="S976">
        <v>2</v>
      </c>
      <c r="T976">
        <v>2</v>
      </c>
      <c r="U976" t="s">
        <v>57</v>
      </c>
      <c r="V976" t="s">
        <v>57</v>
      </c>
      <c r="W976" t="s">
        <v>462</v>
      </c>
      <c r="X976" t="s">
        <v>37</v>
      </c>
      <c r="Y976" t="s">
        <v>37</v>
      </c>
      <c r="Z976" t="s">
        <v>45</v>
      </c>
      <c r="AA976" t="s">
        <v>37</v>
      </c>
      <c r="AB976" t="s">
        <v>4296</v>
      </c>
      <c r="AC976" t="s">
        <v>4297</v>
      </c>
      <c r="AD976" t="s">
        <v>462</v>
      </c>
    </row>
    <row r="977" spans="1:30" x14ac:dyDescent="0.2">
      <c r="A977">
        <v>14461</v>
      </c>
      <c r="B977" t="s">
        <v>6387</v>
      </c>
      <c r="C977" t="s">
        <v>87</v>
      </c>
      <c r="D977" t="s">
        <v>49</v>
      </c>
      <c r="E977" t="s">
        <v>62</v>
      </c>
      <c r="F977" t="s">
        <v>34</v>
      </c>
      <c r="G977" t="s">
        <v>33</v>
      </c>
      <c r="H977" t="s">
        <v>34</v>
      </c>
      <c r="I977" s="9">
        <v>45544</v>
      </c>
      <c r="J977" s="10">
        <v>0.73597222222222225</v>
      </c>
      <c r="K977" t="s">
        <v>6388</v>
      </c>
      <c r="L977" t="s">
        <v>37</v>
      </c>
      <c r="M977" t="s">
        <v>37</v>
      </c>
      <c r="N977" t="s">
        <v>6389</v>
      </c>
      <c r="O977" t="s">
        <v>6390</v>
      </c>
      <c r="P977" t="s">
        <v>40</v>
      </c>
      <c r="Q977" t="s">
        <v>6391</v>
      </c>
      <c r="R977" t="s">
        <v>66</v>
      </c>
      <c r="S977">
        <v>1</v>
      </c>
      <c r="T977">
        <v>1</v>
      </c>
      <c r="U977" t="s">
        <v>37</v>
      </c>
      <c r="V977" t="s">
        <v>57</v>
      </c>
      <c r="W977" t="s">
        <v>338</v>
      </c>
      <c r="X977" t="s">
        <v>37</v>
      </c>
      <c r="Y977" t="s">
        <v>37</v>
      </c>
      <c r="Z977" t="s">
        <v>45</v>
      </c>
      <c r="AA977" t="s">
        <v>37</v>
      </c>
      <c r="AB977" t="s">
        <v>2176</v>
      </c>
      <c r="AC977" t="s">
        <v>2177</v>
      </c>
      <c r="AD977" t="s">
        <v>475</v>
      </c>
    </row>
    <row r="978" spans="1:30" hidden="1" x14ac:dyDescent="0.2">
      <c r="A978">
        <v>14465</v>
      </c>
      <c r="B978" t="s">
        <v>6392</v>
      </c>
      <c r="C978" t="s">
        <v>29</v>
      </c>
      <c r="D978" t="s">
        <v>49</v>
      </c>
      <c r="E978" t="s">
        <v>62</v>
      </c>
      <c r="F978" t="s">
        <v>899</v>
      </c>
      <c r="G978" t="s">
        <v>33</v>
      </c>
      <c r="H978" t="s">
        <v>173</v>
      </c>
      <c r="I978" s="9">
        <v>45545</v>
      </c>
      <c r="J978" s="10">
        <v>0.56156249999999996</v>
      </c>
      <c r="K978" t="s">
        <v>6393</v>
      </c>
      <c r="L978" t="s">
        <v>6394</v>
      </c>
      <c r="M978" t="s">
        <v>37</v>
      </c>
      <c r="N978" t="s">
        <v>6395</v>
      </c>
      <c r="O978" t="s">
        <v>6396</v>
      </c>
      <c r="P978" t="s">
        <v>40</v>
      </c>
      <c r="Q978" t="s">
        <v>6397</v>
      </c>
      <c r="R978" t="s">
        <v>6398</v>
      </c>
      <c r="S978">
        <v>1</v>
      </c>
      <c r="T978">
        <v>1</v>
      </c>
      <c r="U978" t="s">
        <v>57</v>
      </c>
      <c r="V978" t="s">
        <v>57</v>
      </c>
      <c r="W978" t="s">
        <v>91</v>
      </c>
      <c r="X978" t="s">
        <v>37</v>
      </c>
      <c r="Y978" t="s">
        <v>37</v>
      </c>
      <c r="Z978" t="s">
        <v>45</v>
      </c>
      <c r="AA978" t="s">
        <v>37</v>
      </c>
      <c r="AB978" t="s">
        <v>1893</v>
      </c>
      <c r="AC978" t="s">
        <v>1894</v>
      </c>
      <c r="AD978" t="s">
        <v>94</v>
      </c>
    </row>
    <row r="979" spans="1:30" hidden="1" x14ac:dyDescent="0.2">
      <c r="A979">
        <v>14469</v>
      </c>
      <c r="B979" t="s">
        <v>6399</v>
      </c>
      <c r="C979" t="s">
        <v>29</v>
      </c>
      <c r="D979" t="s">
        <v>70</v>
      </c>
      <c r="E979" t="s">
        <v>62</v>
      </c>
      <c r="F979" t="s">
        <v>34</v>
      </c>
      <c r="G979" t="s">
        <v>33</v>
      </c>
      <c r="H979" t="s">
        <v>34</v>
      </c>
      <c r="I979" s="9">
        <v>45545</v>
      </c>
      <c r="J979" s="10">
        <v>0.663599537037037</v>
      </c>
      <c r="K979" t="s">
        <v>6400</v>
      </c>
      <c r="L979" t="s">
        <v>6401</v>
      </c>
      <c r="M979" t="s">
        <v>37</v>
      </c>
      <c r="N979" t="s">
        <v>6402</v>
      </c>
      <c r="O979" t="s">
        <v>6403</v>
      </c>
      <c r="P979" t="s">
        <v>40</v>
      </c>
      <c r="Q979" t="s">
        <v>6404</v>
      </c>
      <c r="R979" t="s">
        <v>6405</v>
      </c>
      <c r="S979">
        <v>3</v>
      </c>
      <c r="T979">
        <v>2</v>
      </c>
      <c r="U979" t="s">
        <v>57</v>
      </c>
      <c r="V979" t="s">
        <v>57</v>
      </c>
      <c r="W979" t="s">
        <v>221</v>
      </c>
      <c r="X979" t="s">
        <v>37</v>
      </c>
      <c r="Y979" t="s">
        <v>37</v>
      </c>
      <c r="Z979" t="s">
        <v>45</v>
      </c>
      <c r="AA979" t="s">
        <v>37</v>
      </c>
      <c r="AB979" t="s">
        <v>67</v>
      </c>
      <c r="AC979" t="s">
        <v>68</v>
      </c>
      <c r="AD979" t="s">
        <v>37</v>
      </c>
    </row>
    <row r="980" spans="1:30" hidden="1" x14ac:dyDescent="0.2">
      <c r="A980">
        <v>14475</v>
      </c>
      <c r="B980" t="s">
        <v>6406</v>
      </c>
      <c r="C980" t="s">
        <v>61</v>
      </c>
      <c r="D980" t="s">
        <v>30</v>
      </c>
      <c r="E980" t="s">
        <v>62</v>
      </c>
      <c r="F980" t="s">
        <v>72</v>
      </c>
      <c r="G980" t="s">
        <v>82</v>
      </c>
      <c r="H980" t="s">
        <v>63</v>
      </c>
      <c r="I980" s="9">
        <v>45545</v>
      </c>
      <c r="J980" s="10">
        <v>0.74384259259259256</v>
      </c>
      <c r="K980" t="s">
        <v>6407</v>
      </c>
      <c r="L980" t="s">
        <v>6408</v>
      </c>
      <c r="M980" t="s">
        <v>6408</v>
      </c>
      <c r="N980" t="s">
        <v>6409</v>
      </c>
      <c r="O980" t="s">
        <v>6410</v>
      </c>
      <c r="P980" t="s">
        <v>40</v>
      </c>
      <c r="Q980" t="s">
        <v>6411</v>
      </c>
      <c r="R980" t="s">
        <v>6412</v>
      </c>
      <c r="S980">
        <v>4</v>
      </c>
      <c r="T980">
        <v>5</v>
      </c>
      <c r="U980" t="s">
        <v>57</v>
      </c>
      <c r="V980" t="s">
        <v>57</v>
      </c>
      <c r="W980" t="s">
        <v>91</v>
      </c>
      <c r="X980" t="s">
        <v>37</v>
      </c>
      <c r="Y980" t="s">
        <v>37</v>
      </c>
      <c r="Z980" t="s">
        <v>45</v>
      </c>
      <c r="AA980" t="s">
        <v>37</v>
      </c>
      <c r="AB980" t="s">
        <v>92</v>
      </c>
      <c r="AC980" t="s">
        <v>93</v>
      </c>
      <c r="AD980" t="s">
        <v>94</v>
      </c>
    </row>
    <row r="981" spans="1:30" hidden="1" x14ac:dyDescent="0.2">
      <c r="A981">
        <v>14477</v>
      </c>
      <c r="B981" t="s">
        <v>6413</v>
      </c>
      <c r="C981" t="s">
        <v>29</v>
      </c>
      <c r="D981" t="s">
        <v>49</v>
      </c>
      <c r="E981" t="s">
        <v>31</v>
      </c>
      <c r="F981" t="s">
        <v>899</v>
      </c>
      <c r="G981" t="s">
        <v>33</v>
      </c>
      <c r="H981" t="s">
        <v>173</v>
      </c>
      <c r="I981" s="9">
        <v>45545</v>
      </c>
      <c r="J981" s="10">
        <v>0.75266203703703705</v>
      </c>
      <c r="K981" t="s">
        <v>6414</v>
      </c>
      <c r="L981" t="s">
        <v>6415</v>
      </c>
      <c r="M981" t="s">
        <v>37</v>
      </c>
      <c r="N981" t="s">
        <v>6416</v>
      </c>
      <c r="O981" t="s">
        <v>6417</v>
      </c>
      <c r="P981" t="s">
        <v>40</v>
      </c>
      <c r="Q981" t="s">
        <v>6418</v>
      </c>
      <c r="R981" t="s">
        <v>6419</v>
      </c>
      <c r="S981">
        <v>2</v>
      </c>
      <c r="T981">
        <v>1</v>
      </c>
      <c r="U981" t="s">
        <v>57</v>
      </c>
      <c r="V981" t="s">
        <v>57</v>
      </c>
      <c r="W981" t="s">
        <v>194</v>
      </c>
      <c r="X981" t="s">
        <v>37</v>
      </c>
      <c r="Y981" t="s">
        <v>37</v>
      </c>
      <c r="Z981" t="s">
        <v>45</v>
      </c>
      <c r="AA981" t="s">
        <v>37</v>
      </c>
      <c r="AB981" t="s">
        <v>2681</v>
      </c>
      <c r="AC981" t="s">
        <v>2682</v>
      </c>
      <c r="AD981" t="s">
        <v>197</v>
      </c>
    </row>
    <row r="982" spans="1:30" hidden="1" x14ac:dyDescent="0.2">
      <c r="A982">
        <v>14478</v>
      </c>
      <c r="B982" t="s">
        <v>6420</v>
      </c>
      <c r="C982" t="s">
        <v>29</v>
      </c>
      <c r="D982" t="s">
        <v>179</v>
      </c>
      <c r="E982" t="s">
        <v>50</v>
      </c>
      <c r="F982" t="s">
        <v>32</v>
      </c>
      <c r="G982" t="s">
        <v>51</v>
      </c>
      <c r="H982" t="s">
        <v>356</v>
      </c>
      <c r="I982" s="9">
        <v>45545</v>
      </c>
      <c r="J982" s="10">
        <v>0.76082175925925921</v>
      </c>
      <c r="K982" t="s">
        <v>6421</v>
      </c>
      <c r="L982" t="s">
        <v>6422</v>
      </c>
      <c r="M982" t="s">
        <v>37</v>
      </c>
      <c r="N982" t="s">
        <v>6423</v>
      </c>
      <c r="O982" t="s">
        <v>6424</v>
      </c>
      <c r="P982" t="s">
        <v>40</v>
      </c>
      <c r="Q982" t="s">
        <v>6425</v>
      </c>
      <c r="R982" t="s">
        <v>6426</v>
      </c>
      <c r="S982">
        <v>5</v>
      </c>
      <c r="T982">
        <v>3</v>
      </c>
      <c r="U982" t="s">
        <v>43</v>
      </c>
      <c r="V982" t="s">
        <v>57</v>
      </c>
      <c r="W982" t="s">
        <v>238</v>
      </c>
      <c r="X982" t="s">
        <v>37</v>
      </c>
      <c r="Y982" t="s">
        <v>37</v>
      </c>
      <c r="Z982" t="s">
        <v>45</v>
      </c>
      <c r="AA982" t="s">
        <v>37</v>
      </c>
      <c r="AB982" t="s">
        <v>239</v>
      </c>
      <c r="AC982" t="s">
        <v>240</v>
      </c>
      <c r="AD982" t="s">
        <v>238</v>
      </c>
    </row>
    <row r="983" spans="1:30" hidden="1" x14ac:dyDescent="0.2">
      <c r="A983">
        <v>14486</v>
      </c>
      <c r="B983" t="s">
        <v>6427</v>
      </c>
      <c r="C983" t="s">
        <v>61</v>
      </c>
      <c r="D983" t="s">
        <v>30</v>
      </c>
      <c r="E983" t="s">
        <v>62</v>
      </c>
      <c r="F983" t="s">
        <v>32</v>
      </c>
      <c r="G983" t="s">
        <v>33</v>
      </c>
      <c r="H983" t="s">
        <v>73</v>
      </c>
      <c r="I983" s="9">
        <v>45546</v>
      </c>
      <c r="J983" s="10">
        <v>0.46315972222222224</v>
      </c>
      <c r="K983" t="s">
        <v>6428</v>
      </c>
      <c r="L983" t="s">
        <v>6429</v>
      </c>
      <c r="M983" t="s">
        <v>6429</v>
      </c>
      <c r="N983" t="s">
        <v>6430</v>
      </c>
      <c r="O983" t="s">
        <v>6431</v>
      </c>
      <c r="P983" t="s">
        <v>40</v>
      </c>
      <c r="Q983" t="s">
        <v>6432</v>
      </c>
      <c r="R983" t="s">
        <v>6433</v>
      </c>
      <c r="S983">
        <v>1</v>
      </c>
      <c r="T983">
        <v>1</v>
      </c>
      <c r="U983" t="s">
        <v>57</v>
      </c>
      <c r="V983" t="s">
        <v>57</v>
      </c>
      <c r="W983" t="s">
        <v>37</v>
      </c>
      <c r="X983" t="s">
        <v>37</v>
      </c>
      <c r="Y983" t="s">
        <v>37</v>
      </c>
      <c r="Z983" t="s">
        <v>45</v>
      </c>
      <c r="AA983" t="s">
        <v>37</v>
      </c>
      <c r="AB983" t="s">
        <v>92</v>
      </c>
      <c r="AC983" t="s">
        <v>93</v>
      </c>
      <c r="AD983" t="s">
        <v>94</v>
      </c>
    </row>
    <row r="984" spans="1:30" hidden="1" x14ac:dyDescent="0.2">
      <c r="A984">
        <v>14490</v>
      </c>
      <c r="B984" t="s">
        <v>3988</v>
      </c>
      <c r="C984" t="s">
        <v>61</v>
      </c>
      <c r="D984" t="s">
        <v>179</v>
      </c>
      <c r="E984" t="s">
        <v>31</v>
      </c>
      <c r="F984" t="s">
        <v>32</v>
      </c>
      <c r="G984" t="s">
        <v>33</v>
      </c>
      <c r="H984" t="s">
        <v>73</v>
      </c>
      <c r="I984" s="9">
        <v>45546</v>
      </c>
      <c r="J984" s="10">
        <v>0.48859953703703701</v>
      </c>
      <c r="K984" t="s">
        <v>6434</v>
      </c>
      <c r="L984" t="s">
        <v>6435</v>
      </c>
      <c r="M984" t="s">
        <v>6435</v>
      </c>
      <c r="N984" t="s">
        <v>6435</v>
      </c>
      <c r="O984" t="s">
        <v>6436</v>
      </c>
      <c r="P984" t="s">
        <v>40</v>
      </c>
      <c r="Q984" t="s">
        <v>6437</v>
      </c>
      <c r="R984" t="s">
        <v>6438</v>
      </c>
      <c r="S984">
        <v>1</v>
      </c>
      <c r="T984">
        <v>1</v>
      </c>
      <c r="U984" t="s">
        <v>57</v>
      </c>
      <c r="V984" t="s">
        <v>57</v>
      </c>
      <c r="W984" t="s">
        <v>37</v>
      </c>
      <c r="X984" t="s">
        <v>37</v>
      </c>
      <c r="Y984" t="s">
        <v>37</v>
      </c>
      <c r="Z984" t="s">
        <v>45</v>
      </c>
      <c r="AA984" t="s">
        <v>37</v>
      </c>
      <c r="AB984" t="s">
        <v>2890</v>
      </c>
      <c r="AC984" t="s">
        <v>2891</v>
      </c>
      <c r="AD984" t="s">
        <v>742</v>
      </c>
    </row>
    <row r="985" spans="1:30" hidden="1" x14ac:dyDescent="0.2">
      <c r="A985">
        <v>14496</v>
      </c>
      <c r="B985" t="s">
        <v>6439</v>
      </c>
      <c r="C985" t="s">
        <v>61</v>
      </c>
      <c r="D985" t="s">
        <v>49</v>
      </c>
      <c r="E985" t="s">
        <v>62</v>
      </c>
      <c r="F985" t="s">
        <v>114</v>
      </c>
      <c r="G985" t="s">
        <v>33</v>
      </c>
      <c r="H985" t="s">
        <v>346</v>
      </c>
      <c r="I985" s="9">
        <v>45546</v>
      </c>
      <c r="J985" s="10">
        <v>0.79952546296296301</v>
      </c>
      <c r="K985" t="s">
        <v>6440</v>
      </c>
      <c r="L985" t="s">
        <v>6441</v>
      </c>
      <c r="M985" t="s">
        <v>6441</v>
      </c>
      <c r="N985" t="s">
        <v>6441</v>
      </c>
      <c r="O985" t="s">
        <v>37</v>
      </c>
      <c r="P985" t="s">
        <v>40</v>
      </c>
      <c r="Q985" t="s">
        <v>66</v>
      </c>
      <c r="R985" t="s">
        <v>6442</v>
      </c>
      <c r="S985">
        <v>0</v>
      </c>
      <c r="T985">
        <v>2</v>
      </c>
      <c r="U985" t="s">
        <v>57</v>
      </c>
      <c r="V985" t="s">
        <v>37</v>
      </c>
      <c r="W985" t="s">
        <v>101</v>
      </c>
      <c r="X985" t="s">
        <v>37</v>
      </c>
      <c r="Y985" t="s">
        <v>37</v>
      </c>
      <c r="Z985" t="s">
        <v>45</v>
      </c>
      <c r="AA985" t="s">
        <v>37</v>
      </c>
      <c r="AB985" t="s">
        <v>350</v>
      </c>
      <c r="AC985" t="s">
        <v>351</v>
      </c>
      <c r="AD985" t="s">
        <v>197</v>
      </c>
    </row>
    <row r="986" spans="1:30" hidden="1" x14ac:dyDescent="0.2">
      <c r="A986">
        <v>14502</v>
      </c>
      <c r="B986" t="s">
        <v>6443</v>
      </c>
      <c r="C986" t="s">
        <v>61</v>
      </c>
      <c r="D986" t="s">
        <v>49</v>
      </c>
      <c r="E986" t="s">
        <v>62</v>
      </c>
      <c r="F986" t="s">
        <v>165</v>
      </c>
      <c r="G986" t="s">
        <v>33</v>
      </c>
      <c r="H986" t="s">
        <v>356</v>
      </c>
      <c r="I986" s="9">
        <v>45547</v>
      </c>
      <c r="J986" s="10">
        <v>0.45530092592592591</v>
      </c>
      <c r="K986" t="s">
        <v>6444</v>
      </c>
      <c r="L986" t="s">
        <v>6445</v>
      </c>
      <c r="M986" t="s">
        <v>6445</v>
      </c>
      <c r="N986" t="s">
        <v>6446</v>
      </c>
      <c r="O986" t="s">
        <v>37</v>
      </c>
      <c r="P986" t="s">
        <v>40</v>
      </c>
      <c r="Q986" t="s">
        <v>66</v>
      </c>
      <c r="R986" t="s">
        <v>6447</v>
      </c>
      <c r="S986">
        <v>0</v>
      </c>
      <c r="T986">
        <v>2</v>
      </c>
      <c r="U986" t="s">
        <v>57</v>
      </c>
      <c r="V986" t="s">
        <v>37</v>
      </c>
      <c r="W986" t="s">
        <v>37</v>
      </c>
      <c r="X986" t="s">
        <v>37</v>
      </c>
      <c r="Y986" t="s">
        <v>37</v>
      </c>
      <c r="Z986" t="s">
        <v>45</v>
      </c>
      <c r="AA986" t="s">
        <v>37</v>
      </c>
      <c r="AB986" t="s">
        <v>6448</v>
      </c>
      <c r="AC986" t="s">
        <v>6449</v>
      </c>
      <c r="AD986" t="s">
        <v>197</v>
      </c>
    </row>
    <row r="987" spans="1:30" hidden="1" x14ac:dyDescent="0.2">
      <c r="A987">
        <v>14503</v>
      </c>
      <c r="B987" t="s">
        <v>6450</v>
      </c>
      <c r="C987" t="s">
        <v>61</v>
      </c>
      <c r="D987" t="s">
        <v>179</v>
      </c>
      <c r="E987" t="s">
        <v>62</v>
      </c>
      <c r="F987" t="s">
        <v>267</v>
      </c>
      <c r="G987" t="s">
        <v>33</v>
      </c>
      <c r="H987" t="s">
        <v>73</v>
      </c>
      <c r="I987" s="9">
        <v>45547</v>
      </c>
      <c r="J987" s="10">
        <v>0.50012731481481476</v>
      </c>
      <c r="K987" t="s">
        <v>6451</v>
      </c>
      <c r="L987" t="s">
        <v>6452</v>
      </c>
      <c r="M987" t="s">
        <v>6452</v>
      </c>
      <c r="N987" t="s">
        <v>6453</v>
      </c>
      <c r="O987" t="s">
        <v>37</v>
      </c>
      <c r="P987" t="s">
        <v>40</v>
      </c>
      <c r="Q987" t="s">
        <v>66</v>
      </c>
      <c r="R987" t="s">
        <v>6454</v>
      </c>
      <c r="S987">
        <v>0</v>
      </c>
      <c r="T987">
        <v>1</v>
      </c>
      <c r="U987" t="s">
        <v>57</v>
      </c>
      <c r="V987" t="s">
        <v>37</v>
      </c>
      <c r="W987" t="s">
        <v>37</v>
      </c>
      <c r="X987" t="s">
        <v>37</v>
      </c>
      <c r="Y987" t="s">
        <v>37</v>
      </c>
      <c r="Z987" t="s">
        <v>45</v>
      </c>
      <c r="AA987" t="s">
        <v>37</v>
      </c>
      <c r="AB987" t="s">
        <v>79</v>
      </c>
      <c r="AC987" t="s">
        <v>80</v>
      </c>
      <c r="AD987" t="s">
        <v>78</v>
      </c>
    </row>
    <row r="988" spans="1:30" hidden="1" x14ac:dyDescent="0.2">
      <c r="A988">
        <v>14522</v>
      </c>
      <c r="B988" t="s">
        <v>6455</v>
      </c>
      <c r="C988" t="s">
        <v>29</v>
      </c>
      <c r="D988" t="s">
        <v>30</v>
      </c>
      <c r="E988" t="s">
        <v>62</v>
      </c>
      <c r="F988" t="s">
        <v>34</v>
      </c>
      <c r="G988" t="s">
        <v>33</v>
      </c>
      <c r="H988" t="s">
        <v>34</v>
      </c>
      <c r="I988" s="9">
        <v>45548</v>
      </c>
      <c r="J988" s="10">
        <v>0.40888888888888891</v>
      </c>
      <c r="K988" t="s">
        <v>6456</v>
      </c>
      <c r="L988" t="s">
        <v>6457</v>
      </c>
      <c r="M988" t="s">
        <v>37</v>
      </c>
      <c r="N988" t="s">
        <v>6458</v>
      </c>
      <c r="O988" t="s">
        <v>6459</v>
      </c>
      <c r="P988" t="s">
        <v>40</v>
      </c>
      <c r="Q988" t="s">
        <v>6460</v>
      </c>
      <c r="R988" t="s">
        <v>6461</v>
      </c>
      <c r="S988">
        <v>1</v>
      </c>
      <c r="T988">
        <v>1</v>
      </c>
      <c r="U988" t="s">
        <v>57</v>
      </c>
      <c r="V988" t="s">
        <v>57</v>
      </c>
      <c r="W988" t="s">
        <v>475</v>
      </c>
      <c r="X988" t="s">
        <v>37</v>
      </c>
      <c r="Y988" t="s">
        <v>37</v>
      </c>
      <c r="Z988" t="s">
        <v>45</v>
      </c>
      <c r="AA988" t="s">
        <v>37</v>
      </c>
      <c r="AB988" t="s">
        <v>2176</v>
      </c>
      <c r="AC988" t="s">
        <v>2177</v>
      </c>
      <c r="AD988" t="s">
        <v>475</v>
      </c>
    </row>
    <row r="989" spans="1:30" hidden="1" x14ac:dyDescent="0.2">
      <c r="A989">
        <v>14526</v>
      </c>
      <c r="B989" t="s">
        <v>6462</v>
      </c>
      <c r="C989" t="s">
        <v>61</v>
      </c>
      <c r="D989" t="s">
        <v>49</v>
      </c>
      <c r="E989" t="s">
        <v>62</v>
      </c>
      <c r="F989" t="s">
        <v>114</v>
      </c>
      <c r="G989" t="s">
        <v>33</v>
      </c>
      <c r="H989" t="s">
        <v>346</v>
      </c>
      <c r="I989" s="9">
        <v>45548</v>
      </c>
      <c r="J989" s="10">
        <v>0.5175925925925926</v>
      </c>
      <c r="K989" t="s">
        <v>6463</v>
      </c>
      <c r="L989" t="s">
        <v>6464</v>
      </c>
      <c r="M989" t="s">
        <v>6464</v>
      </c>
      <c r="N989" t="s">
        <v>6464</v>
      </c>
      <c r="O989" t="s">
        <v>37</v>
      </c>
      <c r="P989" t="s">
        <v>40</v>
      </c>
      <c r="Q989" t="s">
        <v>66</v>
      </c>
      <c r="R989" t="s">
        <v>6465</v>
      </c>
      <c r="S989">
        <v>0</v>
      </c>
      <c r="T989">
        <v>2</v>
      </c>
      <c r="U989" t="s">
        <v>57</v>
      </c>
      <c r="V989" t="s">
        <v>37</v>
      </c>
      <c r="W989" t="s">
        <v>447</v>
      </c>
      <c r="X989" t="s">
        <v>37</v>
      </c>
      <c r="Y989" t="s">
        <v>37</v>
      </c>
      <c r="Z989" t="s">
        <v>45</v>
      </c>
      <c r="AA989" t="s">
        <v>37</v>
      </c>
      <c r="AB989" t="s">
        <v>350</v>
      </c>
      <c r="AC989" t="s">
        <v>351</v>
      </c>
      <c r="AD989" t="s">
        <v>197</v>
      </c>
    </row>
    <row r="990" spans="1:30" hidden="1" x14ac:dyDescent="0.2">
      <c r="A990">
        <v>14530</v>
      </c>
      <c r="B990" t="s">
        <v>6466</v>
      </c>
      <c r="C990" t="s">
        <v>29</v>
      </c>
      <c r="D990" t="s">
        <v>70</v>
      </c>
      <c r="E990" t="s">
        <v>62</v>
      </c>
      <c r="F990" t="s">
        <v>34</v>
      </c>
      <c r="G990" t="s">
        <v>33</v>
      </c>
      <c r="H990" t="s">
        <v>34</v>
      </c>
      <c r="I990" s="9">
        <v>45548</v>
      </c>
      <c r="J990" s="10">
        <v>0.52899305555555554</v>
      </c>
      <c r="K990" t="s">
        <v>6467</v>
      </c>
      <c r="L990" t="s">
        <v>6468</v>
      </c>
      <c r="M990" t="s">
        <v>37</v>
      </c>
      <c r="N990" t="s">
        <v>6469</v>
      </c>
      <c r="O990" t="s">
        <v>6470</v>
      </c>
      <c r="P990" t="s">
        <v>40</v>
      </c>
      <c r="Q990" t="s">
        <v>2502</v>
      </c>
      <c r="R990" t="s">
        <v>6471</v>
      </c>
      <c r="S990">
        <v>6</v>
      </c>
      <c r="T990">
        <v>5</v>
      </c>
      <c r="U990" t="s">
        <v>57</v>
      </c>
      <c r="V990" t="s">
        <v>57</v>
      </c>
      <c r="W990" t="s">
        <v>156</v>
      </c>
      <c r="X990" t="s">
        <v>37</v>
      </c>
      <c r="Y990" t="s">
        <v>37</v>
      </c>
      <c r="Z990" t="s">
        <v>45</v>
      </c>
      <c r="AA990" t="s">
        <v>37</v>
      </c>
      <c r="AB990" t="s">
        <v>1002</v>
      </c>
      <c r="AC990" t="s">
        <v>1003</v>
      </c>
      <c r="AD990" t="s">
        <v>156</v>
      </c>
    </row>
    <row r="991" spans="1:30" hidden="1" x14ac:dyDescent="0.2">
      <c r="A991">
        <v>14531</v>
      </c>
      <c r="B991" t="s">
        <v>6472</v>
      </c>
      <c r="C991" t="s">
        <v>61</v>
      </c>
      <c r="D991" t="s">
        <v>49</v>
      </c>
      <c r="E991" t="s">
        <v>62</v>
      </c>
      <c r="F991" t="s">
        <v>114</v>
      </c>
      <c r="G991" t="s">
        <v>51</v>
      </c>
      <c r="H991" t="s">
        <v>346</v>
      </c>
      <c r="I991" s="9">
        <v>45548</v>
      </c>
      <c r="J991" s="10">
        <v>0.71549768518518519</v>
      </c>
      <c r="K991" t="s">
        <v>6473</v>
      </c>
      <c r="L991" t="s">
        <v>6474</v>
      </c>
      <c r="M991" t="s">
        <v>6474</v>
      </c>
      <c r="N991" t="s">
        <v>6474</v>
      </c>
      <c r="O991" t="s">
        <v>37</v>
      </c>
      <c r="P991" t="s">
        <v>40</v>
      </c>
      <c r="Q991" t="s">
        <v>66</v>
      </c>
      <c r="R991" t="s">
        <v>6475</v>
      </c>
      <c r="S991">
        <v>0</v>
      </c>
      <c r="T991">
        <v>2</v>
      </c>
      <c r="U991" t="s">
        <v>57</v>
      </c>
      <c r="V991" t="s">
        <v>37</v>
      </c>
      <c r="W991" t="s">
        <v>447</v>
      </c>
      <c r="X991" t="s">
        <v>37</v>
      </c>
      <c r="Y991" t="s">
        <v>37</v>
      </c>
      <c r="Z991" t="s">
        <v>45</v>
      </c>
      <c r="AA991" t="s">
        <v>37</v>
      </c>
      <c r="AB991" t="s">
        <v>350</v>
      </c>
      <c r="AC991" t="s">
        <v>351</v>
      </c>
      <c r="AD991" t="s">
        <v>197</v>
      </c>
    </row>
    <row r="992" spans="1:30" hidden="1" x14ac:dyDescent="0.2">
      <c r="A992">
        <v>14532</v>
      </c>
      <c r="B992" t="s">
        <v>6476</v>
      </c>
      <c r="C992" t="s">
        <v>29</v>
      </c>
      <c r="D992" t="s">
        <v>70</v>
      </c>
      <c r="E992" t="s">
        <v>62</v>
      </c>
      <c r="F992" t="s">
        <v>267</v>
      </c>
      <c r="G992" t="s">
        <v>51</v>
      </c>
      <c r="H992" t="s">
        <v>73</v>
      </c>
      <c r="I992" s="9">
        <v>45548</v>
      </c>
      <c r="J992" s="10">
        <v>0.71922453703703704</v>
      </c>
      <c r="K992" t="s">
        <v>6477</v>
      </c>
      <c r="L992" t="s">
        <v>6478</v>
      </c>
      <c r="M992" t="s">
        <v>37</v>
      </c>
      <c r="N992" t="s">
        <v>6479</v>
      </c>
      <c r="O992" t="s">
        <v>6478</v>
      </c>
      <c r="P992" t="s">
        <v>40</v>
      </c>
      <c r="Q992" t="s">
        <v>6480</v>
      </c>
      <c r="R992" t="s">
        <v>6480</v>
      </c>
      <c r="S992">
        <v>1</v>
      </c>
      <c r="T992">
        <v>1</v>
      </c>
      <c r="U992" t="s">
        <v>57</v>
      </c>
      <c r="V992" t="s">
        <v>57</v>
      </c>
      <c r="W992" t="s">
        <v>462</v>
      </c>
      <c r="X992" t="s">
        <v>37</v>
      </c>
      <c r="Y992" t="s">
        <v>37</v>
      </c>
      <c r="Z992" t="s">
        <v>45</v>
      </c>
      <c r="AA992" t="s">
        <v>37</v>
      </c>
      <c r="AB992" t="s">
        <v>5429</v>
      </c>
      <c r="AC992" t="s">
        <v>5430</v>
      </c>
      <c r="AD992" t="s">
        <v>37</v>
      </c>
    </row>
    <row r="993" spans="1:30" hidden="1" x14ac:dyDescent="0.2">
      <c r="A993">
        <v>14534</v>
      </c>
      <c r="B993" t="s">
        <v>6481</v>
      </c>
      <c r="C993" t="s">
        <v>29</v>
      </c>
      <c r="D993" t="s">
        <v>179</v>
      </c>
      <c r="E993" t="s">
        <v>62</v>
      </c>
      <c r="F993" t="s">
        <v>1055</v>
      </c>
      <c r="G993" t="s">
        <v>51</v>
      </c>
      <c r="H993" t="s">
        <v>356</v>
      </c>
      <c r="I993" s="9">
        <v>45548</v>
      </c>
      <c r="J993" s="10">
        <v>0.76848379629629626</v>
      </c>
      <c r="K993" t="s">
        <v>6482</v>
      </c>
      <c r="L993" t="s">
        <v>6483</v>
      </c>
      <c r="M993" t="s">
        <v>37</v>
      </c>
      <c r="N993" t="s">
        <v>6484</v>
      </c>
      <c r="O993" t="s">
        <v>6483</v>
      </c>
      <c r="P993" t="s">
        <v>40</v>
      </c>
      <c r="Q993" t="s">
        <v>6485</v>
      </c>
      <c r="R993" t="s">
        <v>6485</v>
      </c>
      <c r="S993">
        <v>1</v>
      </c>
      <c r="T993">
        <v>1</v>
      </c>
      <c r="U993" t="s">
        <v>43</v>
      </c>
      <c r="V993" t="s">
        <v>43</v>
      </c>
      <c r="W993" t="s">
        <v>44</v>
      </c>
      <c r="X993" t="s">
        <v>577</v>
      </c>
      <c r="Y993" t="s">
        <v>37</v>
      </c>
      <c r="Z993" t="s">
        <v>45</v>
      </c>
      <c r="AA993" t="s">
        <v>37</v>
      </c>
      <c r="AB993" t="s">
        <v>58</v>
      </c>
      <c r="AC993" t="s">
        <v>59</v>
      </c>
      <c r="AD993" t="s">
        <v>37</v>
      </c>
    </row>
    <row r="994" spans="1:30" hidden="1" x14ac:dyDescent="0.2">
      <c r="A994">
        <v>14542</v>
      </c>
      <c r="B994" t="s">
        <v>6486</v>
      </c>
      <c r="C994" t="s">
        <v>29</v>
      </c>
      <c r="D994" t="s">
        <v>70</v>
      </c>
      <c r="E994" t="s">
        <v>31</v>
      </c>
      <c r="F994" t="s">
        <v>172</v>
      </c>
      <c r="G994" t="s">
        <v>51</v>
      </c>
      <c r="H994" t="s">
        <v>173</v>
      </c>
      <c r="I994" s="9">
        <v>45551</v>
      </c>
      <c r="J994" s="10">
        <v>0.4442476851851852</v>
      </c>
      <c r="K994" t="s">
        <v>6487</v>
      </c>
      <c r="L994" t="s">
        <v>6488</v>
      </c>
      <c r="M994" t="s">
        <v>37</v>
      </c>
      <c r="N994" t="s">
        <v>6489</v>
      </c>
      <c r="O994" t="s">
        <v>6490</v>
      </c>
      <c r="P994" t="s">
        <v>40</v>
      </c>
      <c r="Q994" t="s">
        <v>6491</v>
      </c>
      <c r="R994" t="s">
        <v>6492</v>
      </c>
      <c r="S994">
        <v>1</v>
      </c>
      <c r="T994">
        <v>1</v>
      </c>
      <c r="U994" t="s">
        <v>57</v>
      </c>
      <c r="V994" t="s">
        <v>57</v>
      </c>
      <c r="W994" t="s">
        <v>91</v>
      </c>
      <c r="X994" t="s">
        <v>37</v>
      </c>
      <c r="Y994" t="s">
        <v>37</v>
      </c>
      <c r="Z994" t="s">
        <v>45</v>
      </c>
      <c r="AA994" t="s">
        <v>37</v>
      </c>
      <c r="AB994" t="s">
        <v>92</v>
      </c>
      <c r="AC994" t="s">
        <v>93</v>
      </c>
      <c r="AD994" t="s">
        <v>94</v>
      </c>
    </row>
    <row r="995" spans="1:30" hidden="1" x14ac:dyDescent="0.2">
      <c r="A995">
        <v>14547</v>
      </c>
      <c r="B995" t="s">
        <v>6493</v>
      </c>
      <c r="C995" t="s">
        <v>29</v>
      </c>
      <c r="D995" t="s">
        <v>179</v>
      </c>
      <c r="E995" t="s">
        <v>31</v>
      </c>
      <c r="F995" t="s">
        <v>32</v>
      </c>
      <c r="G995" t="s">
        <v>51</v>
      </c>
      <c r="H995" t="s">
        <v>63</v>
      </c>
      <c r="I995" s="9">
        <v>45551</v>
      </c>
      <c r="J995" s="10">
        <v>0.48353009259259261</v>
      </c>
      <c r="K995" t="s">
        <v>6494</v>
      </c>
      <c r="L995" t="s">
        <v>6495</v>
      </c>
      <c r="M995" t="s">
        <v>37</v>
      </c>
      <c r="N995" t="s">
        <v>6496</v>
      </c>
      <c r="O995" t="s">
        <v>6497</v>
      </c>
      <c r="P995" t="s">
        <v>40</v>
      </c>
      <c r="Q995" t="s">
        <v>6498</v>
      </c>
      <c r="R995" t="s">
        <v>6499</v>
      </c>
      <c r="S995">
        <v>2</v>
      </c>
      <c r="T995">
        <v>1</v>
      </c>
      <c r="U995" t="s">
        <v>43</v>
      </c>
      <c r="V995" t="s">
        <v>57</v>
      </c>
      <c r="W995" t="s">
        <v>202</v>
      </c>
      <c r="X995" t="s">
        <v>37</v>
      </c>
      <c r="Y995" t="s">
        <v>37</v>
      </c>
      <c r="Z995" t="s">
        <v>45</v>
      </c>
      <c r="AA995" t="s">
        <v>37</v>
      </c>
      <c r="AB995" t="s">
        <v>6500</v>
      </c>
      <c r="AC995" t="s">
        <v>6501</v>
      </c>
      <c r="AD995" t="s">
        <v>447</v>
      </c>
    </row>
    <row r="996" spans="1:30" hidden="1" x14ac:dyDescent="0.2">
      <c r="A996">
        <v>14560</v>
      </c>
      <c r="B996" t="s">
        <v>6502</v>
      </c>
      <c r="C996" t="s">
        <v>29</v>
      </c>
      <c r="D996" t="s">
        <v>179</v>
      </c>
      <c r="E996" t="s">
        <v>62</v>
      </c>
      <c r="F996" t="s">
        <v>267</v>
      </c>
      <c r="G996" t="s">
        <v>51</v>
      </c>
      <c r="H996" t="s">
        <v>73</v>
      </c>
      <c r="I996" s="9">
        <v>45551</v>
      </c>
      <c r="J996" s="10">
        <v>0.55855324074074075</v>
      </c>
      <c r="K996" t="s">
        <v>6503</v>
      </c>
      <c r="L996" t="s">
        <v>6504</v>
      </c>
      <c r="M996" t="s">
        <v>37</v>
      </c>
      <c r="N996" t="s">
        <v>6504</v>
      </c>
      <c r="O996" t="s">
        <v>6505</v>
      </c>
      <c r="P996" t="s">
        <v>40</v>
      </c>
      <c r="Q996" t="s">
        <v>6506</v>
      </c>
      <c r="R996" t="s">
        <v>6507</v>
      </c>
      <c r="S996">
        <v>9</v>
      </c>
      <c r="T996">
        <v>33</v>
      </c>
      <c r="U996" t="s">
        <v>43</v>
      </c>
      <c r="V996" t="s">
        <v>57</v>
      </c>
      <c r="W996" t="s">
        <v>450</v>
      </c>
      <c r="X996" t="s">
        <v>37</v>
      </c>
      <c r="Y996" t="s">
        <v>37</v>
      </c>
      <c r="Z996" t="s">
        <v>45</v>
      </c>
      <c r="AA996" t="s">
        <v>37</v>
      </c>
      <c r="AB996" t="s">
        <v>51</v>
      </c>
      <c r="AC996" t="s">
        <v>897</v>
      </c>
      <c r="AD996" t="s">
        <v>37</v>
      </c>
    </row>
    <row r="997" spans="1:30" hidden="1" x14ac:dyDescent="0.2">
      <c r="A997">
        <v>14562</v>
      </c>
      <c r="B997" t="s">
        <v>1868</v>
      </c>
      <c r="C997" t="s">
        <v>29</v>
      </c>
      <c r="D997" t="s">
        <v>30</v>
      </c>
      <c r="E997" t="s">
        <v>62</v>
      </c>
      <c r="F997" t="s">
        <v>172</v>
      </c>
      <c r="G997" t="s">
        <v>51</v>
      </c>
      <c r="H997" t="s">
        <v>173</v>
      </c>
      <c r="I997" s="9">
        <v>45551</v>
      </c>
      <c r="J997" s="10">
        <v>0.57300925925925927</v>
      </c>
      <c r="K997" t="s">
        <v>6508</v>
      </c>
      <c r="L997" t="s">
        <v>6509</v>
      </c>
      <c r="M997" t="s">
        <v>37</v>
      </c>
      <c r="N997" t="s">
        <v>6510</v>
      </c>
      <c r="O997" t="s">
        <v>6511</v>
      </c>
      <c r="P997" t="s">
        <v>40</v>
      </c>
      <c r="Q997" t="s">
        <v>6512</v>
      </c>
      <c r="R997" t="s">
        <v>6513</v>
      </c>
      <c r="S997">
        <v>2</v>
      </c>
      <c r="T997">
        <v>1</v>
      </c>
      <c r="U997" t="s">
        <v>57</v>
      </c>
      <c r="V997" t="s">
        <v>57</v>
      </c>
      <c r="W997" t="s">
        <v>202</v>
      </c>
      <c r="X997" t="s">
        <v>37</v>
      </c>
      <c r="Y997" t="s">
        <v>37</v>
      </c>
      <c r="Z997" t="s">
        <v>45</v>
      </c>
      <c r="AA997" t="s">
        <v>37</v>
      </c>
      <c r="AB997" t="s">
        <v>2368</v>
      </c>
      <c r="AC997" t="s">
        <v>2369</v>
      </c>
      <c r="AD997" t="s">
        <v>202</v>
      </c>
    </row>
    <row r="998" spans="1:30" hidden="1" x14ac:dyDescent="0.2">
      <c r="A998">
        <v>14565</v>
      </c>
      <c r="B998" t="s">
        <v>6514</v>
      </c>
      <c r="C998" t="s">
        <v>29</v>
      </c>
      <c r="D998" t="s">
        <v>30</v>
      </c>
      <c r="E998" t="s">
        <v>62</v>
      </c>
      <c r="F998" t="s">
        <v>32</v>
      </c>
      <c r="G998" t="s">
        <v>51</v>
      </c>
      <c r="H998" t="s">
        <v>73</v>
      </c>
      <c r="I998" s="9">
        <v>45551</v>
      </c>
      <c r="J998" s="10">
        <v>0.66771990740740739</v>
      </c>
      <c r="K998" t="s">
        <v>6515</v>
      </c>
      <c r="L998" t="s">
        <v>6516</v>
      </c>
      <c r="M998" t="s">
        <v>37</v>
      </c>
      <c r="N998" t="s">
        <v>6517</v>
      </c>
      <c r="O998" t="s">
        <v>6516</v>
      </c>
      <c r="P998" t="s">
        <v>40</v>
      </c>
      <c r="Q998" t="s">
        <v>6518</v>
      </c>
      <c r="R998" t="s">
        <v>6518</v>
      </c>
      <c r="S998">
        <v>1</v>
      </c>
      <c r="T998">
        <v>1</v>
      </c>
      <c r="U998" t="s">
        <v>57</v>
      </c>
      <c r="V998" t="s">
        <v>57</v>
      </c>
      <c r="W998" t="s">
        <v>44</v>
      </c>
      <c r="X998" t="s">
        <v>37</v>
      </c>
      <c r="Y998" t="s">
        <v>37</v>
      </c>
      <c r="Z998" t="s">
        <v>45</v>
      </c>
      <c r="AA998" t="s">
        <v>37</v>
      </c>
      <c r="AB998" t="s">
        <v>67</v>
      </c>
      <c r="AC998" t="s">
        <v>68</v>
      </c>
      <c r="AD998" t="s">
        <v>37</v>
      </c>
    </row>
    <row r="999" spans="1:30" hidden="1" x14ac:dyDescent="0.2">
      <c r="A999">
        <v>14567</v>
      </c>
      <c r="B999" t="s">
        <v>713</v>
      </c>
      <c r="C999" t="s">
        <v>29</v>
      </c>
      <c r="D999" t="s">
        <v>49</v>
      </c>
      <c r="E999" t="s">
        <v>50</v>
      </c>
      <c r="F999" t="s">
        <v>34</v>
      </c>
      <c r="G999" t="s">
        <v>51</v>
      </c>
      <c r="H999" t="s">
        <v>34</v>
      </c>
      <c r="I999" s="9">
        <v>45551</v>
      </c>
      <c r="J999" s="10">
        <v>0.75944444444444448</v>
      </c>
      <c r="K999" t="s">
        <v>6519</v>
      </c>
      <c r="L999" t="s">
        <v>6520</v>
      </c>
      <c r="M999" t="s">
        <v>37</v>
      </c>
      <c r="N999" t="s">
        <v>6521</v>
      </c>
      <c r="O999" t="s">
        <v>6522</v>
      </c>
      <c r="P999" t="s">
        <v>40</v>
      </c>
      <c r="Q999" t="s">
        <v>6523</v>
      </c>
      <c r="R999" t="s">
        <v>6524</v>
      </c>
      <c r="S999">
        <v>2</v>
      </c>
      <c r="T999">
        <v>2</v>
      </c>
      <c r="U999" t="s">
        <v>57</v>
      </c>
      <c r="V999" t="s">
        <v>57</v>
      </c>
      <c r="W999" t="s">
        <v>44</v>
      </c>
      <c r="X999" t="s">
        <v>37</v>
      </c>
      <c r="Y999" t="s">
        <v>37</v>
      </c>
      <c r="Z999" t="s">
        <v>45</v>
      </c>
      <c r="AA999" t="s">
        <v>37</v>
      </c>
      <c r="AB999" t="s">
        <v>58</v>
      </c>
      <c r="AC999" t="s">
        <v>59</v>
      </c>
      <c r="AD999" t="s">
        <v>37</v>
      </c>
    </row>
    <row r="1000" spans="1:30" hidden="1" x14ac:dyDescent="0.2">
      <c r="A1000">
        <v>14568</v>
      </c>
      <c r="B1000" t="s">
        <v>6525</v>
      </c>
      <c r="C1000" t="s">
        <v>29</v>
      </c>
      <c r="D1000" t="s">
        <v>70</v>
      </c>
      <c r="E1000" t="s">
        <v>62</v>
      </c>
      <c r="F1000" t="s">
        <v>34</v>
      </c>
      <c r="G1000" t="s">
        <v>51</v>
      </c>
      <c r="H1000" t="s">
        <v>63</v>
      </c>
      <c r="I1000" s="9">
        <v>45551</v>
      </c>
      <c r="J1000" s="10">
        <v>0.7962731481481482</v>
      </c>
      <c r="K1000" t="s">
        <v>6526</v>
      </c>
      <c r="L1000" t="s">
        <v>6527</v>
      </c>
      <c r="M1000" t="s">
        <v>37</v>
      </c>
      <c r="N1000" t="s">
        <v>6528</v>
      </c>
      <c r="O1000" t="s">
        <v>6528</v>
      </c>
      <c r="P1000" t="s">
        <v>40</v>
      </c>
      <c r="Q1000" t="s">
        <v>6529</v>
      </c>
      <c r="R1000" t="s">
        <v>6530</v>
      </c>
      <c r="S1000">
        <v>1</v>
      </c>
      <c r="T1000">
        <v>1</v>
      </c>
      <c r="U1000" t="s">
        <v>57</v>
      </c>
      <c r="V1000" t="s">
        <v>57</v>
      </c>
      <c r="W1000" t="s">
        <v>374</v>
      </c>
      <c r="X1000" t="s">
        <v>37</v>
      </c>
      <c r="Y1000" t="s">
        <v>37</v>
      </c>
      <c r="Z1000" t="s">
        <v>45</v>
      </c>
      <c r="AA1000" t="s">
        <v>37</v>
      </c>
      <c r="AB1000" t="s">
        <v>429</v>
      </c>
      <c r="AC1000" t="s">
        <v>430</v>
      </c>
      <c r="AD1000" t="s">
        <v>377</v>
      </c>
    </row>
    <row r="1001" spans="1:30" x14ac:dyDescent="0.2">
      <c r="A1001">
        <v>14570</v>
      </c>
      <c r="B1001" t="s">
        <v>6531</v>
      </c>
      <c r="C1001" t="s">
        <v>135</v>
      </c>
      <c r="D1001" t="s">
        <v>49</v>
      </c>
      <c r="E1001" t="s">
        <v>62</v>
      </c>
      <c r="F1001" t="s">
        <v>32</v>
      </c>
      <c r="G1001" t="s">
        <v>51</v>
      </c>
      <c r="H1001" t="s">
        <v>63</v>
      </c>
      <c r="I1001" s="9">
        <v>45551</v>
      </c>
      <c r="J1001" s="10">
        <v>0.83929398148148149</v>
      </c>
      <c r="K1001" t="s">
        <v>6532</v>
      </c>
      <c r="L1001" t="s">
        <v>37</v>
      </c>
      <c r="M1001" t="s">
        <v>37</v>
      </c>
      <c r="N1001" t="s">
        <v>6533</v>
      </c>
      <c r="O1001" t="s">
        <v>6534</v>
      </c>
      <c r="P1001" t="s">
        <v>40</v>
      </c>
      <c r="Q1001" t="s">
        <v>100</v>
      </c>
      <c r="R1001" t="s">
        <v>66</v>
      </c>
      <c r="S1001">
        <v>3</v>
      </c>
      <c r="T1001">
        <v>5</v>
      </c>
      <c r="U1001" t="s">
        <v>37</v>
      </c>
      <c r="V1001" t="s">
        <v>57</v>
      </c>
      <c r="W1001" t="s">
        <v>374</v>
      </c>
      <c r="X1001" t="s">
        <v>37</v>
      </c>
      <c r="Y1001" t="s">
        <v>37</v>
      </c>
      <c r="Z1001" t="s">
        <v>45</v>
      </c>
      <c r="AA1001" t="s">
        <v>37</v>
      </c>
      <c r="AB1001" t="s">
        <v>1479</v>
      </c>
      <c r="AC1001" t="s">
        <v>1480</v>
      </c>
      <c r="AD1001" t="s">
        <v>377</v>
      </c>
    </row>
    <row r="1002" spans="1:30" hidden="1" x14ac:dyDescent="0.2">
      <c r="A1002">
        <v>14572</v>
      </c>
      <c r="B1002" t="s">
        <v>6535</v>
      </c>
      <c r="C1002" t="s">
        <v>29</v>
      </c>
      <c r="D1002" t="s">
        <v>30</v>
      </c>
      <c r="E1002" t="s">
        <v>62</v>
      </c>
      <c r="F1002" t="s">
        <v>72</v>
      </c>
      <c r="G1002" t="s">
        <v>51</v>
      </c>
      <c r="H1002" t="s">
        <v>73</v>
      </c>
      <c r="I1002" s="9">
        <v>45552</v>
      </c>
      <c r="J1002" s="10">
        <v>0.48137731481481483</v>
      </c>
      <c r="K1002" t="s">
        <v>6536</v>
      </c>
      <c r="L1002" t="s">
        <v>6537</v>
      </c>
      <c r="M1002" t="s">
        <v>37</v>
      </c>
      <c r="N1002" t="s">
        <v>6538</v>
      </c>
      <c r="O1002" t="s">
        <v>6539</v>
      </c>
      <c r="P1002" t="s">
        <v>40</v>
      </c>
      <c r="Q1002" t="s">
        <v>6540</v>
      </c>
      <c r="R1002" t="s">
        <v>6541</v>
      </c>
      <c r="S1002">
        <v>3</v>
      </c>
      <c r="T1002">
        <v>2</v>
      </c>
      <c r="U1002" t="s">
        <v>57</v>
      </c>
      <c r="V1002" t="s">
        <v>57</v>
      </c>
      <c r="W1002" t="s">
        <v>475</v>
      </c>
      <c r="X1002" t="s">
        <v>37</v>
      </c>
      <c r="Y1002" t="s">
        <v>37</v>
      </c>
      <c r="Z1002" t="s">
        <v>45</v>
      </c>
      <c r="AA1002" t="s">
        <v>37</v>
      </c>
      <c r="AB1002" t="s">
        <v>1710</v>
      </c>
      <c r="AC1002" t="s">
        <v>1711</v>
      </c>
      <c r="AD1002" t="s">
        <v>475</v>
      </c>
    </row>
    <row r="1003" spans="1:30" hidden="1" x14ac:dyDescent="0.2">
      <c r="A1003">
        <v>14575</v>
      </c>
      <c r="B1003" t="s">
        <v>6542</v>
      </c>
      <c r="C1003" t="s">
        <v>61</v>
      </c>
      <c r="D1003" t="s">
        <v>30</v>
      </c>
      <c r="E1003" t="s">
        <v>31</v>
      </c>
      <c r="F1003" t="s">
        <v>32</v>
      </c>
      <c r="G1003" t="s">
        <v>51</v>
      </c>
      <c r="H1003" t="s">
        <v>73</v>
      </c>
      <c r="I1003" s="9">
        <v>45552</v>
      </c>
      <c r="J1003" s="10">
        <v>0.53623842592592597</v>
      </c>
      <c r="K1003" t="s">
        <v>6543</v>
      </c>
      <c r="L1003" t="s">
        <v>6544</v>
      </c>
      <c r="M1003" t="s">
        <v>6544</v>
      </c>
      <c r="N1003" t="s">
        <v>6545</v>
      </c>
      <c r="O1003" t="s">
        <v>6546</v>
      </c>
      <c r="P1003" t="s">
        <v>40</v>
      </c>
      <c r="Q1003" t="s">
        <v>6547</v>
      </c>
      <c r="R1003" t="s">
        <v>6548</v>
      </c>
      <c r="S1003">
        <v>2</v>
      </c>
      <c r="T1003">
        <v>1</v>
      </c>
      <c r="U1003" t="s">
        <v>43</v>
      </c>
      <c r="V1003" t="s">
        <v>57</v>
      </c>
      <c r="W1003" t="s">
        <v>131</v>
      </c>
      <c r="X1003" t="s">
        <v>37</v>
      </c>
      <c r="Y1003" t="s">
        <v>37</v>
      </c>
      <c r="Z1003" t="s">
        <v>45</v>
      </c>
      <c r="AA1003" t="s">
        <v>37</v>
      </c>
      <c r="AB1003" t="s">
        <v>6549</v>
      </c>
      <c r="AC1003" t="s">
        <v>6550</v>
      </c>
      <c r="AD1003" t="s">
        <v>131</v>
      </c>
    </row>
    <row r="1004" spans="1:30" hidden="1" x14ac:dyDescent="0.2">
      <c r="A1004">
        <v>14576</v>
      </c>
      <c r="B1004" t="s">
        <v>6551</v>
      </c>
      <c r="C1004" t="s">
        <v>29</v>
      </c>
      <c r="D1004" t="s">
        <v>30</v>
      </c>
      <c r="E1004" t="s">
        <v>62</v>
      </c>
      <c r="F1004" t="s">
        <v>32</v>
      </c>
      <c r="G1004" t="s">
        <v>51</v>
      </c>
      <c r="H1004" t="s">
        <v>73</v>
      </c>
      <c r="I1004" s="9">
        <v>45552</v>
      </c>
      <c r="J1004" s="10">
        <v>0.70892361111111113</v>
      </c>
      <c r="K1004" t="s">
        <v>5621</v>
      </c>
      <c r="L1004" t="s">
        <v>6552</v>
      </c>
      <c r="M1004" t="s">
        <v>37</v>
      </c>
      <c r="N1004" t="s">
        <v>6553</v>
      </c>
      <c r="O1004" t="s">
        <v>6554</v>
      </c>
      <c r="P1004" t="s">
        <v>40</v>
      </c>
      <c r="Q1004" t="s">
        <v>66</v>
      </c>
      <c r="R1004" t="s">
        <v>6555</v>
      </c>
      <c r="S1004">
        <v>4</v>
      </c>
      <c r="T1004">
        <v>3</v>
      </c>
      <c r="U1004" t="s">
        <v>43</v>
      </c>
      <c r="V1004" t="s">
        <v>57</v>
      </c>
      <c r="W1004" t="s">
        <v>1264</v>
      </c>
      <c r="X1004" t="s">
        <v>37</v>
      </c>
      <c r="Y1004" t="s">
        <v>37</v>
      </c>
      <c r="Z1004" t="s">
        <v>45</v>
      </c>
      <c r="AA1004" t="s">
        <v>37</v>
      </c>
      <c r="AB1004" t="s">
        <v>1262</v>
      </c>
      <c r="AC1004" t="s">
        <v>1263</v>
      </c>
      <c r="AD1004" t="s">
        <v>1264</v>
      </c>
    </row>
    <row r="1005" spans="1:30" hidden="1" x14ac:dyDescent="0.2">
      <c r="A1005">
        <v>14586</v>
      </c>
      <c r="B1005" t="s">
        <v>81</v>
      </c>
      <c r="C1005" t="s">
        <v>29</v>
      </c>
      <c r="D1005" t="s">
        <v>70</v>
      </c>
      <c r="E1005" t="s">
        <v>62</v>
      </c>
      <c r="F1005" t="s">
        <v>1878</v>
      </c>
      <c r="G1005" t="s">
        <v>33</v>
      </c>
      <c r="H1005" t="s">
        <v>73</v>
      </c>
      <c r="I1005" s="9">
        <v>45553</v>
      </c>
      <c r="J1005" s="10">
        <v>0.72415509259259259</v>
      </c>
      <c r="K1005" t="s">
        <v>6556</v>
      </c>
      <c r="L1005" t="s">
        <v>6557</v>
      </c>
      <c r="M1005" t="s">
        <v>37</v>
      </c>
      <c r="N1005" t="s">
        <v>6557</v>
      </c>
      <c r="O1005" t="s">
        <v>6558</v>
      </c>
      <c r="P1005" t="s">
        <v>40</v>
      </c>
      <c r="Q1005" t="s">
        <v>6559</v>
      </c>
      <c r="R1005" t="s">
        <v>206</v>
      </c>
      <c r="S1005">
        <v>4</v>
      </c>
      <c r="T1005">
        <v>4</v>
      </c>
      <c r="U1005" t="s">
        <v>57</v>
      </c>
      <c r="V1005" t="s">
        <v>57</v>
      </c>
      <c r="W1005" t="s">
        <v>78</v>
      </c>
      <c r="X1005" t="s">
        <v>37</v>
      </c>
      <c r="Y1005" t="s">
        <v>37</v>
      </c>
      <c r="Z1005" t="s">
        <v>45</v>
      </c>
      <c r="AA1005" t="s">
        <v>37</v>
      </c>
      <c r="AB1005" t="s">
        <v>79</v>
      </c>
      <c r="AC1005" t="s">
        <v>80</v>
      </c>
      <c r="AD1005" t="s">
        <v>78</v>
      </c>
    </row>
    <row r="1006" spans="1:30" hidden="1" x14ac:dyDescent="0.2">
      <c r="A1006">
        <v>14590</v>
      </c>
      <c r="B1006" t="s">
        <v>6560</v>
      </c>
      <c r="C1006" t="s">
        <v>29</v>
      </c>
      <c r="D1006" t="s">
        <v>49</v>
      </c>
      <c r="E1006" t="s">
        <v>62</v>
      </c>
      <c r="F1006" t="s">
        <v>511</v>
      </c>
      <c r="G1006" t="s">
        <v>51</v>
      </c>
      <c r="H1006" t="s">
        <v>512</v>
      </c>
      <c r="I1006" s="9">
        <v>45553</v>
      </c>
      <c r="J1006" s="10">
        <v>0.8036226851851852</v>
      </c>
      <c r="K1006" t="s">
        <v>103</v>
      </c>
      <c r="L1006" t="s">
        <v>6561</v>
      </c>
      <c r="M1006" t="s">
        <v>37</v>
      </c>
      <c r="N1006" t="s">
        <v>6562</v>
      </c>
      <c r="O1006" t="s">
        <v>6561</v>
      </c>
      <c r="P1006" t="s">
        <v>40</v>
      </c>
      <c r="Q1006" t="s">
        <v>6563</v>
      </c>
      <c r="R1006" t="s">
        <v>6563</v>
      </c>
      <c r="S1006">
        <v>1</v>
      </c>
      <c r="T1006">
        <v>2</v>
      </c>
      <c r="U1006" t="s">
        <v>57</v>
      </c>
      <c r="V1006" t="s">
        <v>57</v>
      </c>
      <c r="W1006" t="s">
        <v>44</v>
      </c>
      <c r="X1006" t="s">
        <v>37</v>
      </c>
      <c r="Y1006" t="s">
        <v>37</v>
      </c>
      <c r="Z1006" t="s">
        <v>45</v>
      </c>
      <c r="AA1006" t="s">
        <v>37</v>
      </c>
      <c r="AB1006" t="s">
        <v>122</v>
      </c>
      <c r="AC1006" t="s">
        <v>123</v>
      </c>
      <c r="AD1006" t="s">
        <v>37</v>
      </c>
    </row>
    <row r="1007" spans="1:30" x14ac:dyDescent="0.2">
      <c r="A1007">
        <v>14592</v>
      </c>
      <c r="B1007" t="s">
        <v>6564</v>
      </c>
      <c r="C1007" t="s">
        <v>135</v>
      </c>
      <c r="D1007" t="s">
        <v>30</v>
      </c>
      <c r="E1007" t="s">
        <v>62</v>
      </c>
      <c r="F1007" t="s">
        <v>32</v>
      </c>
      <c r="G1007" t="s">
        <v>51</v>
      </c>
      <c r="H1007" t="s">
        <v>63</v>
      </c>
      <c r="I1007" s="9">
        <v>45553</v>
      </c>
      <c r="J1007" s="10">
        <v>0.80503472222222228</v>
      </c>
      <c r="K1007" t="s">
        <v>6565</v>
      </c>
      <c r="L1007" t="s">
        <v>37</v>
      </c>
      <c r="M1007" t="s">
        <v>37</v>
      </c>
      <c r="N1007" t="s">
        <v>6566</v>
      </c>
      <c r="O1007" t="s">
        <v>6567</v>
      </c>
      <c r="P1007" t="s">
        <v>40</v>
      </c>
      <c r="Q1007" t="s">
        <v>6568</v>
      </c>
      <c r="R1007" t="s">
        <v>66</v>
      </c>
      <c r="S1007">
        <v>1</v>
      </c>
      <c r="T1007">
        <v>1</v>
      </c>
      <c r="U1007" t="s">
        <v>37</v>
      </c>
      <c r="V1007" t="s">
        <v>57</v>
      </c>
      <c r="W1007" t="s">
        <v>44</v>
      </c>
      <c r="X1007" t="s">
        <v>37</v>
      </c>
      <c r="Y1007" t="s">
        <v>37</v>
      </c>
      <c r="Z1007" t="s">
        <v>45</v>
      </c>
      <c r="AA1007" t="s">
        <v>37</v>
      </c>
      <c r="AB1007" t="s">
        <v>122</v>
      </c>
      <c r="AC1007" t="s">
        <v>123</v>
      </c>
      <c r="AD1007" t="s">
        <v>37</v>
      </c>
    </row>
    <row r="1008" spans="1:30" hidden="1" x14ac:dyDescent="0.2">
      <c r="A1008">
        <v>14595</v>
      </c>
      <c r="B1008" t="s">
        <v>6569</v>
      </c>
      <c r="C1008" t="s">
        <v>29</v>
      </c>
      <c r="D1008" t="s">
        <v>70</v>
      </c>
      <c r="E1008" t="s">
        <v>31</v>
      </c>
      <c r="F1008" t="s">
        <v>32</v>
      </c>
      <c r="G1008" t="s">
        <v>51</v>
      </c>
      <c r="H1008" t="s">
        <v>63</v>
      </c>
      <c r="I1008" s="9">
        <v>45553</v>
      </c>
      <c r="J1008" s="10">
        <v>0.95143518518518522</v>
      </c>
      <c r="K1008" t="s">
        <v>6570</v>
      </c>
      <c r="L1008" t="s">
        <v>6571</v>
      </c>
      <c r="M1008" t="s">
        <v>37</v>
      </c>
      <c r="N1008" t="s">
        <v>6572</v>
      </c>
      <c r="O1008" t="s">
        <v>6572</v>
      </c>
      <c r="P1008" t="s">
        <v>40</v>
      </c>
      <c r="Q1008" t="s">
        <v>155</v>
      </c>
      <c r="R1008" t="s">
        <v>155</v>
      </c>
      <c r="S1008">
        <v>1</v>
      </c>
      <c r="T1008">
        <v>1</v>
      </c>
      <c r="U1008" t="s">
        <v>57</v>
      </c>
      <c r="V1008" t="s">
        <v>57</v>
      </c>
      <c r="W1008" t="s">
        <v>156</v>
      </c>
      <c r="X1008" t="s">
        <v>37</v>
      </c>
      <c r="Y1008" t="s">
        <v>37</v>
      </c>
      <c r="Z1008" t="s">
        <v>45</v>
      </c>
      <c r="AA1008" t="s">
        <v>37</v>
      </c>
      <c r="AB1008" t="s">
        <v>1002</v>
      </c>
      <c r="AC1008" t="s">
        <v>1003</v>
      </c>
      <c r="AD1008" t="s">
        <v>156</v>
      </c>
    </row>
    <row r="1009" spans="1:30" hidden="1" x14ac:dyDescent="0.2">
      <c r="A1009">
        <v>14613</v>
      </c>
      <c r="B1009" t="s">
        <v>6573</v>
      </c>
      <c r="C1009" t="s">
        <v>29</v>
      </c>
      <c r="D1009" t="s">
        <v>30</v>
      </c>
      <c r="E1009" t="s">
        <v>62</v>
      </c>
      <c r="F1009" t="s">
        <v>32</v>
      </c>
      <c r="G1009" t="s">
        <v>51</v>
      </c>
      <c r="H1009" t="s">
        <v>63</v>
      </c>
      <c r="I1009" s="9">
        <v>45554</v>
      </c>
      <c r="J1009" s="10">
        <v>0.97615740740740742</v>
      </c>
      <c r="K1009" t="s">
        <v>6574</v>
      </c>
      <c r="L1009" t="s">
        <v>6575</v>
      </c>
      <c r="M1009" t="s">
        <v>37</v>
      </c>
      <c r="N1009" t="s">
        <v>6576</v>
      </c>
      <c r="O1009" t="s">
        <v>6577</v>
      </c>
      <c r="P1009" t="s">
        <v>40</v>
      </c>
      <c r="Q1009" t="s">
        <v>6578</v>
      </c>
      <c r="R1009" t="s">
        <v>6579</v>
      </c>
      <c r="S1009">
        <v>3</v>
      </c>
      <c r="T1009">
        <v>1</v>
      </c>
      <c r="U1009" t="s">
        <v>57</v>
      </c>
      <c r="V1009" t="s">
        <v>57</v>
      </c>
      <c r="W1009" t="s">
        <v>447</v>
      </c>
      <c r="X1009" t="s">
        <v>37</v>
      </c>
      <c r="Y1009" t="s">
        <v>37</v>
      </c>
      <c r="Z1009" t="s">
        <v>45</v>
      </c>
      <c r="AA1009" t="s">
        <v>37</v>
      </c>
      <c r="AB1009" t="s">
        <v>67</v>
      </c>
      <c r="AC1009" t="s">
        <v>68</v>
      </c>
      <c r="AD1009" t="s">
        <v>37</v>
      </c>
    </row>
    <row r="1010" spans="1:30" hidden="1" x14ac:dyDescent="0.2">
      <c r="A1010">
        <v>14615</v>
      </c>
      <c r="B1010" t="s">
        <v>6580</v>
      </c>
      <c r="C1010" t="s">
        <v>29</v>
      </c>
      <c r="D1010" t="s">
        <v>70</v>
      </c>
      <c r="E1010" t="s">
        <v>62</v>
      </c>
      <c r="F1010" t="s">
        <v>32</v>
      </c>
      <c r="G1010" t="s">
        <v>51</v>
      </c>
      <c r="H1010" t="s">
        <v>173</v>
      </c>
      <c r="I1010" s="9">
        <v>45555</v>
      </c>
      <c r="J1010" s="10">
        <v>0.49809027777777776</v>
      </c>
      <c r="K1010" t="s">
        <v>6581</v>
      </c>
      <c r="L1010" t="s">
        <v>6582</v>
      </c>
      <c r="M1010" t="s">
        <v>37</v>
      </c>
      <c r="N1010" t="s">
        <v>6583</v>
      </c>
      <c r="O1010" t="s">
        <v>6584</v>
      </c>
      <c r="P1010" t="s">
        <v>40</v>
      </c>
      <c r="Q1010" t="s">
        <v>6585</v>
      </c>
      <c r="R1010" t="s">
        <v>6586</v>
      </c>
      <c r="S1010">
        <v>4</v>
      </c>
      <c r="T1010">
        <v>6</v>
      </c>
      <c r="U1010" t="s">
        <v>57</v>
      </c>
      <c r="V1010" t="s">
        <v>57</v>
      </c>
      <c r="W1010" t="s">
        <v>101</v>
      </c>
      <c r="X1010" t="s">
        <v>37</v>
      </c>
      <c r="Y1010" t="s">
        <v>37</v>
      </c>
      <c r="Z1010" t="s">
        <v>45</v>
      </c>
      <c r="AA1010" t="s">
        <v>37</v>
      </c>
      <c r="AB1010" t="s">
        <v>6587</v>
      </c>
      <c r="AC1010" t="s">
        <v>6588</v>
      </c>
      <c r="AD1010" t="s">
        <v>37</v>
      </c>
    </row>
    <row r="1011" spans="1:30" hidden="1" x14ac:dyDescent="0.2">
      <c r="A1011">
        <v>14617</v>
      </c>
      <c r="B1011" t="s">
        <v>6589</v>
      </c>
      <c r="C1011" t="s">
        <v>29</v>
      </c>
      <c r="D1011" t="s">
        <v>70</v>
      </c>
      <c r="E1011" t="s">
        <v>62</v>
      </c>
      <c r="F1011" t="s">
        <v>32</v>
      </c>
      <c r="G1011" t="s">
        <v>51</v>
      </c>
      <c r="H1011" t="s">
        <v>73</v>
      </c>
      <c r="I1011" s="9">
        <v>45555</v>
      </c>
      <c r="J1011" s="10">
        <v>0.59961805555555558</v>
      </c>
      <c r="K1011" t="s">
        <v>6590</v>
      </c>
      <c r="L1011" t="s">
        <v>6591</v>
      </c>
      <c r="M1011" t="s">
        <v>37</v>
      </c>
      <c r="N1011" t="s">
        <v>6591</v>
      </c>
      <c r="O1011" t="s">
        <v>37</v>
      </c>
      <c r="P1011" t="s">
        <v>40</v>
      </c>
      <c r="Q1011" t="s">
        <v>66</v>
      </c>
      <c r="R1011" t="s">
        <v>6592</v>
      </c>
      <c r="S1011">
        <v>0</v>
      </c>
      <c r="T1011">
        <v>2</v>
      </c>
      <c r="U1011" t="s">
        <v>57</v>
      </c>
      <c r="V1011" t="s">
        <v>37</v>
      </c>
      <c r="W1011" t="s">
        <v>101</v>
      </c>
      <c r="X1011" t="s">
        <v>37</v>
      </c>
      <c r="Y1011" t="s">
        <v>37</v>
      </c>
      <c r="Z1011" t="s">
        <v>45</v>
      </c>
      <c r="AA1011" t="s">
        <v>37</v>
      </c>
      <c r="AB1011" t="s">
        <v>908</v>
      </c>
      <c r="AC1011" t="s">
        <v>909</v>
      </c>
      <c r="AD1011" t="s">
        <v>197</v>
      </c>
    </row>
    <row r="1012" spans="1:30" hidden="1" x14ac:dyDescent="0.2">
      <c r="A1012">
        <v>14618</v>
      </c>
      <c r="B1012" t="s">
        <v>6593</v>
      </c>
      <c r="C1012" t="s">
        <v>29</v>
      </c>
      <c r="D1012" t="s">
        <v>70</v>
      </c>
      <c r="E1012" t="s">
        <v>62</v>
      </c>
      <c r="F1012" t="s">
        <v>32</v>
      </c>
      <c r="G1012" t="s">
        <v>51</v>
      </c>
      <c r="H1012" t="s">
        <v>63</v>
      </c>
      <c r="I1012" s="9">
        <v>45555</v>
      </c>
      <c r="J1012" s="10">
        <v>0.61365740740740737</v>
      </c>
      <c r="K1012" t="s">
        <v>6594</v>
      </c>
      <c r="L1012" t="s">
        <v>6595</v>
      </c>
      <c r="M1012" t="s">
        <v>37</v>
      </c>
      <c r="N1012" t="s">
        <v>6596</v>
      </c>
      <c r="O1012" t="s">
        <v>6595</v>
      </c>
      <c r="P1012" t="s">
        <v>40</v>
      </c>
      <c r="Q1012" t="s">
        <v>6597</v>
      </c>
      <c r="R1012" t="s">
        <v>6597</v>
      </c>
      <c r="S1012">
        <v>1</v>
      </c>
      <c r="T1012">
        <v>2</v>
      </c>
      <c r="U1012" t="s">
        <v>57</v>
      </c>
      <c r="V1012" t="s">
        <v>57</v>
      </c>
      <c r="W1012" t="s">
        <v>834</v>
      </c>
      <c r="X1012" t="s">
        <v>37</v>
      </c>
      <c r="Y1012" t="s">
        <v>37</v>
      </c>
      <c r="Z1012" t="s">
        <v>45</v>
      </c>
      <c r="AA1012" t="s">
        <v>37</v>
      </c>
      <c r="AB1012" t="s">
        <v>564</v>
      </c>
      <c r="AC1012" t="s">
        <v>565</v>
      </c>
      <c r="AD1012" t="s">
        <v>197</v>
      </c>
    </row>
    <row r="1013" spans="1:30" hidden="1" x14ac:dyDescent="0.2">
      <c r="A1013">
        <v>14620</v>
      </c>
      <c r="B1013" t="s">
        <v>6598</v>
      </c>
      <c r="C1013" t="s">
        <v>29</v>
      </c>
      <c r="D1013" t="s">
        <v>49</v>
      </c>
      <c r="E1013" t="s">
        <v>31</v>
      </c>
      <c r="F1013" t="s">
        <v>32</v>
      </c>
      <c r="G1013" t="s">
        <v>51</v>
      </c>
      <c r="H1013" t="s">
        <v>512</v>
      </c>
      <c r="I1013" s="9">
        <v>45555</v>
      </c>
      <c r="J1013" s="10">
        <v>0.62224537037037042</v>
      </c>
      <c r="K1013" t="s">
        <v>6599</v>
      </c>
      <c r="L1013" t="s">
        <v>6600</v>
      </c>
      <c r="M1013" t="s">
        <v>37</v>
      </c>
      <c r="N1013" t="s">
        <v>6601</v>
      </c>
      <c r="O1013" t="s">
        <v>6602</v>
      </c>
      <c r="P1013" t="s">
        <v>40</v>
      </c>
      <c r="Q1013" t="s">
        <v>6603</v>
      </c>
      <c r="R1013" t="s">
        <v>6604</v>
      </c>
      <c r="S1013">
        <v>2</v>
      </c>
      <c r="T1013">
        <v>2</v>
      </c>
      <c r="U1013" t="s">
        <v>57</v>
      </c>
      <c r="V1013" t="s">
        <v>57</v>
      </c>
      <c r="W1013" t="s">
        <v>44</v>
      </c>
      <c r="X1013" t="s">
        <v>577</v>
      </c>
      <c r="Y1013" t="s">
        <v>37</v>
      </c>
      <c r="Z1013" t="s">
        <v>45</v>
      </c>
      <c r="AA1013" t="s">
        <v>37</v>
      </c>
      <c r="AB1013" t="s">
        <v>46</v>
      </c>
      <c r="AC1013" t="s">
        <v>47</v>
      </c>
      <c r="AD1013" t="s">
        <v>37</v>
      </c>
    </row>
    <row r="1014" spans="1:30" hidden="1" x14ac:dyDescent="0.2">
      <c r="A1014">
        <v>14622</v>
      </c>
      <c r="B1014" t="s">
        <v>713</v>
      </c>
      <c r="C1014" t="s">
        <v>29</v>
      </c>
      <c r="D1014" t="s">
        <v>49</v>
      </c>
      <c r="E1014" t="s">
        <v>50</v>
      </c>
      <c r="F1014" t="s">
        <v>34</v>
      </c>
      <c r="G1014" t="s">
        <v>51</v>
      </c>
      <c r="H1014" t="s">
        <v>34</v>
      </c>
      <c r="I1014" s="9">
        <v>45555</v>
      </c>
      <c r="J1014" s="10">
        <v>0.65672453703703704</v>
      </c>
      <c r="K1014" t="s">
        <v>6605</v>
      </c>
      <c r="L1014" t="s">
        <v>6606</v>
      </c>
      <c r="M1014" t="s">
        <v>37</v>
      </c>
      <c r="N1014" t="s">
        <v>6607</v>
      </c>
      <c r="O1014" t="s">
        <v>6606</v>
      </c>
      <c r="P1014" t="s">
        <v>40</v>
      </c>
      <c r="Q1014" t="s">
        <v>6608</v>
      </c>
      <c r="R1014" t="s">
        <v>6608</v>
      </c>
      <c r="S1014">
        <v>1</v>
      </c>
      <c r="T1014">
        <v>1</v>
      </c>
      <c r="U1014" t="s">
        <v>57</v>
      </c>
      <c r="V1014" t="s">
        <v>57</v>
      </c>
      <c r="W1014" t="s">
        <v>44</v>
      </c>
      <c r="X1014" t="s">
        <v>37</v>
      </c>
      <c r="Y1014" t="s">
        <v>37</v>
      </c>
      <c r="Z1014" t="s">
        <v>45</v>
      </c>
      <c r="AA1014" t="s">
        <v>37</v>
      </c>
      <c r="AB1014" t="s">
        <v>58</v>
      </c>
      <c r="AC1014" t="s">
        <v>59</v>
      </c>
      <c r="AD1014" t="s">
        <v>37</v>
      </c>
    </row>
    <row r="1015" spans="1:30" hidden="1" x14ac:dyDescent="0.2">
      <c r="A1015">
        <v>14623</v>
      </c>
      <c r="B1015" t="s">
        <v>6609</v>
      </c>
      <c r="C1015" t="s">
        <v>29</v>
      </c>
      <c r="D1015" t="s">
        <v>30</v>
      </c>
      <c r="E1015" t="s">
        <v>62</v>
      </c>
      <c r="F1015" t="s">
        <v>267</v>
      </c>
      <c r="G1015" t="s">
        <v>51</v>
      </c>
      <c r="H1015" t="s">
        <v>63</v>
      </c>
      <c r="I1015" s="9">
        <v>45555</v>
      </c>
      <c r="J1015" s="10">
        <v>0.70444444444444443</v>
      </c>
      <c r="K1015" t="s">
        <v>6610</v>
      </c>
      <c r="L1015" t="s">
        <v>6611</v>
      </c>
      <c r="M1015" t="s">
        <v>37</v>
      </c>
      <c r="N1015" t="s">
        <v>6612</v>
      </c>
      <c r="O1015" t="s">
        <v>6612</v>
      </c>
      <c r="P1015" t="s">
        <v>40</v>
      </c>
      <c r="Q1015" t="s">
        <v>6613</v>
      </c>
      <c r="R1015" t="s">
        <v>6614</v>
      </c>
      <c r="S1015">
        <v>1</v>
      </c>
      <c r="T1015">
        <v>2</v>
      </c>
      <c r="U1015" t="s">
        <v>57</v>
      </c>
      <c r="V1015" t="s">
        <v>43</v>
      </c>
      <c r="W1015" t="s">
        <v>156</v>
      </c>
      <c r="X1015" t="s">
        <v>37</v>
      </c>
      <c r="Y1015" t="s">
        <v>37</v>
      </c>
      <c r="Z1015" t="s">
        <v>45</v>
      </c>
      <c r="AA1015" t="s">
        <v>37</v>
      </c>
      <c r="AB1015" t="s">
        <v>1002</v>
      </c>
      <c r="AC1015" t="s">
        <v>1003</v>
      </c>
      <c r="AD1015" t="s">
        <v>156</v>
      </c>
    </row>
    <row r="1016" spans="1:30" hidden="1" x14ac:dyDescent="0.2">
      <c r="A1016">
        <v>14626</v>
      </c>
      <c r="B1016" t="s">
        <v>6615</v>
      </c>
      <c r="C1016" t="s">
        <v>29</v>
      </c>
      <c r="D1016" t="s">
        <v>49</v>
      </c>
      <c r="E1016" t="s">
        <v>62</v>
      </c>
      <c r="F1016" t="s">
        <v>1184</v>
      </c>
      <c r="G1016" t="s">
        <v>51</v>
      </c>
      <c r="H1016" t="s">
        <v>232</v>
      </c>
      <c r="I1016" s="9">
        <v>45555</v>
      </c>
      <c r="J1016" s="10">
        <v>0.7146527777777778</v>
      </c>
      <c r="K1016" t="s">
        <v>192</v>
      </c>
      <c r="L1016" t="s">
        <v>6616</v>
      </c>
      <c r="M1016" t="s">
        <v>37</v>
      </c>
      <c r="N1016" t="s">
        <v>6617</v>
      </c>
      <c r="O1016" t="s">
        <v>6618</v>
      </c>
      <c r="P1016" t="s">
        <v>40</v>
      </c>
      <c r="Q1016" t="s">
        <v>331</v>
      </c>
      <c r="R1016" t="s">
        <v>331</v>
      </c>
      <c r="S1016">
        <v>1</v>
      </c>
      <c r="T1016">
        <v>2</v>
      </c>
      <c r="U1016" t="s">
        <v>57</v>
      </c>
      <c r="V1016" t="s">
        <v>57</v>
      </c>
      <c r="W1016" t="s">
        <v>462</v>
      </c>
      <c r="X1016" t="s">
        <v>37</v>
      </c>
      <c r="Y1016" t="s">
        <v>37</v>
      </c>
      <c r="Z1016" t="s">
        <v>45</v>
      </c>
      <c r="AA1016" t="s">
        <v>37</v>
      </c>
      <c r="AB1016" t="s">
        <v>195</v>
      </c>
      <c r="AC1016" t="s">
        <v>196</v>
      </c>
      <c r="AD1016" t="s">
        <v>197</v>
      </c>
    </row>
    <row r="1017" spans="1:30" hidden="1" x14ac:dyDescent="0.2">
      <c r="A1017">
        <v>14629</v>
      </c>
      <c r="B1017" t="s">
        <v>6619</v>
      </c>
      <c r="C1017" t="s">
        <v>29</v>
      </c>
      <c r="D1017" t="s">
        <v>70</v>
      </c>
      <c r="E1017" t="s">
        <v>50</v>
      </c>
      <c r="F1017" t="s">
        <v>32</v>
      </c>
      <c r="G1017" t="s">
        <v>33</v>
      </c>
      <c r="H1017" t="s">
        <v>63</v>
      </c>
      <c r="I1017" s="9">
        <v>45555</v>
      </c>
      <c r="J1017" s="10">
        <v>0.82109953703703709</v>
      </c>
      <c r="K1017" t="s">
        <v>6353</v>
      </c>
      <c r="L1017" t="s">
        <v>6620</v>
      </c>
      <c r="M1017" t="s">
        <v>37</v>
      </c>
      <c r="N1017" t="s">
        <v>6620</v>
      </c>
      <c r="O1017" t="s">
        <v>6621</v>
      </c>
      <c r="P1017" t="s">
        <v>40</v>
      </c>
      <c r="Q1017" t="s">
        <v>6622</v>
      </c>
      <c r="R1017" t="s">
        <v>6623</v>
      </c>
      <c r="S1017">
        <v>1</v>
      </c>
      <c r="T1017">
        <v>1</v>
      </c>
      <c r="U1017" t="s">
        <v>57</v>
      </c>
      <c r="V1017" t="s">
        <v>57</v>
      </c>
      <c r="W1017" t="s">
        <v>44</v>
      </c>
      <c r="X1017" t="s">
        <v>37</v>
      </c>
      <c r="Y1017" t="s">
        <v>37</v>
      </c>
      <c r="Z1017" t="s">
        <v>45</v>
      </c>
      <c r="AA1017" t="s">
        <v>37</v>
      </c>
      <c r="AB1017" t="s">
        <v>58</v>
      </c>
      <c r="AC1017" t="s">
        <v>59</v>
      </c>
      <c r="AD1017" t="s">
        <v>37</v>
      </c>
    </row>
    <row r="1018" spans="1:30" hidden="1" x14ac:dyDescent="0.2">
      <c r="A1018">
        <v>14630</v>
      </c>
      <c r="B1018" t="s">
        <v>6624</v>
      </c>
      <c r="C1018" t="s">
        <v>29</v>
      </c>
      <c r="D1018" t="s">
        <v>30</v>
      </c>
      <c r="E1018" t="s">
        <v>62</v>
      </c>
      <c r="F1018" t="s">
        <v>32</v>
      </c>
      <c r="G1018" t="s">
        <v>33</v>
      </c>
      <c r="H1018" t="s">
        <v>73</v>
      </c>
      <c r="I1018" s="9">
        <v>45555</v>
      </c>
      <c r="J1018" s="10">
        <v>0.82504629629629633</v>
      </c>
      <c r="K1018" t="s">
        <v>5758</v>
      </c>
      <c r="L1018" t="s">
        <v>6625</v>
      </c>
      <c r="M1018" t="s">
        <v>37</v>
      </c>
      <c r="N1018" t="s">
        <v>6625</v>
      </c>
      <c r="O1018" t="s">
        <v>6626</v>
      </c>
      <c r="P1018" t="s">
        <v>40</v>
      </c>
      <c r="Q1018" t="s">
        <v>6627</v>
      </c>
      <c r="R1018" t="s">
        <v>6628</v>
      </c>
      <c r="S1018">
        <v>2</v>
      </c>
      <c r="T1018">
        <v>2</v>
      </c>
      <c r="U1018" t="s">
        <v>43</v>
      </c>
      <c r="V1018" t="s">
        <v>57</v>
      </c>
      <c r="W1018" t="s">
        <v>221</v>
      </c>
      <c r="X1018" t="s">
        <v>37</v>
      </c>
      <c r="Y1018" t="s">
        <v>37</v>
      </c>
      <c r="Z1018" t="s">
        <v>45</v>
      </c>
      <c r="AA1018" t="s">
        <v>37</v>
      </c>
      <c r="AB1018" t="s">
        <v>122</v>
      </c>
      <c r="AC1018" t="s">
        <v>123</v>
      </c>
      <c r="AD1018" t="s">
        <v>37</v>
      </c>
    </row>
    <row r="1019" spans="1:30" hidden="1" x14ac:dyDescent="0.2">
      <c r="A1019">
        <v>14638</v>
      </c>
      <c r="B1019" t="s">
        <v>6629</v>
      </c>
      <c r="C1019" t="s">
        <v>29</v>
      </c>
      <c r="D1019" t="s">
        <v>70</v>
      </c>
      <c r="E1019" t="s">
        <v>62</v>
      </c>
      <c r="F1019" t="s">
        <v>32</v>
      </c>
      <c r="G1019" t="s">
        <v>33</v>
      </c>
      <c r="H1019" t="s">
        <v>73</v>
      </c>
      <c r="I1019" s="9">
        <v>45555</v>
      </c>
      <c r="J1019" s="10">
        <v>0.88305555555555559</v>
      </c>
      <c r="K1019" t="s">
        <v>6630</v>
      </c>
      <c r="L1019" t="s">
        <v>6631</v>
      </c>
      <c r="M1019" t="s">
        <v>37</v>
      </c>
      <c r="N1019" t="s">
        <v>6632</v>
      </c>
      <c r="O1019" t="s">
        <v>6633</v>
      </c>
      <c r="P1019" t="s">
        <v>40</v>
      </c>
      <c r="Q1019" t="s">
        <v>331</v>
      </c>
      <c r="R1019" t="s">
        <v>331</v>
      </c>
      <c r="S1019">
        <v>2</v>
      </c>
      <c r="T1019">
        <v>2</v>
      </c>
      <c r="U1019" t="s">
        <v>57</v>
      </c>
      <c r="V1019" t="s">
        <v>57</v>
      </c>
      <c r="W1019" t="s">
        <v>156</v>
      </c>
      <c r="X1019" t="s">
        <v>37</v>
      </c>
      <c r="Y1019" t="s">
        <v>37</v>
      </c>
      <c r="Z1019" t="s">
        <v>45</v>
      </c>
      <c r="AA1019" t="s">
        <v>37</v>
      </c>
      <c r="AB1019" t="s">
        <v>564</v>
      </c>
      <c r="AC1019" t="s">
        <v>565</v>
      </c>
      <c r="AD1019" t="s">
        <v>197</v>
      </c>
    </row>
    <row r="1020" spans="1:30" hidden="1" x14ac:dyDescent="0.2">
      <c r="A1020">
        <v>14639</v>
      </c>
      <c r="B1020" t="s">
        <v>6634</v>
      </c>
      <c r="C1020" t="s">
        <v>29</v>
      </c>
      <c r="D1020" t="s">
        <v>30</v>
      </c>
      <c r="E1020" t="s">
        <v>62</v>
      </c>
      <c r="F1020" t="s">
        <v>32</v>
      </c>
      <c r="G1020" t="s">
        <v>33</v>
      </c>
      <c r="H1020" t="s">
        <v>173</v>
      </c>
      <c r="I1020" s="9">
        <v>45556</v>
      </c>
      <c r="J1020" s="10">
        <v>0.356875</v>
      </c>
      <c r="K1020" t="s">
        <v>5758</v>
      </c>
      <c r="L1020" t="s">
        <v>6635</v>
      </c>
      <c r="M1020" t="s">
        <v>37</v>
      </c>
      <c r="N1020" t="s">
        <v>6636</v>
      </c>
      <c r="O1020" t="s">
        <v>6637</v>
      </c>
      <c r="P1020" t="s">
        <v>40</v>
      </c>
      <c r="Q1020" t="s">
        <v>6638</v>
      </c>
      <c r="R1020" t="s">
        <v>100</v>
      </c>
      <c r="S1020">
        <v>2</v>
      </c>
      <c r="T1020">
        <v>1</v>
      </c>
      <c r="U1020" t="s">
        <v>57</v>
      </c>
      <c r="V1020" t="s">
        <v>57</v>
      </c>
      <c r="W1020" t="s">
        <v>6639</v>
      </c>
      <c r="X1020" t="s">
        <v>37</v>
      </c>
      <c r="Y1020" t="s">
        <v>37</v>
      </c>
      <c r="Z1020" t="s">
        <v>45</v>
      </c>
      <c r="AA1020" t="s">
        <v>37</v>
      </c>
      <c r="AB1020" t="s">
        <v>1893</v>
      </c>
      <c r="AC1020" t="s">
        <v>1894</v>
      </c>
      <c r="AD1020" t="s">
        <v>94</v>
      </c>
    </row>
    <row r="1021" spans="1:30" hidden="1" x14ac:dyDescent="0.2">
      <c r="A1021">
        <v>14648</v>
      </c>
      <c r="B1021" t="s">
        <v>171</v>
      </c>
      <c r="C1021" t="s">
        <v>61</v>
      </c>
      <c r="D1021" t="s">
        <v>30</v>
      </c>
      <c r="E1021" t="s">
        <v>31</v>
      </c>
      <c r="F1021" t="s">
        <v>899</v>
      </c>
      <c r="G1021" t="s">
        <v>33</v>
      </c>
      <c r="H1021" t="s">
        <v>173</v>
      </c>
      <c r="I1021" s="9">
        <v>45558</v>
      </c>
      <c r="J1021" s="10">
        <v>0.43229166666666669</v>
      </c>
      <c r="K1021" t="s">
        <v>6640</v>
      </c>
      <c r="L1021" t="s">
        <v>6641</v>
      </c>
      <c r="M1021" t="s">
        <v>6641</v>
      </c>
      <c r="N1021" t="s">
        <v>6641</v>
      </c>
      <c r="O1021" t="s">
        <v>37</v>
      </c>
      <c r="P1021" t="s">
        <v>40</v>
      </c>
      <c r="Q1021" t="s">
        <v>66</v>
      </c>
      <c r="R1021" t="s">
        <v>6642</v>
      </c>
      <c r="S1021">
        <v>0</v>
      </c>
      <c r="T1021">
        <v>1</v>
      </c>
      <c r="U1021" t="s">
        <v>57</v>
      </c>
      <c r="V1021" t="s">
        <v>37</v>
      </c>
      <c r="W1021" t="s">
        <v>91</v>
      </c>
      <c r="X1021" t="s">
        <v>37</v>
      </c>
      <c r="Y1021" t="s">
        <v>37</v>
      </c>
      <c r="Z1021" t="s">
        <v>45</v>
      </c>
      <c r="AA1021" t="s">
        <v>37</v>
      </c>
      <c r="AB1021" t="s">
        <v>92</v>
      </c>
      <c r="AC1021" t="s">
        <v>93</v>
      </c>
      <c r="AD1021" t="s">
        <v>94</v>
      </c>
    </row>
    <row r="1022" spans="1:30" x14ac:dyDescent="0.2">
      <c r="A1022">
        <v>14650</v>
      </c>
      <c r="B1022" t="s">
        <v>6643</v>
      </c>
      <c r="C1022" t="s">
        <v>87</v>
      </c>
      <c r="D1022" t="s">
        <v>70</v>
      </c>
      <c r="E1022" t="s">
        <v>62</v>
      </c>
      <c r="F1022" t="s">
        <v>114</v>
      </c>
      <c r="G1022" t="s">
        <v>33</v>
      </c>
      <c r="H1022" t="s">
        <v>346</v>
      </c>
      <c r="I1022" s="9">
        <v>45558</v>
      </c>
      <c r="J1022" s="10">
        <v>0.50023148148148144</v>
      </c>
      <c r="K1022" t="s">
        <v>6644</v>
      </c>
      <c r="L1022" t="s">
        <v>37</v>
      </c>
      <c r="M1022" t="s">
        <v>37</v>
      </c>
      <c r="N1022" t="s">
        <v>6645</v>
      </c>
      <c r="O1022" t="s">
        <v>6646</v>
      </c>
      <c r="P1022" t="s">
        <v>40</v>
      </c>
      <c r="Q1022" t="s">
        <v>6647</v>
      </c>
      <c r="R1022" t="s">
        <v>66</v>
      </c>
      <c r="S1022">
        <v>5</v>
      </c>
      <c r="T1022">
        <v>5</v>
      </c>
      <c r="U1022" t="s">
        <v>37</v>
      </c>
      <c r="V1022" t="s">
        <v>57</v>
      </c>
      <c r="W1022" t="s">
        <v>3616</v>
      </c>
      <c r="X1022" t="s">
        <v>37</v>
      </c>
      <c r="Y1022" t="s">
        <v>37</v>
      </c>
      <c r="Z1022" t="s">
        <v>45</v>
      </c>
      <c r="AA1022" t="s">
        <v>37</v>
      </c>
      <c r="AB1022" t="s">
        <v>6648</v>
      </c>
      <c r="AC1022" t="s">
        <v>6649</v>
      </c>
      <c r="AD1022" t="s">
        <v>131</v>
      </c>
    </row>
    <row r="1023" spans="1:30" hidden="1" x14ac:dyDescent="0.2">
      <c r="A1023">
        <v>14653</v>
      </c>
      <c r="B1023" t="s">
        <v>6650</v>
      </c>
      <c r="C1023" t="s">
        <v>29</v>
      </c>
      <c r="D1023" t="s">
        <v>30</v>
      </c>
      <c r="E1023" t="s">
        <v>62</v>
      </c>
      <c r="F1023" t="s">
        <v>267</v>
      </c>
      <c r="G1023" t="s">
        <v>33</v>
      </c>
      <c r="H1023" t="s">
        <v>63</v>
      </c>
      <c r="I1023" s="9">
        <v>45558</v>
      </c>
      <c r="J1023" s="10">
        <v>0.54834490740740738</v>
      </c>
      <c r="K1023" t="s">
        <v>6651</v>
      </c>
      <c r="L1023" t="s">
        <v>6652</v>
      </c>
      <c r="M1023" t="s">
        <v>37</v>
      </c>
      <c r="N1023" t="s">
        <v>6653</v>
      </c>
      <c r="O1023" t="s">
        <v>6654</v>
      </c>
      <c r="P1023" t="s">
        <v>40</v>
      </c>
      <c r="Q1023" t="s">
        <v>6655</v>
      </c>
      <c r="R1023" t="s">
        <v>6656</v>
      </c>
      <c r="S1023">
        <v>6</v>
      </c>
      <c r="T1023">
        <v>14</v>
      </c>
      <c r="U1023" t="s">
        <v>43</v>
      </c>
      <c r="V1023" t="s">
        <v>57</v>
      </c>
      <c r="W1023" t="s">
        <v>641</v>
      </c>
      <c r="X1023" t="s">
        <v>37</v>
      </c>
      <c r="Y1023" t="s">
        <v>37</v>
      </c>
      <c r="Z1023" t="s">
        <v>45</v>
      </c>
      <c r="AA1023" t="s">
        <v>37</v>
      </c>
      <c r="AB1023" t="s">
        <v>1041</v>
      </c>
      <c r="AC1023" t="s">
        <v>1042</v>
      </c>
      <c r="AD1023" t="s">
        <v>197</v>
      </c>
    </row>
    <row r="1024" spans="1:30" hidden="1" x14ac:dyDescent="0.2">
      <c r="A1024">
        <v>14654</v>
      </c>
      <c r="B1024" t="s">
        <v>6657</v>
      </c>
      <c r="C1024" t="s">
        <v>29</v>
      </c>
      <c r="D1024" t="s">
        <v>70</v>
      </c>
      <c r="E1024" t="s">
        <v>31</v>
      </c>
      <c r="F1024" t="s">
        <v>32</v>
      </c>
      <c r="G1024" t="s">
        <v>33</v>
      </c>
      <c r="H1024" t="s">
        <v>173</v>
      </c>
      <c r="I1024" s="9">
        <v>45558</v>
      </c>
      <c r="J1024" s="10">
        <v>0.5692476851851852</v>
      </c>
      <c r="K1024" t="s">
        <v>6658</v>
      </c>
      <c r="L1024" t="s">
        <v>6659</v>
      </c>
      <c r="M1024" t="s">
        <v>37</v>
      </c>
      <c r="N1024" t="s">
        <v>6660</v>
      </c>
      <c r="O1024" t="s">
        <v>6661</v>
      </c>
      <c r="P1024" t="s">
        <v>40</v>
      </c>
      <c r="Q1024" t="s">
        <v>6662</v>
      </c>
      <c r="R1024" t="s">
        <v>6663</v>
      </c>
      <c r="S1024">
        <v>6</v>
      </c>
      <c r="T1024">
        <v>4</v>
      </c>
      <c r="U1024" t="s">
        <v>57</v>
      </c>
      <c r="V1024" t="s">
        <v>57</v>
      </c>
      <c r="W1024" t="s">
        <v>156</v>
      </c>
      <c r="X1024" t="s">
        <v>37</v>
      </c>
      <c r="Y1024" t="s">
        <v>37</v>
      </c>
      <c r="Z1024" t="s">
        <v>45</v>
      </c>
      <c r="AA1024" t="s">
        <v>37</v>
      </c>
      <c r="AB1024" t="s">
        <v>157</v>
      </c>
      <c r="AC1024" t="s">
        <v>158</v>
      </c>
      <c r="AD1024" t="s">
        <v>37</v>
      </c>
    </row>
    <row r="1025" spans="1:30" hidden="1" x14ac:dyDescent="0.2">
      <c r="A1025">
        <v>14660</v>
      </c>
      <c r="B1025" t="s">
        <v>6664</v>
      </c>
      <c r="C1025" t="s">
        <v>29</v>
      </c>
      <c r="D1025" t="s">
        <v>70</v>
      </c>
      <c r="E1025" t="s">
        <v>62</v>
      </c>
      <c r="F1025" t="s">
        <v>34</v>
      </c>
      <c r="G1025" t="s">
        <v>33</v>
      </c>
      <c r="H1025" t="s">
        <v>34</v>
      </c>
      <c r="I1025" s="9">
        <v>45558</v>
      </c>
      <c r="J1025" s="10">
        <v>0.77182870370370371</v>
      </c>
      <c r="K1025" t="s">
        <v>6665</v>
      </c>
      <c r="L1025" t="s">
        <v>6666</v>
      </c>
      <c r="M1025" t="s">
        <v>37</v>
      </c>
      <c r="N1025" t="s">
        <v>6667</v>
      </c>
      <c r="O1025" t="s">
        <v>6668</v>
      </c>
      <c r="P1025" t="s">
        <v>40</v>
      </c>
      <c r="Q1025" t="s">
        <v>331</v>
      </c>
      <c r="R1025" t="s">
        <v>331</v>
      </c>
      <c r="S1025">
        <v>1</v>
      </c>
      <c r="T1025">
        <v>1</v>
      </c>
      <c r="U1025" t="s">
        <v>57</v>
      </c>
      <c r="V1025" t="s">
        <v>57</v>
      </c>
      <c r="W1025" t="s">
        <v>447</v>
      </c>
      <c r="X1025" t="s">
        <v>37</v>
      </c>
      <c r="Y1025" t="s">
        <v>37</v>
      </c>
      <c r="Z1025" t="s">
        <v>45</v>
      </c>
      <c r="AA1025" t="s">
        <v>37</v>
      </c>
      <c r="AB1025" t="s">
        <v>67</v>
      </c>
      <c r="AC1025" t="s">
        <v>68</v>
      </c>
      <c r="AD1025" t="s">
        <v>37</v>
      </c>
    </row>
    <row r="1026" spans="1:30" hidden="1" x14ac:dyDescent="0.2">
      <c r="A1026">
        <v>14662</v>
      </c>
      <c r="B1026" t="s">
        <v>6669</v>
      </c>
      <c r="C1026" t="s">
        <v>29</v>
      </c>
      <c r="D1026" t="s">
        <v>179</v>
      </c>
      <c r="E1026" t="s">
        <v>62</v>
      </c>
      <c r="F1026" t="s">
        <v>32</v>
      </c>
      <c r="G1026" t="s">
        <v>51</v>
      </c>
      <c r="H1026" t="s">
        <v>63</v>
      </c>
      <c r="I1026" s="9">
        <v>45558</v>
      </c>
      <c r="J1026" s="10">
        <v>0.82759259259259255</v>
      </c>
      <c r="K1026" t="s">
        <v>6670</v>
      </c>
      <c r="L1026" t="s">
        <v>6671</v>
      </c>
      <c r="M1026" t="s">
        <v>37</v>
      </c>
      <c r="N1026" t="s">
        <v>6672</v>
      </c>
      <c r="O1026" t="s">
        <v>6673</v>
      </c>
      <c r="P1026" t="s">
        <v>40</v>
      </c>
      <c r="Q1026" t="s">
        <v>6674</v>
      </c>
      <c r="R1026" t="s">
        <v>6675</v>
      </c>
      <c r="S1026">
        <v>2</v>
      </c>
      <c r="T1026">
        <v>1</v>
      </c>
      <c r="U1026" t="s">
        <v>43</v>
      </c>
      <c r="V1026" t="s">
        <v>57</v>
      </c>
      <c r="W1026" t="s">
        <v>109</v>
      </c>
      <c r="X1026" t="s">
        <v>37</v>
      </c>
      <c r="Y1026" t="s">
        <v>37</v>
      </c>
      <c r="Z1026" t="s">
        <v>45</v>
      </c>
      <c r="AA1026" t="s">
        <v>37</v>
      </c>
      <c r="AB1026" t="s">
        <v>273</v>
      </c>
      <c r="AC1026" t="s">
        <v>274</v>
      </c>
      <c r="AD1026" t="s">
        <v>112</v>
      </c>
    </row>
    <row r="1027" spans="1:30" x14ac:dyDescent="0.2">
      <c r="A1027">
        <v>14666</v>
      </c>
      <c r="B1027" t="s">
        <v>134</v>
      </c>
      <c r="C1027" t="s">
        <v>135</v>
      </c>
      <c r="D1027" t="s">
        <v>30</v>
      </c>
      <c r="E1027" t="s">
        <v>62</v>
      </c>
      <c r="F1027" t="s">
        <v>32</v>
      </c>
      <c r="G1027" t="s">
        <v>51</v>
      </c>
      <c r="H1027" t="s">
        <v>73</v>
      </c>
      <c r="I1027" s="9">
        <v>45559</v>
      </c>
      <c r="J1027" s="10">
        <v>0.47015046296296298</v>
      </c>
      <c r="K1027" t="s">
        <v>1669</v>
      </c>
      <c r="L1027" t="s">
        <v>37</v>
      </c>
      <c r="M1027" t="s">
        <v>37</v>
      </c>
      <c r="N1027" t="s">
        <v>6676</v>
      </c>
      <c r="O1027" t="s">
        <v>6677</v>
      </c>
      <c r="P1027" t="s">
        <v>40</v>
      </c>
      <c r="Q1027" t="s">
        <v>6678</v>
      </c>
      <c r="R1027" t="s">
        <v>66</v>
      </c>
      <c r="S1027">
        <v>4</v>
      </c>
      <c r="T1027">
        <v>6</v>
      </c>
      <c r="U1027" t="s">
        <v>37</v>
      </c>
      <c r="V1027" t="s">
        <v>57</v>
      </c>
      <c r="W1027" t="s">
        <v>338</v>
      </c>
      <c r="X1027" t="s">
        <v>37</v>
      </c>
      <c r="Y1027" t="s">
        <v>37</v>
      </c>
      <c r="Z1027" t="s">
        <v>45</v>
      </c>
      <c r="AA1027" t="s">
        <v>37</v>
      </c>
      <c r="AB1027" t="s">
        <v>6679</v>
      </c>
      <c r="AC1027" t="s">
        <v>6680</v>
      </c>
      <c r="AD1027" t="s">
        <v>475</v>
      </c>
    </row>
    <row r="1028" spans="1:30" hidden="1" x14ac:dyDescent="0.2">
      <c r="A1028">
        <v>14669</v>
      </c>
      <c r="B1028" t="s">
        <v>6681</v>
      </c>
      <c r="C1028" t="s">
        <v>61</v>
      </c>
      <c r="D1028" t="s">
        <v>49</v>
      </c>
      <c r="E1028" t="s">
        <v>62</v>
      </c>
      <c r="F1028" t="s">
        <v>114</v>
      </c>
      <c r="G1028" t="s">
        <v>33</v>
      </c>
      <c r="H1028" t="s">
        <v>346</v>
      </c>
      <c r="I1028" s="9">
        <v>45559</v>
      </c>
      <c r="J1028" s="10">
        <v>0.59179398148148143</v>
      </c>
      <c r="K1028" t="s">
        <v>6682</v>
      </c>
      <c r="L1028" t="s">
        <v>6683</v>
      </c>
      <c r="M1028" t="s">
        <v>6683</v>
      </c>
      <c r="N1028" t="s">
        <v>6683</v>
      </c>
      <c r="O1028" t="s">
        <v>37</v>
      </c>
      <c r="P1028" t="s">
        <v>40</v>
      </c>
      <c r="Q1028" t="s">
        <v>66</v>
      </c>
      <c r="R1028" t="s">
        <v>6103</v>
      </c>
      <c r="S1028">
        <v>0</v>
      </c>
      <c r="T1028">
        <v>2</v>
      </c>
      <c r="U1028" t="s">
        <v>57</v>
      </c>
      <c r="V1028" t="s">
        <v>37</v>
      </c>
      <c r="W1028" t="s">
        <v>37</v>
      </c>
      <c r="X1028" t="s">
        <v>37</v>
      </c>
      <c r="Y1028" t="s">
        <v>37</v>
      </c>
      <c r="Z1028" t="s">
        <v>45</v>
      </c>
      <c r="AA1028" t="s">
        <v>37</v>
      </c>
      <c r="AB1028" t="s">
        <v>350</v>
      </c>
      <c r="AC1028" t="s">
        <v>351</v>
      </c>
      <c r="AD1028" t="s">
        <v>197</v>
      </c>
    </row>
    <row r="1029" spans="1:30" hidden="1" x14ac:dyDescent="0.2">
      <c r="A1029">
        <v>14670</v>
      </c>
      <c r="B1029" t="s">
        <v>6684</v>
      </c>
      <c r="C1029" t="s">
        <v>29</v>
      </c>
      <c r="D1029" t="s">
        <v>30</v>
      </c>
      <c r="E1029" t="s">
        <v>62</v>
      </c>
      <c r="F1029" t="s">
        <v>32</v>
      </c>
      <c r="G1029" t="s">
        <v>51</v>
      </c>
      <c r="H1029" t="s">
        <v>73</v>
      </c>
      <c r="I1029" s="9">
        <v>45559</v>
      </c>
      <c r="J1029" s="10">
        <v>0.67394675925925929</v>
      </c>
      <c r="K1029" t="s">
        <v>6685</v>
      </c>
      <c r="L1029" t="s">
        <v>6686</v>
      </c>
      <c r="M1029" t="s">
        <v>37</v>
      </c>
      <c r="N1029" t="s">
        <v>6686</v>
      </c>
      <c r="O1029" t="s">
        <v>6546</v>
      </c>
      <c r="P1029" t="s">
        <v>40</v>
      </c>
      <c r="Q1029" t="s">
        <v>6687</v>
      </c>
      <c r="R1029" t="s">
        <v>6688</v>
      </c>
      <c r="S1029">
        <v>5</v>
      </c>
      <c r="T1029">
        <v>2</v>
      </c>
      <c r="U1029" t="s">
        <v>57</v>
      </c>
      <c r="V1029" t="s">
        <v>57</v>
      </c>
      <c r="W1029" t="s">
        <v>131</v>
      </c>
      <c r="X1029" t="s">
        <v>37</v>
      </c>
      <c r="Y1029" t="s">
        <v>37</v>
      </c>
      <c r="Z1029" t="s">
        <v>45</v>
      </c>
      <c r="AA1029" t="s">
        <v>37</v>
      </c>
      <c r="AB1029" t="s">
        <v>67</v>
      </c>
      <c r="AC1029" t="s">
        <v>68</v>
      </c>
      <c r="AD1029" t="s">
        <v>37</v>
      </c>
    </row>
    <row r="1030" spans="1:30" x14ac:dyDescent="0.2">
      <c r="A1030">
        <v>14672</v>
      </c>
      <c r="B1030" t="s">
        <v>6689</v>
      </c>
      <c r="C1030" t="s">
        <v>87</v>
      </c>
      <c r="D1030" t="s">
        <v>179</v>
      </c>
      <c r="E1030" t="s">
        <v>62</v>
      </c>
      <c r="F1030" t="s">
        <v>32</v>
      </c>
      <c r="G1030" t="s">
        <v>33</v>
      </c>
      <c r="H1030" t="s">
        <v>63</v>
      </c>
      <c r="I1030" s="9">
        <v>45559</v>
      </c>
      <c r="J1030" s="10">
        <v>0.72753472222222226</v>
      </c>
      <c r="K1030" t="s">
        <v>6690</v>
      </c>
      <c r="L1030" t="s">
        <v>37</v>
      </c>
      <c r="M1030" t="s">
        <v>37</v>
      </c>
      <c r="N1030" t="s">
        <v>6691</v>
      </c>
      <c r="O1030" t="s">
        <v>6692</v>
      </c>
      <c r="P1030" t="s">
        <v>40</v>
      </c>
      <c r="Q1030" t="s">
        <v>6693</v>
      </c>
      <c r="R1030" t="s">
        <v>66</v>
      </c>
      <c r="S1030">
        <v>3</v>
      </c>
      <c r="T1030">
        <v>2</v>
      </c>
      <c r="U1030" t="s">
        <v>37</v>
      </c>
      <c r="V1030" t="s">
        <v>57</v>
      </c>
      <c r="W1030" t="s">
        <v>338</v>
      </c>
      <c r="X1030" t="s">
        <v>37</v>
      </c>
      <c r="Y1030" t="s">
        <v>37</v>
      </c>
      <c r="Z1030" t="s">
        <v>45</v>
      </c>
      <c r="AA1030" t="s">
        <v>37</v>
      </c>
      <c r="AB1030" t="s">
        <v>1041</v>
      </c>
      <c r="AC1030" t="s">
        <v>1042</v>
      </c>
      <c r="AD1030" t="s">
        <v>197</v>
      </c>
    </row>
    <row r="1031" spans="1:30" hidden="1" x14ac:dyDescent="0.2">
      <c r="A1031">
        <v>14676</v>
      </c>
      <c r="B1031" t="s">
        <v>6694</v>
      </c>
      <c r="C1031" t="s">
        <v>29</v>
      </c>
      <c r="D1031" t="s">
        <v>179</v>
      </c>
      <c r="E1031" t="s">
        <v>62</v>
      </c>
      <c r="F1031" t="s">
        <v>32</v>
      </c>
      <c r="G1031" t="s">
        <v>51</v>
      </c>
      <c r="H1031" t="s">
        <v>63</v>
      </c>
      <c r="I1031" s="9">
        <v>45560</v>
      </c>
      <c r="J1031" s="10">
        <v>0.70192129629629629</v>
      </c>
      <c r="K1031" t="s">
        <v>6695</v>
      </c>
      <c r="L1031" t="s">
        <v>6696</v>
      </c>
      <c r="M1031" t="s">
        <v>37</v>
      </c>
      <c r="N1031" t="s">
        <v>6696</v>
      </c>
      <c r="O1031" t="s">
        <v>6697</v>
      </c>
      <c r="P1031" t="s">
        <v>40</v>
      </c>
      <c r="Q1031" t="s">
        <v>4169</v>
      </c>
      <c r="R1031" t="s">
        <v>4169</v>
      </c>
      <c r="S1031">
        <v>1</v>
      </c>
      <c r="T1031">
        <v>1</v>
      </c>
      <c r="U1031" t="s">
        <v>57</v>
      </c>
      <c r="V1031" t="s">
        <v>57</v>
      </c>
      <c r="W1031" t="s">
        <v>156</v>
      </c>
      <c r="X1031" t="s">
        <v>37</v>
      </c>
      <c r="Y1031" t="s">
        <v>37</v>
      </c>
      <c r="Z1031" t="s">
        <v>45</v>
      </c>
      <c r="AA1031" t="s">
        <v>37</v>
      </c>
      <c r="AB1031" t="s">
        <v>1002</v>
      </c>
      <c r="AC1031" t="s">
        <v>1003</v>
      </c>
      <c r="AD1031" t="s">
        <v>156</v>
      </c>
    </row>
    <row r="1032" spans="1:30" hidden="1" x14ac:dyDescent="0.2">
      <c r="A1032">
        <v>14679</v>
      </c>
      <c r="B1032" t="s">
        <v>6698</v>
      </c>
      <c r="C1032" t="s">
        <v>29</v>
      </c>
      <c r="D1032" t="s">
        <v>179</v>
      </c>
      <c r="E1032" t="s">
        <v>62</v>
      </c>
      <c r="F1032" t="s">
        <v>32</v>
      </c>
      <c r="G1032" t="s">
        <v>82</v>
      </c>
      <c r="H1032" t="s">
        <v>63</v>
      </c>
      <c r="I1032" s="9">
        <v>45560</v>
      </c>
      <c r="J1032" s="10">
        <v>0.82622685185185185</v>
      </c>
      <c r="K1032" t="s">
        <v>6699</v>
      </c>
      <c r="L1032" t="s">
        <v>6700</v>
      </c>
      <c r="M1032" t="s">
        <v>37</v>
      </c>
      <c r="N1032" t="s">
        <v>6700</v>
      </c>
      <c r="O1032" t="s">
        <v>6701</v>
      </c>
      <c r="P1032" t="s">
        <v>40</v>
      </c>
      <c r="Q1032" t="s">
        <v>66</v>
      </c>
      <c r="R1032" t="s">
        <v>66</v>
      </c>
      <c r="S1032">
        <v>3</v>
      </c>
      <c r="T1032">
        <v>3</v>
      </c>
      <c r="U1032" t="s">
        <v>57</v>
      </c>
      <c r="V1032" t="s">
        <v>57</v>
      </c>
      <c r="W1032" t="s">
        <v>156</v>
      </c>
      <c r="X1032" t="s">
        <v>37</v>
      </c>
      <c r="Y1032" t="s">
        <v>37</v>
      </c>
      <c r="Z1032" t="s">
        <v>45</v>
      </c>
      <c r="AA1032" t="s">
        <v>37</v>
      </c>
      <c r="AB1032" t="s">
        <v>1002</v>
      </c>
      <c r="AC1032" t="s">
        <v>1003</v>
      </c>
      <c r="AD1032" t="s">
        <v>156</v>
      </c>
    </row>
    <row r="1033" spans="1:30" hidden="1" x14ac:dyDescent="0.2">
      <c r="A1033">
        <v>14681</v>
      </c>
      <c r="B1033" t="s">
        <v>282</v>
      </c>
      <c r="C1033" t="s">
        <v>29</v>
      </c>
      <c r="D1033" t="s">
        <v>70</v>
      </c>
      <c r="E1033" t="s">
        <v>31</v>
      </c>
      <c r="F1033" t="s">
        <v>34</v>
      </c>
      <c r="G1033" t="s">
        <v>51</v>
      </c>
      <c r="H1033" t="s">
        <v>73</v>
      </c>
      <c r="I1033" s="9">
        <v>45560</v>
      </c>
      <c r="J1033" s="10">
        <v>0.82799768518518524</v>
      </c>
      <c r="K1033" t="s">
        <v>6702</v>
      </c>
      <c r="L1033" t="s">
        <v>6703</v>
      </c>
      <c r="M1033" t="s">
        <v>37</v>
      </c>
      <c r="N1033" t="s">
        <v>6704</v>
      </c>
      <c r="O1033" t="s">
        <v>6705</v>
      </c>
      <c r="P1033" t="s">
        <v>40</v>
      </c>
      <c r="Q1033" t="s">
        <v>6706</v>
      </c>
      <c r="R1033" t="s">
        <v>6707</v>
      </c>
      <c r="S1033">
        <v>3</v>
      </c>
      <c r="T1033">
        <v>4</v>
      </c>
      <c r="U1033" t="s">
        <v>57</v>
      </c>
      <c r="V1033" t="s">
        <v>57</v>
      </c>
      <c r="W1033" t="s">
        <v>91</v>
      </c>
      <c r="X1033" t="s">
        <v>37</v>
      </c>
      <c r="Y1033" t="s">
        <v>37</v>
      </c>
      <c r="Z1033" t="s">
        <v>45</v>
      </c>
      <c r="AA1033" t="s">
        <v>37</v>
      </c>
      <c r="AB1033" t="s">
        <v>92</v>
      </c>
      <c r="AC1033" t="s">
        <v>93</v>
      </c>
      <c r="AD1033" t="s">
        <v>94</v>
      </c>
    </row>
    <row r="1034" spans="1:30" hidden="1" x14ac:dyDescent="0.2">
      <c r="A1034">
        <v>14682</v>
      </c>
      <c r="B1034" t="s">
        <v>6708</v>
      </c>
      <c r="C1034" t="s">
        <v>61</v>
      </c>
      <c r="D1034" t="s">
        <v>70</v>
      </c>
      <c r="E1034" t="s">
        <v>62</v>
      </c>
      <c r="F1034" t="s">
        <v>34</v>
      </c>
      <c r="G1034" t="s">
        <v>51</v>
      </c>
      <c r="H1034" t="s">
        <v>73</v>
      </c>
      <c r="I1034" s="9">
        <v>45560</v>
      </c>
      <c r="J1034" s="10">
        <v>0.82907407407407407</v>
      </c>
      <c r="K1034" t="s">
        <v>6709</v>
      </c>
      <c r="L1034" t="s">
        <v>6710</v>
      </c>
      <c r="M1034" t="s">
        <v>6710</v>
      </c>
      <c r="N1034" t="s">
        <v>6711</v>
      </c>
      <c r="O1034" t="s">
        <v>37</v>
      </c>
      <c r="P1034" t="s">
        <v>40</v>
      </c>
      <c r="Q1034" t="s">
        <v>66</v>
      </c>
      <c r="R1034" t="s">
        <v>66</v>
      </c>
      <c r="S1034">
        <v>0</v>
      </c>
      <c r="T1034">
        <v>1</v>
      </c>
      <c r="U1034" t="s">
        <v>57</v>
      </c>
      <c r="V1034" t="s">
        <v>37</v>
      </c>
      <c r="W1034" t="s">
        <v>91</v>
      </c>
      <c r="X1034" t="s">
        <v>37</v>
      </c>
      <c r="Y1034" t="s">
        <v>37</v>
      </c>
      <c r="Z1034" t="s">
        <v>45</v>
      </c>
      <c r="AA1034" t="s">
        <v>37</v>
      </c>
      <c r="AB1034" t="s">
        <v>92</v>
      </c>
      <c r="AC1034" t="s">
        <v>93</v>
      </c>
      <c r="AD1034" t="s">
        <v>94</v>
      </c>
    </row>
    <row r="1035" spans="1:30" hidden="1" x14ac:dyDescent="0.2">
      <c r="A1035">
        <v>14686</v>
      </c>
      <c r="B1035" t="s">
        <v>6712</v>
      </c>
      <c r="C1035" t="s">
        <v>29</v>
      </c>
      <c r="D1035" t="s">
        <v>30</v>
      </c>
      <c r="E1035" t="s">
        <v>71</v>
      </c>
      <c r="F1035" t="s">
        <v>32</v>
      </c>
      <c r="G1035" t="s">
        <v>33</v>
      </c>
      <c r="H1035" t="s">
        <v>512</v>
      </c>
      <c r="I1035" s="9">
        <v>45560</v>
      </c>
      <c r="J1035" s="10">
        <v>0.92891203703703706</v>
      </c>
      <c r="K1035" t="s">
        <v>6713</v>
      </c>
      <c r="L1035" t="s">
        <v>6714</v>
      </c>
      <c r="M1035" t="s">
        <v>37</v>
      </c>
      <c r="N1035" t="s">
        <v>6714</v>
      </c>
      <c r="O1035" t="s">
        <v>37</v>
      </c>
      <c r="P1035" t="s">
        <v>40</v>
      </c>
      <c r="Q1035" t="s">
        <v>66</v>
      </c>
      <c r="R1035" t="s">
        <v>6715</v>
      </c>
      <c r="S1035">
        <v>1</v>
      </c>
      <c r="T1035">
        <v>0</v>
      </c>
      <c r="U1035" t="s">
        <v>43</v>
      </c>
      <c r="V1035" t="s">
        <v>37</v>
      </c>
      <c r="W1035" t="s">
        <v>1605</v>
      </c>
      <c r="X1035" t="s">
        <v>37</v>
      </c>
      <c r="Y1035" t="s">
        <v>37</v>
      </c>
      <c r="Z1035" t="s">
        <v>45</v>
      </c>
      <c r="AA1035" t="s">
        <v>37</v>
      </c>
      <c r="AB1035" t="s">
        <v>6716</v>
      </c>
      <c r="AC1035" t="s">
        <v>6717</v>
      </c>
      <c r="AD1035" t="s">
        <v>1605</v>
      </c>
    </row>
    <row r="1036" spans="1:30" hidden="1" x14ac:dyDescent="0.2">
      <c r="A1036">
        <v>14691</v>
      </c>
      <c r="B1036" t="s">
        <v>6718</v>
      </c>
      <c r="C1036" t="s">
        <v>29</v>
      </c>
      <c r="D1036" t="s">
        <v>179</v>
      </c>
      <c r="E1036" t="s">
        <v>62</v>
      </c>
      <c r="F1036" t="s">
        <v>32</v>
      </c>
      <c r="G1036" t="s">
        <v>51</v>
      </c>
      <c r="H1036" t="s">
        <v>73</v>
      </c>
      <c r="I1036" s="9">
        <v>45561</v>
      </c>
      <c r="J1036" s="10">
        <v>0.55318287037037039</v>
      </c>
      <c r="K1036" t="s">
        <v>6719</v>
      </c>
      <c r="L1036" t="s">
        <v>6720</v>
      </c>
      <c r="M1036" t="s">
        <v>37</v>
      </c>
      <c r="N1036" t="s">
        <v>6720</v>
      </c>
      <c r="O1036" t="s">
        <v>37</v>
      </c>
      <c r="P1036" t="s">
        <v>40</v>
      </c>
      <c r="Q1036" t="s">
        <v>66</v>
      </c>
      <c r="R1036" t="s">
        <v>6721</v>
      </c>
      <c r="S1036">
        <v>0</v>
      </c>
      <c r="T1036">
        <v>1</v>
      </c>
      <c r="U1036" t="s">
        <v>43</v>
      </c>
      <c r="V1036" t="s">
        <v>37</v>
      </c>
      <c r="W1036" t="s">
        <v>845</v>
      </c>
      <c r="X1036" t="s">
        <v>37</v>
      </c>
      <c r="Y1036" t="s">
        <v>37</v>
      </c>
      <c r="Z1036" t="s">
        <v>45</v>
      </c>
      <c r="AA1036" t="s">
        <v>37</v>
      </c>
      <c r="AB1036" t="s">
        <v>51</v>
      </c>
      <c r="AC1036" t="s">
        <v>897</v>
      </c>
      <c r="AD1036" t="s">
        <v>37</v>
      </c>
    </row>
    <row r="1037" spans="1:30" hidden="1" x14ac:dyDescent="0.2">
      <c r="A1037">
        <v>14698</v>
      </c>
      <c r="B1037" t="s">
        <v>6722</v>
      </c>
      <c r="C1037" t="s">
        <v>61</v>
      </c>
      <c r="D1037" t="s">
        <v>49</v>
      </c>
      <c r="E1037" t="s">
        <v>62</v>
      </c>
      <c r="F1037" t="s">
        <v>267</v>
      </c>
      <c r="G1037" t="s">
        <v>33</v>
      </c>
      <c r="H1037" t="s">
        <v>232</v>
      </c>
      <c r="I1037" s="9">
        <v>45561</v>
      </c>
      <c r="J1037" s="10">
        <v>0.7668518518518519</v>
      </c>
      <c r="K1037" t="s">
        <v>6723</v>
      </c>
      <c r="L1037" t="s">
        <v>6724</v>
      </c>
      <c r="M1037" t="s">
        <v>6724</v>
      </c>
      <c r="N1037" t="s">
        <v>6725</v>
      </c>
      <c r="O1037" t="s">
        <v>6726</v>
      </c>
      <c r="P1037" t="s">
        <v>40</v>
      </c>
      <c r="Q1037" t="s">
        <v>6727</v>
      </c>
      <c r="R1037" t="s">
        <v>6728</v>
      </c>
      <c r="S1037">
        <v>1</v>
      </c>
      <c r="T1037">
        <v>2</v>
      </c>
      <c r="U1037" t="s">
        <v>57</v>
      </c>
      <c r="V1037" t="s">
        <v>57</v>
      </c>
      <c r="W1037" t="s">
        <v>462</v>
      </c>
      <c r="X1037" t="s">
        <v>37</v>
      </c>
      <c r="Y1037" t="s">
        <v>37</v>
      </c>
      <c r="Z1037" t="s">
        <v>45</v>
      </c>
      <c r="AA1037" t="s">
        <v>37</v>
      </c>
      <c r="AB1037" t="s">
        <v>195</v>
      </c>
      <c r="AC1037" t="s">
        <v>196</v>
      </c>
      <c r="AD1037" t="s">
        <v>197</v>
      </c>
    </row>
    <row r="1038" spans="1:30" hidden="1" x14ac:dyDescent="0.2">
      <c r="A1038">
        <v>14699</v>
      </c>
      <c r="B1038" t="s">
        <v>6729</v>
      </c>
      <c r="C1038" t="s">
        <v>29</v>
      </c>
      <c r="D1038" t="s">
        <v>70</v>
      </c>
      <c r="E1038" t="s">
        <v>31</v>
      </c>
      <c r="F1038" t="s">
        <v>899</v>
      </c>
      <c r="G1038" t="s">
        <v>33</v>
      </c>
      <c r="H1038" t="s">
        <v>173</v>
      </c>
      <c r="I1038" s="9">
        <v>45561</v>
      </c>
      <c r="J1038" s="10">
        <v>0.83236111111111111</v>
      </c>
      <c r="K1038" t="s">
        <v>6730</v>
      </c>
      <c r="L1038" t="s">
        <v>6731</v>
      </c>
      <c r="M1038" t="s">
        <v>37</v>
      </c>
      <c r="N1038" t="s">
        <v>6732</v>
      </c>
      <c r="O1038" t="s">
        <v>6733</v>
      </c>
      <c r="P1038" t="s">
        <v>40</v>
      </c>
      <c r="Q1038" t="s">
        <v>6734</v>
      </c>
      <c r="R1038" t="s">
        <v>6735</v>
      </c>
      <c r="S1038">
        <v>2</v>
      </c>
      <c r="T1038">
        <v>2</v>
      </c>
      <c r="U1038" t="s">
        <v>57</v>
      </c>
      <c r="V1038" t="s">
        <v>57</v>
      </c>
      <c r="W1038" t="s">
        <v>91</v>
      </c>
      <c r="X1038" t="s">
        <v>37</v>
      </c>
      <c r="Y1038" t="s">
        <v>37</v>
      </c>
      <c r="Z1038" t="s">
        <v>45</v>
      </c>
      <c r="AA1038" t="s">
        <v>37</v>
      </c>
      <c r="AB1038" t="s">
        <v>92</v>
      </c>
      <c r="AC1038" t="s">
        <v>93</v>
      </c>
      <c r="AD1038" t="s">
        <v>94</v>
      </c>
    </row>
    <row r="1039" spans="1:30" hidden="1" x14ac:dyDescent="0.2">
      <c r="A1039">
        <v>14700</v>
      </c>
      <c r="B1039" t="s">
        <v>6736</v>
      </c>
      <c r="C1039" t="s">
        <v>61</v>
      </c>
      <c r="D1039" t="s">
        <v>49</v>
      </c>
      <c r="E1039" t="s">
        <v>62</v>
      </c>
      <c r="F1039" t="s">
        <v>37</v>
      </c>
      <c r="G1039" t="s">
        <v>51</v>
      </c>
      <c r="H1039" t="s">
        <v>73</v>
      </c>
      <c r="I1039" s="9">
        <v>45562</v>
      </c>
      <c r="J1039" s="10">
        <v>0.46877314814814813</v>
      </c>
      <c r="K1039" t="s">
        <v>6737</v>
      </c>
      <c r="L1039" t="s">
        <v>6738</v>
      </c>
      <c r="M1039" t="s">
        <v>6738</v>
      </c>
      <c r="N1039" t="s">
        <v>6739</v>
      </c>
      <c r="O1039" t="s">
        <v>37</v>
      </c>
      <c r="P1039" t="s">
        <v>40</v>
      </c>
      <c r="Q1039" t="s">
        <v>66</v>
      </c>
      <c r="R1039" t="s">
        <v>6740</v>
      </c>
      <c r="S1039">
        <v>0</v>
      </c>
      <c r="T1039">
        <v>1</v>
      </c>
      <c r="U1039" t="s">
        <v>57</v>
      </c>
      <c r="V1039" t="s">
        <v>37</v>
      </c>
      <c r="W1039" t="s">
        <v>37</v>
      </c>
      <c r="X1039" t="s">
        <v>37</v>
      </c>
      <c r="Y1039" t="s">
        <v>37</v>
      </c>
      <c r="Z1039" t="s">
        <v>45</v>
      </c>
      <c r="AA1039" t="s">
        <v>37</v>
      </c>
      <c r="AB1039" t="s">
        <v>6741</v>
      </c>
      <c r="AC1039" t="s">
        <v>6742</v>
      </c>
      <c r="AD1039" t="s">
        <v>37</v>
      </c>
    </row>
    <row r="1040" spans="1:30" x14ac:dyDescent="0.2">
      <c r="A1040">
        <v>14703</v>
      </c>
      <c r="B1040" t="s">
        <v>6743</v>
      </c>
      <c r="C1040" t="s">
        <v>135</v>
      </c>
      <c r="D1040" t="s">
        <v>30</v>
      </c>
      <c r="E1040" t="s">
        <v>31</v>
      </c>
      <c r="F1040" t="s">
        <v>32</v>
      </c>
      <c r="G1040" t="s">
        <v>33</v>
      </c>
      <c r="H1040" t="s">
        <v>63</v>
      </c>
      <c r="I1040" s="9">
        <v>45562</v>
      </c>
      <c r="J1040" s="10">
        <v>0.52482638888888888</v>
      </c>
      <c r="K1040" t="s">
        <v>6744</v>
      </c>
      <c r="L1040" t="s">
        <v>37</v>
      </c>
      <c r="M1040" t="s">
        <v>37</v>
      </c>
      <c r="N1040" t="s">
        <v>6745</v>
      </c>
      <c r="O1040" t="s">
        <v>6746</v>
      </c>
      <c r="P1040" t="s">
        <v>40</v>
      </c>
      <c r="Q1040" t="s">
        <v>6747</v>
      </c>
      <c r="R1040" t="s">
        <v>66</v>
      </c>
      <c r="S1040">
        <v>1</v>
      </c>
      <c r="T1040">
        <v>1</v>
      </c>
      <c r="U1040" t="s">
        <v>37</v>
      </c>
      <c r="V1040" t="s">
        <v>57</v>
      </c>
      <c r="W1040" t="s">
        <v>91</v>
      </c>
      <c r="X1040" t="s">
        <v>37</v>
      </c>
      <c r="Y1040" t="s">
        <v>37</v>
      </c>
      <c r="Z1040" t="s">
        <v>45</v>
      </c>
      <c r="AA1040" t="s">
        <v>37</v>
      </c>
      <c r="AB1040" t="s">
        <v>92</v>
      </c>
      <c r="AC1040" t="s">
        <v>93</v>
      </c>
      <c r="AD1040" t="s">
        <v>94</v>
      </c>
    </row>
    <row r="1041" spans="1:30" hidden="1" x14ac:dyDescent="0.2">
      <c r="A1041">
        <v>14705</v>
      </c>
      <c r="B1041" t="s">
        <v>6736</v>
      </c>
      <c r="C1041" t="s">
        <v>61</v>
      </c>
      <c r="D1041" t="s">
        <v>49</v>
      </c>
      <c r="E1041" t="s">
        <v>62</v>
      </c>
      <c r="F1041" t="s">
        <v>37</v>
      </c>
      <c r="G1041" t="s">
        <v>51</v>
      </c>
      <c r="H1041" t="s">
        <v>73</v>
      </c>
      <c r="I1041" s="9">
        <v>45562</v>
      </c>
      <c r="J1041" s="10">
        <v>0.66759259259259263</v>
      </c>
      <c r="K1041" t="s">
        <v>6748</v>
      </c>
      <c r="L1041" t="s">
        <v>6749</v>
      </c>
      <c r="M1041" t="s">
        <v>6749</v>
      </c>
      <c r="N1041" t="s">
        <v>6749</v>
      </c>
      <c r="O1041" t="s">
        <v>37</v>
      </c>
      <c r="P1041" t="s">
        <v>40</v>
      </c>
      <c r="Q1041" t="s">
        <v>66</v>
      </c>
      <c r="R1041" t="s">
        <v>6750</v>
      </c>
      <c r="S1041">
        <v>0</v>
      </c>
      <c r="T1041">
        <v>1</v>
      </c>
      <c r="U1041" t="s">
        <v>57</v>
      </c>
      <c r="V1041" t="s">
        <v>37</v>
      </c>
      <c r="W1041" t="s">
        <v>37</v>
      </c>
      <c r="X1041" t="s">
        <v>37</v>
      </c>
      <c r="Y1041" t="s">
        <v>37</v>
      </c>
      <c r="Z1041" t="s">
        <v>45</v>
      </c>
      <c r="AA1041" t="s">
        <v>37</v>
      </c>
      <c r="AB1041" t="s">
        <v>6751</v>
      </c>
      <c r="AC1041" t="s">
        <v>6752</v>
      </c>
      <c r="AD1041" t="s">
        <v>37</v>
      </c>
    </row>
    <row r="1042" spans="1:30" hidden="1" x14ac:dyDescent="0.2">
      <c r="A1042">
        <v>14707</v>
      </c>
      <c r="B1042" t="s">
        <v>6753</v>
      </c>
      <c r="C1042" t="s">
        <v>29</v>
      </c>
      <c r="D1042" t="s">
        <v>49</v>
      </c>
      <c r="E1042" t="s">
        <v>31</v>
      </c>
      <c r="F1042" t="s">
        <v>34</v>
      </c>
      <c r="G1042" t="s">
        <v>51</v>
      </c>
      <c r="H1042" t="s">
        <v>173</v>
      </c>
      <c r="I1042" s="9">
        <v>45562</v>
      </c>
      <c r="J1042" s="10">
        <v>0.79869212962962965</v>
      </c>
      <c r="K1042" t="s">
        <v>418</v>
      </c>
      <c r="L1042" t="s">
        <v>6754</v>
      </c>
      <c r="M1042" t="s">
        <v>37</v>
      </c>
      <c r="N1042" t="s">
        <v>6755</v>
      </c>
      <c r="O1042" t="s">
        <v>6754</v>
      </c>
      <c r="P1042" t="s">
        <v>40</v>
      </c>
      <c r="Q1042" t="s">
        <v>6756</v>
      </c>
      <c r="R1042" t="s">
        <v>6756</v>
      </c>
      <c r="S1042">
        <v>1</v>
      </c>
      <c r="T1042">
        <v>1</v>
      </c>
      <c r="U1042" t="s">
        <v>57</v>
      </c>
      <c r="V1042" t="s">
        <v>57</v>
      </c>
      <c r="W1042" t="s">
        <v>91</v>
      </c>
      <c r="X1042" t="s">
        <v>37</v>
      </c>
      <c r="Y1042" t="s">
        <v>37</v>
      </c>
      <c r="Z1042" t="s">
        <v>45</v>
      </c>
      <c r="AA1042" t="s">
        <v>37</v>
      </c>
      <c r="AB1042" t="s">
        <v>92</v>
      </c>
      <c r="AC1042" t="s">
        <v>93</v>
      </c>
      <c r="AD1042" t="s">
        <v>94</v>
      </c>
    </row>
    <row r="1043" spans="1:30" hidden="1" x14ac:dyDescent="0.2">
      <c r="A1043">
        <v>14709</v>
      </c>
      <c r="B1043" t="s">
        <v>6757</v>
      </c>
      <c r="C1043" t="s">
        <v>29</v>
      </c>
      <c r="D1043" t="s">
        <v>179</v>
      </c>
      <c r="E1043" t="s">
        <v>62</v>
      </c>
      <c r="F1043" t="s">
        <v>32</v>
      </c>
      <c r="G1043" t="s">
        <v>33</v>
      </c>
      <c r="H1043" t="s">
        <v>63</v>
      </c>
      <c r="I1043" s="9">
        <v>45564</v>
      </c>
      <c r="J1043" s="10">
        <v>0.81165509259259261</v>
      </c>
      <c r="K1043" t="s">
        <v>6758</v>
      </c>
      <c r="L1043" t="s">
        <v>6759</v>
      </c>
      <c r="M1043" t="s">
        <v>37</v>
      </c>
      <c r="N1043" t="s">
        <v>6760</v>
      </c>
      <c r="O1043" t="s">
        <v>6761</v>
      </c>
      <c r="P1043" t="s">
        <v>40</v>
      </c>
      <c r="Q1043" t="s">
        <v>6762</v>
      </c>
      <c r="R1043" t="s">
        <v>6763</v>
      </c>
      <c r="S1043">
        <v>2</v>
      </c>
      <c r="T1043">
        <v>1</v>
      </c>
      <c r="U1043" t="s">
        <v>43</v>
      </c>
      <c r="V1043" t="s">
        <v>43</v>
      </c>
      <c r="W1043" t="s">
        <v>374</v>
      </c>
      <c r="X1043" t="s">
        <v>37</v>
      </c>
      <c r="Y1043" t="s">
        <v>37</v>
      </c>
      <c r="Z1043" t="s">
        <v>45</v>
      </c>
      <c r="AA1043" t="s">
        <v>37</v>
      </c>
      <c r="AB1043" t="s">
        <v>429</v>
      </c>
      <c r="AC1043" t="s">
        <v>430</v>
      </c>
      <c r="AD1043" t="s">
        <v>377</v>
      </c>
    </row>
    <row r="1044" spans="1:30" hidden="1" x14ac:dyDescent="0.2">
      <c r="A1044">
        <v>14715</v>
      </c>
      <c r="B1044" t="s">
        <v>6764</v>
      </c>
      <c r="C1044" t="s">
        <v>61</v>
      </c>
      <c r="D1044" t="s">
        <v>49</v>
      </c>
      <c r="E1044" t="s">
        <v>62</v>
      </c>
      <c r="F1044" t="s">
        <v>37</v>
      </c>
      <c r="G1044" t="s">
        <v>403</v>
      </c>
      <c r="H1044" t="s">
        <v>404</v>
      </c>
      <c r="I1044" s="9">
        <v>45565</v>
      </c>
      <c r="J1044" s="10">
        <v>0.57645833333333329</v>
      </c>
      <c r="K1044" t="s">
        <v>6765</v>
      </c>
      <c r="L1044" t="s">
        <v>6766</v>
      </c>
      <c r="M1044" t="s">
        <v>6766</v>
      </c>
      <c r="N1044" t="s">
        <v>6767</v>
      </c>
      <c r="O1044" t="s">
        <v>37</v>
      </c>
      <c r="P1044" t="s">
        <v>40</v>
      </c>
      <c r="Q1044" t="s">
        <v>66</v>
      </c>
      <c r="R1044" t="s">
        <v>6768</v>
      </c>
      <c r="S1044">
        <v>0</v>
      </c>
      <c r="T1044">
        <v>2</v>
      </c>
      <c r="U1044" t="s">
        <v>57</v>
      </c>
      <c r="V1044" t="s">
        <v>37</v>
      </c>
      <c r="W1044" t="s">
        <v>37</v>
      </c>
      <c r="X1044" t="s">
        <v>37</v>
      </c>
      <c r="Y1044" t="s">
        <v>37</v>
      </c>
      <c r="Z1044" t="s">
        <v>45</v>
      </c>
      <c r="AA1044" t="s">
        <v>37</v>
      </c>
      <c r="AB1044" t="s">
        <v>1041</v>
      </c>
      <c r="AC1044" t="s">
        <v>1042</v>
      </c>
      <c r="AD1044" t="s">
        <v>197</v>
      </c>
    </row>
    <row r="1045" spans="1:30" hidden="1" x14ac:dyDescent="0.2">
      <c r="A1045">
        <v>14716</v>
      </c>
      <c r="B1045" t="s">
        <v>4988</v>
      </c>
      <c r="C1045" t="s">
        <v>29</v>
      </c>
      <c r="D1045" t="s">
        <v>70</v>
      </c>
      <c r="E1045" t="s">
        <v>31</v>
      </c>
      <c r="F1045" t="s">
        <v>32</v>
      </c>
      <c r="G1045" t="s">
        <v>33</v>
      </c>
      <c r="H1045" t="s">
        <v>63</v>
      </c>
      <c r="I1045" s="9">
        <v>45565</v>
      </c>
      <c r="J1045" s="10">
        <v>0.59788194444444442</v>
      </c>
      <c r="K1045" t="s">
        <v>6769</v>
      </c>
      <c r="L1045" t="s">
        <v>6770</v>
      </c>
      <c r="M1045" t="s">
        <v>37</v>
      </c>
      <c r="N1045" t="s">
        <v>6771</v>
      </c>
      <c r="O1045" t="s">
        <v>6772</v>
      </c>
      <c r="P1045" t="s">
        <v>40</v>
      </c>
      <c r="Q1045" t="s">
        <v>6773</v>
      </c>
      <c r="R1045" t="s">
        <v>6774</v>
      </c>
      <c r="S1045">
        <v>1</v>
      </c>
      <c r="T1045">
        <v>1</v>
      </c>
      <c r="U1045" t="s">
        <v>57</v>
      </c>
      <c r="V1045" t="s">
        <v>57</v>
      </c>
      <c r="W1045" t="s">
        <v>91</v>
      </c>
      <c r="X1045" t="s">
        <v>37</v>
      </c>
      <c r="Y1045" t="s">
        <v>37</v>
      </c>
      <c r="Z1045" t="s">
        <v>45</v>
      </c>
      <c r="AA1045" t="s">
        <v>37</v>
      </c>
      <c r="AB1045" t="s">
        <v>92</v>
      </c>
      <c r="AC1045" t="s">
        <v>93</v>
      </c>
      <c r="AD1045" t="s">
        <v>94</v>
      </c>
    </row>
    <row r="1046" spans="1:30" hidden="1" x14ac:dyDescent="0.2">
      <c r="A1046">
        <v>14717</v>
      </c>
      <c r="B1046" t="s">
        <v>171</v>
      </c>
      <c r="C1046" t="s">
        <v>29</v>
      </c>
      <c r="D1046" t="s">
        <v>49</v>
      </c>
      <c r="E1046" t="s">
        <v>31</v>
      </c>
      <c r="F1046" t="s">
        <v>34</v>
      </c>
      <c r="G1046" t="s">
        <v>51</v>
      </c>
      <c r="H1046" t="s">
        <v>34</v>
      </c>
      <c r="I1046" s="9">
        <v>45565</v>
      </c>
      <c r="J1046" s="10">
        <v>0.61271990740740745</v>
      </c>
      <c r="K1046" t="s">
        <v>6775</v>
      </c>
      <c r="L1046" t="s">
        <v>6776</v>
      </c>
      <c r="M1046" t="s">
        <v>37</v>
      </c>
      <c r="N1046" t="s">
        <v>6777</v>
      </c>
      <c r="O1046" t="s">
        <v>6776</v>
      </c>
      <c r="P1046" t="s">
        <v>40</v>
      </c>
      <c r="Q1046" t="s">
        <v>6778</v>
      </c>
      <c r="R1046" t="s">
        <v>6778</v>
      </c>
      <c r="S1046">
        <v>1</v>
      </c>
      <c r="T1046">
        <v>1</v>
      </c>
      <c r="U1046" t="s">
        <v>57</v>
      </c>
      <c r="V1046" t="s">
        <v>57</v>
      </c>
      <c r="W1046" t="s">
        <v>91</v>
      </c>
      <c r="X1046" t="s">
        <v>37</v>
      </c>
      <c r="Y1046" t="s">
        <v>37</v>
      </c>
      <c r="Z1046" t="s">
        <v>45</v>
      </c>
      <c r="AA1046" t="s">
        <v>37</v>
      </c>
      <c r="AB1046" t="s">
        <v>92</v>
      </c>
      <c r="AC1046" t="s">
        <v>93</v>
      </c>
      <c r="AD1046" t="s">
        <v>94</v>
      </c>
    </row>
    <row r="1047" spans="1:30" hidden="1" x14ac:dyDescent="0.2">
      <c r="A1047">
        <v>14722</v>
      </c>
      <c r="B1047" t="s">
        <v>6779</v>
      </c>
      <c r="C1047" t="s">
        <v>29</v>
      </c>
      <c r="D1047" t="s">
        <v>30</v>
      </c>
      <c r="E1047" t="s">
        <v>50</v>
      </c>
      <c r="F1047" t="s">
        <v>34</v>
      </c>
      <c r="G1047" t="s">
        <v>33</v>
      </c>
      <c r="H1047" t="s">
        <v>34</v>
      </c>
      <c r="I1047" s="9">
        <v>45565</v>
      </c>
      <c r="J1047" s="10">
        <v>0.80594907407407412</v>
      </c>
      <c r="K1047" t="s">
        <v>6780</v>
      </c>
      <c r="L1047" t="s">
        <v>6781</v>
      </c>
      <c r="M1047" t="s">
        <v>37</v>
      </c>
      <c r="N1047" t="s">
        <v>6782</v>
      </c>
      <c r="O1047" t="s">
        <v>6783</v>
      </c>
      <c r="P1047" t="s">
        <v>40</v>
      </c>
      <c r="Q1047" t="s">
        <v>100</v>
      </c>
      <c r="R1047" t="s">
        <v>100</v>
      </c>
      <c r="S1047">
        <v>1</v>
      </c>
      <c r="T1047">
        <v>1</v>
      </c>
      <c r="U1047" t="s">
        <v>57</v>
      </c>
      <c r="V1047" t="s">
        <v>57</v>
      </c>
      <c r="W1047" t="s">
        <v>44</v>
      </c>
      <c r="X1047" t="s">
        <v>37</v>
      </c>
      <c r="Y1047" t="s">
        <v>37</v>
      </c>
      <c r="Z1047" t="s">
        <v>45</v>
      </c>
      <c r="AA1047" t="s">
        <v>37</v>
      </c>
      <c r="AB1047" t="s">
        <v>58</v>
      </c>
      <c r="AC1047" t="s">
        <v>59</v>
      </c>
      <c r="AD1047" t="s">
        <v>37</v>
      </c>
    </row>
    <row r="1048" spans="1:30" hidden="1" x14ac:dyDescent="0.2">
      <c r="A1048">
        <v>14725</v>
      </c>
      <c r="B1048" t="s">
        <v>28</v>
      </c>
      <c r="C1048" t="s">
        <v>29</v>
      </c>
      <c r="D1048" t="s">
        <v>30</v>
      </c>
      <c r="E1048" t="s">
        <v>31</v>
      </c>
      <c r="F1048" t="s">
        <v>32</v>
      </c>
      <c r="G1048" t="s">
        <v>33</v>
      </c>
      <c r="H1048" t="s">
        <v>34</v>
      </c>
      <c r="I1048" s="9">
        <v>45566</v>
      </c>
      <c r="J1048" s="10">
        <v>0.49858796296296298</v>
      </c>
      <c r="K1048" t="s">
        <v>35</v>
      </c>
      <c r="L1048" t="s">
        <v>36</v>
      </c>
      <c r="M1048" t="s">
        <v>37</v>
      </c>
      <c r="N1048" t="s">
        <v>38</v>
      </c>
      <c r="O1048" t="s">
        <v>39</v>
      </c>
      <c r="P1048" t="s">
        <v>40</v>
      </c>
      <c r="Q1048" t="s">
        <v>41</v>
      </c>
      <c r="R1048" t="s">
        <v>42</v>
      </c>
      <c r="S1048">
        <v>1</v>
      </c>
      <c r="T1048">
        <v>1</v>
      </c>
      <c r="U1048" t="s">
        <v>43</v>
      </c>
      <c r="V1048" t="s">
        <v>43</v>
      </c>
      <c r="W1048" t="s">
        <v>44</v>
      </c>
      <c r="X1048" t="s">
        <v>37</v>
      </c>
      <c r="Y1048" t="s">
        <v>37</v>
      </c>
      <c r="Z1048" t="s">
        <v>45</v>
      </c>
      <c r="AA1048" t="s">
        <v>37</v>
      </c>
      <c r="AB1048" t="s">
        <v>46</v>
      </c>
      <c r="AC1048" t="s">
        <v>47</v>
      </c>
      <c r="AD1048" t="s">
        <v>37</v>
      </c>
    </row>
    <row r="1049" spans="1:30" hidden="1" x14ac:dyDescent="0.2">
      <c r="A1049">
        <v>14729</v>
      </c>
      <c r="B1049" t="s">
        <v>48</v>
      </c>
      <c r="C1049" t="s">
        <v>29</v>
      </c>
      <c r="D1049" t="s">
        <v>49</v>
      </c>
      <c r="E1049" t="s">
        <v>50</v>
      </c>
      <c r="F1049" t="s">
        <v>34</v>
      </c>
      <c r="G1049" t="s">
        <v>51</v>
      </c>
      <c r="H1049" t="s">
        <v>34</v>
      </c>
      <c r="I1049" s="9">
        <v>45566</v>
      </c>
      <c r="J1049" s="10">
        <v>0.56202546296296296</v>
      </c>
      <c r="K1049" t="s">
        <v>52</v>
      </c>
      <c r="L1049" t="s">
        <v>53</v>
      </c>
      <c r="M1049" t="s">
        <v>37</v>
      </c>
      <c r="N1049" t="s">
        <v>53</v>
      </c>
      <c r="O1049" t="s">
        <v>54</v>
      </c>
      <c r="P1049" t="s">
        <v>40</v>
      </c>
      <c r="Q1049" t="s">
        <v>55</v>
      </c>
      <c r="R1049" t="s">
        <v>56</v>
      </c>
      <c r="S1049">
        <v>1</v>
      </c>
      <c r="T1049">
        <v>1</v>
      </c>
      <c r="U1049" t="s">
        <v>57</v>
      </c>
      <c r="V1049" t="s">
        <v>57</v>
      </c>
      <c r="W1049" t="s">
        <v>44</v>
      </c>
      <c r="X1049" t="s">
        <v>37</v>
      </c>
      <c r="Y1049" t="s">
        <v>37</v>
      </c>
      <c r="Z1049" t="s">
        <v>45</v>
      </c>
      <c r="AA1049" t="s">
        <v>37</v>
      </c>
      <c r="AB1049" t="s">
        <v>58</v>
      </c>
      <c r="AC1049" t="s">
        <v>59</v>
      </c>
      <c r="AD1049" t="s">
        <v>37</v>
      </c>
    </row>
    <row r="1050" spans="1:30" hidden="1" x14ac:dyDescent="0.2">
      <c r="A1050">
        <v>14730</v>
      </c>
      <c r="B1050" t="s">
        <v>60</v>
      </c>
      <c r="C1050" t="s">
        <v>29</v>
      </c>
      <c r="D1050" t="s">
        <v>30</v>
      </c>
      <c r="E1050" t="s">
        <v>62</v>
      </c>
      <c r="F1050" t="s">
        <v>34</v>
      </c>
      <c r="G1050" t="s">
        <v>33</v>
      </c>
      <c r="H1050" t="s">
        <v>63</v>
      </c>
      <c r="I1050" s="9">
        <v>45566</v>
      </c>
      <c r="J1050" s="10">
        <v>0.578587962962963</v>
      </c>
      <c r="K1050" t="s">
        <v>64</v>
      </c>
      <c r="L1050" t="s">
        <v>6784</v>
      </c>
      <c r="M1050" t="s">
        <v>65</v>
      </c>
      <c r="N1050" t="s">
        <v>6784</v>
      </c>
      <c r="O1050" t="s">
        <v>37</v>
      </c>
      <c r="P1050" t="s">
        <v>40</v>
      </c>
      <c r="Q1050" t="s">
        <v>66</v>
      </c>
      <c r="R1050" t="s">
        <v>6785</v>
      </c>
      <c r="S1050">
        <v>0</v>
      </c>
      <c r="T1050">
        <v>1</v>
      </c>
      <c r="U1050" t="s">
        <v>43</v>
      </c>
      <c r="V1050" t="s">
        <v>37</v>
      </c>
      <c r="W1050" t="s">
        <v>190</v>
      </c>
      <c r="X1050" t="s">
        <v>37</v>
      </c>
      <c r="Y1050" t="s">
        <v>37</v>
      </c>
      <c r="Z1050" t="s">
        <v>45</v>
      </c>
      <c r="AA1050" t="s">
        <v>37</v>
      </c>
      <c r="AB1050" t="s">
        <v>67</v>
      </c>
      <c r="AC1050" t="s">
        <v>68</v>
      </c>
      <c r="AD1050" t="s">
        <v>37</v>
      </c>
    </row>
    <row r="1051" spans="1:30" hidden="1" x14ac:dyDescent="0.2">
      <c r="A1051">
        <v>14732</v>
      </c>
      <c r="B1051" t="s">
        <v>69</v>
      </c>
      <c r="C1051" t="s">
        <v>29</v>
      </c>
      <c r="D1051" t="s">
        <v>70</v>
      </c>
      <c r="E1051" t="s">
        <v>71</v>
      </c>
      <c r="F1051" t="s">
        <v>72</v>
      </c>
      <c r="G1051" t="s">
        <v>33</v>
      </c>
      <c r="H1051" t="s">
        <v>73</v>
      </c>
      <c r="I1051" s="9">
        <v>45566</v>
      </c>
      <c r="J1051" s="10">
        <v>0.70188657407407407</v>
      </c>
      <c r="K1051" t="s">
        <v>74</v>
      </c>
      <c r="L1051" t="s">
        <v>75</v>
      </c>
      <c r="M1051" t="s">
        <v>37</v>
      </c>
      <c r="N1051" t="s">
        <v>76</v>
      </c>
      <c r="O1051" t="s">
        <v>37</v>
      </c>
      <c r="P1051" t="s">
        <v>40</v>
      </c>
      <c r="Q1051" t="s">
        <v>66</v>
      </c>
      <c r="R1051" t="s">
        <v>77</v>
      </c>
      <c r="S1051">
        <v>2</v>
      </c>
      <c r="T1051">
        <v>0</v>
      </c>
      <c r="U1051" t="s">
        <v>57</v>
      </c>
      <c r="V1051" t="s">
        <v>37</v>
      </c>
      <c r="W1051" t="s">
        <v>78</v>
      </c>
      <c r="X1051" t="s">
        <v>37</v>
      </c>
      <c r="Y1051" t="s">
        <v>37</v>
      </c>
      <c r="Z1051" t="s">
        <v>45</v>
      </c>
      <c r="AA1051" t="s">
        <v>37</v>
      </c>
      <c r="AB1051" t="s">
        <v>79</v>
      </c>
      <c r="AC1051" t="s">
        <v>80</v>
      </c>
      <c r="AD1051" t="s">
        <v>78</v>
      </c>
    </row>
    <row r="1052" spans="1:30" hidden="1" x14ac:dyDescent="0.2">
      <c r="A1052">
        <v>14733</v>
      </c>
      <c r="B1052" t="s">
        <v>81</v>
      </c>
      <c r="C1052" t="s">
        <v>29</v>
      </c>
      <c r="D1052" t="s">
        <v>30</v>
      </c>
      <c r="E1052" t="s">
        <v>62</v>
      </c>
      <c r="F1052" t="s">
        <v>32</v>
      </c>
      <c r="G1052" t="s">
        <v>82</v>
      </c>
      <c r="H1052" t="s">
        <v>73</v>
      </c>
      <c r="I1052" s="9">
        <v>45566</v>
      </c>
      <c r="J1052" s="10">
        <v>0.70525462962962959</v>
      </c>
      <c r="K1052" t="s">
        <v>83</v>
      </c>
      <c r="L1052" t="s">
        <v>84</v>
      </c>
      <c r="M1052" t="s">
        <v>37</v>
      </c>
      <c r="N1052" t="s">
        <v>84</v>
      </c>
      <c r="O1052" t="s">
        <v>85</v>
      </c>
      <c r="P1052" t="s">
        <v>40</v>
      </c>
      <c r="Q1052" t="s">
        <v>86</v>
      </c>
      <c r="R1052" t="s">
        <v>86</v>
      </c>
      <c r="S1052">
        <v>1</v>
      </c>
      <c r="T1052">
        <v>3</v>
      </c>
      <c r="U1052" t="s">
        <v>57</v>
      </c>
      <c r="V1052" t="s">
        <v>57</v>
      </c>
      <c r="W1052" t="s">
        <v>78</v>
      </c>
      <c r="X1052" t="s">
        <v>37</v>
      </c>
      <c r="Y1052" t="s">
        <v>37</v>
      </c>
      <c r="Z1052" t="s">
        <v>45</v>
      </c>
      <c r="AA1052" t="s">
        <v>37</v>
      </c>
      <c r="AB1052" t="s">
        <v>79</v>
      </c>
      <c r="AC1052" t="s">
        <v>80</v>
      </c>
      <c r="AD1052" t="s">
        <v>78</v>
      </c>
    </row>
    <row r="1053" spans="1:30" x14ac:dyDescent="0.2">
      <c r="A1053">
        <v>14741</v>
      </c>
      <c r="B1053" t="s">
        <v>6786</v>
      </c>
      <c r="C1053" t="s">
        <v>87</v>
      </c>
      <c r="D1053" t="s">
        <v>30</v>
      </c>
      <c r="E1053" t="s">
        <v>31</v>
      </c>
      <c r="F1053" t="s">
        <v>32</v>
      </c>
      <c r="G1053" t="s">
        <v>33</v>
      </c>
      <c r="H1053" t="s">
        <v>63</v>
      </c>
      <c r="I1053" s="9">
        <v>45567</v>
      </c>
      <c r="J1053" s="10">
        <v>0.62082175925925931</v>
      </c>
      <c r="K1053" t="s">
        <v>88</v>
      </c>
      <c r="L1053" t="s">
        <v>37</v>
      </c>
      <c r="M1053" t="s">
        <v>37</v>
      </c>
      <c r="N1053" t="s">
        <v>6787</v>
      </c>
      <c r="O1053" t="s">
        <v>89</v>
      </c>
      <c r="P1053" t="s">
        <v>40</v>
      </c>
      <c r="Q1053" t="s">
        <v>90</v>
      </c>
      <c r="R1053" t="s">
        <v>66</v>
      </c>
      <c r="S1053">
        <v>3</v>
      </c>
      <c r="T1053">
        <v>2</v>
      </c>
      <c r="U1053" t="s">
        <v>37</v>
      </c>
      <c r="V1053" t="s">
        <v>57</v>
      </c>
      <c r="W1053" t="s">
        <v>91</v>
      </c>
      <c r="X1053" t="s">
        <v>37</v>
      </c>
      <c r="Y1053" t="s">
        <v>37</v>
      </c>
      <c r="Z1053" t="s">
        <v>45</v>
      </c>
      <c r="AA1053" t="s">
        <v>37</v>
      </c>
      <c r="AB1053" t="s">
        <v>92</v>
      </c>
      <c r="AC1053" t="s">
        <v>93</v>
      </c>
      <c r="AD1053" t="s">
        <v>94</v>
      </c>
    </row>
    <row r="1054" spans="1:30" hidden="1" x14ac:dyDescent="0.2">
      <c r="A1054">
        <v>14742</v>
      </c>
      <c r="B1054" t="s">
        <v>95</v>
      </c>
      <c r="C1054" t="s">
        <v>29</v>
      </c>
      <c r="D1054" t="s">
        <v>49</v>
      </c>
      <c r="E1054" t="s">
        <v>62</v>
      </c>
      <c r="F1054" t="s">
        <v>32</v>
      </c>
      <c r="G1054" t="s">
        <v>33</v>
      </c>
      <c r="H1054" t="s">
        <v>63</v>
      </c>
      <c r="I1054" s="9">
        <v>45567</v>
      </c>
      <c r="J1054" s="10">
        <v>0.78203703703703709</v>
      </c>
      <c r="K1054" t="s">
        <v>96</v>
      </c>
      <c r="L1054" t="s">
        <v>97</v>
      </c>
      <c r="M1054" t="s">
        <v>37</v>
      </c>
      <c r="N1054" t="s">
        <v>97</v>
      </c>
      <c r="O1054" t="s">
        <v>98</v>
      </c>
      <c r="P1054" t="s">
        <v>40</v>
      </c>
      <c r="Q1054" t="s">
        <v>99</v>
      </c>
      <c r="R1054" t="s">
        <v>100</v>
      </c>
      <c r="S1054">
        <v>2</v>
      </c>
      <c r="T1054">
        <v>3</v>
      </c>
      <c r="U1054" t="s">
        <v>57</v>
      </c>
      <c r="V1054" t="s">
        <v>57</v>
      </c>
      <c r="W1054" t="s">
        <v>101</v>
      </c>
      <c r="X1054" t="s">
        <v>37</v>
      </c>
      <c r="Y1054" t="s">
        <v>37</v>
      </c>
      <c r="Z1054" t="s">
        <v>45</v>
      </c>
      <c r="AA1054" t="s">
        <v>37</v>
      </c>
      <c r="AB1054" t="s">
        <v>67</v>
      </c>
      <c r="AC1054" t="s">
        <v>68</v>
      </c>
      <c r="AD1054" t="s">
        <v>37</v>
      </c>
    </row>
    <row r="1055" spans="1:30" hidden="1" x14ac:dyDescent="0.2">
      <c r="A1055">
        <v>14744</v>
      </c>
      <c r="B1055" t="s">
        <v>102</v>
      </c>
      <c r="C1055" t="s">
        <v>29</v>
      </c>
      <c r="D1055" t="s">
        <v>70</v>
      </c>
      <c r="E1055" t="s">
        <v>62</v>
      </c>
      <c r="F1055" t="s">
        <v>32</v>
      </c>
      <c r="G1055" t="s">
        <v>51</v>
      </c>
      <c r="H1055" t="s">
        <v>73</v>
      </c>
      <c r="I1055" s="9">
        <v>45567</v>
      </c>
      <c r="J1055" s="10">
        <v>0.86697916666666663</v>
      </c>
      <c r="K1055" t="s">
        <v>103</v>
      </c>
      <c r="L1055" t="s">
        <v>104</v>
      </c>
      <c r="M1055" t="s">
        <v>37</v>
      </c>
      <c r="N1055" t="s">
        <v>105</v>
      </c>
      <c r="O1055" t="s">
        <v>106</v>
      </c>
      <c r="P1055" t="s">
        <v>40</v>
      </c>
      <c r="Q1055" t="s">
        <v>107</v>
      </c>
      <c r="R1055" t="s">
        <v>108</v>
      </c>
      <c r="S1055">
        <v>16</v>
      </c>
      <c r="T1055">
        <v>1</v>
      </c>
      <c r="U1055" t="s">
        <v>57</v>
      </c>
      <c r="V1055" t="s">
        <v>57</v>
      </c>
      <c r="W1055" t="s">
        <v>109</v>
      </c>
      <c r="X1055" t="s">
        <v>37</v>
      </c>
      <c r="Y1055" t="s">
        <v>37</v>
      </c>
      <c r="Z1055" t="s">
        <v>45</v>
      </c>
      <c r="AA1055" t="s">
        <v>37</v>
      </c>
      <c r="AB1055" t="s">
        <v>110</v>
      </c>
      <c r="AC1055" t="s">
        <v>111</v>
      </c>
      <c r="AD1055" t="s">
        <v>112</v>
      </c>
    </row>
    <row r="1056" spans="1:30" hidden="1" x14ac:dyDescent="0.2">
      <c r="A1056">
        <v>14746</v>
      </c>
      <c r="B1056" t="s">
        <v>113</v>
      </c>
      <c r="C1056" t="s">
        <v>29</v>
      </c>
      <c r="D1056" t="s">
        <v>30</v>
      </c>
      <c r="E1056" t="s">
        <v>62</v>
      </c>
      <c r="F1056" t="s">
        <v>114</v>
      </c>
      <c r="G1056" t="s">
        <v>51</v>
      </c>
      <c r="H1056" t="s">
        <v>34</v>
      </c>
      <c r="I1056" s="9">
        <v>45567</v>
      </c>
      <c r="J1056" s="10">
        <v>0.98009259259259263</v>
      </c>
      <c r="K1056" t="s">
        <v>115</v>
      </c>
      <c r="L1056" t="s">
        <v>116</v>
      </c>
      <c r="M1056" t="s">
        <v>37</v>
      </c>
      <c r="N1056" t="s">
        <v>117</v>
      </c>
      <c r="O1056" t="s">
        <v>118</v>
      </c>
      <c r="P1056" t="s">
        <v>40</v>
      </c>
      <c r="Q1056" t="s">
        <v>119</v>
      </c>
      <c r="R1056" t="s">
        <v>120</v>
      </c>
      <c r="S1056">
        <v>3</v>
      </c>
      <c r="T1056">
        <v>2</v>
      </c>
      <c r="U1056" t="s">
        <v>43</v>
      </c>
      <c r="V1056" t="s">
        <v>57</v>
      </c>
      <c r="W1056" t="s">
        <v>121</v>
      </c>
      <c r="X1056" t="s">
        <v>37</v>
      </c>
      <c r="Y1056" t="s">
        <v>37</v>
      </c>
      <c r="Z1056" t="s">
        <v>45</v>
      </c>
      <c r="AA1056" t="s">
        <v>37</v>
      </c>
      <c r="AB1056" t="s">
        <v>122</v>
      </c>
      <c r="AC1056" t="s">
        <v>123</v>
      </c>
      <c r="AD1056" t="s">
        <v>37</v>
      </c>
    </row>
    <row r="1057" spans="1:30" hidden="1" x14ac:dyDescent="0.2">
      <c r="A1057">
        <v>14748</v>
      </c>
      <c r="B1057" t="s">
        <v>124</v>
      </c>
      <c r="C1057" t="s">
        <v>29</v>
      </c>
      <c r="D1057" t="s">
        <v>30</v>
      </c>
      <c r="E1057" t="s">
        <v>31</v>
      </c>
      <c r="F1057" t="s">
        <v>32</v>
      </c>
      <c r="G1057" t="s">
        <v>33</v>
      </c>
      <c r="H1057" t="s">
        <v>73</v>
      </c>
      <c r="I1057" s="9">
        <v>45568</v>
      </c>
      <c r="J1057" s="10">
        <v>0.46534722222222225</v>
      </c>
      <c r="K1057" t="s">
        <v>125</v>
      </c>
      <c r="L1057" t="s">
        <v>126</v>
      </c>
      <c r="M1057" t="s">
        <v>37</v>
      </c>
      <c r="N1057" t="s">
        <v>127</v>
      </c>
      <c r="O1057" t="s">
        <v>128</v>
      </c>
      <c r="P1057" t="s">
        <v>40</v>
      </c>
      <c r="Q1057" t="s">
        <v>129</v>
      </c>
      <c r="R1057" t="s">
        <v>130</v>
      </c>
      <c r="S1057">
        <v>1</v>
      </c>
      <c r="T1057">
        <v>1</v>
      </c>
      <c r="U1057" t="s">
        <v>57</v>
      </c>
      <c r="V1057" t="s">
        <v>57</v>
      </c>
      <c r="W1057" t="s">
        <v>131</v>
      </c>
      <c r="X1057" t="s">
        <v>37</v>
      </c>
      <c r="Y1057" t="s">
        <v>37</v>
      </c>
      <c r="Z1057" t="s">
        <v>45</v>
      </c>
      <c r="AA1057" t="s">
        <v>37</v>
      </c>
      <c r="AB1057" t="s">
        <v>132</v>
      </c>
      <c r="AC1057" t="s">
        <v>133</v>
      </c>
      <c r="AD1057" t="s">
        <v>131</v>
      </c>
    </row>
    <row r="1058" spans="1:30" x14ac:dyDescent="0.2">
      <c r="A1058">
        <v>14750</v>
      </c>
      <c r="B1058" t="s">
        <v>134</v>
      </c>
      <c r="C1058" t="s">
        <v>135</v>
      </c>
      <c r="D1058" t="s">
        <v>70</v>
      </c>
      <c r="E1058" t="s">
        <v>136</v>
      </c>
      <c r="F1058" t="s">
        <v>32</v>
      </c>
      <c r="G1058" t="s">
        <v>51</v>
      </c>
      <c r="H1058" t="s">
        <v>73</v>
      </c>
      <c r="I1058" s="9">
        <v>45568</v>
      </c>
      <c r="J1058" s="10">
        <v>0.52364583333333337</v>
      </c>
      <c r="K1058" t="s">
        <v>137</v>
      </c>
      <c r="L1058" t="s">
        <v>37</v>
      </c>
      <c r="M1058" t="s">
        <v>37</v>
      </c>
      <c r="N1058" t="s">
        <v>138</v>
      </c>
      <c r="O1058" t="s">
        <v>37</v>
      </c>
      <c r="P1058" t="s">
        <v>40</v>
      </c>
      <c r="Q1058" t="s">
        <v>66</v>
      </c>
      <c r="R1058" t="s">
        <v>66</v>
      </c>
      <c r="S1058">
        <v>0</v>
      </c>
      <c r="T1058">
        <v>1</v>
      </c>
      <c r="U1058" t="s">
        <v>37</v>
      </c>
      <c r="V1058" t="s">
        <v>37</v>
      </c>
      <c r="W1058" t="s">
        <v>139</v>
      </c>
      <c r="X1058" t="s">
        <v>37</v>
      </c>
      <c r="Y1058" t="s">
        <v>37</v>
      </c>
      <c r="Z1058" t="s">
        <v>45</v>
      </c>
      <c r="AA1058" t="s">
        <v>37</v>
      </c>
      <c r="AB1058" t="s">
        <v>140</v>
      </c>
      <c r="AC1058" t="s">
        <v>141</v>
      </c>
      <c r="AD1058" t="s">
        <v>142</v>
      </c>
    </row>
    <row r="1059" spans="1:30" hidden="1" x14ac:dyDescent="0.2">
      <c r="A1059">
        <v>14752</v>
      </c>
      <c r="B1059" t="s">
        <v>143</v>
      </c>
      <c r="C1059" t="s">
        <v>29</v>
      </c>
      <c r="D1059" t="s">
        <v>30</v>
      </c>
      <c r="E1059" t="s">
        <v>31</v>
      </c>
      <c r="F1059" t="s">
        <v>32</v>
      </c>
      <c r="G1059" t="s">
        <v>33</v>
      </c>
      <c r="H1059" t="s">
        <v>63</v>
      </c>
      <c r="I1059" s="9">
        <v>45568</v>
      </c>
      <c r="J1059" s="10">
        <v>0.57754629629629628</v>
      </c>
      <c r="K1059" t="s">
        <v>144</v>
      </c>
      <c r="L1059" t="s">
        <v>145</v>
      </c>
      <c r="M1059" t="s">
        <v>37</v>
      </c>
      <c r="N1059" t="s">
        <v>146</v>
      </c>
      <c r="O1059" t="s">
        <v>147</v>
      </c>
      <c r="P1059" t="s">
        <v>40</v>
      </c>
      <c r="Q1059" t="s">
        <v>148</v>
      </c>
      <c r="R1059" t="s">
        <v>148</v>
      </c>
      <c r="S1059">
        <v>1</v>
      </c>
      <c r="T1059">
        <v>1</v>
      </c>
      <c r="U1059" t="s">
        <v>43</v>
      </c>
      <c r="V1059" t="s">
        <v>43</v>
      </c>
      <c r="W1059" t="s">
        <v>91</v>
      </c>
      <c r="X1059" t="s">
        <v>37</v>
      </c>
      <c r="Y1059" t="s">
        <v>37</v>
      </c>
      <c r="Z1059" t="s">
        <v>45</v>
      </c>
      <c r="AA1059" t="s">
        <v>37</v>
      </c>
      <c r="AB1059" t="s">
        <v>92</v>
      </c>
      <c r="AC1059" t="s">
        <v>93</v>
      </c>
      <c r="AD1059" t="s">
        <v>94</v>
      </c>
    </row>
    <row r="1060" spans="1:30" hidden="1" x14ac:dyDescent="0.2">
      <c r="A1060">
        <v>14758</v>
      </c>
      <c r="B1060" t="s">
        <v>149</v>
      </c>
      <c r="C1060" t="s">
        <v>29</v>
      </c>
      <c r="D1060" t="s">
        <v>30</v>
      </c>
      <c r="E1060" t="s">
        <v>31</v>
      </c>
      <c r="F1060" t="s">
        <v>32</v>
      </c>
      <c r="G1060" t="s">
        <v>33</v>
      </c>
      <c r="H1060" t="s">
        <v>63</v>
      </c>
      <c r="I1060" s="9">
        <v>45568</v>
      </c>
      <c r="J1060" s="10">
        <v>0.73175925925925922</v>
      </c>
      <c r="K1060" t="s">
        <v>150</v>
      </c>
      <c r="L1060" t="s">
        <v>151</v>
      </c>
      <c r="M1060" t="s">
        <v>37</v>
      </c>
      <c r="N1060" t="s">
        <v>152</v>
      </c>
      <c r="O1060" t="s">
        <v>153</v>
      </c>
      <c r="P1060" t="s">
        <v>40</v>
      </c>
      <c r="Q1060" t="s">
        <v>154</v>
      </c>
      <c r="R1060" t="s">
        <v>155</v>
      </c>
      <c r="S1060">
        <v>10</v>
      </c>
      <c r="T1060">
        <v>10</v>
      </c>
      <c r="U1060" t="s">
        <v>43</v>
      </c>
      <c r="V1060" t="s">
        <v>57</v>
      </c>
      <c r="W1060" t="s">
        <v>156</v>
      </c>
      <c r="X1060" t="s">
        <v>37</v>
      </c>
      <c r="Y1060" t="s">
        <v>37</v>
      </c>
      <c r="Z1060" t="s">
        <v>45</v>
      </c>
      <c r="AA1060" t="s">
        <v>37</v>
      </c>
      <c r="AB1060" t="s">
        <v>157</v>
      </c>
      <c r="AC1060" t="s">
        <v>158</v>
      </c>
      <c r="AD1060" t="s">
        <v>37</v>
      </c>
    </row>
    <row r="1061" spans="1:30" x14ac:dyDescent="0.2">
      <c r="A1061">
        <v>14759</v>
      </c>
      <c r="B1061" t="s">
        <v>159</v>
      </c>
      <c r="C1061" t="s">
        <v>87</v>
      </c>
      <c r="D1061" t="s">
        <v>30</v>
      </c>
      <c r="E1061" t="s">
        <v>62</v>
      </c>
      <c r="F1061" t="s">
        <v>32</v>
      </c>
      <c r="G1061" t="s">
        <v>51</v>
      </c>
      <c r="H1061" t="s">
        <v>63</v>
      </c>
      <c r="I1061" s="9">
        <v>45568</v>
      </c>
      <c r="J1061" s="10">
        <v>0.76653935185185185</v>
      </c>
      <c r="K1061" t="s">
        <v>160</v>
      </c>
      <c r="L1061" t="s">
        <v>37</v>
      </c>
      <c r="M1061" t="s">
        <v>37</v>
      </c>
      <c r="N1061" t="s">
        <v>161</v>
      </c>
      <c r="O1061" t="s">
        <v>162</v>
      </c>
      <c r="P1061" t="s">
        <v>40</v>
      </c>
      <c r="Q1061" t="s">
        <v>163</v>
      </c>
      <c r="R1061" t="s">
        <v>66</v>
      </c>
      <c r="S1061">
        <v>2</v>
      </c>
      <c r="T1061">
        <v>1</v>
      </c>
      <c r="U1061" t="s">
        <v>37</v>
      </c>
      <c r="V1061" t="s">
        <v>43</v>
      </c>
      <c r="W1061" t="s">
        <v>109</v>
      </c>
      <c r="X1061" t="s">
        <v>37</v>
      </c>
      <c r="Y1061" t="s">
        <v>37</v>
      </c>
      <c r="Z1061" t="s">
        <v>45</v>
      </c>
      <c r="AA1061" t="s">
        <v>37</v>
      </c>
      <c r="AB1061" t="s">
        <v>67</v>
      </c>
      <c r="AC1061" t="s">
        <v>68</v>
      </c>
      <c r="AD1061" t="s">
        <v>37</v>
      </c>
    </row>
    <row r="1062" spans="1:30" hidden="1" x14ac:dyDescent="0.2">
      <c r="A1062">
        <v>14764</v>
      </c>
      <c r="B1062" t="s">
        <v>164</v>
      </c>
      <c r="C1062" t="s">
        <v>61</v>
      </c>
      <c r="D1062" t="s">
        <v>49</v>
      </c>
      <c r="E1062" t="s">
        <v>62</v>
      </c>
      <c r="F1062" t="s">
        <v>165</v>
      </c>
      <c r="G1062" t="s">
        <v>51</v>
      </c>
      <c r="H1062" t="s">
        <v>34</v>
      </c>
      <c r="I1062" s="9">
        <v>45568</v>
      </c>
      <c r="J1062" s="10">
        <v>0.83420138888888884</v>
      </c>
      <c r="K1062" t="s">
        <v>166</v>
      </c>
      <c r="L1062" t="s">
        <v>167</v>
      </c>
      <c r="M1062" t="s">
        <v>167</v>
      </c>
      <c r="N1062" t="s">
        <v>167</v>
      </c>
      <c r="O1062" t="s">
        <v>37</v>
      </c>
      <c r="P1062" t="s">
        <v>40</v>
      </c>
      <c r="Q1062" t="s">
        <v>66</v>
      </c>
      <c r="R1062" t="s">
        <v>66</v>
      </c>
      <c r="S1062">
        <v>0</v>
      </c>
      <c r="T1062">
        <v>1</v>
      </c>
      <c r="U1062" t="s">
        <v>57</v>
      </c>
      <c r="V1062" t="s">
        <v>37</v>
      </c>
      <c r="W1062" t="s">
        <v>168</v>
      </c>
      <c r="X1062" t="s">
        <v>37</v>
      </c>
      <c r="Y1062" t="s">
        <v>37</v>
      </c>
      <c r="Z1062" t="s">
        <v>45</v>
      </c>
      <c r="AA1062" t="s">
        <v>37</v>
      </c>
      <c r="AB1062" t="s">
        <v>169</v>
      </c>
      <c r="AC1062" t="s">
        <v>170</v>
      </c>
      <c r="AD1062" t="s">
        <v>37</v>
      </c>
    </row>
    <row r="1063" spans="1:30" hidden="1" x14ac:dyDescent="0.2">
      <c r="A1063">
        <v>14766</v>
      </c>
      <c r="B1063" t="s">
        <v>171</v>
      </c>
      <c r="C1063" t="s">
        <v>29</v>
      </c>
      <c r="D1063" t="s">
        <v>30</v>
      </c>
      <c r="E1063" t="s">
        <v>31</v>
      </c>
      <c r="F1063" t="s">
        <v>172</v>
      </c>
      <c r="G1063" t="s">
        <v>51</v>
      </c>
      <c r="H1063" t="s">
        <v>173</v>
      </c>
      <c r="I1063" s="9">
        <v>45569</v>
      </c>
      <c r="J1063" s="10">
        <v>0.42850694444444443</v>
      </c>
      <c r="K1063" t="s">
        <v>174</v>
      </c>
      <c r="L1063" t="s">
        <v>175</v>
      </c>
      <c r="M1063" t="s">
        <v>37</v>
      </c>
      <c r="N1063" t="s">
        <v>176</v>
      </c>
      <c r="O1063" t="s">
        <v>175</v>
      </c>
      <c r="P1063" t="s">
        <v>40</v>
      </c>
      <c r="Q1063" t="s">
        <v>177</v>
      </c>
      <c r="R1063" t="s">
        <v>177</v>
      </c>
      <c r="S1063">
        <v>1</v>
      </c>
      <c r="T1063">
        <v>1</v>
      </c>
      <c r="U1063" t="s">
        <v>57</v>
      </c>
      <c r="V1063" t="s">
        <v>57</v>
      </c>
      <c r="W1063" t="s">
        <v>91</v>
      </c>
      <c r="X1063" t="s">
        <v>37</v>
      </c>
      <c r="Y1063" t="s">
        <v>37</v>
      </c>
      <c r="Z1063" t="s">
        <v>45</v>
      </c>
      <c r="AA1063" t="s">
        <v>37</v>
      </c>
      <c r="AB1063" t="s">
        <v>92</v>
      </c>
      <c r="AC1063" t="s">
        <v>93</v>
      </c>
      <c r="AD1063" t="s">
        <v>94</v>
      </c>
    </row>
    <row r="1064" spans="1:30" hidden="1" x14ac:dyDescent="0.2">
      <c r="A1064">
        <v>14767</v>
      </c>
      <c r="B1064" t="s">
        <v>178</v>
      </c>
      <c r="C1064" t="s">
        <v>29</v>
      </c>
      <c r="D1064" t="s">
        <v>179</v>
      </c>
      <c r="E1064" t="s">
        <v>31</v>
      </c>
      <c r="F1064" t="s">
        <v>32</v>
      </c>
      <c r="G1064" t="s">
        <v>33</v>
      </c>
      <c r="H1064" t="s">
        <v>63</v>
      </c>
      <c r="I1064" s="9">
        <v>45569</v>
      </c>
      <c r="J1064" s="10">
        <v>0.46329861111111109</v>
      </c>
      <c r="K1064" t="s">
        <v>180</v>
      </c>
      <c r="L1064" t="s">
        <v>181</v>
      </c>
      <c r="M1064" t="s">
        <v>37</v>
      </c>
      <c r="N1064" t="s">
        <v>182</v>
      </c>
      <c r="O1064" t="s">
        <v>183</v>
      </c>
      <c r="P1064" t="s">
        <v>40</v>
      </c>
      <c r="Q1064" t="s">
        <v>184</v>
      </c>
      <c r="R1064" t="s">
        <v>185</v>
      </c>
      <c r="S1064">
        <v>3</v>
      </c>
      <c r="T1064">
        <v>9</v>
      </c>
      <c r="U1064" t="s">
        <v>43</v>
      </c>
      <c r="V1064" t="s">
        <v>57</v>
      </c>
      <c r="W1064" t="s">
        <v>91</v>
      </c>
      <c r="X1064" t="s">
        <v>37</v>
      </c>
      <c r="Y1064" t="s">
        <v>37</v>
      </c>
      <c r="Z1064" t="s">
        <v>45</v>
      </c>
      <c r="AA1064" t="s">
        <v>37</v>
      </c>
      <c r="AB1064" t="s">
        <v>92</v>
      </c>
      <c r="AC1064" t="s">
        <v>93</v>
      </c>
      <c r="AD1064" t="s">
        <v>94</v>
      </c>
    </row>
    <row r="1065" spans="1:30" x14ac:dyDescent="0.2">
      <c r="A1065">
        <v>14769</v>
      </c>
      <c r="B1065" t="s">
        <v>186</v>
      </c>
      <c r="C1065" t="s">
        <v>135</v>
      </c>
      <c r="D1065" t="s">
        <v>49</v>
      </c>
      <c r="E1065" t="s">
        <v>62</v>
      </c>
      <c r="F1065" t="s">
        <v>187</v>
      </c>
      <c r="G1065" t="s">
        <v>51</v>
      </c>
      <c r="H1065" t="s">
        <v>63</v>
      </c>
      <c r="I1065" s="9">
        <v>45569</v>
      </c>
      <c r="J1065" s="10">
        <v>0.57395833333333335</v>
      </c>
      <c r="K1065" t="s">
        <v>188</v>
      </c>
      <c r="L1065" t="s">
        <v>37</v>
      </c>
      <c r="M1065" t="s">
        <v>37</v>
      </c>
      <c r="N1065" t="s">
        <v>189</v>
      </c>
      <c r="O1065" t="s">
        <v>37</v>
      </c>
      <c r="P1065" t="s">
        <v>40</v>
      </c>
      <c r="Q1065" t="s">
        <v>66</v>
      </c>
      <c r="R1065" t="s">
        <v>66</v>
      </c>
      <c r="S1065">
        <v>0</v>
      </c>
      <c r="T1065">
        <v>1</v>
      </c>
      <c r="U1065" t="s">
        <v>37</v>
      </c>
      <c r="V1065" t="s">
        <v>37</v>
      </c>
      <c r="W1065" t="s">
        <v>190</v>
      </c>
      <c r="X1065" t="s">
        <v>37</v>
      </c>
      <c r="Y1065" t="s">
        <v>37</v>
      </c>
      <c r="Z1065" t="s">
        <v>45</v>
      </c>
      <c r="AA1065" t="s">
        <v>37</v>
      </c>
      <c r="AB1065" t="s">
        <v>67</v>
      </c>
      <c r="AC1065" t="s">
        <v>68</v>
      </c>
      <c r="AD1065" t="s">
        <v>37</v>
      </c>
    </row>
    <row r="1066" spans="1:30" x14ac:dyDescent="0.2">
      <c r="A1066">
        <v>14778</v>
      </c>
      <c r="B1066" t="s">
        <v>191</v>
      </c>
      <c r="C1066" t="s">
        <v>135</v>
      </c>
      <c r="D1066" t="s">
        <v>70</v>
      </c>
      <c r="E1066" t="s">
        <v>62</v>
      </c>
      <c r="F1066" t="s">
        <v>32</v>
      </c>
      <c r="G1066" t="s">
        <v>51</v>
      </c>
      <c r="H1066" t="s">
        <v>63</v>
      </c>
      <c r="I1066" s="9">
        <v>45569</v>
      </c>
      <c r="J1066" s="10">
        <v>0.72414351851851855</v>
      </c>
      <c r="K1066" t="s">
        <v>192</v>
      </c>
      <c r="L1066" t="s">
        <v>37</v>
      </c>
      <c r="M1066" t="s">
        <v>37</v>
      </c>
      <c r="N1066" t="s">
        <v>193</v>
      </c>
      <c r="O1066" t="s">
        <v>37</v>
      </c>
      <c r="P1066" t="s">
        <v>40</v>
      </c>
      <c r="Q1066" t="s">
        <v>66</v>
      </c>
      <c r="R1066" t="s">
        <v>66</v>
      </c>
      <c r="S1066">
        <v>0</v>
      </c>
      <c r="T1066">
        <v>4</v>
      </c>
      <c r="U1066" t="s">
        <v>37</v>
      </c>
      <c r="V1066" t="s">
        <v>37</v>
      </c>
      <c r="W1066" t="s">
        <v>194</v>
      </c>
      <c r="X1066" t="s">
        <v>37</v>
      </c>
      <c r="Y1066" t="s">
        <v>37</v>
      </c>
      <c r="Z1066" t="s">
        <v>45</v>
      </c>
      <c r="AA1066" t="s">
        <v>37</v>
      </c>
      <c r="AB1066" t="s">
        <v>195</v>
      </c>
      <c r="AC1066" t="s">
        <v>196</v>
      </c>
      <c r="AD1066" t="s">
        <v>197</v>
      </c>
    </row>
    <row r="1067" spans="1:30" hidden="1" x14ac:dyDescent="0.2">
      <c r="A1067">
        <v>14779</v>
      </c>
      <c r="B1067" t="s">
        <v>198</v>
      </c>
      <c r="C1067" t="s">
        <v>29</v>
      </c>
      <c r="D1067" t="s">
        <v>70</v>
      </c>
      <c r="E1067" t="s">
        <v>62</v>
      </c>
      <c r="F1067" t="s">
        <v>32</v>
      </c>
      <c r="G1067" t="s">
        <v>51</v>
      </c>
      <c r="H1067" t="s">
        <v>63</v>
      </c>
      <c r="I1067" s="9">
        <v>45569</v>
      </c>
      <c r="J1067" s="10">
        <v>0.75550925925925927</v>
      </c>
      <c r="K1067" t="s">
        <v>192</v>
      </c>
      <c r="L1067" t="s">
        <v>199</v>
      </c>
      <c r="M1067" t="s">
        <v>37</v>
      </c>
      <c r="N1067" t="s">
        <v>200</v>
      </c>
      <c r="O1067" t="s">
        <v>199</v>
      </c>
      <c r="P1067" t="s">
        <v>40</v>
      </c>
      <c r="Q1067" t="s">
        <v>201</v>
      </c>
      <c r="R1067" t="s">
        <v>201</v>
      </c>
      <c r="S1067">
        <v>1</v>
      </c>
      <c r="T1067">
        <v>3</v>
      </c>
      <c r="U1067" t="s">
        <v>57</v>
      </c>
      <c r="V1067" t="s">
        <v>57</v>
      </c>
      <c r="W1067" t="s">
        <v>202</v>
      </c>
      <c r="X1067" t="s">
        <v>37</v>
      </c>
      <c r="Y1067" t="s">
        <v>37</v>
      </c>
      <c r="Z1067" t="s">
        <v>45</v>
      </c>
      <c r="AA1067" t="s">
        <v>37</v>
      </c>
      <c r="AB1067" t="s">
        <v>67</v>
      </c>
      <c r="AC1067" t="s">
        <v>68</v>
      </c>
      <c r="AD1067" t="s">
        <v>37</v>
      </c>
    </row>
    <row r="1068" spans="1:30" hidden="1" x14ac:dyDescent="0.2">
      <c r="A1068">
        <v>14783</v>
      </c>
      <c r="B1068" t="s">
        <v>203</v>
      </c>
      <c r="C1068" t="s">
        <v>29</v>
      </c>
      <c r="D1068" t="s">
        <v>70</v>
      </c>
      <c r="E1068" t="s">
        <v>50</v>
      </c>
      <c r="F1068" t="s">
        <v>34</v>
      </c>
      <c r="G1068" t="s">
        <v>33</v>
      </c>
      <c r="H1068" t="s">
        <v>63</v>
      </c>
      <c r="I1068" s="9">
        <v>45569</v>
      </c>
      <c r="J1068" s="10">
        <v>0.76466435185185189</v>
      </c>
      <c r="K1068" t="s">
        <v>192</v>
      </c>
      <c r="L1068" t="s">
        <v>204</v>
      </c>
      <c r="M1068" t="s">
        <v>37</v>
      </c>
      <c r="N1068" t="s">
        <v>205</v>
      </c>
      <c r="O1068" t="s">
        <v>205</v>
      </c>
      <c r="P1068" t="s">
        <v>40</v>
      </c>
      <c r="Q1068" t="s">
        <v>206</v>
      </c>
      <c r="R1068" t="s">
        <v>206</v>
      </c>
      <c r="S1068">
        <v>1</v>
      </c>
      <c r="T1068">
        <v>1</v>
      </c>
      <c r="U1068" t="s">
        <v>57</v>
      </c>
      <c r="V1068" t="s">
        <v>57</v>
      </c>
      <c r="W1068" t="s">
        <v>44</v>
      </c>
      <c r="X1068" t="s">
        <v>37</v>
      </c>
      <c r="Y1068" t="s">
        <v>37</v>
      </c>
      <c r="Z1068" t="s">
        <v>45</v>
      </c>
      <c r="AA1068" t="s">
        <v>37</v>
      </c>
      <c r="AB1068" t="s">
        <v>58</v>
      </c>
      <c r="AC1068" t="s">
        <v>59</v>
      </c>
      <c r="AD1068" t="s">
        <v>37</v>
      </c>
    </row>
    <row r="1069" spans="1:30" hidden="1" x14ac:dyDescent="0.2">
      <c r="A1069">
        <v>14789</v>
      </c>
      <c r="B1069" t="s">
        <v>207</v>
      </c>
      <c r="C1069" t="s">
        <v>29</v>
      </c>
      <c r="D1069" t="s">
        <v>70</v>
      </c>
      <c r="E1069" t="s">
        <v>62</v>
      </c>
      <c r="F1069" t="s">
        <v>32</v>
      </c>
      <c r="G1069" t="s">
        <v>51</v>
      </c>
      <c r="H1069" t="s">
        <v>63</v>
      </c>
      <c r="I1069" s="9">
        <v>45570</v>
      </c>
      <c r="J1069" s="10">
        <v>0.60228009259259263</v>
      </c>
      <c r="K1069" t="s">
        <v>208</v>
      </c>
      <c r="L1069" t="s">
        <v>209</v>
      </c>
      <c r="M1069" t="s">
        <v>37</v>
      </c>
      <c r="N1069" t="s">
        <v>210</v>
      </c>
      <c r="O1069" t="s">
        <v>211</v>
      </c>
      <c r="P1069" t="s">
        <v>40</v>
      </c>
      <c r="Q1069" t="s">
        <v>100</v>
      </c>
      <c r="R1069" t="s">
        <v>212</v>
      </c>
      <c r="S1069">
        <v>4</v>
      </c>
      <c r="T1069">
        <v>11</v>
      </c>
      <c r="U1069" t="s">
        <v>57</v>
      </c>
      <c r="V1069" t="s">
        <v>57</v>
      </c>
      <c r="W1069" t="s">
        <v>213</v>
      </c>
      <c r="X1069" t="s">
        <v>37</v>
      </c>
      <c r="Y1069" t="s">
        <v>37</v>
      </c>
      <c r="Z1069" t="s">
        <v>45</v>
      </c>
      <c r="AA1069" t="s">
        <v>37</v>
      </c>
      <c r="AB1069" t="s">
        <v>92</v>
      </c>
      <c r="AC1069" t="s">
        <v>93</v>
      </c>
      <c r="AD1069" t="s">
        <v>94</v>
      </c>
    </row>
    <row r="1070" spans="1:30" hidden="1" x14ac:dyDescent="0.2">
      <c r="A1070">
        <v>14793</v>
      </c>
      <c r="B1070" t="s">
        <v>214</v>
      </c>
      <c r="C1070" t="s">
        <v>29</v>
      </c>
      <c r="D1070" t="s">
        <v>70</v>
      </c>
      <c r="E1070" t="s">
        <v>62</v>
      </c>
      <c r="F1070" t="s">
        <v>34</v>
      </c>
      <c r="G1070" t="s">
        <v>33</v>
      </c>
      <c r="H1070" t="s">
        <v>34</v>
      </c>
      <c r="I1070" s="9">
        <v>45572</v>
      </c>
      <c r="J1070" s="10">
        <v>0.62540509259259258</v>
      </c>
      <c r="K1070" t="s">
        <v>215</v>
      </c>
      <c r="L1070" t="s">
        <v>216</v>
      </c>
      <c r="M1070" t="s">
        <v>37</v>
      </c>
      <c r="N1070" t="s">
        <v>217</v>
      </c>
      <c r="O1070" t="s">
        <v>218</v>
      </c>
      <c r="P1070" t="s">
        <v>40</v>
      </c>
      <c r="Q1070" t="s">
        <v>219</v>
      </c>
      <c r="R1070" t="s">
        <v>220</v>
      </c>
      <c r="S1070">
        <v>3</v>
      </c>
      <c r="T1070">
        <v>4</v>
      </c>
      <c r="U1070" t="s">
        <v>57</v>
      </c>
      <c r="V1070" t="s">
        <v>57</v>
      </c>
      <c r="W1070" t="s">
        <v>221</v>
      </c>
      <c r="X1070" t="s">
        <v>37</v>
      </c>
      <c r="Y1070" t="s">
        <v>37</v>
      </c>
      <c r="Z1070" t="s">
        <v>45</v>
      </c>
      <c r="AA1070" t="s">
        <v>37</v>
      </c>
      <c r="AB1070" t="s">
        <v>222</v>
      </c>
      <c r="AC1070" t="s">
        <v>223</v>
      </c>
      <c r="AD1070" t="s">
        <v>221</v>
      </c>
    </row>
    <row r="1071" spans="1:30" hidden="1" x14ac:dyDescent="0.2">
      <c r="A1071">
        <v>14800</v>
      </c>
      <c r="B1071" t="s">
        <v>224</v>
      </c>
      <c r="C1071" t="s">
        <v>29</v>
      </c>
      <c r="D1071" t="s">
        <v>30</v>
      </c>
      <c r="E1071" t="s">
        <v>62</v>
      </c>
      <c r="F1071" t="s">
        <v>32</v>
      </c>
      <c r="G1071" t="s">
        <v>51</v>
      </c>
      <c r="H1071" t="s">
        <v>63</v>
      </c>
      <c r="I1071" s="9">
        <v>45572</v>
      </c>
      <c r="J1071" s="10">
        <v>0.73733796296296295</v>
      </c>
      <c r="K1071" t="s">
        <v>225</v>
      </c>
      <c r="L1071" t="s">
        <v>226</v>
      </c>
      <c r="M1071" t="s">
        <v>37</v>
      </c>
      <c r="N1071" t="s">
        <v>227</v>
      </c>
      <c r="O1071" t="s">
        <v>226</v>
      </c>
      <c r="P1071" t="s">
        <v>40</v>
      </c>
      <c r="Q1071" t="s">
        <v>228</v>
      </c>
      <c r="R1071" t="s">
        <v>228</v>
      </c>
      <c r="S1071">
        <v>1</v>
      </c>
      <c r="T1071">
        <v>1</v>
      </c>
      <c r="U1071" t="s">
        <v>57</v>
      </c>
      <c r="V1071" t="s">
        <v>57</v>
      </c>
      <c r="W1071" t="s">
        <v>109</v>
      </c>
      <c r="X1071" t="s">
        <v>37</v>
      </c>
      <c r="Y1071" t="s">
        <v>37</v>
      </c>
      <c r="Z1071" t="s">
        <v>45</v>
      </c>
      <c r="AA1071" t="s">
        <v>37</v>
      </c>
      <c r="AB1071" t="s">
        <v>229</v>
      </c>
      <c r="AC1071" t="s">
        <v>230</v>
      </c>
      <c r="AD1071" t="s">
        <v>112</v>
      </c>
    </row>
    <row r="1072" spans="1:30" hidden="1" x14ac:dyDescent="0.2">
      <c r="A1072">
        <v>14802</v>
      </c>
      <c r="B1072" t="s">
        <v>231</v>
      </c>
      <c r="C1072" t="s">
        <v>29</v>
      </c>
      <c r="D1072" t="s">
        <v>70</v>
      </c>
      <c r="E1072" t="s">
        <v>50</v>
      </c>
      <c r="F1072" t="s">
        <v>34</v>
      </c>
      <c r="G1072" t="s">
        <v>33</v>
      </c>
      <c r="H1072" t="s">
        <v>232</v>
      </c>
      <c r="I1072" s="9">
        <v>45572</v>
      </c>
      <c r="J1072" s="10">
        <v>0.73994212962962957</v>
      </c>
      <c r="K1072" t="s">
        <v>233</v>
      </c>
      <c r="L1072" t="s">
        <v>234</v>
      </c>
      <c r="M1072" t="s">
        <v>37</v>
      </c>
      <c r="N1072" t="s">
        <v>235</v>
      </c>
      <c r="O1072" t="s">
        <v>236</v>
      </c>
      <c r="P1072" t="s">
        <v>40</v>
      </c>
      <c r="Q1072" t="s">
        <v>66</v>
      </c>
      <c r="R1072" t="s">
        <v>237</v>
      </c>
      <c r="S1072">
        <v>2</v>
      </c>
      <c r="T1072">
        <v>2</v>
      </c>
      <c r="U1072" t="s">
        <v>57</v>
      </c>
      <c r="V1072" t="s">
        <v>57</v>
      </c>
      <c r="W1072" t="s">
        <v>238</v>
      </c>
      <c r="X1072" t="s">
        <v>37</v>
      </c>
      <c r="Y1072" t="s">
        <v>37</v>
      </c>
      <c r="Z1072" t="s">
        <v>45</v>
      </c>
      <c r="AA1072" t="s">
        <v>37</v>
      </c>
      <c r="AB1072" t="s">
        <v>239</v>
      </c>
      <c r="AC1072" t="s">
        <v>240</v>
      </c>
      <c r="AD1072" t="s">
        <v>238</v>
      </c>
    </row>
    <row r="1073" spans="1:30" hidden="1" x14ac:dyDescent="0.2">
      <c r="A1073">
        <v>14803</v>
      </c>
      <c r="B1073" t="s">
        <v>241</v>
      </c>
      <c r="C1073" t="s">
        <v>61</v>
      </c>
      <c r="D1073" t="s">
        <v>49</v>
      </c>
      <c r="E1073" t="s">
        <v>62</v>
      </c>
      <c r="F1073" t="s">
        <v>32</v>
      </c>
      <c r="G1073" t="s">
        <v>33</v>
      </c>
      <c r="H1073" t="s">
        <v>63</v>
      </c>
      <c r="I1073" s="9">
        <v>45572</v>
      </c>
      <c r="J1073" s="10">
        <v>0.77393518518518523</v>
      </c>
      <c r="K1073" t="s">
        <v>242</v>
      </c>
      <c r="L1073" t="s">
        <v>243</v>
      </c>
      <c r="M1073" t="s">
        <v>243</v>
      </c>
      <c r="N1073" t="s">
        <v>243</v>
      </c>
      <c r="O1073" t="s">
        <v>37</v>
      </c>
      <c r="P1073" t="s">
        <v>40</v>
      </c>
      <c r="Q1073" t="s">
        <v>66</v>
      </c>
      <c r="R1073" t="s">
        <v>244</v>
      </c>
      <c r="S1073">
        <v>0</v>
      </c>
      <c r="T1073">
        <v>2</v>
      </c>
      <c r="U1073" t="s">
        <v>57</v>
      </c>
      <c r="V1073" t="s">
        <v>37</v>
      </c>
      <c r="W1073" t="s">
        <v>37</v>
      </c>
      <c r="X1073" t="s">
        <v>37</v>
      </c>
      <c r="Y1073" t="s">
        <v>37</v>
      </c>
      <c r="Z1073" t="s">
        <v>45</v>
      </c>
      <c r="AA1073" t="s">
        <v>37</v>
      </c>
      <c r="AB1073" t="s">
        <v>245</v>
      </c>
      <c r="AC1073" t="s">
        <v>246</v>
      </c>
      <c r="AD1073" t="s">
        <v>197</v>
      </c>
    </row>
    <row r="1074" spans="1:30" hidden="1" x14ac:dyDescent="0.2">
      <c r="A1074">
        <v>14805</v>
      </c>
      <c r="B1074" t="s">
        <v>241</v>
      </c>
      <c r="C1074" t="s">
        <v>61</v>
      </c>
      <c r="D1074" t="s">
        <v>49</v>
      </c>
      <c r="E1074" t="s">
        <v>62</v>
      </c>
      <c r="F1074" t="s">
        <v>32</v>
      </c>
      <c r="G1074" t="s">
        <v>51</v>
      </c>
      <c r="H1074" t="s">
        <v>63</v>
      </c>
      <c r="I1074" s="9">
        <v>45572</v>
      </c>
      <c r="J1074" s="10">
        <v>0.83885416666666668</v>
      </c>
      <c r="K1074" t="s">
        <v>242</v>
      </c>
      <c r="L1074" t="s">
        <v>243</v>
      </c>
      <c r="M1074" t="s">
        <v>243</v>
      </c>
      <c r="N1074" t="s">
        <v>247</v>
      </c>
      <c r="O1074" t="s">
        <v>37</v>
      </c>
      <c r="P1074" t="s">
        <v>40</v>
      </c>
      <c r="Q1074" t="s">
        <v>66</v>
      </c>
      <c r="R1074" t="s">
        <v>244</v>
      </c>
      <c r="S1074">
        <v>0</v>
      </c>
      <c r="T1074">
        <v>2</v>
      </c>
      <c r="U1074" t="s">
        <v>57</v>
      </c>
      <c r="V1074" t="s">
        <v>37</v>
      </c>
      <c r="W1074" t="s">
        <v>37</v>
      </c>
      <c r="X1074" t="s">
        <v>37</v>
      </c>
      <c r="Y1074" t="s">
        <v>37</v>
      </c>
      <c r="Z1074" t="s">
        <v>45</v>
      </c>
      <c r="AA1074" t="s">
        <v>37</v>
      </c>
      <c r="AB1074" t="s">
        <v>245</v>
      </c>
      <c r="AC1074" t="s">
        <v>246</v>
      </c>
      <c r="AD1074" t="s">
        <v>197</v>
      </c>
    </row>
    <row r="1075" spans="1:30" hidden="1" x14ac:dyDescent="0.2">
      <c r="A1075">
        <v>14806</v>
      </c>
      <c r="B1075" t="s">
        <v>241</v>
      </c>
      <c r="C1075" t="s">
        <v>61</v>
      </c>
      <c r="D1075" t="s">
        <v>49</v>
      </c>
      <c r="E1075" t="s">
        <v>62</v>
      </c>
      <c r="F1075" t="s">
        <v>32</v>
      </c>
      <c r="G1075" t="s">
        <v>33</v>
      </c>
      <c r="H1075" t="s">
        <v>63</v>
      </c>
      <c r="I1075" s="9">
        <v>45572</v>
      </c>
      <c r="J1075" s="10">
        <v>0.85164351851851849</v>
      </c>
      <c r="K1075" t="s">
        <v>248</v>
      </c>
      <c r="L1075" t="s">
        <v>247</v>
      </c>
      <c r="M1075" t="s">
        <v>247</v>
      </c>
      <c r="N1075" t="s">
        <v>247</v>
      </c>
      <c r="O1075" t="s">
        <v>37</v>
      </c>
      <c r="P1075" t="s">
        <v>40</v>
      </c>
      <c r="Q1075" t="s">
        <v>66</v>
      </c>
      <c r="R1075" t="s">
        <v>249</v>
      </c>
      <c r="S1075">
        <v>0</v>
      </c>
      <c r="T1075">
        <v>2</v>
      </c>
      <c r="U1075" t="s">
        <v>57</v>
      </c>
      <c r="V1075" t="s">
        <v>37</v>
      </c>
      <c r="W1075" t="s">
        <v>37</v>
      </c>
      <c r="X1075" t="s">
        <v>37</v>
      </c>
      <c r="Y1075" t="s">
        <v>37</v>
      </c>
      <c r="Z1075" t="s">
        <v>45</v>
      </c>
      <c r="AA1075" t="s">
        <v>37</v>
      </c>
      <c r="AB1075" t="s">
        <v>245</v>
      </c>
      <c r="AC1075" t="s">
        <v>246</v>
      </c>
      <c r="AD1075" t="s">
        <v>197</v>
      </c>
    </row>
    <row r="1076" spans="1:30" hidden="1" x14ac:dyDescent="0.2">
      <c r="A1076">
        <v>14807</v>
      </c>
      <c r="B1076" t="s">
        <v>241</v>
      </c>
      <c r="C1076" t="s">
        <v>61</v>
      </c>
      <c r="D1076" t="s">
        <v>49</v>
      </c>
      <c r="E1076" t="s">
        <v>62</v>
      </c>
      <c r="F1076" t="s">
        <v>32</v>
      </c>
      <c r="G1076" t="s">
        <v>51</v>
      </c>
      <c r="H1076" t="s">
        <v>63</v>
      </c>
      <c r="I1076" s="9">
        <v>45572</v>
      </c>
      <c r="J1076" s="10">
        <v>0.88053240740740746</v>
      </c>
      <c r="K1076" t="s">
        <v>248</v>
      </c>
      <c r="L1076" t="s">
        <v>247</v>
      </c>
      <c r="M1076" t="s">
        <v>247</v>
      </c>
      <c r="N1076" t="s">
        <v>247</v>
      </c>
      <c r="O1076" t="s">
        <v>37</v>
      </c>
      <c r="P1076" t="s">
        <v>40</v>
      </c>
      <c r="Q1076" t="s">
        <v>66</v>
      </c>
      <c r="R1076" t="s">
        <v>249</v>
      </c>
      <c r="S1076">
        <v>0</v>
      </c>
      <c r="T1076">
        <v>2</v>
      </c>
      <c r="U1076" t="s">
        <v>57</v>
      </c>
      <c r="V1076" t="s">
        <v>37</v>
      </c>
      <c r="W1076" t="s">
        <v>37</v>
      </c>
      <c r="X1076" t="s">
        <v>37</v>
      </c>
      <c r="Y1076" t="s">
        <v>37</v>
      </c>
      <c r="Z1076" t="s">
        <v>45</v>
      </c>
      <c r="AA1076" t="s">
        <v>37</v>
      </c>
      <c r="AB1076" t="s">
        <v>245</v>
      </c>
      <c r="AC1076" t="s">
        <v>246</v>
      </c>
      <c r="AD1076" t="s">
        <v>197</v>
      </c>
    </row>
    <row r="1077" spans="1:30" hidden="1" x14ac:dyDescent="0.2">
      <c r="A1077">
        <v>14808</v>
      </c>
      <c r="B1077" t="s">
        <v>241</v>
      </c>
      <c r="C1077" t="s">
        <v>61</v>
      </c>
      <c r="D1077" t="s">
        <v>49</v>
      </c>
      <c r="E1077" t="s">
        <v>62</v>
      </c>
      <c r="F1077" t="s">
        <v>32</v>
      </c>
      <c r="G1077" t="s">
        <v>33</v>
      </c>
      <c r="H1077" t="s">
        <v>63</v>
      </c>
      <c r="I1077" s="9">
        <v>45572</v>
      </c>
      <c r="J1077" s="10">
        <v>0.89474537037037039</v>
      </c>
      <c r="K1077" t="s">
        <v>248</v>
      </c>
      <c r="L1077" t="s">
        <v>247</v>
      </c>
      <c r="M1077" t="s">
        <v>247</v>
      </c>
      <c r="N1077" t="s">
        <v>247</v>
      </c>
      <c r="O1077" t="s">
        <v>37</v>
      </c>
      <c r="P1077" t="s">
        <v>40</v>
      </c>
      <c r="Q1077" t="s">
        <v>66</v>
      </c>
      <c r="R1077" t="s">
        <v>249</v>
      </c>
      <c r="S1077">
        <v>0</v>
      </c>
      <c r="T1077">
        <v>2</v>
      </c>
      <c r="U1077" t="s">
        <v>57</v>
      </c>
      <c r="V1077" t="s">
        <v>37</v>
      </c>
      <c r="W1077" t="s">
        <v>37</v>
      </c>
      <c r="X1077" t="s">
        <v>37</v>
      </c>
      <c r="Y1077" t="s">
        <v>37</v>
      </c>
      <c r="Z1077" t="s">
        <v>45</v>
      </c>
      <c r="AA1077" t="s">
        <v>37</v>
      </c>
      <c r="AB1077" t="s">
        <v>245</v>
      </c>
      <c r="AC1077" t="s">
        <v>246</v>
      </c>
      <c r="AD1077" t="s">
        <v>197</v>
      </c>
    </row>
    <row r="1078" spans="1:30" hidden="1" x14ac:dyDescent="0.2">
      <c r="A1078">
        <v>14809</v>
      </c>
      <c r="B1078" t="s">
        <v>241</v>
      </c>
      <c r="C1078" t="s">
        <v>61</v>
      </c>
      <c r="D1078" t="s">
        <v>49</v>
      </c>
      <c r="E1078" t="s">
        <v>62</v>
      </c>
      <c r="F1078" t="s">
        <v>32</v>
      </c>
      <c r="G1078" t="s">
        <v>51</v>
      </c>
      <c r="H1078" t="s">
        <v>63</v>
      </c>
      <c r="I1078" s="9">
        <v>45572</v>
      </c>
      <c r="J1078" s="10">
        <v>0.92222222222222228</v>
      </c>
      <c r="K1078" t="s">
        <v>248</v>
      </c>
      <c r="L1078" t="s">
        <v>247</v>
      </c>
      <c r="M1078" t="s">
        <v>247</v>
      </c>
      <c r="N1078" t="s">
        <v>247</v>
      </c>
      <c r="O1078" t="s">
        <v>37</v>
      </c>
      <c r="P1078" t="s">
        <v>40</v>
      </c>
      <c r="Q1078" t="s">
        <v>66</v>
      </c>
      <c r="R1078" t="s">
        <v>249</v>
      </c>
      <c r="S1078">
        <v>0</v>
      </c>
      <c r="T1078">
        <v>2</v>
      </c>
      <c r="U1078" t="s">
        <v>57</v>
      </c>
      <c r="V1078" t="s">
        <v>37</v>
      </c>
      <c r="W1078" t="s">
        <v>37</v>
      </c>
      <c r="X1078" t="s">
        <v>37</v>
      </c>
      <c r="Y1078" t="s">
        <v>37</v>
      </c>
      <c r="Z1078" t="s">
        <v>45</v>
      </c>
      <c r="AA1078" t="s">
        <v>37</v>
      </c>
      <c r="AB1078" t="s">
        <v>245</v>
      </c>
      <c r="AC1078" t="s">
        <v>246</v>
      </c>
      <c r="AD1078" t="s">
        <v>197</v>
      </c>
    </row>
    <row r="1079" spans="1:30" hidden="1" x14ac:dyDescent="0.2">
      <c r="A1079">
        <v>14810</v>
      </c>
      <c r="B1079" t="s">
        <v>241</v>
      </c>
      <c r="C1079" t="s">
        <v>61</v>
      </c>
      <c r="D1079" t="s">
        <v>49</v>
      </c>
      <c r="E1079" t="s">
        <v>62</v>
      </c>
      <c r="F1079" t="s">
        <v>32</v>
      </c>
      <c r="G1079" t="s">
        <v>33</v>
      </c>
      <c r="H1079" t="s">
        <v>63</v>
      </c>
      <c r="I1079" s="9">
        <v>45572</v>
      </c>
      <c r="J1079" s="10">
        <v>0.93645833333333328</v>
      </c>
      <c r="K1079" t="s">
        <v>250</v>
      </c>
      <c r="L1079" t="s">
        <v>251</v>
      </c>
      <c r="M1079" t="s">
        <v>251</v>
      </c>
      <c r="N1079" t="s">
        <v>251</v>
      </c>
      <c r="O1079" t="s">
        <v>37</v>
      </c>
      <c r="P1079" t="s">
        <v>40</v>
      </c>
      <c r="Q1079" t="s">
        <v>66</v>
      </c>
      <c r="R1079" t="s">
        <v>252</v>
      </c>
      <c r="S1079">
        <v>0</v>
      </c>
      <c r="T1079">
        <v>2</v>
      </c>
      <c r="U1079" t="s">
        <v>57</v>
      </c>
      <c r="V1079" t="s">
        <v>37</v>
      </c>
      <c r="W1079" t="s">
        <v>37</v>
      </c>
      <c r="X1079" t="s">
        <v>37</v>
      </c>
      <c r="Y1079" t="s">
        <v>37</v>
      </c>
      <c r="Z1079" t="s">
        <v>45</v>
      </c>
      <c r="AA1079" t="s">
        <v>37</v>
      </c>
      <c r="AB1079" t="s">
        <v>245</v>
      </c>
      <c r="AC1079" t="s">
        <v>246</v>
      </c>
      <c r="AD1079" t="s">
        <v>197</v>
      </c>
    </row>
    <row r="1080" spans="1:30" hidden="1" x14ac:dyDescent="0.2">
      <c r="A1080">
        <v>14813</v>
      </c>
      <c r="B1080" t="s">
        <v>241</v>
      </c>
      <c r="C1080" t="s">
        <v>61</v>
      </c>
      <c r="D1080" t="s">
        <v>49</v>
      </c>
      <c r="E1080" t="s">
        <v>62</v>
      </c>
      <c r="F1080" t="s">
        <v>32</v>
      </c>
      <c r="G1080" t="s">
        <v>51</v>
      </c>
      <c r="H1080" t="s">
        <v>63</v>
      </c>
      <c r="I1080" s="9">
        <v>45572</v>
      </c>
      <c r="J1080" s="10">
        <v>0.97813657407407406</v>
      </c>
      <c r="K1080" t="s">
        <v>250</v>
      </c>
      <c r="L1080" t="s">
        <v>251</v>
      </c>
      <c r="M1080" t="s">
        <v>251</v>
      </c>
      <c r="N1080" t="s">
        <v>251</v>
      </c>
      <c r="O1080" t="s">
        <v>37</v>
      </c>
      <c r="P1080" t="s">
        <v>40</v>
      </c>
      <c r="Q1080" t="s">
        <v>66</v>
      </c>
      <c r="R1080" t="s">
        <v>252</v>
      </c>
      <c r="S1080">
        <v>0</v>
      </c>
      <c r="T1080">
        <v>2</v>
      </c>
      <c r="U1080" t="s">
        <v>57</v>
      </c>
      <c r="V1080" t="s">
        <v>37</v>
      </c>
      <c r="W1080" t="s">
        <v>37</v>
      </c>
      <c r="X1080" t="s">
        <v>37</v>
      </c>
      <c r="Y1080" t="s">
        <v>37</v>
      </c>
      <c r="Z1080" t="s">
        <v>45</v>
      </c>
      <c r="AA1080" t="s">
        <v>37</v>
      </c>
      <c r="AB1080" t="s">
        <v>245</v>
      </c>
      <c r="AC1080" t="s">
        <v>246</v>
      </c>
      <c r="AD1080" t="s">
        <v>197</v>
      </c>
    </row>
    <row r="1081" spans="1:30" hidden="1" x14ac:dyDescent="0.2">
      <c r="A1081">
        <v>14814</v>
      </c>
      <c r="B1081" t="s">
        <v>241</v>
      </c>
      <c r="C1081" t="s">
        <v>61</v>
      </c>
      <c r="D1081" t="s">
        <v>49</v>
      </c>
      <c r="E1081" t="s">
        <v>62</v>
      </c>
      <c r="F1081" t="s">
        <v>32</v>
      </c>
      <c r="G1081" t="s">
        <v>33</v>
      </c>
      <c r="H1081" t="s">
        <v>63</v>
      </c>
      <c r="I1081" s="9">
        <v>45573</v>
      </c>
      <c r="J1081" s="10">
        <v>1.9814814814814816E-2</v>
      </c>
      <c r="K1081" t="s">
        <v>250</v>
      </c>
      <c r="L1081" t="s">
        <v>251</v>
      </c>
      <c r="M1081" t="s">
        <v>251</v>
      </c>
      <c r="N1081" t="s">
        <v>251</v>
      </c>
      <c r="O1081" t="s">
        <v>37</v>
      </c>
      <c r="P1081" t="s">
        <v>40</v>
      </c>
      <c r="Q1081" t="s">
        <v>66</v>
      </c>
      <c r="R1081" t="s">
        <v>252</v>
      </c>
      <c r="S1081">
        <v>0</v>
      </c>
      <c r="T1081">
        <v>2</v>
      </c>
      <c r="U1081" t="s">
        <v>57</v>
      </c>
      <c r="V1081" t="s">
        <v>37</v>
      </c>
      <c r="W1081" t="s">
        <v>37</v>
      </c>
      <c r="X1081" t="s">
        <v>37</v>
      </c>
      <c r="Y1081" t="s">
        <v>37</v>
      </c>
      <c r="Z1081" t="s">
        <v>45</v>
      </c>
      <c r="AA1081" t="s">
        <v>37</v>
      </c>
      <c r="AB1081" t="s">
        <v>245</v>
      </c>
      <c r="AC1081" t="s">
        <v>246</v>
      </c>
      <c r="AD1081" t="s">
        <v>197</v>
      </c>
    </row>
    <row r="1082" spans="1:30" hidden="1" x14ac:dyDescent="0.2">
      <c r="A1082">
        <v>14815</v>
      </c>
      <c r="B1082" t="s">
        <v>241</v>
      </c>
      <c r="C1082" t="s">
        <v>61</v>
      </c>
      <c r="D1082" t="s">
        <v>49</v>
      </c>
      <c r="E1082" t="s">
        <v>62</v>
      </c>
      <c r="F1082" t="s">
        <v>32</v>
      </c>
      <c r="G1082" t="s">
        <v>51</v>
      </c>
      <c r="H1082" t="s">
        <v>63</v>
      </c>
      <c r="I1082" s="9">
        <v>45573</v>
      </c>
      <c r="J1082" s="10">
        <v>6.1481481481481484E-2</v>
      </c>
      <c r="K1082" t="s">
        <v>250</v>
      </c>
      <c r="L1082" t="s">
        <v>251</v>
      </c>
      <c r="M1082" t="s">
        <v>251</v>
      </c>
      <c r="N1082" t="s">
        <v>251</v>
      </c>
      <c r="O1082" t="s">
        <v>37</v>
      </c>
      <c r="P1082" t="s">
        <v>40</v>
      </c>
      <c r="Q1082" t="s">
        <v>66</v>
      </c>
      <c r="R1082" t="s">
        <v>252</v>
      </c>
      <c r="S1082">
        <v>0</v>
      </c>
      <c r="T1082">
        <v>2</v>
      </c>
      <c r="U1082" t="s">
        <v>57</v>
      </c>
      <c r="V1082" t="s">
        <v>37</v>
      </c>
      <c r="W1082" t="s">
        <v>37</v>
      </c>
      <c r="X1082" t="s">
        <v>37</v>
      </c>
      <c r="Y1082" t="s">
        <v>37</v>
      </c>
      <c r="Z1082" t="s">
        <v>45</v>
      </c>
      <c r="AA1082" t="s">
        <v>37</v>
      </c>
      <c r="AB1082" t="s">
        <v>245</v>
      </c>
      <c r="AC1082" t="s">
        <v>246</v>
      </c>
      <c r="AD1082" t="s">
        <v>197</v>
      </c>
    </row>
    <row r="1083" spans="1:30" hidden="1" x14ac:dyDescent="0.2">
      <c r="A1083">
        <v>14816</v>
      </c>
      <c r="B1083" t="s">
        <v>241</v>
      </c>
      <c r="C1083" t="s">
        <v>61</v>
      </c>
      <c r="D1083" t="s">
        <v>49</v>
      </c>
      <c r="E1083" t="s">
        <v>62</v>
      </c>
      <c r="F1083" t="s">
        <v>32</v>
      </c>
      <c r="G1083" t="s">
        <v>33</v>
      </c>
      <c r="H1083" t="s">
        <v>63</v>
      </c>
      <c r="I1083" s="9">
        <v>45573</v>
      </c>
      <c r="J1083" s="10">
        <v>0.10315972222222222</v>
      </c>
      <c r="K1083" t="s">
        <v>250</v>
      </c>
      <c r="L1083" t="s">
        <v>251</v>
      </c>
      <c r="M1083" t="s">
        <v>251</v>
      </c>
      <c r="N1083" t="s">
        <v>253</v>
      </c>
      <c r="O1083" t="s">
        <v>37</v>
      </c>
      <c r="P1083" t="s">
        <v>40</v>
      </c>
      <c r="Q1083" t="s">
        <v>66</v>
      </c>
      <c r="R1083" t="s">
        <v>252</v>
      </c>
      <c r="S1083">
        <v>0</v>
      </c>
      <c r="T1083">
        <v>2</v>
      </c>
      <c r="U1083" t="s">
        <v>57</v>
      </c>
      <c r="V1083" t="s">
        <v>37</v>
      </c>
      <c r="W1083" t="s">
        <v>37</v>
      </c>
      <c r="X1083" t="s">
        <v>37</v>
      </c>
      <c r="Y1083" t="s">
        <v>37</v>
      </c>
      <c r="Z1083" t="s">
        <v>45</v>
      </c>
      <c r="AA1083" t="s">
        <v>37</v>
      </c>
      <c r="AB1083" t="s">
        <v>245</v>
      </c>
      <c r="AC1083" t="s">
        <v>246</v>
      </c>
      <c r="AD1083" t="s">
        <v>197</v>
      </c>
    </row>
    <row r="1084" spans="1:30" hidden="1" x14ac:dyDescent="0.2">
      <c r="A1084">
        <v>14817</v>
      </c>
      <c r="B1084" t="s">
        <v>241</v>
      </c>
      <c r="C1084" t="s">
        <v>61</v>
      </c>
      <c r="D1084" t="s">
        <v>49</v>
      </c>
      <c r="E1084" t="s">
        <v>62</v>
      </c>
      <c r="F1084" t="s">
        <v>32</v>
      </c>
      <c r="G1084" t="s">
        <v>51</v>
      </c>
      <c r="H1084" t="s">
        <v>63</v>
      </c>
      <c r="I1084" s="9">
        <v>45573</v>
      </c>
      <c r="J1084" s="10">
        <v>0.14482638888888888</v>
      </c>
      <c r="K1084" t="s">
        <v>254</v>
      </c>
      <c r="L1084" t="s">
        <v>253</v>
      </c>
      <c r="M1084" t="s">
        <v>253</v>
      </c>
      <c r="N1084" t="s">
        <v>253</v>
      </c>
      <c r="O1084" t="s">
        <v>37</v>
      </c>
      <c r="P1084" t="s">
        <v>40</v>
      </c>
      <c r="Q1084" t="s">
        <v>66</v>
      </c>
      <c r="R1084" t="s">
        <v>255</v>
      </c>
      <c r="S1084">
        <v>0</v>
      </c>
      <c r="T1084">
        <v>2</v>
      </c>
      <c r="U1084" t="s">
        <v>57</v>
      </c>
      <c r="V1084" t="s">
        <v>37</v>
      </c>
      <c r="W1084" t="s">
        <v>37</v>
      </c>
      <c r="X1084" t="s">
        <v>37</v>
      </c>
      <c r="Y1084" t="s">
        <v>37</v>
      </c>
      <c r="Z1084" t="s">
        <v>45</v>
      </c>
      <c r="AA1084" t="s">
        <v>37</v>
      </c>
      <c r="AB1084" t="s">
        <v>245</v>
      </c>
      <c r="AC1084" t="s">
        <v>246</v>
      </c>
      <c r="AD1084" t="s">
        <v>197</v>
      </c>
    </row>
    <row r="1085" spans="1:30" hidden="1" x14ac:dyDescent="0.2">
      <c r="A1085">
        <v>14818</v>
      </c>
      <c r="B1085" t="s">
        <v>241</v>
      </c>
      <c r="C1085" t="s">
        <v>61</v>
      </c>
      <c r="D1085" t="s">
        <v>49</v>
      </c>
      <c r="E1085" t="s">
        <v>62</v>
      </c>
      <c r="F1085" t="s">
        <v>32</v>
      </c>
      <c r="G1085" t="s">
        <v>33</v>
      </c>
      <c r="H1085" t="s">
        <v>63</v>
      </c>
      <c r="I1085" s="9">
        <v>45573</v>
      </c>
      <c r="J1085" s="10">
        <v>0.18652777777777776</v>
      </c>
      <c r="K1085" t="s">
        <v>254</v>
      </c>
      <c r="L1085" t="s">
        <v>253</v>
      </c>
      <c r="M1085" t="s">
        <v>253</v>
      </c>
      <c r="N1085" t="s">
        <v>253</v>
      </c>
      <c r="O1085" t="s">
        <v>37</v>
      </c>
      <c r="P1085" t="s">
        <v>40</v>
      </c>
      <c r="Q1085" t="s">
        <v>66</v>
      </c>
      <c r="R1085" t="s">
        <v>255</v>
      </c>
      <c r="S1085">
        <v>0</v>
      </c>
      <c r="T1085">
        <v>2</v>
      </c>
      <c r="U1085" t="s">
        <v>57</v>
      </c>
      <c r="V1085" t="s">
        <v>37</v>
      </c>
      <c r="W1085" t="s">
        <v>37</v>
      </c>
      <c r="X1085" t="s">
        <v>37</v>
      </c>
      <c r="Y1085" t="s">
        <v>37</v>
      </c>
      <c r="Z1085" t="s">
        <v>45</v>
      </c>
      <c r="AA1085" t="s">
        <v>37</v>
      </c>
      <c r="AB1085" t="s">
        <v>245</v>
      </c>
      <c r="AC1085" t="s">
        <v>246</v>
      </c>
      <c r="AD1085" t="s">
        <v>197</v>
      </c>
    </row>
    <row r="1086" spans="1:30" hidden="1" x14ac:dyDescent="0.2">
      <c r="A1086">
        <v>14819</v>
      </c>
      <c r="B1086" t="s">
        <v>241</v>
      </c>
      <c r="C1086" t="s">
        <v>61</v>
      </c>
      <c r="D1086" t="s">
        <v>49</v>
      </c>
      <c r="E1086" t="s">
        <v>62</v>
      </c>
      <c r="F1086" t="s">
        <v>32</v>
      </c>
      <c r="G1086" t="s">
        <v>51</v>
      </c>
      <c r="H1086" t="s">
        <v>63</v>
      </c>
      <c r="I1086" s="9">
        <v>45573</v>
      </c>
      <c r="J1086" s="10">
        <v>0.22818287037037038</v>
      </c>
      <c r="K1086" t="s">
        <v>254</v>
      </c>
      <c r="L1086" t="s">
        <v>253</v>
      </c>
      <c r="M1086" t="s">
        <v>253</v>
      </c>
      <c r="N1086" t="s">
        <v>253</v>
      </c>
      <c r="O1086" t="s">
        <v>37</v>
      </c>
      <c r="P1086" t="s">
        <v>40</v>
      </c>
      <c r="Q1086" t="s">
        <v>66</v>
      </c>
      <c r="R1086" t="s">
        <v>255</v>
      </c>
      <c r="S1086">
        <v>0</v>
      </c>
      <c r="T1086">
        <v>2</v>
      </c>
      <c r="U1086" t="s">
        <v>57</v>
      </c>
      <c r="V1086" t="s">
        <v>37</v>
      </c>
      <c r="W1086" t="s">
        <v>37</v>
      </c>
      <c r="X1086" t="s">
        <v>37</v>
      </c>
      <c r="Y1086" t="s">
        <v>37</v>
      </c>
      <c r="Z1086" t="s">
        <v>45</v>
      </c>
      <c r="AA1086" t="s">
        <v>37</v>
      </c>
      <c r="AB1086" t="s">
        <v>245</v>
      </c>
      <c r="AC1086" t="s">
        <v>246</v>
      </c>
      <c r="AD1086" t="s">
        <v>197</v>
      </c>
    </row>
    <row r="1087" spans="1:30" hidden="1" x14ac:dyDescent="0.2">
      <c r="A1087">
        <v>14820</v>
      </c>
      <c r="B1087" t="s">
        <v>241</v>
      </c>
      <c r="C1087" t="s">
        <v>61</v>
      </c>
      <c r="D1087" t="s">
        <v>49</v>
      </c>
      <c r="E1087" t="s">
        <v>62</v>
      </c>
      <c r="F1087" t="s">
        <v>32</v>
      </c>
      <c r="G1087" t="s">
        <v>33</v>
      </c>
      <c r="H1087" t="s">
        <v>63</v>
      </c>
      <c r="I1087" s="9">
        <v>45573</v>
      </c>
      <c r="J1087" s="10">
        <v>0.26990740740740743</v>
      </c>
      <c r="K1087" t="s">
        <v>254</v>
      </c>
      <c r="L1087" t="s">
        <v>253</v>
      </c>
      <c r="M1087" t="s">
        <v>253</v>
      </c>
      <c r="N1087" t="s">
        <v>253</v>
      </c>
      <c r="O1087" t="s">
        <v>37</v>
      </c>
      <c r="P1087" t="s">
        <v>40</v>
      </c>
      <c r="Q1087" t="s">
        <v>66</v>
      </c>
      <c r="R1087" t="s">
        <v>255</v>
      </c>
      <c r="S1087">
        <v>0</v>
      </c>
      <c r="T1087">
        <v>2</v>
      </c>
      <c r="U1087" t="s">
        <v>57</v>
      </c>
      <c r="V1087" t="s">
        <v>37</v>
      </c>
      <c r="W1087" t="s">
        <v>37</v>
      </c>
      <c r="X1087" t="s">
        <v>37</v>
      </c>
      <c r="Y1087" t="s">
        <v>37</v>
      </c>
      <c r="Z1087" t="s">
        <v>45</v>
      </c>
      <c r="AA1087" t="s">
        <v>37</v>
      </c>
      <c r="AB1087" t="s">
        <v>245</v>
      </c>
      <c r="AC1087" t="s">
        <v>246</v>
      </c>
      <c r="AD1087" t="s">
        <v>197</v>
      </c>
    </row>
    <row r="1088" spans="1:30" hidden="1" x14ac:dyDescent="0.2">
      <c r="A1088">
        <v>14821</v>
      </c>
      <c r="B1088" t="s">
        <v>241</v>
      </c>
      <c r="C1088" t="s">
        <v>61</v>
      </c>
      <c r="D1088" t="s">
        <v>49</v>
      </c>
      <c r="E1088" t="s">
        <v>62</v>
      </c>
      <c r="F1088" t="s">
        <v>32</v>
      </c>
      <c r="G1088" t="s">
        <v>51</v>
      </c>
      <c r="H1088" t="s">
        <v>63</v>
      </c>
      <c r="I1088" s="9">
        <v>45573</v>
      </c>
      <c r="J1088" s="10">
        <v>0.31158564814814815</v>
      </c>
      <c r="K1088" t="s">
        <v>254</v>
      </c>
      <c r="L1088" t="s">
        <v>253</v>
      </c>
      <c r="M1088" t="s">
        <v>253</v>
      </c>
      <c r="N1088" t="s">
        <v>256</v>
      </c>
      <c r="O1088" t="s">
        <v>37</v>
      </c>
      <c r="P1088" t="s">
        <v>40</v>
      </c>
      <c r="Q1088" t="s">
        <v>66</v>
      </c>
      <c r="R1088" t="s">
        <v>255</v>
      </c>
      <c r="S1088">
        <v>0</v>
      </c>
      <c r="T1088">
        <v>2</v>
      </c>
      <c r="U1088" t="s">
        <v>57</v>
      </c>
      <c r="V1088" t="s">
        <v>37</v>
      </c>
      <c r="W1088" t="s">
        <v>37</v>
      </c>
      <c r="X1088" t="s">
        <v>37</v>
      </c>
      <c r="Y1088" t="s">
        <v>37</v>
      </c>
      <c r="Z1088" t="s">
        <v>45</v>
      </c>
      <c r="AA1088" t="s">
        <v>37</v>
      </c>
      <c r="AB1088" t="s">
        <v>245</v>
      </c>
      <c r="AC1088" t="s">
        <v>246</v>
      </c>
      <c r="AD1088" t="s">
        <v>197</v>
      </c>
    </row>
    <row r="1089" spans="1:30" hidden="1" x14ac:dyDescent="0.2">
      <c r="A1089">
        <v>14822</v>
      </c>
      <c r="B1089" t="s">
        <v>241</v>
      </c>
      <c r="C1089" t="s">
        <v>61</v>
      </c>
      <c r="D1089" t="s">
        <v>49</v>
      </c>
      <c r="E1089" t="s">
        <v>62</v>
      </c>
      <c r="F1089" t="s">
        <v>32</v>
      </c>
      <c r="G1089" t="s">
        <v>33</v>
      </c>
      <c r="H1089" t="s">
        <v>63</v>
      </c>
      <c r="I1089" s="9">
        <v>45573</v>
      </c>
      <c r="J1089" s="10">
        <v>0.35325231481481484</v>
      </c>
      <c r="K1089" t="s">
        <v>257</v>
      </c>
      <c r="L1089" t="s">
        <v>256</v>
      </c>
      <c r="M1089" t="s">
        <v>256</v>
      </c>
      <c r="N1089" t="s">
        <v>256</v>
      </c>
      <c r="O1089" t="s">
        <v>37</v>
      </c>
      <c r="P1089" t="s">
        <v>40</v>
      </c>
      <c r="Q1089" t="s">
        <v>66</v>
      </c>
      <c r="R1089" t="s">
        <v>258</v>
      </c>
      <c r="S1089">
        <v>0</v>
      </c>
      <c r="T1089">
        <v>2</v>
      </c>
      <c r="U1089" t="s">
        <v>57</v>
      </c>
      <c r="V1089" t="s">
        <v>37</v>
      </c>
      <c r="W1089" t="s">
        <v>37</v>
      </c>
      <c r="X1089" t="s">
        <v>37</v>
      </c>
      <c r="Y1089" t="s">
        <v>37</v>
      </c>
      <c r="Z1089" t="s">
        <v>45</v>
      </c>
      <c r="AA1089" t="s">
        <v>37</v>
      </c>
      <c r="AB1089" t="s">
        <v>245</v>
      </c>
      <c r="AC1089" t="s">
        <v>246</v>
      </c>
      <c r="AD1089" t="s">
        <v>197</v>
      </c>
    </row>
    <row r="1090" spans="1:30" hidden="1" x14ac:dyDescent="0.2">
      <c r="A1090">
        <v>14823</v>
      </c>
      <c r="B1090" t="s">
        <v>241</v>
      </c>
      <c r="C1090" t="s">
        <v>61</v>
      </c>
      <c r="D1090" t="s">
        <v>49</v>
      </c>
      <c r="E1090" t="s">
        <v>62</v>
      </c>
      <c r="F1090" t="s">
        <v>32</v>
      </c>
      <c r="G1090" t="s">
        <v>51</v>
      </c>
      <c r="H1090" t="s">
        <v>63</v>
      </c>
      <c r="I1090" s="9">
        <v>45573</v>
      </c>
      <c r="J1090" s="10">
        <v>0.39493055555555556</v>
      </c>
      <c r="K1090" t="s">
        <v>259</v>
      </c>
      <c r="L1090" t="s">
        <v>256</v>
      </c>
      <c r="M1090" t="s">
        <v>256</v>
      </c>
      <c r="N1090" t="s">
        <v>256</v>
      </c>
      <c r="O1090" t="s">
        <v>37</v>
      </c>
      <c r="P1090" t="s">
        <v>40</v>
      </c>
      <c r="Q1090" t="s">
        <v>66</v>
      </c>
      <c r="R1090" t="s">
        <v>260</v>
      </c>
      <c r="S1090">
        <v>0</v>
      </c>
      <c r="T1090">
        <v>2</v>
      </c>
      <c r="U1090" t="s">
        <v>57</v>
      </c>
      <c r="V1090" t="s">
        <v>37</v>
      </c>
      <c r="W1090" t="s">
        <v>37</v>
      </c>
      <c r="X1090" t="s">
        <v>37</v>
      </c>
      <c r="Y1090" t="s">
        <v>37</v>
      </c>
      <c r="Z1090" t="s">
        <v>45</v>
      </c>
      <c r="AA1090" t="s">
        <v>37</v>
      </c>
      <c r="AB1090" t="s">
        <v>245</v>
      </c>
      <c r="AC1090" t="s">
        <v>246</v>
      </c>
      <c r="AD1090" t="s">
        <v>197</v>
      </c>
    </row>
    <row r="1091" spans="1:30" hidden="1" x14ac:dyDescent="0.2">
      <c r="A1091">
        <v>14826</v>
      </c>
      <c r="B1091" t="s">
        <v>241</v>
      </c>
      <c r="C1091" t="s">
        <v>61</v>
      </c>
      <c r="D1091" t="s">
        <v>49</v>
      </c>
      <c r="E1091" t="s">
        <v>62</v>
      </c>
      <c r="F1091" t="s">
        <v>32</v>
      </c>
      <c r="G1091" t="s">
        <v>33</v>
      </c>
      <c r="H1091" t="s">
        <v>63</v>
      </c>
      <c r="I1091" s="9">
        <v>45573</v>
      </c>
      <c r="J1091" s="10">
        <v>0.43664351851851851</v>
      </c>
      <c r="K1091" t="s">
        <v>261</v>
      </c>
      <c r="L1091" t="s">
        <v>256</v>
      </c>
      <c r="M1091" t="s">
        <v>256</v>
      </c>
      <c r="N1091" t="s">
        <v>256</v>
      </c>
      <c r="O1091" t="s">
        <v>37</v>
      </c>
      <c r="P1091" t="s">
        <v>40</v>
      </c>
      <c r="Q1091" t="s">
        <v>66</v>
      </c>
      <c r="R1091" t="s">
        <v>262</v>
      </c>
      <c r="S1091">
        <v>0</v>
      </c>
      <c r="T1091">
        <v>1</v>
      </c>
      <c r="U1091" t="s">
        <v>57</v>
      </c>
      <c r="V1091" t="s">
        <v>37</v>
      </c>
      <c r="W1091" t="s">
        <v>37</v>
      </c>
      <c r="X1091" t="s">
        <v>37</v>
      </c>
      <c r="Y1091" t="s">
        <v>37</v>
      </c>
      <c r="Z1091" t="s">
        <v>45</v>
      </c>
      <c r="AA1091" t="s">
        <v>37</v>
      </c>
      <c r="AB1091" t="s">
        <v>245</v>
      </c>
      <c r="AC1091" t="s">
        <v>246</v>
      </c>
      <c r="AD1091" t="s">
        <v>197</v>
      </c>
    </row>
    <row r="1092" spans="1:30" hidden="1" x14ac:dyDescent="0.2">
      <c r="A1092">
        <v>14827</v>
      </c>
      <c r="B1092" t="s">
        <v>241</v>
      </c>
      <c r="C1092" t="s">
        <v>61</v>
      </c>
      <c r="D1092" t="s">
        <v>49</v>
      </c>
      <c r="E1092" t="s">
        <v>62</v>
      </c>
      <c r="F1092" t="s">
        <v>32</v>
      </c>
      <c r="G1092" t="s">
        <v>51</v>
      </c>
      <c r="H1092" t="s">
        <v>63</v>
      </c>
      <c r="I1092" s="9">
        <v>45573</v>
      </c>
      <c r="J1092" s="10">
        <v>0.47832175925925924</v>
      </c>
      <c r="K1092" t="s">
        <v>263</v>
      </c>
      <c r="L1092" t="s">
        <v>256</v>
      </c>
      <c r="M1092" t="s">
        <v>256</v>
      </c>
      <c r="N1092" t="s">
        <v>264</v>
      </c>
      <c r="O1092" t="s">
        <v>37</v>
      </c>
      <c r="P1092" t="s">
        <v>40</v>
      </c>
      <c r="Q1092" t="s">
        <v>66</v>
      </c>
      <c r="R1092" t="s">
        <v>265</v>
      </c>
      <c r="S1092">
        <v>0</v>
      </c>
      <c r="T1092">
        <v>2</v>
      </c>
      <c r="U1092" t="s">
        <v>57</v>
      </c>
      <c r="V1092" t="s">
        <v>37</v>
      </c>
      <c r="W1092" t="s">
        <v>37</v>
      </c>
      <c r="X1092" t="s">
        <v>37</v>
      </c>
      <c r="Y1092" t="s">
        <v>37</v>
      </c>
      <c r="Z1092" t="s">
        <v>45</v>
      </c>
      <c r="AA1092" t="s">
        <v>37</v>
      </c>
      <c r="AB1092" t="s">
        <v>245</v>
      </c>
      <c r="AC1092" t="s">
        <v>246</v>
      </c>
      <c r="AD1092" t="s">
        <v>197</v>
      </c>
    </row>
    <row r="1093" spans="1:30" hidden="1" x14ac:dyDescent="0.2">
      <c r="A1093">
        <v>14828</v>
      </c>
      <c r="B1093" t="s">
        <v>266</v>
      </c>
      <c r="C1093" t="s">
        <v>29</v>
      </c>
      <c r="D1093" t="s">
        <v>179</v>
      </c>
      <c r="E1093" t="s">
        <v>62</v>
      </c>
      <c r="F1093" t="s">
        <v>267</v>
      </c>
      <c r="G1093" t="s">
        <v>51</v>
      </c>
      <c r="H1093" t="s">
        <v>63</v>
      </c>
      <c r="I1093" s="9">
        <v>45573</v>
      </c>
      <c r="J1093" s="10">
        <v>0.50366898148148154</v>
      </c>
      <c r="K1093" t="s">
        <v>268</v>
      </c>
      <c r="L1093" t="s">
        <v>269</v>
      </c>
      <c r="M1093" t="s">
        <v>37</v>
      </c>
      <c r="N1093" t="s">
        <v>270</v>
      </c>
      <c r="O1093" t="s">
        <v>270</v>
      </c>
      <c r="P1093" t="s">
        <v>40</v>
      </c>
      <c r="Q1093" t="s">
        <v>271</v>
      </c>
      <c r="R1093" t="s">
        <v>272</v>
      </c>
      <c r="S1093">
        <v>1</v>
      </c>
      <c r="T1093">
        <v>1</v>
      </c>
      <c r="U1093" t="s">
        <v>57</v>
      </c>
      <c r="V1093" t="s">
        <v>57</v>
      </c>
      <c r="W1093" t="s">
        <v>109</v>
      </c>
      <c r="X1093" t="s">
        <v>37</v>
      </c>
      <c r="Y1093" t="s">
        <v>37</v>
      </c>
      <c r="Z1093" t="s">
        <v>45</v>
      </c>
      <c r="AA1093" t="s">
        <v>37</v>
      </c>
      <c r="AB1093" t="s">
        <v>273</v>
      </c>
      <c r="AC1093" t="s">
        <v>274</v>
      </c>
      <c r="AD1093" t="s">
        <v>112</v>
      </c>
    </row>
    <row r="1094" spans="1:30" hidden="1" x14ac:dyDescent="0.2">
      <c r="A1094">
        <v>14829</v>
      </c>
      <c r="B1094" t="s">
        <v>275</v>
      </c>
      <c r="C1094" t="s">
        <v>29</v>
      </c>
      <c r="D1094" t="s">
        <v>49</v>
      </c>
      <c r="E1094" t="s">
        <v>31</v>
      </c>
      <c r="F1094" t="s">
        <v>34</v>
      </c>
      <c r="G1094" t="s">
        <v>33</v>
      </c>
      <c r="H1094" t="s">
        <v>73</v>
      </c>
      <c r="I1094" s="9">
        <v>45573</v>
      </c>
      <c r="J1094" s="10">
        <v>0.50373842592592588</v>
      </c>
      <c r="K1094" t="s">
        <v>276</v>
      </c>
      <c r="L1094" t="s">
        <v>277</v>
      </c>
      <c r="M1094" t="s">
        <v>37</v>
      </c>
      <c r="N1094" t="s">
        <v>278</v>
      </c>
      <c r="O1094" t="s">
        <v>279</v>
      </c>
      <c r="P1094" t="s">
        <v>40</v>
      </c>
      <c r="Q1094" t="s">
        <v>280</v>
      </c>
      <c r="R1094" t="s">
        <v>281</v>
      </c>
      <c r="S1094">
        <v>5</v>
      </c>
      <c r="T1094">
        <v>3</v>
      </c>
      <c r="U1094" t="s">
        <v>57</v>
      </c>
      <c r="V1094" t="s">
        <v>57</v>
      </c>
      <c r="W1094" t="s">
        <v>91</v>
      </c>
      <c r="X1094" t="s">
        <v>37</v>
      </c>
      <c r="Y1094" t="s">
        <v>37</v>
      </c>
      <c r="Z1094" t="s">
        <v>45</v>
      </c>
      <c r="AA1094" t="s">
        <v>37</v>
      </c>
      <c r="AB1094" t="s">
        <v>92</v>
      </c>
      <c r="AC1094" t="s">
        <v>93</v>
      </c>
      <c r="AD1094" t="s">
        <v>94</v>
      </c>
    </row>
    <row r="1095" spans="1:30" hidden="1" x14ac:dyDescent="0.2">
      <c r="A1095">
        <v>14831</v>
      </c>
      <c r="B1095" t="s">
        <v>282</v>
      </c>
      <c r="C1095" t="s">
        <v>61</v>
      </c>
      <c r="D1095" t="s">
        <v>49</v>
      </c>
      <c r="E1095" t="s">
        <v>62</v>
      </c>
      <c r="F1095" t="s">
        <v>32</v>
      </c>
      <c r="G1095" t="s">
        <v>51</v>
      </c>
      <c r="H1095" t="s">
        <v>73</v>
      </c>
      <c r="I1095" s="9">
        <v>45573</v>
      </c>
      <c r="J1095" s="10">
        <v>0.50495370370370374</v>
      </c>
      <c r="K1095" t="s">
        <v>283</v>
      </c>
      <c r="L1095" t="s">
        <v>284</v>
      </c>
      <c r="M1095" t="s">
        <v>284</v>
      </c>
      <c r="N1095" t="s">
        <v>6788</v>
      </c>
      <c r="O1095" t="s">
        <v>37</v>
      </c>
      <c r="P1095" t="s">
        <v>40</v>
      </c>
      <c r="Q1095" t="s">
        <v>66</v>
      </c>
      <c r="R1095" t="s">
        <v>285</v>
      </c>
      <c r="S1095">
        <v>0</v>
      </c>
      <c r="T1095">
        <v>1</v>
      </c>
      <c r="U1095" t="s">
        <v>57</v>
      </c>
      <c r="V1095" t="s">
        <v>37</v>
      </c>
      <c r="W1095" t="s">
        <v>91</v>
      </c>
      <c r="X1095" t="s">
        <v>37</v>
      </c>
      <c r="Y1095" t="s">
        <v>37</v>
      </c>
      <c r="Z1095" t="s">
        <v>45</v>
      </c>
      <c r="AA1095" t="s">
        <v>37</v>
      </c>
      <c r="AB1095" t="s">
        <v>92</v>
      </c>
      <c r="AC1095" t="s">
        <v>93</v>
      </c>
      <c r="AD1095" t="s">
        <v>94</v>
      </c>
    </row>
    <row r="1096" spans="1:30" hidden="1" x14ac:dyDescent="0.2">
      <c r="A1096">
        <v>14833</v>
      </c>
      <c r="B1096" t="s">
        <v>286</v>
      </c>
      <c r="C1096" t="s">
        <v>29</v>
      </c>
      <c r="D1096" t="s">
        <v>179</v>
      </c>
      <c r="E1096" t="s">
        <v>62</v>
      </c>
      <c r="F1096" t="s">
        <v>32</v>
      </c>
      <c r="G1096" t="s">
        <v>51</v>
      </c>
      <c r="H1096" t="s">
        <v>63</v>
      </c>
      <c r="I1096" s="9">
        <v>45573</v>
      </c>
      <c r="J1096" s="10">
        <v>0.51256944444444441</v>
      </c>
      <c r="K1096" t="s">
        <v>287</v>
      </c>
      <c r="L1096" t="s">
        <v>288</v>
      </c>
      <c r="M1096" t="s">
        <v>37</v>
      </c>
      <c r="N1096" t="s">
        <v>289</v>
      </c>
      <c r="O1096" t="s">
        <v>288</v>
      </c>
      <c r="P1096" t="s">
        <v>40</v>
      </c>
      <c r="Q1096" t="s">
        <v>290</v>
      </c>
      <c r="R1096" t="s">
        <v>290</v>
      </c>
      <c r="S1096">
        <v>1</v>
      </c>
      <c r="T1096">
        <v>1</v>
      </c>
      <c r="U1096" t="s">
        <v>57</v>
      </c>
      <c r="V1096" t="s">
        <v>57</v>
      </c>
      <c r="W1096" t="s">
        <v>131</v>
      </c>
      <c r="X1096" t="s">
        <v>37</v>
      </c>
      <c r="Y1096" t="s">
        <v>37</v>
      </c>
      <c r="Z1096" t="s">
        <v>45</v>
      </c>
      <c r="AA1096" t="s">
        <v>37</v>
      </c>
      <c r="AB1096" t="s">
        <v>291</v>
      </c>
      <c r="AC1096" t="s">
        <v>292</v>
      </c>
      <c r="AD1096" t="s">
        <v>131</v>
      </c>
    </row>
    <row r="1097" spans="1:30" hidden="1" x14ac:dyDescent="0.2">
      <c r="A1097">
        <v>14839</v>
      </c>
      <c r="B1097" t="s">
        <v>293</v>
      </c>
      <c r="C1097" t="s">
        <v>29</v>
      </c>
      <c r="D1097" t="s">
        <v>179</v>
      </c>
      <c r="E1097" t="s">
        <v>62</v>
      </c>
      <c r="F1097" t="s">
        <v>34</v>
      </c>
      <c r="G1097" t="s">
        <v>33</v>
      </c>
      <c r="H1097" t="s">
        <v>34</v>
      </c>
      <c r="I1097" s="9">
        <v>45573</v>
      </c>
      <c r="J1097" s="10">
        <v>0.5602314814814815</v>
      </c>
      <c r="K1097" t="s">
        <v>294</v>
      </c>
      <c r="L1097" t="s">
        <v>295</v>
      </c>
      <c r="M1097" t="s">
        <v>37</v>
      </c>
      <c r="N1097" t="s">
        <v>296</v>
      </c>
      <c r="O1097" t="s">
        <v>296</v>
      </c>
      <c r="P1097" t="s">
        <v>40</v>
      </c>
      <c r="Q1097" t="s">
        <v>297</v>
      </c>
      <c r="R1097" t="s">
        <v>298</v>
      </c>
      <c r="S1097">
        <v>1</v>
      </c>
      <c r="T1097">
        <v>2</v>
      </c>
      <c r="U1097" t="s">
        <v>57</v>
      </c>
      <c r="V1097" t="s">
        <v>57</v>
      </c>
      <c r="W1097" t="s">
        <v>299</v>
      </c>
      <c r="X1097" t="s">
        <v>37</v>
      </c>
      <c r="Y1097" t="s">
        <v>37</v>
      </c>
      <c r="Z1097" t="s">
        <v>45</v>
      </c>
      <c r="AA1097" t="s">
        <v>37</v>
      </c>
      <c r="AB1097" t="s">
        <v>195</v>
      </c>
      <c r="AC1097" t="s">
        <v>196</v>
      </c>
      <c r="AD1097" t="s">
        <v>197</v>
      </c>
    </row>
    <row r="1098" spans="1:30" hidden="1" x14ac:dyDescent="0.2">
      <c r="A1098">
        <v>14842</v>
      </c>
      <c r="B1098" t="s">
        <v>300</v>
      </c>
      <c r="C1098" t="s">
        <v>29</v>
      </c>
      <c r="D1098" t="s">
        <v>179</v>
      </c>
      <c r="E1098" t="s">
        <v>50</v>
      </c>
      <c r="F1098" t="s">
        <v>267</v>
      </c>
      <c r="G1098" t="s">
        <v>33</v>
      </c>
      <c r="H1098" t="s">
        <v>63</v>
      </c>
      <c r="I1098" s="9">
        <v>45573</v>
      </c>
      <c r="J1098" s="10">
        <v>0.62526620370370367</v>
      </c>
      <c r="K1098" t="s">
        <v>301</v>
      </c>
      <c r="L1098" t="s">
        <v>302</v>
      </c>
      <c r="M1098" t="s">
        <v>37</v>
      </c>
      <c r="N1098" t="s">
        <v>303</v>
      </c>
      <c r="O1098" t="s">
        <v>304</v>
      </c>
      <c r="P1098" t="s">
        <v>40</v>
      </c>
      <c r="Q1098" t="s">
        <v>305</v>
      </c>
      <c r="R1098" t="s">
        <v>306</v>
      </c>
      <c r="S1098">
        <v>2</v>
      </c>
      <c r="T1098">
        <v>2</v>
      </c>
      <c r="U1098" t="s">
        <v>57</v>
      </c>
      <c r="V1098" t="s">
        <v>57</v>
      </c>
      <c r="W1098" t="s">
        <v>238</v>
      </c>
      <c r="X1098" t="s">
        <v>37</v>
      </c>
      <c r="Y1098" t="s">
        <v>37</v>
      </c>
      <c r="Z1098" t="s">
        <v>45</v>
      </c>
      <c r="AA1098" t="s">
        <v>37</v>
      </c>
      <c r="AB1098" t="s">
        <v>239</v>
      </c>
      <c r="AC1098" t="s">
        <v>240</v>
      </c>
      <c r="AD1098" t="s">
        <v>238</v>
      </c>
    </row>
    <row r="1099" spans="1:30" hidden="1" x14ac:dyDescent="0.2">
      <c r="A1099">
        <v>14847</v>
      </c>
      <c r="B1099" t="s">
        <v>307</v>
      </c>
      <c r="C1099" t="s">
        <v>29</v>
      </c>
      <c r="D1099" t="s">
        <v>49</v>
      </c>
      <c r="E1099" t="s">
        <v>31</v>
      </c>
      <c r="F1099" t="s">
        <v>34</v>
      </c>
      <c r="G1099" t="s">
        <v>51</v>
      </c>
      <c r="H1099" t="s">
        <v>63</v>
      </c>
      <c r="I1099" s="9">
        <v>45573</v>
      </c>
      <c r="J1099" s="10">
        <v>0.71579861111111109</v>
      </c>
      <c r="K1099" t="s">
        <v>308</v>
      </c>
      <c r="L1099" t="s">
        <v>309</v>
      </c>
      <c r="M1099" t="s">
        <v>37</v>
      </c>
      <c r="N1099" t="s">
        <v>309</v>
      </c>
      <c r="O1099" t="s">
        <v>309</v>
      </c>
      <c r="P1099" t="s">
        <v>40</v>
      </c>
      <c r="Q1099" t="s">
        <v>66</v>
      </c>
      <c r="R1099" t="s">
        <v>66</v>
      </c>
      <c r="S1099">
        <v>1</v>
      </c>
      <c r="T1099">
        <v>1</v>
      </c>
      <c r="U1099" t="s">
        <v>57</v>
      </c>
      <c r="V1099" t="s">
        <v>57</v>
      </c>
      <c r="W1099" t="s">
        <v>213</v>
      </c>
      <c r="X1099" t="s">
        <v>37</v>
      </c>
      <c r="Y1099" t="s">
        <v>37</v>
      </c>
      <c r="Z1099" t="s">
        <v>45</v>
      </c>
      <c r="AA1099" t="s">
        <v>37</v>
      </c>
      <c r="AB1099" t="s">
        <v>310</v>
      </c>
      <c r="AC1099" t="s">
        <v>311</v>
      </c>
      <c r="AD1099" t="s">
        <v>94</v>
      </c>
    </row>
    <row r="1100" spans="1:30" hidden="1" x14ac:dyDescent="0.2">
      <c r="A1100">
        <v>14848</v>
      </c>
      <c r="B1100" t="s">
        <v>312</v>
      </c>
      <c r="C1100" t="s">
        <v>29</v>
      </c>
      <c r="D1100" t="s">
        <v>30</v>
      </c>
      <c r="E1100" t="s">
        <v>62</v>
      </c>
      <c r="F1100" t="s">
        <v>32</v>
      </c>
      <c r="G1100" t="s">
        <v>33</v>
      </c>
      <c r="H1100" t="s">
        <v>63</v>
      </c>
      <c r="I1100" s="9">
        <v>45573</v>
      </c>
      <c r="J1100" s="10">
        <v>0.72061342592592592</v>
      </c>
      <c r="K1100" t="s">
        <v>313</v>
      </c>
      <c r="L1100" t="s">
        <v>6789</v>
      </c>
      <c r="M1100" t="s">
        <v>314</v>
      </c>
      <c r="N1100" t="s">
        <v>6789</v>
      </c>
      <c r="O1100" t="s">
        <v>315</v>
      </c>
      <c r="P1100" t="s">
        <v>40</v>
      </c>
      <c r="Q1100" t="s">
        <v>66</v>
      </c>
      <c r="R1100" t="s">
        <v>6790</v>
      </c>
      <c r="S1100">
        <v>1</v>
      </c>
      <c r="T1100">
        <v>4</v>
      </c>
      <c r="U1100" t="s">
        <v>43</v>
      </c>
      <c r="V1100" t="s">
        <v>57</v>
      </c>
      <c r="W1100" t="s">
        <v>641</v>
      </c>
      <c r="X1100" t="s">
        <v>37</v>
      </c>
      <c r="Y1100" t="s">
        <v>37</v>
      </c>
      <c r="Z1100" t="s">
        <v>45</v>
      </c>
      <c r="AA1100" t="s">
        <v>37</v>
      </c>
      <c r="AB1100" t="s">
        <v>195</v>
      </c>
      <c r="AC1100" t="s">
        <v>196</v>
      </c>
      <c r="AD1100" t="s">
        <v>197</v>
      </c>
    </row>
    <row r="1101" spans="1:30" hidden="1" x14ac:dyDescent="0.2">
      <c r="A1101">
        <v>14849</v>
      </c>
      <c r="B1101" t="s">
        <v>241</v>
      </c>
      <c r="C1101" t="s">
        <v>61</v>
      </c>
      <c r="D1101" t="s">
        <v>49</v>
      </c>
      <c r="E1101" t="s">
        <v>62</v>
      </c>
      <c r="F1101" t="s">
        <v>316</v>
      </c>
      <c r="G1101" t="s">
        <v>51</v>
      </c>
      <c r="H1101" t="s">
        <v>63</v>
      </c>
      <c r="I1101" s="9">
        <v>45573</v>
      </c>
      <c r="J1101" s="10">
        <v>0.72847222222222219</v>
      </c>
      <c r="K1101" t="s">
        <v>308</v>
      </c>
      <c r="L1101" t="s">
        <v>317</v>
      </c>
      <c r="M1101" t="s">
        <v>317</v>
      </c>
      <c r="N1101" t="s">
        <v>318</v>
      </c>
      <c r="O1101" t="s">
        <v>37</v>
      </c>
      <c r="P1101" t="s">
        <v>40</v>
      </c>
      <c r="Q1101" t="s">
        <v>66</v>
      </c>
      <c r="R1101" t="s">
        <v>66</v>
      </c>
      <c r="S1101">
        <v>0</v>
      </c>
      <c r="T1101">
        <v>2</v>
      </c>
      <c r="U1101" t="s">
        <v>57</v>
      </c>
      <c r="V1101" t="s">
        <v>37</v>
      </c>
      <c r="W1101" t="s">
        <v>319</v>
      </c>
      <c r="X1101" t="s">
        <v>37</v>
      </c>
      <c r="Y1101" t="s">
        <v>37</v>
      </c>
      <c r="Z1101" t="s">
        <v>45</v>
      </c>
      <c r="AA1101" t="s">
        <v>37</v>
      </c>
      <c r="AB1101" t="s">
        <v>245</v>
      </c>
      <c r="AC1101" t="s">
        <v>246</v>
      </c>
      <c r="AD1101" t="s">
        <v>197</v>
      </c>
    </row>
    <row r="1102" spans="1:30" hidden="1" x14ac:dyDescent="0.2">
      <c r="A1102">
        <v>14864</v>
      </c>
      <c r="B1102" t="s">
        <v>320</v>
      </c>
      <c r="C1102" t="s">
        <v>29</v>
      </c>
      <c r="D1102" t="s">
        <v>49</v>
      </c>
      <c r="E1102" t="s">
        <v>62</v>
      </c>
      <c r="F1102" t="s">
        <v>34</v>
      </c>
      <c r="G1102" t="s">
        <v>33</v>
      </c>
      <c r="H1102" t="s">
        <v>34</v>
      </c>
      <c r="I1102" s="9">
        <v>45574</v>
      </c>
      <c r="J1102" s="10">
        <v>5.9537037037037034E-2</v>
      </c>
      <c r="K1102" t="s">
        <v>321</v>
      </c>
      <c r="L1102" t="s">
        <v>322</v>
      </c>
      <c r="M1102" t="s">
        <v>37</v>
      </c>
      <c r="N1102" t="s">
        <v>323</v>
      </c>
      <c r="O1102" t="s">
        <v>323</v>
      </c>
      <c r="P1102" t="s">
        <v>40</v>
      </c>
      <c r="Q1102" t="s">
        <v>324</v>
      </c>
      <c r="R1102" t="s">
        <v>325</v>
      </c>
      <c r="S1102">
        <v>1</v>
      </c>
      <c r="T1102">
        <v>1</v>
      </c>
      <c r="U1102" t="s">
        <v>57</v>
      </c>
      <c r="V1102" t="s">
        <v>57</v>
      </c>
      <c r="W1102" t="s">
        <v>190</v>
      </c>
      <c r="X1102" t="s">
        <v>37</v>
      </c>
      <c r="Y1102" t="s">
        <v>37</v>
      </c>
      <c r="Z1102" t="s">
        <v>45</v>
      </c>
      <c r="AA1102" t="s">
        <v>37</v>
      </c>
      <c r="AB1102" t="s">
        <v>67</v>
      </c>
      <c r="AC1102" t="s">
        <v>68</v>
      </c>
      <c r="AD1102" t="s">
        <v>37</v>
      </c>
    </row>
    <row r="1103" spans="1:30" hidden="1" x14ac:dyDescent="0.2">
      <c r="A1103">
        <v>14867</v>
      </c>
      <c r="B1103" t="s">
        <v>326</v>
      </c>
      <c r="C1103" t="s">
        <v>29</v>
      </c>
      <c r="D1103" t="s">
        <v>70</v>
      </c>
      <c r="E1103" t="s">
        <v>62</v>
      </c>
      <c r="F1103" t="s">
        <v>34</v>
      </c>
      <c r="G1103" t="s">
        <v>33</v>
      </c>
      <c r="H1103" t="s">
        <v>34</v>
      </c>
      <c r="I1103" s="9">
        <v>45574</v>
      </c>
      <c r="J1103" s="10">
        <v>7.3495370370370364E-2</v>
      </c>
      <c r="K1103" t="s">
        <v>327</v>
      </c>
      <c r="L1103" t="s">
        <v>328</v>
      </c>
      <c r="M1103" t="s">
        <v>37</v>
      </c>
      <c r="N1103" t="s">
        <v>329</v>
      </c>
      <c r="O1103" t="s">
        <v>330</v>
      </c>
      <c r="P1103" t="s">
        <v>40</v>
      </c>
      <c r="Q1103" t="s">
        <v>331</v>
      </c>
      <c r="R1103" t="s">
        <v>332</v>
      </c>
      <c r="S1103">
        <v>2</v>
      </c>
      <c r="T1103">
        <v>2</v>
      </c>
      <c r="U1103" t="s">
        <v>57</v>
      </c>
      <c r="V1103" t="s">
        <v>57</v>
      </c>
      <c r="W1103" t="s">
        <v>190</v>
      </c>
      <c r="X1103" t="s">
        <v>37</v>
      </c>
      <c r="Y1103" t="s">
        <v>37</v>
      </c>
      <c r="Z1103" t="s">
        <v>45</v>
      </c>
      <c r="AA1103" t="s">
        <v>37</v>
      </c>
      <c r="AB1103" t="s">
        <v>67</v>
      </c>
      <c r="AC1103" t="s">
        <v>68</v>
      </c>
      <c r="AD1103" t="s">
        <v>37</v>
      </c>
    </row>
    <row r="1104" spans="1:30" x14ac:dyDescent="0.2">
      <c r="A1104">
        <v>14869</v>
      </c>
      <c r="B1104" t="s">
        <v>333</v>
      </c>
      <c r="C1104" t="s">
        <v>87</v>
      </c>
      <c r="D1104" t="s">
        <v>49</v>
      </c>
      <c r="E1104" t="s">
        <v>62</v>
      </c>
      <c r="F1104" t="s">
        <v>114</v>
      </c>
      <c r="G1104" t="s">
        <v>33</v>
      </c>
      <c r="H1104" t="s">
        <v>63</v>
      </c>
      <c r="I1104" s="9">
        <v>45574</v>
      </c>
      <c r="J1104" s="10">
        <v>7.5011574074074078E-2</v>
      </c>
      <c r="K1104" t="s">
        <v>6791</v>
      </c>
      <c r="L1104" t="s">
        <v>37</v>
      </c>
      <c r="M1104" t="s">
        <v>37</v>
      </c>
      <c r="N1104" t="s">
        <v>6792</v>
      </c>
      <c r="O1104" t="s">
        <v>334</v>
      </c>
      <c r="P1104" t="s">
        <v>40</v>
      </c>
      <c r="Q1104" t="s">
        <v>335</v>
      </c>
      <c r="R1104" t="s">
        <v>66</v>
      </c>
      <c r="S1104">
        <v>1</v>
      </c>
      <c r="T1104">
        <v>1</v>
      </c>
      <c r="U1104" t="s">
        <v>37</v>
      </c>
      <c r="V1104" t="s">
        <v>57</v>
      </c>
      <c r="W1104" t="s">
        <v>91</v>
      </c>
      <c r="X1104" t="s">
        <v>37</v>
      </c>
      <c r="Y1104" t="s">
        <v>37</v>
      </c>
      <c r="Z1104" t="s">
        <v>45</v>
      </c>
      <c r="AA1104" t="s">
        <v>37</v>
      </c>
      <c r="AB1104" t="s">
        <v>67</v>
      </c>
      <c r="AC1104" t="s">
        <v>68</v>
      </c>
      <c r="AD1104" t="s">
        <v>37</v>
      </c>
    </row>
    <row r="1105" spans="1:30" x14ac:dyDescent="0.2">
      <c r="A1105">
        <v>14875</v>
      </c>
      <c r="B1105" t="s">
        <v>336</v>
      </c>
      <c r="C1105" t="s">
        <v>135</v>
      </c>
      <c r="D1105" t="s">
        <v>70</v>
      </c>
      <c r="E1105" t="s">
        <v>62</v>
      </c>
      <c r="F1105" t="s">
        <v>32</v>
      </c>
      <c r="G1105" t="s">
        <v>51</v>
      </c>
      <c r="H1105" t="s">
        <v>63</v>
      </c>
      <c r="I1105" s="9">
        <v>45574</v>
      </c>
      <c r="J1105" s="10">
        <v>0.11438657407407407</v>
      </c>
      <c r="K1105" t="s">
        <v>337</v>
      </c>
      <c r="L1105" t="s">
        <v>37</v>
      </c>
      <c r="M1105" t="s">
        <v>37</v>
      </c>
      <c r="N1105" t="s">
        <v>6793</v>
      </c>
      <c r="O1105" t="s">
        <v>37</v>
      </c>
      <c r="P1105" t="s">
        <v>40</v>
      </c>
      <c r="Q1105" t="s">
        <v>66</v>
      </c>
      <c r="R1105" t="s">
        <v>66</v>
      </c>
      <c r="S1105">
        <v>0</v>
      </c>
      <c r="T1105">
        <v>1</v>
      </c>
      <c r="U1105" t="s">
        <v>37</v>
      </c>
      <c r="V1105" t="s">
        <v>37</v>
      </c>
      <c r="W1105" t="s">
        <v>338</v>
      </c>
      <c r="X1105" t="s">
        <v>37</v>
      </c>
      <c r="Y1105" t="s">
        <v>37</v>
      </c>
      <c r="Z1105" t="s">
        <v>45</v>
      </c>
      <c r="AA1105" t="s">
        <v>37</v>
      </c>
      <c r="AB1105" t="s">
        <v>67</v>
      </c>
      <c r="AC1105" t="s">
        <v>68</v>
      </c>
      <c r="AD1105" t="s">
        <v>37</v>
      </c>
    </row>
    <row r="1106" spans="1:30" hidden="1" x14ac:dyDescent="0.2">
      <c r="A1106">
        <v>14901</v>
      </c>
      <c r="B1106" t="s">
        <v>339</v>
      </c>
      <c r="C1106" t="s">
        <v>29</v>
      </c>
      <c r="D1106" t="s">
        <v>70</v>
      </c>
      <c r="E1106" t="s">
        <v>62</v>
      </c>
      <c r="F1106" t="s">
        <v>34</v>
      </c>
      <c r="G1106" t="s">
        <v>33</v>
      </c>
      <c r="H1106" t="s">
        <v>34</v>
      </c>
      <c r="I1106" s="9">
        <v>45574</v>
      </c>
      <c r="J1106" s="10">
        <v>0.55753472222222222</v>
      </c>
      <c r="K1106" t="s">
        <v>340</v>
      </c>
      <c r="L1106" t="s">
        <v>341</v>
      </c>
      <c r="M1106" t="s">
        <v>37</v>
      </c>
      <c r="N1106" t="s">
        <v>341</v>
      </c>
      <c r="O1106" t="s">
        <v>342</v>
      </c>
      <c r="P1106" t="s">
        <v>40</v>
      </c>
      <c r="Q1106" t="s">
        <v>343</v>
      </c>
      <c r="R1106" t="s">
        <v>344</v>
      </c>
      <c r="S1106">
        <v>1</v>
      </c>
      <c r="T1106">
        <v>2</v>
      </c>
      <c r="U1106" t="s">
        <v>57</v>
      </c>
      <c r="V1106" t="s">
        <v>57</v>
      </c>
      <c r="W1106" t="s">
        <v>121</v>
      </c>
      <c r="X1106" t="s">
        <v>37</v>
      </c>
      <c r="Y1106" t="s">
        <v>37</v>
      </c>
      <c r="Z1106" t="s">
        <v>45</v>
      </c>
      <c r="AA1106" t="s">
        <v>37</v>
      </c>
      <c r="AB1106" t="s">
        <v>195</v>
      </c>
      <c r="AC1106" t="s">
        <v>196</v>
      </c>
      <c r="AD1106" t="s">
        <v>197</v>
      </c>
    </row>
    <row r="1107" spans="1:30" hidden="1" x14ac:dyDescent="0.2">
      <c r="A1107">
        <v>14906</v>
      </c>
      <c r="B1107" t="s">
        <v>345</v>
      </c>
      <c r="C1107" t="s">
        <v>29</v>
      </c>
      <c r="D1107" t="s">
        <v>49</v>
      </c>
      <c r="E1107" t="s">
        <v>62</v>
      </c>
      <c r="F1107" t="s">
        <v>114</v>
      </c>
      <c r="G1107" t="s">
        <v>51</v>
      </c>
      <c r="H1107" t="s">
        <v>346</v>
      </c>
      <c r="I1107" s="9">
        <v>45574</v>
      </c>
      <c r="J1107" s="10">
        <v>0.56792824074074078</v>
      </c>
      <c r="K1107" t="s">
        <v>347</v>
      </c>
      <c r="L1107" t="s">
        <v>348</v>
      </c>
      <c r="M1107" t="s">
        <v>37</v>
      </c>
      <c r="N1107" t="s">
        <v>348</v>
      </c>
      <c r="O1107" t="s">
        <v>37</v>
      </c>
      <c r="P1107" t="s">
        <v>40</v>
      </c>
      <c r="Q1107" t="s">
        <v>66</v>
      </c>
      <c r="R1107" t="s">
        <v>349</v>
      </c>
      <c r="S1107">
        <v>0</v>
      </c>
      <c r="T1107">
        <v>2</v>
      </c>
      <c r="U1107" t="s">
        <v>57</v>
      </c>
      <c r="V1107" t="s">
        <v>37</v>
      </c>
      <c r="W1107" t="s">
        <v>44</v>
      </c>
      <c r="X1107" t="s">
        <v>37</v>
      </c>
      <c r="Y1107" t="s">
        <v>37</v>
      </c>
      <c r="Z1107" t="s">
        <v>45</v>
      </c>
      <c r="AA1107" t="s">
        <v>37</v>
      </c>
      <c r="AB1107" t="s">
        <v>350</v>
      </c>
      <c r="AC1107" t="s">
        <v>351</v>
      </c>
      <c r="AD1107" t="s">
        <v>197</v>
      </c>
    </row>
    <row r="1108" spans="1:30" x14ac:dyDescent="0.2">
      <c r="A1108">
        <v>14912</v>
      </c>
      <c r="B1108" t="s">
        <v>352</v>
      </c>
      <c r="C1108" t="s">
        <v>87</v>
      </c>
      <c r="D1108" t="s">
        <v>70</v>
      </c>
      <c r="E1108" t="s">
        <v>50</v>
      </c>
      <c r="F1108" t="s">
        <v>32</v>
      </c>
      <c r="G1108" t="s">
        <v>51</v>
      </c>
      <c r="H1108" t="s">
        <v>63</v>
      </c>
      <c r="I1108" s="9">
        <v>45574</v>
      </c>
      <c r="J1108" s="10">
        <v>0.65967592592592594</v>
      </c>
      <c r="K1108" t="s">
        <v>353</v>
      </c>
      <c r="L1108" t="s">
        <v>37</v>
      </c>
      <c r="M1108" t="s">
        <v>37</v>
      </c>
      <c r="N1108" t="s">
        <v>6794</v>
      </c>
      <c r="O1108" t="s">
        <v>6795</v>
      </c>
      <c r="P1108" t="s">
        <v>40</v>
      </c>
      <c r="Q1108" t="s">
        <v>6796</v>
      </c>
      <c r="R1108" t="s">
        <v>66</v>
      </c>
      <c r="S1108">
        <v>1</v>
      </c>
      <c r="T1108">
        <v>1</v>
      </c>
      <c r="U1108" t="s">
        <v>37</v>
      </c>
      <c r="V1108" t="s">
        <v>43</v>
      </c>
      <c r="W1108" t="s">
        <v>44</v>
      </c>
      <c r="X1108" t="s">
        <v>37</v>
      </c>
      <c r="Y1108" t="s">
        <v>37</v>
      </c>
      <c r="Z1108" t="s">
        <v>45</v>
      </c>
      <c r="AA1108" t="s">
        <v>37</v>
      </c>
      <c r="AB1108" t="s">
        <v>58</v>
      </c>
      <c r="AC1108" t="s">
        <v>59</v>
      </c>
      <c r="AD1108" t="s">
        <v>37</v>
      </c>
    </row>
    <row r="1109" spans="1:30" hidden="1" x14ac:dyDescent="0.2">
      <c r="A1109">
        <v>14917</v>
      </c>
      <c r="B1109" t="s">
        <v>354</v>
      </c>
      <c r="C1109" t="s">
        <v>29</v>
      </c>
      <c r="D1109" t="s">
        <v>179</v>
      </c>
      <c r="E1109" t="s">
        <v>62</v>
      </c>
      <c r="F1109" t="s">
        <v>355</v>
      </c>
      <c r="G1109" t="s">
        <v>51</v>
      </c>
      <c r="H1109" t="s">
        <v>356</v>
      </c>
      <c r="I1109" s="9">
        <v>45574</v>
      </c>
      <c r="J1109" s="10">
        <v>0.71790509259259261</v>
      </c>
      <c r="K1109" t="s">
        <v>357</v>
      </c>
      <c r="L1109" t="s">
        <v>358</v>
      </c>
      <c r="M1109" t="s">
        <v>37</v>
      </c>
      <c r="N1109" t="s">
        <v>359</v>
      </c>
      <c r="O1109" t="s">
        <v>358</v>
      </c>
      <c r="P1109" t="s">
        <v>40</v>
      </c>
      <c r="Q1109" t="s">
        <v>360</v>
      </c>
      <c r="R1109" t="s">
        <v>360</v>
      </c>
      <c r="S1109">
        <v>1</v>
      </c>
      <c r="T1109">
        <v>4</v>
      </c>
      <c r="U1109" t="s">
        <v>57</v>
      </c>
      <c r="V1109" t="s">
        <v>57</v>
      </c>
      <c r="W1109" t="s">
        <v>44</v>
      </c>
      <c r="X1109" t="s">
        <v>37</v>
      </c>
      <c r="Y1109" t="s">
        <v>37</v>
      </c>
      <c r="Z1109" t="s">
        <v>45</v>
      </c>
      <c r="AA1109" t="s">
        <v>37</v>
      </c>
      <c r="AB1109" t="s">
        <v>195</v>
      </c>
      <c r="AC1109" t="s">
        <v>196</v>
      </c>
      <c r="AD1109" t="s">
        <v>197</v>
      </c>
    </row>
    <row r="1110" spans="1:30" hidden="1" x14ac:dyDescent="0.2">
      <c r="A1110">
        <v>14919</v>
      </c>
      <c r="B1110" t="s">
        <v>361</v>
      </c>
      <c r="C1110" t="s">
        <v>61</v>
      </c>
      <c r="D1110" t="s">
        <v>49</v>
      </c>
      <c r="E1110" t="s">
        <v>62</v>
      </c>
      <c r="F1110" t="s">
        <v>32</v>
      </c>
      <c r="G1110" t="s">
        <v>51</v>
      </c>
      <c r="H1110" t="s">
        <v>73</v>
      </c>
      <c r="I1110" s="9">
        <v>45574</v>
      </c>
      <c r="J1110" s="10">
        <v>0.73916666666666664</v>
      </c>
      <c r="K1110" t="s">
        <v>362</v>
      </c>
      <c r="L1110" t="s">
        <v>363</v>
      </c>
      <c r="M1110" t="s">
        <v>363</v>
      </c>
      <c r="N1110" t="s">
        <v>364</v>
      </c>
      <c r="O1110" t="s">
        <v>37</v>
      </c>
      <c r="P1110" t="s">
        <v>40</v>
      </c>
      <c r="Q1110" t="s">
        <v>66</v>
      </c>
      <c r="R1110" t="s">
        <v>365</v>
      </c>
      <c r="S1110">
        <v>0</v>
      </c>
      <c r="T1110">
        <v>1</v>
      </c>
      <c r="U1110" t="s">
        <v>57</v>
      </c>
      <c r="V1110" t="s">
        <v>37</v>
      </c>
      <c r="W1110" t="s">
        <v>91</v>
      </c>
      <c r="X1110" t="s">
        <v>37</v>
      </c>
      <c r="Y1110" t="s">
        <v>37</v>
      </c>
      <c r="Z1110" t="s">
        <v>45</v>
      </c>
      <c r="AA1110" t="s">
        <v>37</v>
      </c>
      <c r="AB1110" t="s">
        <v>366</v>
      </c>
      <c r="AC1110" t="s">
        <v>367</v>
      </c>
      <c r="AD1110" t="s">
        <v>37</v>
      </c>
    </row>
    <row r="1111" spans="1:30" hidden="1" x14ac:dyDescent="0.2">
      <c r="A1111">
        <v>14934</v>
      </c>
      <c r="B1111" t="s">
        <v>368</v>
      </c>
      <c r="C1111" t="s">
        <v>29</v>
      </c>
      <c r="D1111" t="s">
        <v>30</v>
      </c>
      <c r="E1111" t="s">
        <v>62</v>
      </c>
      <c r="F1111" t="s">
        <v>34</v>
      </c>
      <c r="G1111" t="s">
        <v>33</v>
      </c>
      <c r="H1111" t="s">
        <v>34</v>
      </c>
      <c r="I1111" s="9">
        <v>45574</v>
      </c>
      <c r="J1111" s="10">
        <v>0.8730324074074074</v>
      </c>
      <c r="K1111" t="s">
        <v>369</v>
      </c>
      <c r="L1111" t="s">
        <v>370</v>
      </c>
      <c r="M1111" t="s">
        <v>37</v>
      </c>
      <c r="N1111" t="s">
        <v>371</v>
      </c>
      <c r="O1111" t="s">
        <v>371</v>
      </c>
      <c r="P1111" t="s">
        <v>40</v>
      </c>
      <c r="Q1111" t="s">
        <v>372</v>
      </c>
      <c r="R1111" t="s">
        <v>373</v>
      </c>
      <c r="S1111">
        <v>1</v>
      </c>
      <c r="T1111">
        <v>1</v>
      </c>
      <c r="U1111" t="s">
        <v>57</v>
      </c>
      <c r="V1111" t="s">
        <v>57</v>
      </c>
      <c r="W1111" t="s">
        <v>374</v>
      </c>
      <c r="X1111" t="s">
        <v>37</v>
      </c>
      <c r="Y1111" t="s">
        <v>37</v>
      </c>
      <c r="Z1111" t="s">
        <v>45</v>
      </c>
      <c r="AA1111" t="s">
        <v>37</v>
      </c>
      <c r="AB1111" t="s">
        <v>375</v>
      </c>
      <c r="AC1111" t="s">
        <v>376</v>
      </c>
      <c r="AD1111" t="s">
        <v>377</v>
      </c>
    </row>
    <row r="1112" spans="1:30" hidden="1" x14ac:dyDescent="0.2">
      <c r="A1112">
        <v>14986</v>
      </c>
      <c r="B1112" t="s">
        <v>378</v>
      </c>
      <c r="C1112" t="s">
        <v>29</v>
      </c>
      <c r="D1112" t="s">
        <v>30</v>
      </c>
      <c r="E1112" t="s">
        <v>50</v>
      </c>
      <c r="F1112" t="s">
        <v>34</v>
      </c>
      <c r="G1112" t="s">
        <v>33</v>
      </c>
      <c r="H1112" t="s">
        <v>34</v>
      </c>
      <c r="I1112" s="9">
        <v>45575</v>
      </c>
      <c r="J1112" s="10">
        <v>0.58156249999999998</v>
      </c>
      <c r="K1112" t="s">
        <v>379</v>
      </c>
      <c r="L1112" t="s">
        <v>380</v>
      </c>
      <c r="M1112" t="s">
        <v>37</v>
      </c>
      <c r="N1112" t="s">
        <v>381</v>
      </c>
      <c r="O1112" t="s">
        <v>382</v>
      </c>
      <c r="P1112" t="s">
        <v>40</v>
      </c>
      <c r="Q1112" t="s">
        <v>383</v>
      </c>
      <c r="R1112" t="s">
        <v>384</v>
      </c>
      <c r="S1112">
        <v>2</v>
      </c>
      <c r="T1112">
        <v>1</v>
      </c>
      <c r="U1112" t="s">
        <v>57</v>
      </c>
      <c r="V1112" t="s">
        <v>43</v>
      </c>
      <c r="W1112" t="s">
        <v>44</v>
      </c>
      <c r="X1112" t="s">
        <v>37</v>
      </c>
      <c r="Y1112" t="s">
        <v>37</v>
      </c>
      <c r="Z1112" t="s">
        <v>45</v>
      </c>
      <c r="AA1112" t="s">
        <v>37</v>
      </c>
      <c r="AB1112" t="s">
        <v>58</v>
      </c>
      <c r="AC1112" t="s">
        <v>59</v>
      </c>
      <c r="AD1112" t="s">
        <v>37</v>
      </c>
    </row>
    <row r="1113" spans="1:30" hidden="1" x14ac:dyDescent="0.2">
      <c r="A1113">
        <v>14988</v>
      </c>
      <c r="B1113" t="s">
        <v>385</v>
      </c>
      <c r="C1113" t="s">
        <v>29</v>
      </c>
      <c r="D1113" t="s">
        <v>30</v>
      </c>
      <c r="E1113" t="s">
        <v>50</v>
      </c>
      <c r="F1113" t="s">
        <v>34</v>
      </c>
      <c r="G1113" t="s">
        <v>33</v>
      </c>
      <c r="H1113" t="s">
        <v>34</v>
      </c>
      <c r="I1113" s="9">
        <v>45575</v>
      </c>
      <c r="J1113" s="10">
        <v>0.59074074074074079</v>
      </c>
      <c r="K1113" t="s">
        <v>386</v>
      </c>
      <c r="L1113" t="s">
        <v>387</v>
      </c>
      <c r="M1113" t="s">
        <v>37</v>
      </c>
      <c r="N1113" t="s">
        <v>388</v>
      </c>
      <c r="O1113" t="s">
        <v>389</v>
      </c>
      <c r="P1113" t="s">
        <v>40</v>
      </c>
      <c r="Q1113" t="s">
        <v>390</v>
      </c>
      <c r="R1113" t="s">
        <v>391</v>
      </c>
      <c r="S1113">
        <v>2</v>
      </c>
      <c r="T1113">
        <v>1</v>
      </c>
      <c r="U1113" t="s">
        <v>43</v>
      </c>
      <c r="V1113" t="s">
        <v>43</v>
      </c>
      <c r="W1113" t="s">
        <v>44</v>
      </c>
      <c r="X1113" t="s">
        <v>37</v>
      </c>
      <c r="Y1113" t="s">
        <v>37</v>
      </c>
      <c r="Z1113" t="s">
        <v>45</v>
      </c>
      <c r="AA1113" t="s">
        <v>37</v>
      </c>
      <c r="AB1113" t="s">
        <v>58</v>
      </c>
      <c r="AC1113" t="s">
        <v>59</v>
      </c>
      <c r="AD1113" t="s">
        <v>37</v>
      </c>
    </row>
    <row r="1114" spans="1:30" hidden="1" x14ac:dyDescent="0.2">
      <c r="A1114">
        <v>15002</v>
      </c>
      <c r="B1114" t="s">
        <v>392</v>
      </c>
      <c r="C1114" t="s">
        <v>29</v>
      </c>
      <c r="D1114" t="s">
        <v>49</v>
      </c>
      <c r="E1114" t="s">
        <v>62</v>
      </c>
      <c r="F1114" t="s">
        <v>34</v>
      </c>
      <c r="G1114" t="s">
        <v>51</v>
      </c>
      <c r="H1114" t="s">
        <v>34</v>
      </c>
      <c r="I1114" s="9">
        <v>45575</v>
      </c>
      <c r="J1114" s="10">
        <v>0.8639930555555555</v>
      </c>
      <c r="K1114" t="s">
        <v>393</v>
      </c>
      <c r="L1114" t="s">
        <v>394</v>
      </c>
      <c r="M1114" t="s">
        <v>37</v>
      </c>
      <c r="N1114" t="s">
        <v>395</v>
      </c>
      <c r="O1114" t="s">
        <v>394</v>
      </c>
      <c r="P1114" t="s">
        <v>40</v>
      </c>
      <c r="Q1114" t="s">
        <v>396</v>
      </c>
      <c r="R1114" t="s">
        <v>396</v>
      </c>
      <c r="S1114">
        <v>1</v>
      </c>
      <c r="T1114">
        <v>1</v>
      </c>
      <c r="U1114" t="s">
        <v>57</v>
      </c>
      <c r="V1114" t="s">
        <v>57</v>
      </c>
      <c r="W1114" t="s">
        <v>221</v>
      </c>
      <c r="X1114" t="s">
        <v>37</v>
      </c>
      <c r="Y1114" t="s">
        <v>37</v>
      </c>
      <c r="Z1114" t="s">
        <v>45</v>
      </c>
      <c r="AA1114" t="s">
        <v>37</v>
      </c>
      <c r="AB1114" t="s">
        <v>67</v>
      </c>
      <c r="AC1114" t="s">
        <v>68</v>
      </c>
      <c r="AD1114" t="s">
        <v>37</v>
      </c>
    </row>
    <row r="1115" spans="1:30" hidden="1" x14ac:dyDescent="0.2">
      <c r="A1115">
        <v>15035</v>
      </c>
      <c r="B1115" t="s">
        <v>282</v>
      </c>
      <c r="C1115" t="s">
        <v>29</v>
      </c>
      <c r="D1115" t="s">
        <v>70</v>
      </c>
      <c r="E1115" t="s">
        <v>31</v>
      </c>
      <c r="F1115" t="s">
        <v>34</v>
      </c>
      <c r="G1115" t="s">
        <v>33</v>
      </c>
      <c r="H1115" t="s">
        <v>34</v>
      </c>
      <c r="I1115" s="9">
        <v>45576</v>
      </c>
      <c r="J1115" s="10">
        <v>0.47358796296296296</v>
      </c>
      <c r="K1115" t="s">
        <v>397</v>
      </c>
      <c r="L1115" t="s">
        <v>398</v>
      </c>
      <c r="M1115" t="s">
        <v>37</v>
      </c>
      <c r="N1115" t="s">
        <v>399</v>
      </c>
      <c r="O1115" t="s">
        <v>400</v>
      </c>
      <c r="P1115" t="s">
        <v>40</v>
      </c>
      <c r="Q1115" t="s">
        <v>401</v>
      </c>
      <c r="R1115" t="s">
        <v>402</v>
      </c>
      <c r="S1115">
        <v>1</v>
      </c>
      <c r="T1115">
        <v>1</v>
      </c>
      <c r="U1115" t="s">
        <v>57</v>
      </c>
      <c r="V1115" t="s">
        <v>57</v>
      </c>
      <c r="W1115" t="s">
        <v>91</v>
      </c>
      <c r="X1115" t="s">
        <v>37</v>
      </c>
      <c r="Y1115" t="s">
        <v>37</v>
      </c>
      <c r="Z1115" t="s">
        <v>45</v>
      </c>
      <c r="AA1115" t="s">
        <v>37</v>
      </c>
      <c r="AB1115" t="s">
        <v>92</v>
      </c>
      <c r="AC1115" t="s">
        <v>93</v>
      </c>
      <c r="AD1115" t="s">
        <v>94</v>
      </c>
    </row>
    <row r="1116" spans="1:30" hidden="1" x14ac:dyDescent="0.2">
      <c r="A1116">
        <v>15036</v>
      </c>
      <c r="B1116" t="s">
        <v>282</v>
      </c>
      <c r="C1116" t="s">
        <v>61</v>
      </c>
      <c r="D1116" t="s">
        <v>49</v>
      </c>
      <c r="E1116" t="s">
        <v>62</v>
      </c>
      <c r="F1116" t="s">
        <v>32</v>
      </c>
      <c r="G1116" t="s">
        <v>33</v>
      </c>
      <c r="H1116" t="s">
        <v>73</v>
      </c>
      <c r="I1116" s="9">
        <v>45576</v>
      </c>
      <c r="J1116" s="10">
        <v>0.47440972222222222</v>
      </c>
      <c r="K1116" t="s">
        <v>6797</v>
      </c>
      <c r="L1116" t="s">
        <v>405</v>
      </c>
      <c r="M1116" t="s">
        <v>405</v>
      </c>
      <c r="N1116" t="s">
        <v>6798</v>
      </c>
      <c r="O1116" t="s">
        <v>37</v>
      </c>
      <c r="P1116" t="s">
        <v>40</v>
      </c>
      <c r="Q1116" t="s">
        <v>66</v>
      </c>
      <c r="R1116" t="s">
        <v>406</v>
      </c>
      <c r="S1116">
        <v>0</v>
      </c>
      <c r="T1116">
        <v>1</v>
      </c>
      <c r="U1116" t="s">
        <v>57</v>
      </c>
      <c r="V1116" t="s">
        <v>37</v>
      </c>
      <c r="W1116" t="s">
        <v>91</v>
      </c>
      <c r="X1116" t="s">
        <v>37</v>
      </c>
      <c r="Y1116" t="s">
        <v>37</v>
      </c>
      <c r="Z1116" t="s">
        <v>45</v>
      </c>
      <c r="AA1116" t="s">
        <v>37</v>
      </c>
      <c r="AB1116" t="s">
        <v>92</v>
      </c>
      <c r="AC1116" t="s">
        <v>93</v>
      </c>
      <c r="AD1116" t="s">
        <v>94</v>
      </c>
    </row>
    <row r="1117" spans="1:30" hidden="1" x14ac:dyDescent="0.2">
      <c r="A1117">
        <v>15046</v>
      </c>
      <c r="B1117" t="s">
        <v>407</v>
      </c>
      <c r="C1117" t="s">
        <v>29</v>
      </c>
      <c r="D1117" t="s">
        <v>49</v>
      </c>
      <c r="E1117" t="s">
        <v>31</v>
      </c>
      <c r="F1117" t="s">
        <v>34</v>
      </c>
      <c r="G1117" t="s">
        <v>51</v>
      </c>
      <c r="H1117" t="s">
        <v>63</v>
      </c>
      <c r="I1117" s="9">
        <v>45576</v>
      </c>
      <c r="J1117" s="10">
        <v>0.61393518518518519</v>
      </c>
      <c r="K1117" t="s">
        <v>408</v>
      </c>
      <c r="L1117" t="s">
        <v>409</v>
      </c>
      <c r="M1117" t="s">
        <v>37</v>
      </c>
      <c r="N1117" t="s">
        <v>409</v>
      </c>
      <c r="O1117" t="s">
        <v>410</v>
      </c>
      <c r="P1117" t="s">
        <v>40</v>
      </c>
      <c r="Q1117" t="s">
        <v>411</v>
      </c>
      <c r="R1117" t="s">
        <v>412</v>
      </c>
      <c r="S1117">
        <v>2</v>
      </c>
      <c r="T1117">
        <v>2</v>
      </c>
      <c r="U1117" t="s">
        <v>57</v>
      </c>
      <c r="V1117" t="s">
        <v>57</v>
      </c>
      <c r="W1117" t="s">
        <v>190</v>
      </c>
      <c r="X1117" t="s">
        <v>37</v>
      </c>
      <c r="Y1117" t="s">
        <v>37</v>
      </c>
      <c r="Z1117" t="s">
        <v>45</v>
      </c>
      <c r="AA1117" t="s">
        <v>37</v>
      </c>
      <c r="AB1117" t="s">
        <v>310</v>
      </c>
      <c r="AC1117" t="s">
        <v>311</v>
      </c>
      <c r="AD1117" t="s">
        <v>94</v>
      </c>
    </row>
    <row r="1118" spans="1:30" hidden="1" x14ac:dyDescent="0.2">
      <c r="A1118">
        <v>15109</v>
      </c>
      <c r="B1118" t="s">
        <v>413</v>
      </c>
      <c r="C1118" t="s">
        <v>29</v>
      </c>
      <c r="D1118" t="s">
        <v>49</v>
      </c>
      <c r="E1118" t="s">
        <v>31</v>
      </c>
      <c r="F1118" t="s">
        <v>34</v>
      </c>
      <c r="G1118" t="s">
        <v>33</v>
      </c>
      <c r="H1118" t="s">
        <v>34</v>
      </c>
      <c r="I1118" s="9">
        <v>45577</v>
      </c>
      <c r="J1118" s="10">
        <v>0.45076388888888891</v>
      </c>
      <c r="K1118" t="s">
        <v>414</v>
      </c>
      <c r="L1118" t="s">
        <v>415</v>
      </c>
      <c r="M1118" t="s">
        <v>37</v>
      </c>
      <c r="N1118" t="s">
        <v>416</v>
      </c>
      <c r="O1118" t="s">
        <v>417</v>
      </c>
      <c r="P1118" t="s">
        <v>40</v>
      </c>
      <c r="Q1118" t="s">
        <v>100</v>
      </c>
      <c r="R1118" t="s">
        <v>100</v>
      </c>
      <c r="S1118">
        <v>2</v>
      </c>
      <c r="T1118">
        <v>1</v>
      </c>
      <c r="U1118" t="s">
        <v>57</v>
      </c>
      <c r="V1118" t="s">
        <v>57</v>
      </c>
      <c r="W1118" t="s">
        <v>213</v>
      </c>
      <c r="X1118" t="s">
        <v>37</v>
      </c>
      <c r="Y1118" t="s">
        <v>37</v>
      </c>
      <c r="Z1118" t="s">
        <v>45</v>
      </c>
      <c r="AA1118" t="s">
        <v>37</v>
      </c>
      <c r="AB1118" t="s">
        <v>92</v>
      </c>
      <c r="AC1118" t="s">
        <v>93</v>
      </c>
      <c r="AD1118" t="s">
        <v>94</v>
      </c>
    </row>
    <row r="1119" spans="1:30" hidden="1" x14ac:dyDescent="0.2">
      <c r="A1119">
        <v>15119</v>
      </c>
      <c r="B1119" t="s">
        <v>407</v>
      </c>
      <c r="C1119" t="s">
        <v>29</v>
      </c>
      <c r="D1119" t="s">
        <v>70</v>
      </c>
      <c r="E1119" t="s">
        <v>31</v>
      </c>
      <c r="F1119" t="s">
        <v>34</v>
      </c>
      <c r="G1119" t="s">
        <v>33</v>
      </c>
      <c r="H1119" t="s">
        <v>34</v>
      </c>
      <c r="I1119" s="9">
        <v>45577</v>
      </c>
      <c r="J1119" s="10">
        <v>0.57370370370370372</v>
      </c>
      <c r="K1119" t="s">
        <v>418</v>
      </c>
      <c r="L1119" t="s">
        <v>419</v>
      </c>
      <c r="M1119" t="s">
        <v>37</v>
      </c>
      <c r="N1119" t="s">
        <v>420</v>
      </c>
      <c r="O1119" t="s">
        <v>421</v>
      </c>
      <c r="P1119" t="s">
        <v>40</v>
      </c>
      <c r="Q1119" t="s">
        <v>422</v>
      </c>
      <c r="R1119" t="s">
        <v>423</v>
      </c>
      <c r="S1119">
        <v>1</v>
      </c>
      <c r="T1119">
        <v>2</v>
      </c>
      <c r="U1119" t="s">
        <v>57</v>
      </c>
      <c r="V1119" t="s">
        <v>57</v>
      </c>
      <c r="W1119" t="s">
        <v>190</v>
      </c>
      <c r="X1119" t="s">
        <v>37</v>
      </c>
      <c r="Y1119" t="s">
        <v>37</v>
      </c>
      <c r="Z1119" t="s">
        <v>45</v>
      </c>
      <c r="AA1119" t="s">
        <v>37</v>
      </c>
      <c r="AB1119" t="s">
        <v>310</v>
      </c>
      <c r="AC1119" t="s">
        <v>311</v>
      </c>
      <c r="AD1119" t="s">
        <v>94</v>
      </c>
    </row>
    <row r="1120" spans="1:30" x14ac:dyDescent="0.2">
      <c r="A1120">
        <v>15211</v>
      </c>
      <c r="B1120" t="s">
        <v>424</v>
      </c>
      <c r="C1120" t="s">
        <v>425</v>
      </c>
      <c r="D1120" t="s">
        <v>30</v>
      </c>
      <c r="E1120" t="s">
        <v>62</v>
      </c>
      <c r="F1120" t="s">
        <v>32</v>
      </c>
      <c r="G1120" t="s">
        <v>51</v>
      </c>
      <c r="H1120" t="s">
        <v>63</v>
      </c>
      <c r="I1120" s="9">
        <v>45578</v>
      </c>
      <c r="J1120" s="10">
        <v>0.76811342592592591</v>
      </c>
      <c r="K1120" t="s">
        <v>426</v>
      </c>
      <c r="L1120" t="s">
        <v>37</v>
      </c>
      <c r="M1120" t="s">
        <v>37</v>
      </c>
      <c r="N1120" t="s">
        <v>6799</v>
      </c>
      <c r="O1120" t="s">
        <v>427</v>
      </c>
      <c r="P1120" t="s">
        <v>40</v>
      </c>
      <c r="Q1120" t="s">
        <v>428</v>
      </c>
      <c r="R1120" t="s">
        <v>66</v>
      </c>
      <c r="S1120">
        <v>5</v>
      </c>
      <c r="T1120">
        <v>2</v>
      </c>
      <c r="U1120" t="s">
        <v>37</v>
      </c>
      <c r="V1120" t="s">
        <v>43</v>
      </c>
      <c r="W1120" t="s">
        <v>374</v>
      </c>
      <c r="X1120" t="s">
        <v>37</v>
      </c>
      <c r="Y1120" t="s">
        <v>37</v>
      </c>
      <c r="Z1120" t="s">
        <v>45</v>
      </c>
      <c r="AA1120" t="s">
        <v>37</v>
      </c>
      <c r="AB1120" t="s">
        <v>429</v>
      </c>
      <c r="AC1120" t="s">
        <v>430</v>
      </c>
      <c r="AD1120" t="s">
        <v>377</v>
      </c>
    </row>
    <row r="1121" spans="1:30" hidden="1" x14ac:dyDescent="0.2">
      <c r="A1121">
        <v>15273</v>
      </c>
      <c r="B1121" t="s">
        <v>431</v>
      </c>
      <c r="C1121" t="s">
        <v>29</v>
      </c>
      <c r="D1121" t="s">
        <v>49</v>
      </c>
      <c r="E1121" t="s">
        <v>62</v>
      </c>
      <c r="F1121" t="s">
        <v>355</v>
      </c>
      <c r="G1121" t="s">
        <v>51</v>
      </c>
      <c r="H1121" t="s">
        <v>346</v>
      </c>
      <c r="I1121" s="9">
        <v>45579</v>
      </c>
      <c r="J1121" s="10">
        <v>0.50952546296296297</v>
      </c>
      <c r="K1121" t="s">
        <v>432</v>
      </c>
      <c r="L1121" t="s">
        <v>6800</v>
      </c>
      <c r="M1121" t="s">
        <v>37</v>
      </c>
      <c r="N1121" t="s">
        <v>6801</v>
      </c>
      <c r="O1121" t="s">
        <v>6801</v>
      </c>
      <c r="P1121" t="s">
        <v>40</v>
      </c>
      <c r="Q1121" t="s">
        <v>6802</v>
      </c>
      <c r="R1121" t="s">
        <v>6803</v>
      </c>
      <c r="S1121">
        <v>1</v>
      </c>
      <c r="T1121">
        <v>1</v>
      </c>
      <c r="U1121" t="s">
        <v>57</v>
      </c>
      <c r="V1121" t="s">
        <v>57</v>
      </c>
      <c r="W1121" t="s">
        <v>131</v>
      </c>
      <c r="X1121" t="s">
        <v>37</v>
      </c>
      <c r="Y1121" t="s">
        <v>37</v>
      </c>
      <c r="Z1121" t="s">
        <v>45</v>
      </c>
      <c r="AA1121" t="s">
        <v>37</v>
      </c>
      <c r="AB1121" t="s">
        <v>291</v>
      </c>
      <c r="AC1121" t="s">
        <v>292</v>
      </c>
      <c r="AD1121" t="s">
        <v>131</v>
      </c>
    </row>
    <row r="1122" spans="1:30" hidden="1" x14ac:dyDescent="0.2">
      <c r="A1122">
        <v>15292</v>
      </c>
      <c r="B1122" t="s">
        <v>282</v>
      </c>
      <c r="C1122" t="s">
        <v>29</v>
      </c>
      <c r="D1122" t="s">
        <v>49</v>
      </c>
      <c r="E1122" t="s">
        <v>31</v>
      </c>
      <c r="F1122" t="s">
        <v>32</v>
      </c>
      <c r="G1122" t="s">
        <v>51</v>
      </c>
      <c r="H1122" t="s">
        <v>73</v>
      </c>
      <c r="I1122" s="9">
        <v>45579</v>
      </c>
      <c r="J1122" s="10">
        <v>0.75357638888888889</v>
      </c>
      <c r="K1122" t="s">
        <v>433</v>
      </c>
      <c r="L1122" t="s">
        <v>434</v>
      </c>
      <c r="M1122" t="s">
        <v>37</v>
      </c>
      <c r="N1122" t="s">
        <v>435</v>
      </c>
      <c r="O1122" t="s">
        <v>436</v>
      </c>
      <c r="P1122" t="s">
        <v>40</v>
      </c>
      <c r="Q1122" t="s">
        <v>437</v>
      </c>
      <c r="R1122" t="s">
        <v>438</v>
      </c>
      <c r="S1122">
        <v>1</v>
      </c>
      <c r="T1122">
        <v>1</v>
      </c>
      <c r="U1122" t="s">
        <v>57</v>
      </c>
      <c r="V1122" t="s">
        <v>57</v>
      </c>
      <c r="W1122" t="s">
        <v>91</v>
      </c>
      <c r="X1122" t="s">
        <v>37</v>
      </c>
      <c r="Y1122" t="s">
        <v>37</v>
      </c>
      <c r="Z1122" t="s">
        <v>45</v>
      </c>
      <c r="AA1122" t="s">
        <v>37</v>
      </c>
      <c r="AB1122" t="s">
        <v>92</v>
      </c>
      <c r="AC1122" t="s">
        <v>93</v>
      </c>
      <c r="AD1122" t="s">
        <v>94</v>
      </c>
    </row>
    <row r="1123" spans="1:30" hidden="1" x14ac:dyDescent="0.2">
      <c r="A1123">
        <v>15344</v>
      </c>
      <c r="B1123" t="s">
        <v>241</v>
      </c>
      <c r="C1123" t="s">
        <v>61</v>
      </c>
      <c r="D1123" t="s">
        <v>70</v>
      </c>
      <c r="E1123" t="s">
        <v>62</v>
      </c>
      <c r="F1123" t="s">
        <v>32</v>
      </c>
      <c r="G1123" t="s">
        <v>51</v>
      </c>
      <c r="H1123" t="s">
        <v>63</v>
      </c>
      <c r="I1123" s="9">
        <v>45580</v>
      </c>
      <c r="J1123" s="10">
        <v>0.56650462962962966</v>
      </c>
      <c r="K1123" t="s">
        <v>439</v>
      </c>
      <c r="L1123" t="s">
        <v>440</v>
      </c>
      <c r="M1123" t="s">
        <v>440</v>
      </c>
      <c r="N1123" t="s">
        <v>440</v>
      </c>
      <c r="O1123" t="s">
        <v>37</v>
      </c>
      <c r="P1123" t="s">
        <v>40</v>
      </c>
      <c r="Q1123" t="s">
        <v>66</v>
      </c>
      <c r="R1123" t="s">
        <v>441</v>
      </c>
      <c r="S1123">
        <v>0</v>
      </c>
      <c r="T1123">
        <v>2</v>
      </c>
      <c r="U1123" t="s">
        <v>57</v>
      </c>
      <c r="V1123" t="s">
        <v>37</v>
      </c>
      <c r="W1123" t="s">
        <v>319</v>
      </c>
      <c r="X1123" t="s">
        <v>37</v>
      </c>
      <c r="Y1123" t="s">
        <v>37</v>
      </c>
      <c r="Z1123" t="s">
        <v>45</v>
      </c>
      <c r="AA1123" t="s">
        <v>37</v>
      </c>
      <c r="AB1123" t="s">
        <v>245</v>
      </c>
      <c r="AC1123" t="s">
        <v>246</v>
      </c>
      <c r="AD1123" t="s">
        <v>197</v>
      </c>
    </row>
    <row r="1124" spans="1:30" x14ac:dyDescent="0.2">
      <c r="A1124">
        <v>15345</v>
      </c>
      <c r="B1124" t="s">
        <v>442</v>
      </c>
      <c r="C1124" t="s">
        <v>135</v>
      </c>
      <c r="D1124" t="s">
        <v>70</v>
      </c>
      <c r="E1124" t="s">
        <v>62</v>
      </c>
      <c r="F1124" t="s">
        <v>165</v>
      </c>
      <c r="G1124" t="s">
        <v>51</v>
      </c>
      <c r="H1124" t="s">
        <v>73</v>
      </c>
      <c r="I1124" s="9">
        <v>45580</v>
      </c>
      <c r="J1124" s="10">
        <v>0.58181712962962961</v>
      </c>
      <c r="K1124" t="s">
        <v>443</v>
      </c>
      <c r="L1124" t="s">
        <v>37</v>
      </c>
      <c r="M1124" t="s">
        <v>37</v>
      </c>
      <c r="N1124" t="s">
        <v>444</v>
      </c>
      <c r="O1124" t="s">
        <v>37</v>
      </c>
      <c r="P1124" t="s">
        <v>40</v>
      </c>
      <c r="Q1124" t="s">
        <v>66</v>
      </c>
      <c r="R1124" t="s">
        <v>66</v>
      </c>
      <c r="S1124">
        <v>0</v>
      </c>
      <c r="T1124">
        <v>2</v>
      </c>
      <c r="U1124" t="s">
        <v>37</v>
      </c>
      <c r="V1124" t="s">
        <v>37</v>
      </c>
      <c r="W1124" t="s">
        <v>213</v>
      </c>
      <c r="X1124" t="s">
        <v>37</v>
      </c>
      <c r="Y1124" t="s">
        <v>37</v>
      </c>
      <c r="Z1124" t="s">
        <v>45</v>
      </c>
      <c r="AA1124" t="s">
        <v>37</v>
      </c>
      <c r="AB1124" t="s">
        <v>92</v>
      </c>
      <c r="AC1124" t="s">
        <v>93</v>
      </c>
      <c r="AD1124" t="s">
        <v>94</v>
      </c>
    </row>
    <row r="1125" spans="1:30" hidden="1" x14ac:dyDescent="0.2">
      <c r="A1125">
        <v>15347</v>
      </c>
      <c r="B1125" t="s">
        <v>241</v>
      </c>
      <c r="C1125" t="s">
        <v>61</v>
      </c>
      <c r="D1125" t="s">
        <v>70</v>
      </c>
      <c r="E1125" t="s">
        <v>62</v>
      </c>
      <c r="F1125" t="s">
        <v>32</v>
      </c>
      <c r="G1125" t="s">
        <v>51</v>
      </c>
      <c r="H1125" t="s">
        <v>63</v>
      </c>
      <c r="I1125" s="9">
        <v>45580</v>
      </c>
      <c r="J1125" s="10">
        <v>0.58795138888888887</v>
      </c>
      <c r="K1125" t="s">
        <v>445</v>
      </c>
      <c r="L1125" t="s">
        <v>440</v>
      </c>
      <c r="M1125" t="s">
        <v>440</v>
      </c>
      <c r="N1125" t="s">
        <v>440</v>
      </c>
      <c r="O1125" t="s">
        <v>37</v>
      </c>
      <c r="P1125" t="s">
        <v>40</v>
      </c>
      <c r="Q1125" t="s">
        <v>66</v>
      </c>
      <c r="R1125" t="s">
        <v>446</v>
      </c>
      <c r="S1125">
        <v>0</v>
      </c>
      <c r="T1125">
        <v>2</v>
      </c>
      <c r="U1125" t="s">
        <v>57</v>
      </c>
      <c r="V1125" t="s">
        <v>37</v>
      </c>
      <c r="W1125" t="s">
        <v>447</v>
      </c>
      <c r="X1125" t="s">
        <v>37</v>
      </c>
      <c r="Y1125" t="s">
        <v>37</v>
      </c>
      <c r="Z1125" t="s">
        <v>45</v>
      </c>
      <c r="AA1125" t="s">
        <v>37</v>
      </c>
      <c r="AB1125" t="s">
        <v>245</v>
      </c>
      <c r="AC1125" t="s">
        <v>246</v>
      </c>
      <c r="AD1125" t="s">
        <v>197</v>
      </c>
    </row>
    <row r="1126" spans="1:30" hidden="1" x14ac:dyDescent="0.2">
      <c r="A1126">
        <v>15348</v>
      </c>
      <c r="B1126" t="s">
        <v>241</v>
      </c>
      <c r="C1126" t="s">
        <v>61</v>
      </c>
      <c r="D1126" t="s">
        <v>30</v>
      </c>
      <c r="E1126" t="s">
        <v>62</v>
      </c>
      <c r="F1126" t="s">
        <v>32</v>
      </c>
      <c r="G1126" t="s">
        <v>51</v>
      </c>
      <c r="H1126" t="s">
        <v>63</v>
      </c>
      <c r="I1126" s="9">
        <v>45580</v>
      </c>
      <c r="J1126" s="10">
        <v>0.59057870370370369</v>
      </c>
      <c r="K1126" t="s">
        <v>448</v>
      </c>
      <c r="L1126" t="s">
        <v>440</v>
      </c>
      <c r="M1126" t="s">
        <v>440</v>
      </c>
      <c r="N1126" t="s">
        <v>440</v>
      </c>
      <c r="O1126" t="s">
        <v>37</v>
      </c>
      <c r="P1126" t="s">
        <v>40</v>
      </c>
      <c r="Q1126" t="s">
        <v>66</v>
      </c>
      <c r="R1126" t="s">
        <v>449</v>
      </c>
      <c r="S1126">
        <v>0</v>
      </c>
      <c r="T1126">
        <v>2</v>
      </c>
      <c r="U1126" t="s">
        <v>57</v>
      </c>
      <c r="V1126" t="s">
        <v>37</v>
      </c>
      <c r="W1126" t="s">
        <v>450</v>
      </c>
      <c r="X1126" t="s">
        <v>37</v>
      </c>
      <c r="Y1126" t="s">
        <v>37</v>
      </c>
      <c r="Z1126" t="s">
        <v>45</v>
      </c>
      <c r="AA1126" t="s">
        <v>37</v>
      </c>
      <c r="AB1126" t="s">
        <v>245</v>
      </c>
      <c r="AC1126" t="s">
        <v>246</v>
      </c>
      <c r="AD1126" t="s">
        <v>197</v>
      </c>
    </row>
    <row r="1127" spans="1:30" hidden="1" x14ac:dyDescent="0.2">
      <c r="A1127">
        <v>15349</v>
      </c>
      <c r="B1127" t="s">
        <v>48</v>
      </c>
      <c r="C1127" t="s">
        <v>29</v>
      </c>
      <c r="D1127" t="s">
        <v>49</v>
      </c>
      <c r="E1127" t="s">
        <v>50</v>
      </c>
      <c r="F1127" t="s">
        <v>34</v>
      </c>
      <c r="G1127" t="s">
        <v>51</v>
      </c>
      <c r="H1127" t="s">
        <v>63</v>
      </c>
      <c r="I1127" s="9">
        <v>45580</v>
      </c>
      <c r="J1127" s="10">
        <v>0.59646990740740746</v>
      </c>
      <c r="K1127" t="s">
        <v>451</v>
      </c>
      <c r="L1127" t="s">
        <v>452</v>
      </c>
      <c r="M1127" t="s">
        <v>37</v>
      </c>
      <c r="N1127" t="s">
        <v>453</v>
      </c>
      <c r="O1127" t="s">
        <v>454</v>
      </c>
      <c r="P1127" t="s">
        <v>40</v>
      </c>
      <c r="Q1127" t="s">
        <v>455</v>
      </c>
      <c r="R1127" t="s">
        <v>456</v>
      </c>
      <c r="S1127">
        <v>1</v>
      </c>
      <c r="T1127">
        <v>1</v>
      </c>
      <c r="U1127" t="s">
        <v>57</v>
      </c>
      <c r="V1127" t="s">
        <v>57</v>
      </c>
      <c r="W1127" t="s">
        <v>44</v>
      </c>
      <c r="X1127" t="s">
        <v>457</v>
      </c>
      <c r="Y1127" t="s">
        <v>37</v>
      </c>
      <c r="Z1127" t="s">
        <v>45</v>
      </c>
      <c r="AA1127" t="s">
        <v>37</v>
      </c>
      <c r="AB1127" t="s">
        <v>58</v>
      </c>
      <c r="AC1127" t="s">
        <v>59</v>
      </c>
      <c r="AD1127" t="s">
        <v>37</v>
      </c>
    </row>
    <row r="1128" spans="1:30" x14ac:dyDescent="0.2">
      <c r="A1128">
        <v>15373</v>
      </c>
      <c r="B1128" t="s">
        <v>458</v>
      </c>
      <c r="C1128" t="s">
        <v>135</v>
      </c>
      <c r="D1128" t="s">
        <v>70</v>
      </c>
      <c r="E1128" t="s">
        <v>62</v>
      </c>
      <c r="F1128" t="s">
        <v>32</v>
      </c>
      <c r="G1128" t="s">
        <v>51</v>
      </c>
      <c r="H1128" t="s">
        <v>63</v>
      </c>
      <c r="I1128" s="9">
        <v>45580</v>
      </c>
      <c r="J1128" s="10">
        <v>0.90329861111111109</v>
      </c>
      <c r="K1128" t="s">
        <v>459</v>
      </c>
      <c r="L1128" t="s">
        <v>37</v>
      </c>
      <c r="M1128" t="s">
        <v>37</v>
      </c>
      <c r="N1128" t="s">
        <v>6804</v>
      </c>
      <c r="O1128" t="s">
        <v>460</v>
      </c>
      <c r="P1128" t="s">
        <v>40</v>
      </c>
      <c r="Q1128" t="s">
        <v>461</v>
      </c>
      <c r="R1128" t="s">
        <v>66</v>
      </c>
      <c r="S1128">
        <v>1</v>
      </c>
      <c r="T1128">
        <v>2</v>
      </c>
      <c r="U1128" t="s">
        <v>37</v>
      </c>
      <c r="V1128" t="s">
        <v>43</v>
      </c>
      <c r="W1128" t="s">
        <v>462</v>
      </c>
      <c r="X1128" t="s">
        <v>37</v>
      </c>
      <c r="Y1128" t="s">
        <v>37</v>
      </c>
      <c r="Z1128" t="s">
        <v>45</v>
      </c>
      <c r="AA1128" t="s">
        <v>37</v>
      </c>
      <c r="AB1128" t="s">
        <v>195</v>
      </c>
      <c r="AC1128" t="s">
        <v>196</v>
      </c>
      <c r="AD1128" t="s">
        <v>197</v>
      </c>
    </row>
    <row r="1129" spans="1:30" hidden="1" x14ac:dyDescent="0.2">
      <c r="A1129">
        <v>15379</v>
      </c>
      <c r="B1129" t="s">
        <v>463</v>
      </c>
      <c r="C1129" t="s">
        <v>29</v>
      </c>
      <c r="D1129" t="s">
        <v>30</v>
      </c>
      <c r="E1129" t="s">
        <v>62</v>
      </c>
      <c r="F1129" t="s">
        <v>34</v>
      </c>
      <c r="G1129" t="s">
        <v>33</v>
      </c>
      <c r="H1129" t="s">
        <v>63</v>
      </c>
      <c r="I1129" s="9">
        <v>45581</v>
      </c>
      <c r="J1129" s="10">
        <v>9.9189814814814817E-3</v>
      </c>
      <c r="K1129" t="s">
        <v>464</v>
      </c>
      <c r="L1129" t="s">
        <v>465</v>
      </c>
      <c r="M1129" t="s">
        <v>37</v>
      </c>
      <c r="N1129" t="s">
        <v>466</v>
      </c>
      <c r="O1129" t="s">
        <v>467</v>
      </c>
      <c r="P1129" t="s">
        <v>40</v>
      </c>
      <c r="Q1129" t="s">
        <v>468</v>
      </c>
      <c r="R1129" t="s">
        <v>469</v>
      </c>
      <c r="S1129">
        <v>5</v>
      </c>
      <c r="T1129">
        <v>2</v>
      </c>
      <c r="U1129" t="s">
        <v>43</v>
      </c>
      <c r="V1129" t="s">
        <v>43</v>
      </c>
      <c r="W1129" t="s">
        <v>447</v>
      </c>
      <c r="X1129" t="s">
        <v>37</v>
      </c>
      <c r="Y1129" t="s">
        <v>37</v>
      </c>
      <c r="Z1129" t="s">
        <v>45</v>
      </c>
      <c r="AA1129" t="s">
        <v>37</v>
      </c>
      <c r="AB1129" t="s">
        <v>67</v>
      </c>
      <c r="AC1129" t="s">
        <v>68</v>
      </c>
      <c r="AD1129" t="s">
        <v>37</v>
      </c>
    </row>
    <row r="1130" spans="1:30" hidden="1" x14ac:dyDescent="0.2">
      <c r="A1130">
        <v>15381</v>
      </c>
      <c r="B1130" t="s">
        <v>470</v>
      </c>
      <c r="C1130" t="s">
        <v>29</v>
      </c>
      <c r="D1130" t="s">
        <v>30</v>
      </c>
      <c r="E1130" t="s">
        <v>62</v>
      </c>
      <c r="F1130" t="s">
        <v>34</v>
      </c>
      <c r="G1130" t="s">
        <v>33</v>
      </c>
      <c r="H1130" t="s">
        <v>63</v>
      </c>
      <c r="I1130" s="9">
        <v>45581</v>
      </c>
      <c r="J1130" s="10">
        <v>1.2442129629629629E-2</v>
      </c>
      <c r="K1130" t="s">
        <v>471</v>
      </c>
      <c r="L1130" t="s">
        <v>472</v>
      </c>
      <c r="M1130" t="s">
        <v>37</v>
      </c>
      <c r="N1130" t="s">
        <v>473</v>
      </c>
      <c r="O1130" t="s">
        <v>467</v>
      </c>
      <c r="P1130" t="s">
        <v>40</v>
      </c>
      <c r="Q1130" t="s">
        <v>468</v>
      </c>
      <c r="R1130" t="s">
        <v>474</v>
      </c>
      <c r="S1130">
        <v>1</v>
      </c>
      <c r="T1130">
        <v>2</v>
      </c>
      <c r="U1130" t="s">
        <v>43</v>
      </c>
      <c r="V1130" t="s">
        <v>43</v>
      </c>
      <c r="W1130" t="s">
        <v>475</v>
      </c>
      <c r="X1130" t="s">
        <v>37</v>
      </c>
      <c r="Y1130" t="s">
        <v>37</v>
      </c>
      <c r="Z1130" t="s">
        <v>45</v>
      </c>
      <c r="AA1130" t="s">
        <v>37</v>
      </c>
      <c r="AB1130" t="s">
        <v>67</v>
      </c>
      <c r="AC1130" t="s">
        <v>68</v>
      </c>
      <c r="AD1130" t="s">
        <v>37</v>
      </c>
    </row>
    <row r="1131" spans="1:30" hidden="1" x14ac:dyDescent="0.2">
      <c r="A1131">
        <v>15390</v>
      </c>
      <c r="B1131" t="s">
        <v>476</v>
      </c>
      <c r="C1131" t="s">
        <v>29</v>
      </c>
      <c r="D1131" t="s">
        <v>70</v>
      </c>
      <c r="E1131" t="s">
        <v>62</v>
      </c>
      <c r="F1131" t="s">
        <v>34</v>
      </c>
      <c r="G1131" t="s">
        <v>33</v>
      </c>
      <c r="H1131" t="s">
        <v>34</v>
      </c>
      <c r="I1131" s="9">
        <v>45581</v>
      </c>
      <c r="J1131" s="10">
        <v>0.16791666666666666</v>
      </c>
      <c r="K1131" t="s">
        <v>477</v>
      </c>
      <c r="L1131" t="s">
        <v>478</v>
      </c>
      <c r="M1131" t="s">
        <v>37</v>
      </c>
      <c r="N1131" t="s">
        <v>478</v>
      </c>
      <c r="O1131" t="s">
        <v>479</v>
      </c>
      <c r="P1131" t="s">
        <v>40</v>
      </c>
      <c r="Q1131" t="s">
        <v>480</v>
      </c>
      <c r="R1131" t="s">
        <v>481</v>
      </c>
      <c r="S1131">
        <v>3</v>
      </c>
      <c r="T1131">
        <v>2</v>
      </c>
      <c r="U1131" t="s">
        <v>57</v>
      </c>
      <c r="V1131" t="s">
        <v>57</v>
      </c>
      <c r="W1131" t="s">
        <v>374</v>
      </c>
      <c r="X1131" t="s">
        <v>37</v>
      </c>
      <c r="Y1131" t="s">
        <v>37</v>
      </c>
      <c r="Z1131" t="s">
        <v>45</v>
      </c>
      <c r="AA1131" t="s">
        <v>37</v>
      </c>
      <c r="AB1131" t="s">
        <v>429</v>
      </c>
      <c r="AC1131" t="s">
        <v>430</v>
      </c>
      <c r="AD1131" t="s">
        <v>377</v>
      </c>
    </row>
    <row r="1132" spans="1:30" hidden="1" x14ac:dyDescent="0.2">
      <c r="A1132">
        <v>15394</v>
      </c>
      <c r="B1132" t="s">
        <v>482</v>
      </c>
      <c r="C1132" t="s">
        <v>61</v>
      </c>
      <c r="D1132" t="s">
        <v>49</v>
      </c>
      <c r="E1132" t="s">
        <v>62</v>
      </c>
      <c r="F1132" t="s">
        <v>114</v>
      </c>
      <c r="G1132" t="s">
        <v>33</v>
      </c>
      <c r="H1132" t="s">
        <v>346</v>
      </c>
      <c r="I1132" s="9">
        <v>45581</v>
      </c>
      <c r="J1132" s="10">
        <v>0.19221064814814814</v>
      </c>
      <c r="K1132" t="s">
        <v>483</v>
      </c>
      <c r="L1132" t="s">
        <v>484</v>
      </c>
      <c r="M1132" t="s">
        <v>484</v>
      </c>
      <c r="N1132" t="s">
        <v>484</v>
      </c>
      <c r="O1132" t="s">
        <v>37</v>
      </c>
      <c r="P1132" t="s">
        <v>40</v>
      </c>
      <c r="Q1132" t="s">
        <v>66</v>
      </c>
      <c r="R1132" t="s">
        <v>485</v>
      </c>
      <c r="S1132">
        <v>0</v>
      </c>
      <c r="T1132">
        <v>2</v>
      </c>
      <c r="U1132" t="s">
        <v>57</v>
      </c>
      <c r="V1132" t="s">
        <v>37</v>
      </c>
      <c r="W1132" t="s">
        <v>374</v>
      </c>
      <c r="X1132" t="s">
        <v>37</v>
      </c>
      <c r="Y1132" t="s">
        <v>37</v>
      </c>
      <c r="Z1132" t="s">
        <v>45</v>
      </c>
      <c r="AA1132" t="s">
        <v>37</v>
      </c>
      <c r="AB1132" t="s">
        <v>350</v>
      </c>
      <c r="AC1132" t="s">
        <v>351</v>
      </c>
      <c r="AD1132" t="s">
        <v>197</v>
      </c>
    </row>
    <row r="1133" spans="1:30" hidden="1" x14ac:dyDescent="0.2">
      <c r="A1133">
        <v>15413</v>
      </c>
      <c r="B1133" t="s">
        <v>486</v>
      </c>
      <c r="C1133" t="s">
        <v>29</v>
      </c>
      <c r="D1133" t="s">
        <v>49</v>
      </c>
      <c r="E1133" t="s">
        <v>50</v>
      </c>
      <c r="F1133" t="s">
        <v>32</v>
      </c>
      <c r="G1133" t="s">
        <v>51</v>
      </c>
      <c r="H1133" t="s">
        <v>63</v>
      </c>
      <c r="I1133" s="9">
        <v>45581</v>
      </c>
      <c r="J1133" s="10">
        <v>0.59070601851851856</v>
      </c>
      <c r="K1133" t="s">
        <v>487</v>
      </c>
      <c r="L1133" t="s">
        <v>488</v>
      </c>
      <c r="M1133" t="s">
        <v>37</v>
      </c>
      <c r="N1133" t="s">
        <v>488</v>
      </c>
      <c r="O1133" t="s">
        <v>489</v>
      </c>
      <c r="P1133" t="s">
        <v>40</v>
      </c>
      <c r="Q1133" t="s">
        <v>490</v>
      </c>
      <c r="R1133" t="s">
        <v>491</v>
      </c>
      <c r="S1133">
        <v>4</v>
      </c>
      <c r="T1133">
        <v>1</v>
      </c>
      <c r="U1133" t="s">
        <v>57</v>
      </c>
      <c r="V1133" t="s">
        <v>57</v>
      </c>
      <c r="W1133" t="s">
        <v>44</v>
      </c>
      <c r="X1133" t="s">
        <v>37</v>
      </c>
      <c r="Y1133" t="s">
        <v>37</v>
      </c>
      <c r="Z1133" t="s">
        <v>45</v>
      </c>
      <c r="AA1133" t="s">
        <v>37</v>
      </c>
      <c r="AB1133" t="s">
        <v>58</v>
      </c>
      <c r="AC1133" t="s">
        <v>59</v>
      </c>
      <c r="AD1133" t="s">
        <v>37</v>
      </c>
    </row>
    <row r="1134" spans="1:30" x14ac:dyDescent="0.2">
      <c r="A1134">
        <v>15416</v>
      </c>
      <c r="B1134" t="s">
        <v>492</v>
      </c>
      <c r="C1134" t="s">
        <v>135</v>
      </c>
      <c r="D1134" t="s">
        <v>30</v>
      </c>
      <c r="E1134" t="s">
        <v>62</v>
      </c>
      <c r="F1134" t="s">
        <v>32</v>
      </c>
      <c r="G1134" t="s">
        <v>51</v>
      </c>
      <c r="H1134" t="s">
        <v>63</v>
      </c>
      <c r="I1134" s="9">
        <v>45581</v>
      </c>
      <c r="J1134" s="10">
        <v>0.6231944444444445</v>
      </c>
      <c r="K1134" t="s">
        <v>493</v>
      </c>
      <c r="L1134" t="s">
        <v>37</v>
      </c>
      <c r="M1134" t="s">
        <v>37</v>
      </c>
      <c r="N1134" t="s">
        <v>494</v>
      </c>
      <c r="O1134" t="s">
        <v>495</v>
      </c>
      <c r="P1134" t="s">
        <v>40</v>
      </c>
      <c r="Q1134" t="s">
        <v>496</v>
      </c>
      <c r="R1134" t="s">
        <v>66</v>
      </c>
      <c r="S1134">
        <v>4</v>
      </c>
      <c r="T1134">
        <v>1</v>
      </c>
      <c r="U1134" t="s">
        <v>37</v>
      </c>
      <c r="V1134" t="s">
        <v>57</v>
      </c>
      <c r="W1134" t="s">
        <v>44</v>
      </c>
      <c r="X1134" t="s">
        <v>37</v>
      </c>
      <c r="Y1134" t="s">
        <v>37</v>
      </c>
      <c r="Z1134" t="s">
        <v>45</v>
      </c>
      <c r="AA1134" t="s">
        <v>37</v>
      </c>
      <c r="AB1134" t="s">
        <v>58</v>
      </c>
      <c r="AC1134" t="s">
        <v>59</v>
      </c>
      <c r="AD1134" t="s">
        <v>37</v>
      </c>
    </row>
    <row r="1135" spans="1:30" hidden="1" x14ac:dyDescent="0.2">
      <c r="A1135">
        <v>15457</v>
      </c>
      <c r="B1135" t="s">
        <v>497</v>
      </c>
      <c r="C1135" t="s">
        <v>61</v>
      </c>
      <c r="D1135" t="s">
        <v>70</v>
      </c>
      <c r="E1135" t="s">
        <v>31</v>
      </c>
      <c r="F1135" t="s">
        <v>32</v>
      </c>
      <c r="G1135" t="s">
        <v>51</v>
      </c>
      <c r="H1135" t="s">
        <v>63</v>
      </c>
      <c r="I1135" s="9">
        <v>45582</v>
      </c>
      <c r="J1135" s="10">
        <v>0.54172453703703705</v>
      </c>
      <c r="K1135" t="s">
        <v>498</v>
      </c>
      <c r="L1135" t="s">
        <v>499</v>
      </c>
      <c r="M1135" t="s">
        <v>499</v>
      </c>
      <c r="N1135" t="s">
        <v>499</v>
      </c>
      <c r="O1135" t="s">
        <v>500</v>
      </c>
      <c r="P1135" t="s">
        <v>40</v>
      </c>
      <c r="Q1135" t="s">
        <v>501</v>
      </c>
      <c r="R1135" t="s">
        <v>502</v>
      </c>
      <c r="S1135">
        <v>2</v>
      </c>
      <c r="T1135">
        <v>1</v>
      </c>
      <c r="U1135" t="s">
        <v>57</v>
      </c>
      <c r="V1135" t="s">
        <v>57</v>
      </c>
      <c r="W1135" t="s">
        <v>190</v>
      </c>
      <c r="X1135" t="s">
        <v>37</v>
      </c>
      <c r="Y1135" t="s">
        <v>37</v>
      </c>
      <c r="Z1135" t="s">
        <v>45</v>
      </c>
      <c r="AA1135" t="s">
        <v>37</v>
      </c>
      <c r="AB1135" t="s">
        <v>503</v>
      </c>
      <c r="AC1135" t="s">
        <v>504</v>
      </c>
      <c r="AD1135" t="s">
        <v>94</v>
      </c>
    </row>
    <row r="1136" spans="1:30" x14ac:dyDescent="0.2">
      <c r="A1136">
        <v>15484</v>
      </c>
      <c r="B1136" t="s">
        <v>505</v>
      </c>
      <c r="C1136" t="s">
        <v>425</v>
      </c>
      <c r="D1136" t="s">
        <v>70</v>
      </c>
      <c r="E1136" t="s">
        <v>31</v>
      </c>
      <c r="F1136" t="s">
        <v>32</v>
      </c>
      <c r="G1136" t="s">
        <v>51</v>
      </c>
      <c r="H1136" t="s">
        <v>73</v>
      </c>
      <c r="I1136" s="9">
        <v>45583</v>
      </c>
      <c r="J1136" s="10">
        <v>0.51708333333333334</v>
      </c>
      <c r="K1136" t="s">
        <v>506</v>
      </c>
      <c r="L1136" t="s">
        <v>37</v>
      </c>
      <c r="M1136" t="s">
        <v>37</v>
      </c>
      <c r="N1136" t="s">
        <v>6805</v>
      </c>
      <c r="O1136" t="s">
        <v>508</v>
      </c>
      <c r="P1136" t="s">
        <v>40</v>
      </c>
      <c r="Q1136" t="s">
        <v>509</v>
      </c>
      <c r="R1136" t="s">
        <v>66</v>
      </c>
      <c r="S1136">
        <v>4</v>
      </c>
      <c r="T1136">
        <v>4</v>
      </c>
      <c r="U1136" t="s">
        <v>37</v>
      </c>
      <c r="V1136" t="s">
        <v>57</v>
      </c>
      <c r="W1136" t="s">
        <v>190</v>
      </c>
      <c r="X1136" t="s">
        <v>37</v>
      </c>
      <c r="Y1136" t="s">
        <v>37</v>
      </c>
      <c r="Z1136" t="s">
        <v>45</v>
      </c>
      <c r="AA1136" t="s">
        <v>37</v>
      </c>
      <c r="AB1136" t="s">
        <v>310</v>
      </c>
      <c r="AC1136" t="s">
        <v>311</v>
      </c>
      <c r="AD1136" t="s">
        <v>94</v>
      </c>
    </row>
    <row r="1137" spans="1:30" hidden="1" x14ac:dyDescent="0.2">
      <c r="A1137">
        <v>15485</v>
      </c>
      <c r="B1137" t="s">
        <v>510</v>
      </c>
      <c r="C1137" t="s">
        <v>61</v>
      </c>
      <c r="D1137" t="s">
        <v>49</v>
      </c>
      <c r="E1137" t="s">
        <v>31</v>
      </c>
      <c r="F1137" t="s">
        <v>511</v>
      </c>
      <c r="G1137" t="s">
        <v>51</v>
      </c>
      <c r="H1137" t="s">
        <v>512</v>
      </c>
      <c r="I1137" s="9">
        <v>45583</v>
      </c>
      <c r="J1137" s="10">
        <v>0.51898148148148149</v>
      </c>
      <c r="K1137" t="s">
        <v>513</v>
      </c>
      <c r="L1137" t="s">
        <v>514</v>
      </c>
      <c r="M1137" t="s">
        <v>514</v>
      </c>
      <c r="N1137" t="s">
        <v>515</v>
      </c>
      <c r="O1137" t="s">
        <v>516</v>
      </c>
      <c r="P1137" t="s">
        <v>40</v>
      </c>
      <c r="Q1137" t="s">
        <v>517</v>
      </c>
      <c r="R1137" t="s">
        <v>518</v>
      </c>
      <c r="S1137">
        <v>1</v>
      </c>
      <c r="T1137">
        <v>1</v>
      </c>
      <c r="U1137" t="s">
        <v>57</v>
      </c>
      <c r="V1137" t="s">
        <v>57</v>
      </c>
      <c r="W1137" t="s">
        <v>190</v>
      </c>
      <c r="X1137" t="s">
        <v>37</v>
      </c>
      <c r="Y1137" t="s">
        <v>37</v>
      </c>
      <c r="Z1137" t="s">
        <v>45</v>
      </c>
      <c r="AA1137" t="s">
        <v>37</v>
      </c>
      <c r="AB1137" t="s">
        <v>519</v>
      </c>
      <c r="AC1137" t="s">
        <v>520</v>
      </c>
      <c r="AD1137" t="s">
        <v>94</v>
      </c>
    </row>
    <row r="1138" spans="1:30" hidden="1" x14ac:dyDescent="0.2">
      <c r="A1138">
        <v>15486</v>
      </c>
      <c r="B1138" t="s">
        <v>521</v>
      </c>
      <c r="C1138" t="s">
        <v>61</v>
      </c>
      <c r="D1138" t="s">
        <v>49</v>
      </c>
      <c r="E1138" t="s">
        <v>31</v>
      </c>
      <c r="F1138" t="s">
        <v>32</v>
      </c>
      <c r="G1138" t="s">
        <v>51</v>
      </c>
      <c r="H1138" t="s">
        <v>73</v>
      </c>
      <c r="I1138" s="9">
        <v>45583</v>
      </c>
      <c r="J1138" s="10">
        <v>0.51932870370370365</v>
      </c>
      <c r="K1138" t="s">
        <v>522</v>
      </c>
      <c r="L1138" t="s">
        <v>523</v>
      </c>
      <c r="M1138" t="s">
        <v>523</v>
      </c>
      <c r="N1138" t="s">
        <v>524</v>
      </c>
      <c r="O1138" t="s">
        <v>523</v>
      </c>
      <c r="P1138" t="s">
        <v>40</v>
      </c>
      <c r="Q1138" t="s">
        <v>525</v>
      </c>
      <c r="R1138" t="s">
        <v>525</v>
      </c>
      <c r="S1138">
        <v>1</v>
      </c>
      <c r="T1138">
        <v>1</v>
      </c>
      <c r="U1138" t="s">
        <v>57</v>
      </c>
      <c r="V1138" t="s">
        <v>57</v>
      </c>
      <c r="W1138" t="s">
        <v>190</v>
      </c>
      <c r="X1138" t="s">
        <v>37</v>
      </c>
      <c r="Y1138" t="s">
        <v>37</v>
      </c>
      <c r="Z1138" t="s">
        <v>45</v>
      </c>
      <c r="AA1138" t="s">
        <v>37</v>
      </c>
      <c r="AB1138" t="s">
        <v>526</v>
      </c>
      <c r="AC1138" t="s">
        <v>527</v>
      </c>
      <c r="AD1138" t="s">
        <v>94</v>
      </c>
    </row>
    <row r="1139" spans="1:30" hidden="1" x14ac:dyDescent="0.2">
      <c r="A1139">
        <v>15487</v>
      </c>
      <c r="B1139" t="s">
        <v>528</v>
      </c>
      <c r="C1139" t="s">
        <v>29</v>
      </c>
      <c r="D1139" t="s">
        <v>70</v>
      </c>
      <c r="E1139" t="s">
        <v>62</v>
      </c>
      <c r="F1139" t="s">
        <v>32</v>
      </c>
      <c r="G1139" t="s">
        <v>51</v>
      </c>
      <c r="H1139" t="s">
        <v>63</v>
      </c>
      <c r="I1139" s="9">
        <v>45583</v>
      </c>
      <c r="J1139" s="10">
        <v>0.52349537037037042</v>
      </c>
      <c r="K1139" t="s">
        <v>529</v>
      </c>
      <c r="L1139" t="s">
        <v>530</v>
      </c>
      <c r="M1139" t="s">
        <v>37</v>
      </c>
      <c r="N1139" t="s">
        <v>531</v>
      </c>
      <c r="O1139" t="s">
        <v>500</v>
      </c>
      <c r="P1139" t="s">
        <v>40</v>
      </c>
      <c r="Q1139" t="s">
        <v>532</v>
      </c>
      <c r="R1139" t="s">
        <v>533</v>
      </c>
      <c r="S1139">
        <v>4</v>
      </c>
      <c r="T1139">
        <v>1</v>
      </c>
      <c r="U1139" t="s">
        <v>57</v>
      </c>
      <c r="V1139" t="s">
        <v>57</v>
      </c>
      <c r="W1139" t="s">
        <v>190</v>
      </c>
      <c r="X1139" t="s">
        <v>37</v>
      </c>
      <c r="Y1139" t="s">
        <v>37</v>
      </c>
      <c r="Z1139" t="s">
        <v>45</v>
      </c>
      <c r="AA1139" t="s">
        <v>37</v>
      </c>
      <c r="AB1139" t="s">
        <v>534</v>
      </c>
      <c r="AC1139" t="s">
        <v>535</v>
      </c>
      <c r="AD1139" t="s">
        <v>94</v>
      </c>
    </row>
    <row r="1140" spans="1:30" hidden="1" x14ac:dyDescent="0.2">
      <c r="A1140">
        <v>15489</v>
      </c>
      <c r="B1140" t="s">
        <v>536</v>
      </c>
      <c r="C1140" t="s">
        <v>61</v>
      </c>
      <c r="D1140" t="s">
        <v>30</v>
      </c>
      <c r="E1140" t="s">
        <v>71</v>
      </c>
      <c r="F1140" t="s">
        <v>72</v>
      </c>
      <c r="G1140" t="s">
        <v>33</v>
      </c>
      <c r="H1140" t="s">
        <v>73</v>
      </c>
      <c r="I1140" s="9">
        <v>45583</v>
      </c>
      <c r="J1140" s="10">
        <v>0.52965277777777775</v>
      </c>
      <c r="K1140" t="s">
        <v>537</v>
      </c>
      <c r="L1140" t="s">
        <v>538</v>
      </c>
      <c r="M1140" t="s">
        <v>538</v>
      </c>
      <c r="N1140" t="s">
        <v>6806</v>
      </c>
      <c r="O1140" t="s">
        <v>37</v>
      </c>
      <c r="P1140" t="s">
        <v>40</v>
      </c>
      <c r="Q1140" t="s">
        <v>66</v>
      </c>
      <c r="R1140" t="s">
        <v>539</v>
      </c>
      <c r="S1140">
        <v>1</v>
      </c>
      <c r="T1140">
        <v>1</v>
      </c>
      <c r="U1140" t="s">
        <v>57</v>
      </c>
      <c r="V1140" t="s">
        <v>37</v>
      </c>
      <c r="W1140" t="s">
        <v>450</v>
      </c>
      <c r="X1140" t="s">
        <v>37</v>
      </c>
      <c r="Y1140" t="s">
        <v>37</v>
      </c>
      <c r="Z1140" t="s">
        <v>45</v>
      </c>
      <c r="AA1140" t="s">
        <v>37</v>
      </c>
      <c r="AB1140" t="s">
        <v>540</v>
      </c>
      <c r="AC1140" t="s">
        <v>541</v>
      </c>
      <c r="AD1140" t="s">
        <v>37</v>
      </c>
    </row>
    <row r="1141" spans="1:30" hidden="1" x14ac:dyDescent="0.2">
      <c r="A1141">
        <v>15491</v>
      </c>
      <c r="B1141" t="s">
        <v>505</v>
      </c>
      <c r="C1141" t="s">
        <v>61</v>
      </c>
      <c r="D1141" t="s">
        <v>70</v>
      </c>
      <c r="E1141" t="s">
        <v>31</v>
      </c>
      <c r="F1141" t="s">
        <v>32</v>
      </c>
      <c r="G1141" t="s">
        <v>51</v>
      </c>
      <c r="H1141" t="s">
        <v>73</v>
      </c>
      <c r="I1141" s="9">
        <v>45583</v>
      </c>
      <c r="J1141" s="10">
        <v>0.54560185185185184</v>
      </c>
      <c r="K1141" t="s">
        <v>542</v>
      </c>
      <c r="L1141" t="s">
        <v>543</v>
      </c>
      <c r="M1141" t="s">
        <v>543</v>
      </c>
      <c r="N1141" t="s">
        <v>544</v>
      </c>
      <c r="O1141" t="s">
        <v>545</v>
      </c>
      <c r="P1141" t="s">
        <v>40</v>
      </c>
      <c r="Q1141" t="s">
        <v>546</v>
      </c>
      <c r="R1141" t="s">
        <v>547</v>
      </c>
      <c r="S1141">
        <v>1</v>
      </c>
      <c r="T1141">
        <v>1</v>
      </c>
      <c r="U1141" t="s">
        <v>57</v>
      </c>
      <c r="V1141" t="s">
        <v>57</v>
      </c>
      <c r="W1141" t="s">
        <v>190</v>
      </c>
      <c r="X1141" t="s">
        <v>37</v>
      </c>
      <c r="Y1141" t="s">
        <v>37</v>
      </c>
      <c r="Z1141" t="s">
        <v>45</v>
      </c>
      <c r="AA1141" t="s">
        <v>37</v>
      </c>
      <c r="AB1141" t="s">
        <v>548</v>
      </c>
      <c r="AC1141" t="s">
        <v>549</v>
      </c>
      <c r="AD1141" t="s">
        <v>94</v>
      </c>
    </row>
    <row r="1142" spans="1:30" hidden="1" x14ac:dyDescent="0.2">
      <c r="A1142">
        <v>15492</v>
      </c>
      <c r="B1142" t="s">
        <v>550</v>
      </c>
      <c r="C1142" t="s">
        <v>61</v>
      </c>
      <c r="D1142" t="s">
        <v>70</v>
      </c>
      <c r="E1142" t="s">
        <v>31</v>
      </c>
      <c r="F1142" t="s">
        <v>32</v>
      </c>
      <c r="G1142" t="s">
        <v>51</v>
      </c>
      <c r="H1142" t="s">
        <v>73</v>
      </c>
      <c r="I1142" s="9">
        <v>45583</v>
      </c>
      <c r="J1142" s="10">
        <v>0.54849537037037033</v>
      </c>
      <c r="K1142" t="s">
        <v>551</v>
      </c>
      <c r="L1142" t="s">
        <v>507</v>
      </c>
      <c r="M1142" t="s">
        <v>507</v>
      </c>
      <c r="N1142" t="s">
        <v>507</v>
      </c>
      <c r="O1142" t="s">
        <v>552</v>
      </c>
      <c r="P1142" t="s">
        <v>40</v>
      </c>
      <c r="Q1142" t="s">
        <v>553</v>
      </c>
      <c r="R1142" t="s">
        <v>554</v>
      </c>
      <c r="S1142">
        <v>1</v>
      </c>
      <c r="T1142">
        <v>1</v>
      </c>
      <c r="U1142" t="s">
        <v>57</v>
      </c>
      <c r="V1142" t="s">
        <v>57</v>
      </c>
      <c r="W1142" t="s">
        <v>190</v>
      </c>
      <c r="X1142" t="s">
        <v>37</v>
      </c>
      <c r="Y1142" t="s">
        <v>37</v>
      </c>
      <c r="Z1142" t="s">
        <v>45</v>
      </c>
      <c r="AA1142" t="s">
        <v>37</v>
      </c>
      <c r="AB1142" t="s">
        <v>548</v>
      </c>
      <c r="AC1142" t="s">
        <v>549</v>
      </c>
      <c r="AD1142" t="s">
        <v>94</v>
      </c>
    </row>
    <row r="1143" spans="1:30" hidden="1" x14ac:dyDescent="0.2">
      <c r="A1143">
        <v>15494</v>
      </c>
      <c r="B1143" t="s">
        <v>555</v>
      </c>
      <c r="C1143" t="s">
        <v>29</v>
      </c>
      <c r="D1143" t="s">
        <v>30</v>
      </c>
      <c r="E1143" t="s">
        <v>62</v>
      </c>
      <c r="F1143" t="s">
        <v>34</v>
      </c>
      <c r="G1143" t="s">
        <v>33</v>
      </c>
      <c r="H1143" t="s">
        <v>63</v>
      </c>
      <c r="I1143" s="9">
        <v>45583</v>
      </c>
      <c r="J1143" s="10">
        <v>0.56923611111111116</v>
      </c>
      <c r="K1143" t="s">
        <v>556</v>
      </c>
      <c r="L1143" t="s">
        <v>557</v>
      </c>
      <c r="M1143" t="s">
        <v>558</v>
      </c>
      <c r="N1143" t="s">
        <v>559</v>
      </c>
      <c r="O1143" t="s">
        <v>560</v>
      </c>
      <c r="P1143" t="s">
        <v>40</v>
      </c>
      <c r="Q1143" t="s">
        <v>561</v>
      </c>
      <c r="R1143" t="s">
        <v>562</v>
      </c>
      <c r="S1143">
        <v>1</v>
      </c>
      <c r="T1143">
        <v>3</v>
      </c>
      <c r="U1143" t="s">
        <v>43</v>
      </c>
      <c r="V1143" t="s">
        <v>57</v>
      </c>
      <c r="W1143" t="s">
        <v>563</v>
      </c>
      <c r="X1143" t="s">
        <v>37</v>
      </c>
      <c r="Y1143" t="s">
        <v>37</v>
      </c>
      <c r="Z1143" t="s">
        <v>45</v>
      </c>
      <c r="AA1143" t="s">
        <v>37</v>
      </c>
      <c r="AB1143" t="s">
        <v>564</v>
      </c>
      <c r="AC1143" t="s">
        <v>565</v>
      </c>
      <c r="AD1143" t="s">
        <v>197</v>
      </c>
    </row>
    <row r="1144" spans="1:30" hidden="1" x14ac:dyDescent="0.2">
      <c r="A1144">
        <v>15497</v>
      </c>
      <c r="B1144" t="s">
        <v>48</v>
      </c>
      <c r="C1144" t="s">
        <v>29</v>
      </c>
      <c r="D1144" t="s">
        <v>49</v>
      </c>
      <c r="E1144" t="s">
        <v>50</v>
      </c>
      <c r="F1144" t="s">
        <v>34</v>
      </c>
      <c r="G1144" t="s">
        <v>51</v>
      </c>
      <c r="H1144" t="s">
        <v>34</v>
      </c>
      <c r="I1144" s="9">
        <v>45583</v>
      </c>
      <c r="J1144" s="10">
        <v>0.64060185185185181</v>
      </c>
      <c r="K1144" t="s">
        <v>566</v>
      </c>
      <c r="L1144" t="s">
        <v>567</v>
      </c>
      <c r="M1144" t="s">
        <v>37</v>
      </c>
      <c r="N1144" t="s">
        <v>568</v>
      </c>
      <c r="O1144" t="s">
        <v>567</v>
      </c>
      <c r="P1144" t="s">
        <v>40</v>
      </c>
      <c r="Q1144" t="s">
        <v>569</v>
      </c>
      <c r="R1144" t="s">
        <v>569</v>
      </c>
      <c r="S1144">
        <v>1</v>
      </c>
      <c r="T1144">
        <v>1</v>
      </c>
      <c r="U1144" t="s">
        <v>57</v>
      </c>
      <c r="V1144" t="s">
        <v>57</v>
      </c>
      <c r="W1144" t="s">
        <v>44</v>
      </c>
      <c r="X1144" t="s">
        <v>37</v>
      </c>
      <c r="Y1144" t="s">
        <v>37</v>
      </c>
      <c r="Z1144" t="s">
        <v>45</v>
      </c>
      <c r="AA1144" t="s">
        <v>37</v>
      </c>
      <c r="AB1144" t="s">
        <v>58</v>
      </c>
      <c r="AC1144" t="s">
        <v>59</v>
      </c>
      <c r="AD1144" t="s">
        <v>37</v>
      </c>
    </row>
    <row r="1145" spans="1:30" hidden="1" x14ac:dyDescent="0.2">
      <c r="A1145">
        <v>15498</v>
      </c>
      <c r="B1145" t="s">
        <v>570</v>
      </c>
      <c r="C1145" t="s">
        <v>29</v>
      </c>
      <c r="D1145" t="s">
        <v>49</v>
      </c>
      <c r="E1145" t="s">
        <v>62</v>
      </c>
      <c r="F1145" t="s">
        <v>34</v>
      </c>
      <c r="G1145" t="s">
        <v>82</v>
      </c>
      <c r="H1145" t="s">
        <v>34</v>
      </c>
      <c r="I1145" s="9">
        <v>45583</v>
      </c>
      <c r="J1145" s="10">
        <v>0.66148148148148145</v>
      </c>
      <c r="K1145" t="s">
        <v>571</v>
      </c>
      <c r="L1145" t="s">
        <v>572</v>
      </c>
      <c r="M1145" t="s">
        <v>37</v>
      </c>
      <c r="N1145" t="s">
        <v>573</v>
      </c>
      <c r="O1145" t="s">
        <v>574</v>
      </c>
      <c r="P1145" t="s">
        <v>40</v>
      </c>
      <c r="Q1145" t="s">
        <v>575</v>
      </c>
      <c r="R1145" t="s">
        <v>576</v>
      </c>
      <c r="S1145">
        <v>2</v>
      </c>
      <c r="T1145">
        <v>2</v>
      </c>
      <c r="U1145" t="s">
        <v>57</v>
      </c>
      <c r="V1145" t="s">
        <v>57</v>
      </c>
      <c r="W1145" t="s">
        <v>121</v>
      </c>
      <c r="X1145" t="s">
        <v>577</v>
      </c>
      <c r="Y1145" t="s">
        <v>37</v>
      </c>
      <c r="Z1145" t="s">
        <v>45</v>
      </c>
      <c r="AA1145" t="s">
        <v>37</v>
      </c>
      <c r="AB1145" t="s">
        <v>578</v>
      </c>
      <c r="AC1145" t="s">
        <v>579</v>
      </c>
      <c r="AD1145" t="s">
        <v>37</v>
      </c>
    </row>
    <row r="1146" spans="1:30" hidden="1" x14ac:dyDescent="0.2">
      <c r="A1146">
        <v>15527</v>
      </c>
      <c r="B1146" t="s">
        <v>580</v>
      </c>
      <c r="C1146" t="s">
        <v>61</v>
      </c>
      <c r="D1146" t="s">
        <v>30</v>
      </c>
      <c r="E1146" t="s">
        <v>31</v>
      </c>
      <c r="F1146" t="s">
        <v>72</v>
      </c>
      <c r="G1146" t="s">
        <v>33</v>
      </c>
      <c r="H1146" t="s">
        <v>73</v>
      </c>
      <c r="I1146" s="9">
        <v>45584</v>
      </c>
      <c r="J1146" s="10">
        <v>0.58616898148148144</v>
      </c>
      <c r="K1146" t="s">
        <v>581</v>
      </c>
      <c r="L1146" t="s">
        <v>582</v>
      </c>
      <c r="M1146" t="s">
        <v>582</v>
      </c>
      <c r="N1146" t="s">
        <v>583</v>
      </c>
      <c r="O1146" t="s">
        <v>584</v>
      </c>
      <c r="P1146" t="s">
        <v>40</v>
      </c>
      <c r="Q1146" t="s">
        <v>585</v>
      </c>
      <c r="R1146" t="s">
        <v>586</v>
      </c>
      <c r="S1146">
        <v>4</v>
      </c>
      <c r="T1146">
        <v>2</v>
      </c>
      <c r="U1146" t="s">
        <v>57</v>
      </c>
      <c r="V1146" t="s">
        <v>57</v>
      </c>
      <c r="W1146" t="s">
        <v>109</v>
      </c>
      <c r="X1146" t="s">
        <v>37</v>
      </c>
      <c r="Y1146" t="s">
        <v>37</v>
      </c>
      <c r="Z1146" t="s">
        <v>45</v>
      </c>
      <c r="AA1146" t="s">
        <v>37</v>
      </c>
      <c r="AB1146" t="s">
        <v>587</v>
      </c>
      <c r="AC1146" t="s">
        <v>588</v>
      </c>
      <c r="AD1146" t="s">
        <v>112</v>
      </c>
    </row>
    <row r="1147" spans="1:30" hidden="1" x14ac:dyDescent="0.2">
      <c r="A1147">
        <v>15577</v>
      </c>
      <c r="B1147" t="s">
        <v>589</v>
      </c>
      <c r="C1147" t="s">
        <v>29</v>
      </c>
      <c r="D1147" t="s">
        <v>30</v>
      </c>
      <c r="E1147" t="s">
        <v>71</v>
      </c>
      <c r="F1147" t="s">
        <v>32</v>
      </c>
      <c r="G1147" t="s">
        <v>51</v>
      </c>
      <c r="H1147" t="s">
        <v>73</v>
      </c>
      <c r="I1147" s="9">
        <v>45586</v>
      </c>
      <c r="J1147" s="10">
        <v>0.5376157407407407</v>
      </c>
      <c r="K1147" t="s">
        <v>590</v>
      </c>
      <c r="L1147" t="s">
        <v>591</v>
      </c>
      <c r="M1147" t="s">
        <v>37</v>
      </c>
      <c r="N1147" t="s">
        <v>592</v>
      </c>
      <c r="O1147" t="s">
        <v>37</v>
      </c>
      <c r="P1147" t="s">
        <v>40</v>
      </c>
      <c r="Q1147" t="s">
        <v>66</v>
      </c>
      <c r="R1147" t="s">
        <v>593</v>
      </c>
      <c r="S1147">
        <v>2</v>
      </c>
      <c r="T1147">
        <v>0</v>
      </c>
      <c r="U1147" t="s">
        <v>57</v>
      </c>
      <c r="V1147" t="s">
        <v>37</v>
      </c>
      <c r="W1147" t="s">
        <v>131</v>
      </c>
      <c r="X1147" t="s">
        <v>37</v>
      </c>
      <c r="Y1147" t="s">
        <v>37</v>
      </c>
      <c r="Z1147" t="s">
        <v>45</v>
      </c>
      <c r="AA1147" t="s">
        <v>37</v>
      </c>
      <c r="AB1147" t="s">
        <v>594</v>
      </c>
      <c r="AC1147" t="s">
        <v>595</v>
      </c>
      <c r="AD1147" t="s">
        <v>131</v>
      </c>
    </row>
    <row r="1148" spans="1:30" hidden="1" x14ac:dyDescent="0.2">
      <c r="A1148">
        <v>15580</v>
      </c>
      <c r="B1148" t="s">
        <v>596</v>
      </c>
      <c r="C1148" t="s">
        <v>61</v>
      </c>
      <c r="D1148" t="s">
        <v>49</v>
      </c>
      <c r="E1148" t="s">
        <v>62</v>
      </c>
      <c r="F1148" t="s">
        <v>114</v>
      </c>
      <c r="G1148" t="s">
        <v>33</v>
      </c>
      <c r="H1148" t="s">
        <v>346</v>
      </c>
      <c r="I1148" s="9">
        <v>45586</v>
      </c>
      <c r="J1148" s="10">
        <v>0.5975462962962963</v>
      </c>
      <c r="K1148" t="s">
        <v>597</v>
      </c>
      <c r="L1148" t="s">
        <v>598</v>
      </c>
      <c r="M1148" t="s">
        <v>598</v>
      </c>
      <c r="N1148" t="s">
        <v>6807</v>
      </c>
      <c r="O1148" t="s">
        <v>37</v>
      </c>
      <c r="P1148" t="s">
        <v>40</v>
      </c>
      <c r="Q1148" t="s">
        <v>66</v>
      </c>
      <c r="R1148" t="s">
        <v>599</v>
      </c>
      <c r="S1148">
        <v>0</v>
      </c>
      <c r="T1148">
        <v>2</v>
      </c>
      <c r="U1148" t="s">
        <v>57</v>
      </c>
      <c r="V1148" t="s">
        <v>37</v>
      </c>
      <c r="W1148" t="s">
        <v>6255</v>
      </c>
      <c r="X1148" t="s">
        <v>37</v>
      </c>
      <c r="Y1148" t="s">
        <v>37</v>
      </c>
      <c r="Z1148" t="s">
        <v>45</v>
      </c>
      <c r="AA1148" t="s">
        <v>37</v>
      </c>
      <c r="AB1148" t="s">
        <v>350</v>
      </c>
      <c r="AC1148" t="s">
        <v>351</v>
      </c>
      <c r="AD1148" t="s">
        <v>197</v>
      </c>
    </row>
    <row r="1149" spans="1:30" hidden="1" x14ac:dyDescent="0.2">
      <c r="A1149">
        <v>15581</v>
      </c>
      <c r="B1149" t="s">
        <v>600</v>
      </c>
      <c r="C1149" t="s">
        <v>29</v>
      </c>
      <c r="D1149" t="s">
        <v>49</v>
      </c>
      <c r="E1149" t="s">
        <v>62</v>
      </c>
      <c r="F1149" t="s">
        <v>34</v>
      </c>
      <c r="G1149" t="s">
        <v>51</v>
      </c>
      <c r="H1149" t="s">
        <v>34</v>
      </c>
      <c r="I1149" s="9">
        <v>45586</v>
      </c>
      <c r="J1149" s="10">
        <v>0.60594907407407406</v>
      </c>
      <c r="K1149" t="s">
        <v>601</v>
      </c>
      <c r="L1149" t="s">
        <v>602</v>
      </c>
      <c r="M1149" t="s">
        <v>37</v>
      </c>
      <c r="N1149" t="s">
        <v>6808</v>
      </c>
      <c r="O1149" t="s">
        <v>603</v>
      </c>
      <c r="P1149" t="s">
        <v>40</v>
      </c>
      <c r="Q1149" t="s">
        <v>604</v>
      </c>
      <c r="R1149" t="s">
        <v>605</v>
      </c>
      <c r="S1149">
        <v>1</v>
      </c>
      <c r="T1149">
        <v>1</v>
      </c>
      <c r="U1149" t="s">
        <v>57</v>
      </c>
      <c r="V1149" t="s">
        <v>57</v>
      </c>
      <c r="W1149" t="s">
        <v>6255</v>
      </c>
      <c r="X1149" t="s">
        <v>37</v>
      </c>
      <c r="Y1149" t="s">
        <v>37</v>
      </c>
      <c r="Z1149" t="s">
        <v>45</v>
      </c>
      <c r="AA1149" t="s">
        <v>37</v>
      </c>
      <c r="AB1149" t="s">
        <v>122</v>
      </c>
      <c r="AC1149" t="s">
        <v>123</v>
      </c>
      <c r="AD1149" t="s">
        <v>37</v>
      </c>
    </row>
    <row r="1150" spans="1:30" hidden="1" x14ac:dyDescent="0.2">
      <c r="A1150">
        <v>15583</v>
      </c>
      <c r="B1150" t="s">
        <v>606</v>
      </c>
      <c r="C1150" t="s">
        <v>29</v>
      </c>
      <c r="D1150" t="s">
        <v>30</v>
      </c>
      <c r="E1150" t="s">
        <v>62</v>
      </c>
      <c r="F1150" t="s">
        <v>34</v>
      </c>
      <c r="G1150" t="s">
        <v>33</v>
      </c>
      <c r="H1150" t="s">
        <v>34</v>
      </c>
      <c r="I1150" s="9">
        <v>45586</v>
      </c>
      <c r="J1150" s="10">
        <v>0.6108217592592593</v>
      </c>
      <c r="K1150" t="s">
        <v>607</v>
      </c>
      <c r="L1150" t="s">
        <v>608</v>
      </c>
      <c r="M1150" t="s">
        <v>37</v>
      </c>
      <c r="N1150" t="s">
        <v>609</v>
      </c>
      <c r="O1150" t="s">
        <v>610</v>
      </c>
      <c r="P1150" t="s">
        <v>40</v>
      </c>
      <c r="Q1150" t="s">
        <v>611</v>
      </c>
      <c r="R1150" t="s">
        <v>612</v>
      </c>
      <c r="S1150">
        <v>2</v>
      </c>
      <c r="T1150">
        <v>1</v>
      </c>
      <c r="U1150" t="s">
        <v>57</v>
      </c>
      <c r="V1150" t="s">
        <v>57</v>
      </c>
      <c r="W1150" t="s">
        <v>190</v>
      </c>
      <c r="X1150" t="s">
        <v>37</v>
      </c>
      <c r="Y1150" t="s">
        <v>37</v>
      </c>
      <c r="Z1150" t="s">
        <v>45</v>
      </c>
      <c r="AA1150" t="s">
        <v>37</v>
      </c>
      <c r="AB1150" t="s">
        <v>67</v>
      </c>
      <c r="AC1150" t="s">
        <v>68</v>
      </c>
      <c r="AD1150" t="s">
        <v>37</v>
      </c>
    </row>
    <row r="1151" spans="1:30" hidden="1" x14ac:dyDescent="0.2">
      <c r="A1151">
        <v>15585</v>
      </c>
      <c r="B1151" t="s">
        <v>613</v>
      </c>
      <c r="C1151" t="s">
        <v>29</v>
      </c>
      <c r="D1151" t="s">
        <v>70</v>
      </c>
      <c r="E1151" t="s">
        <v>62</v>
      </c>
      <c r="F1151" t="s">
        <v>34</v>
      </c>
      <c r="G1151" t="s">
        <v>51</v>
      </c>
      <c r="H1151" t="s">
        <v>232</v>
      </c>
      <c r="I1151" s="9">
        <v>45586</v>
      </c>
      <c r="J1151" s="10">
        <v>0.61693287037037037</v>
      </c>
      <c r="K1151" t="s">
        <v>614</v>
      </c>
      <c r="L1151" t="s">
        <v>615</v>
      </c>
      <c r="M1151" t="s">
        <v>37</v>
      </c>
      <c r="N1151" t="s">
        <v>616</v>
      </c>
      <c r="O1151" t="s">
        <v>617</v>
      </c>
      <c r="P1151" t="s">
        <v>40</v>
      </c>
      <c r="Q1151" t="s">
        <v>618</v>
      </c>
      <c r="R1151" t="s">
        <v>619</v>
      </c>
      <c r="S1151">
        <v>3</v>
      </c>
      <c r="T1151">
        <v>2</v>
      </c>
      <c r="U1151" t="s">
        <v>57</v>
      </c>
      <c r="V1151" t="s">
        <v>57</v>
      </c>
      <c r="W1151" t="s">
        <v>190</v>
      </c>
      <c r="X1151" t="s">
        <v>37</v>
      </c>
      <c r="Y1151" t="s">
        <v>37</v>
      </c>
      <c r="Z1151" t="s">
        <v>45</v>
      </c>
      <c r="AA1151" t="s">
        <v>37</v>
      </c>
      <c r="AB1151" t="s">
        <v>67</v>
      </c>
      <c r="AC1151" t="s">
        <v>68</v>
      </c>
      <c r="AD1151" t="s">
        <v>37</v>
      </c>
    </row>
    <row r="1152" spans="1:30" hidden="1" x14ac:dyDescent="0.2">
      <c r="A1152">
        <v>15588</v>
      </c>
      <c r="B1152" t="s">
        <v>620</v>
      </c>
      <c r="C1152" t="s">
        <v>29</v>
      </c>
      <c r="D1152" t="s">
        <v>30</v>
      </c>
      <c r="E1152" t="s">
        <v>62</v>
      </c>
      <c r="F1152" t="s">
        <v>34</v>
      </c>
      <c r="G1152" t="s">
        <v>33</v>
      </c>
      <c r="H1152" t="s">
        <v>34</v>
      </c>
      <c r="I1152" s="9">
        <v>45586</v>
      </c>
      <c r="J1152" s="10">
        <v>0.67432870370370368</v>
      </c>
      <c r="K1152" t="s">
        <v>621</v>
      </c>
      <c r="L1152" t="s">
        <v>622</v>
      </c>
      <c r="M1152" t="s">
        <v>37</v>
      </c>
      <c r="N1152" t="s">
        <v>623</v>
      </c>
      <c r="O1152" t="s">
        <v>624</v>
      </c>
      <c r="P1152" t="s">
        <v>40</v>
      </c>
      <c r="Q1152" t="s">
        <v>625</v>
      </c>
      <c r="R1152" t="s">
        <v>626</v>
      </c>
      <c r="S1152">
        <v>4</v>
      </c>
      <c r="T1152">
        <v>3</v>
      </c>
      <c r="U1152" t="s">
        <v>57</v>
      </c>
      <c r="V1152" t="s">
        <v>57</v>
      </c>
      <c r="W1152" t="s">
        <v>338</v>
      </c>
      <c r="X1152" t="s">
        <v>37</v>
      </c>
      <c r="Y1152" t="s">
        <v>37</v>
      </c>
      <c r="Z1152" t="s">
        <v>45</v>
      </c>
      <c r="AA1152" t="s">
        <v>37</v>
      </c>
      <c r="AB1152" t="s">
        <v>122</v>
      </c>
      <c r="AC1152" t="s">
        <v>123</v>
      </c>
      <c r="AD1152" t="s">
        <v>37</v>
      </c>
    </row>
    <row r="1153" spans="1:30" hidden="1" x14ac:dyDescent="0.2">
      <c r="A1153">
        <v>15629</v>
      </c>
      <c r="B1153" t="s">
        <v>627</v>
      </c>
      <c r="C1153" t="s">
        <v>29</v>
      </c>
      <c r="D1153" t="s">
        <v>30</v>
      </c>
      <c r="E1153" t="s">
        <v>62</v>
      </c>
      <c r="F1153" t="s">
        <v>267</v>
      </c>
      <c r="G1153" t="s">
        <v>33</v>
      </c>
      <c r="H1153" t="s">
        <v>512</v>
      </c>
      <c r="I1153" s="9">
        <v>45587</v>
      </c>
      <c r="J1153" s="10">
        <v>0.64591435185185186</v>
      </c>
      <c r="K1153" t="s">
        <v>628</v>
      </c>
      <c r="L1153" t="s">
        <v>629</v>
      </c>
      <c r="M1153" t="s">
        <v>37</v>
      </c>
      <c r="N1153" t="s">
        <v>630</v>
      </c>
      <c r="O1153" t="s">
        <v>631</v>
      </c>
      <c r="P1153" t="s">
        <v>40</v>
      </c>
      <c r="Q1153" t="s">
        <v>632</v>
      </c>
      <c r="R1153" t="s">
        <v>633</v>
      </c>
      <c r="S1153">
        <v>1</v>
      </c>
      <c r="T1153">
        <v>1</v>
      </c>
      <c r="U1153" t="s">
        <v>43</v>
      </c>
      <c r="V1153" t="s">
        <v>43</v>
      </c>
      <c r="W1153" t="s">
        <v>78</v>
      </c>
      <c r="X1153" t="s">
        <v>37</v>
      </c>
      <c r="Y1153" t="s">
        <v>37</v>
      </c>
      <c r="Z1153" t="s">
        <v>45</v>
      </c>
      <c r="AA1153" t="s">
        <v>37</v>
      </c>
      <c r="AB1153" t="s">
        <v>634</v>
      </c>
      <c r="AC1153" t="s">
        <v>635</v>
      </c>
      <c r="AD1153" t="s">
        <v>78</v>
      </c>
    </row>
    <row r="1154" spans="1:30" hidden="1" x14ac:dyDescent="0.2">
      <c r="A1154">
        <v>15634</v>
      </c>
      <c r="B1154" t="s">
        <v>636</v>
      </c>
      <c r="C1154" t="s">
        <v>29</v>
      </c>
      <c r="D1154" t="s">
        <v>30</v>
      </c>
      <c r="E1154" t="s">
        <v>62</v>
      </c>
      <c r="F1154" t="s">
        <v>32</v>
      </c>
      <c r="G1154" t="s">
        <v>51</v>
      </c>
      <c r="H1154" t="s">
        <v>63</v>
      </c>
      <c r="I1154" s="9">
        <v>45587</v>
      </c>
      <c r="J1154" s="10">
        <v>0.7059375</v>
      </c>
      <c r="K1154" t="s">
        <v>637</v>
      </c>
      <c r="L1154" t="s">
        <v>6809</v>
      </c>
      <c r="M1154" t="s">
        <v>638</v>
      </c>
      <c r="N1154" t="s">
        <v>6809</v>
      </c>
      <c r="O1154" t="s">
        <v>639</v>
      </c>
      <c r="P1154" t="s">
        <v>40</v>
      </c>
      <c r="Q1154" t="s">
        <v>640</v>
      </c>
      <c r="R1154" t="s">
        <v>6810</v>
      </c>
      <c r="S1154">
        <v>2</v>
      </c>
      <c r="T1154">
        <v>2</v>
      </c>
      <c r="U1154" t="s">
        <v>43</v>
      </c>
      <c r="V1154" t="s">
        <v>43</v>
      </c>
      <c r="W1154" t="s">
        <v>641</v>
      </c>
      <c r="X1154" t="s">
        <v>37</v>
      </c>
      <c r="Y1154" t="s">
        <v>37</v>
      </c>
      <c r="Z1154" t="s">
        <v>45</v>
      </c>
      <c r="AA1154" t="s">
        <v>37</v>
      </c>
      <c r="AB1154" t="s">
        <v>195</v>
      </c>
      <c r="AC1154" t="s">
        <v>196</v>
      </c>
      <c r="AD1154" t="s">
        <v>197</v>
      </c>
    </row>
    <row r="1155" spans="1:30" x14ac:dyDescent="0.2">
      <c r="A1155">
        <v>15639</v>
      </c>
      <c r="B1155" t="s">
        <v>642</v>
      </c>
      <c r="C1155" t="s">
        <v>135</v>
      </c>
      <c r="D1155" t="s">
        <v>30</v>
      </c>
      <c r="E1155" t="s">
        <v>62</v>
      </c>
      <c r="F1155" t="s">
        <v>32</v>
      </c>
      <c r="G1155" t="s">
        <v>51</v>
      </c>
      <c r="H1155" t="s">
        <v>34</v>
      </c>
      <c r="I1155" s="9">
        <v>45587</v>
      </c>
      <c r="J1155" s="10">
        <v>0.76695601851851847</v>
      </c>
      <c r="K1155" t="s">
        <v>643</v>
      </c>
      <c r="L1155" t="s">
        <v>37</v>
      </c>
      <c r="M1155" t="s">
        <v>37</v>
      </c>
      <c r="N1155" t="s">
        <v>193</v>
      </c>
      <c r="O1155" t="s">
        <v>37</v>
      </c>
      <c r="P1155" t="s">
        <v>40</v>
      </c>
      <c r="Q1155" t="s">
        <v>66</v>
      </c>
      <c r="R1155" t="s">
        <v>66</v>
      </c>
      <c r="S1155">
        <v>0</v>
      </c>
      <c r="T1155">
        <v>1</v>
      </c>
      <c r="U1155" t="s">
        <v>37</v>
      </c>
      <c r="V1155" t="s">
        <v>37</v>
      </c>
      <c r="W1155" t="s">
        <v>121</v>
      </c>
      <c r="X1155" t="s">
        <v>37</v>
      </c>
      <c r="Y1155" t="s">
        <v>37</v>
      </c>
      <c r="Z1155" t="s">
        <v>45</v>
      </c>
      <c r="AA1155" t="s">
        <v>37</v>
      </c>
      <c r="AB1155" t="s">
        <v>67</v>
      </c>
      <c r="AC1155" t="s">
        <v>68</v>
      </c>
      <c r="AD1155" t="s">
        <v>37</v>
      </c>
    </row>
    <row r="1156" spans="1:30" hidden="1" x14ac:dyDescent="0.2">
      <c r="A1156">
        <v>15642</v>
      </c>
      <c r="B1156" t="s">
        <v>644</v>
      </c>
      <c r="C1156" t="s">
        <v>29</v>
      </c>
      <c r="D1156" t="s">
        <v>30</v>
      </c>
      <c r="E1156" t="s">
        <v>62</v>
      </c>
      <c r="F1156" t="s">
        <v>34</v>
      </c>
      <c r="G1156" t="s">
        <v>33</v>
      </c>
      <c r="H1156" t="s">
        <v>34</v>
      </c>
      <c r="I1156" s="9">
        <v>45587</v>
      </c>
      <c r="J1156" s="10">
        <v>0.79241898148148149</v>
      </c>
      <c r="K1156" t="s">
        <v>645</v>
      </c>
      <c r="L1156" t="s">
        <v>646</v>
      </c>
      <c r="M1156" t="s">
        <v>37</v>
      </c>
      <c r="N1156" t="s">
        <v>647</v>
      </c>
      <c r="O1156" t="s">
        <v>648</v>
      </c>
      <c r="P1156" t="s">
        <v>40</v>
      </c>
      <c r="Q1156" t="s">
        <v>649</v>
      </c>
      <c r="R1156" t="s">
        <v>100</v>
      </c>
      <c r="S1156">
        <v>3</v>
      </c>
      <c r="T1156">
        <v>4</v>
      </c>
      <c r="U1156" t="s">
        <v>57</v>
      </c>
      <c r="V1156" t="s">
        <v>57</v>
      </c>
      <c r="W1156" t="s">
        <v>447</v>
      </c>
      <c r="X1156" t="s">
        <v>37</v>
      </c>
      <c r="Y1156" t="s">
        <v>37</v>
      </c>
      <c r="Z1156" t="s">
        <v>45</v>
      </c>
      <c r="AA1156" t="s">
        <v>37</v>
      </c>
      <c r="AB1156" t="s">
        <v>540</v>
      </c>
      <c r="AC1156" t="s">
        <v>541</v>
      </c>
      <c r="AD1156" t="s">
        <v>37</v>
      </c>
    </row>
    <row r="1157" spans="1:30" hidden="1" x14ac:dyDescent="0.2">
      <c r="A1157">
        <v>15646</v>
      </c>
      <c r="B1157" t="s">
        <v>650</v>
      </c>
      <c r="C1157" t="s">
        <v>29</v>
      </c>
      <c r="D1157" t="s">
        <v>30</v>
      </c>
      <c r="E1157" t="s">
        <v>62</v>
      </c>
      <c r="F1157" t="s">
        <v>32</v>
      </c>
      <c r="G1157" t="s">
        <v>33</v>
      </c>
      <c r="H1157" t="s">
        <v>63</v>
      </c>
      <c r="I1157" s="9">
        <v>45587</v>
      </c>
      <c r="J1157" s="10">
        <v>0.82224537037037038</v>
      </c>
      <c r="K1157" t="s">
        <v>651</v>
      </c>
      <c r="L1157" t="s">
        <v>652</v>
      </c>
      <c r="M1157" t="s">
        <v>37</v>
      </c>
      <c r="N1157" t="s">
        <v>652</v>
      </c>
      <c r="O1157" t="s">
        <v>653</v>
      </c>
      <c r="P1157" t="s">
        <v>40</v>
      </c>
      <c r="Q1157" t="s">
        <v>654</v>
      </c>
      <c r="R1157" t="s">
        <v>655</v>
      </c>
      <c r="S1157">
        <v>1</v>
      </c>
      <c r="T1157">
        <v>1</v>
      </c>
      <c r="U1157" t="s">
        <v>57</v>
      </c>
      <c r="V1157" t="s">
        <v>57</v>
      </c>
      <c r="W1157" t="s">
        <v>447</v>
      </c>
      <c r="X1157" t="s">
        <v>37</v>
      </c>
      <c r="Y1157" t="s">
        <v>37</v>
      </c>
      <c r="Z1157" t="s">
        <v>45</v>
      </c>
      <c r="AA1157" t="s">
        <v>37</v>
      </c>
      <c r="AB1157" t="s">
        <v>67</v>
      </c>
      <c r="AC1157" t="s">
        <v>68</v>
      </c>
      <c r="AD1157" t="s">
        <v>37</v>
      </c>
    </row>
    <row r="1158" spans="1:30" hidden="1" x14ac:dyDescent="0.2">
      <c r="A1158">
        <v>15655</v>
      </c>
      <c r="B1158" t="s">
        <v>656</v>
      </c>
      <c r="C1158" t="s">
        <v>29</v>
      </c>
      <c r="D1158" t="s">
        <v>70</v>
      </c>
      <c r="E1158" t="s">
        <v>62</v>
      </c>
      <c r="F1158" t="s">
        <v>34</v>
      </c>
      <c r="G1158" t="s">
        <v>51</v>
      </c>
      <c r="H1158" t="s">
        <v>34</v>
      </c>
      <c r="I1158" s="9">
        <v>45587</v>
      </c>
      <c r="J1158" s="10">
        <v>0.92531249999999998</v>
      </c>
      <c r="K1158" t="s">
        <v>657</v>
      </c>
      <c r="L1158" t="s">
        <v>658</v>
      </c>
      <c r="M1158" t="s">
        <v>37</v>
      </c>
      <c r="N1158" t="s">
        <v>658</v>
      </c>
      <c r="O1158" t="s">
        <v>658</v>
      </c>
      <c r="P1158" t="s">
        <v>40</v>
      </c>
      <c r="Q1158" t="s">
        <v>659</v>
      </c>
      <c r="R1158" t="s">
        <v>659</v>
      </c>
      <c r="S1158">
        <v>1</v>
      </c>
      <c r="T1158">
        <v>1</v>
      </c>
      <c r="U1158" t="s">
        <v>57</v>
      </c>
      <c r="V1158" t="s">
        <v>57</v>
      </c>
      <c r="W1158" t="s">
        <v>447</v>
      </c>
      <c r="X1158" t="s">
        <v>37</v>
      </c>
      <c r="Y1158" t="s">
        <v>37</v>
      </c>
      <c r="Z1158" t="s">
        <v>45</v>
      </c>
      <c r="AA1158" t="s">
        <v>37</v>
      </c>
      <c r="AB1158" t="s">
        <v>67</v>
      </c>
      <c r="AC1158" t="s">
        <v>68</v>
      </c>
      <c r="AD1158" t="s">
        <v>37</v>
      </c>
    </row>
    <row r="1159" spans="1:30" x14ac:dyDescent="0.2">
      <c r="A1159">
        <v>15661</v>
      </c>
      <c r="B1159" t="s">
        <v>660</v>
      </c>
      <c r="C1159" t="s">
        <v>135</v>
      </c>
      <c r="D1159" t="s">
        <v>70</v>
      </c>
      <c r="E1159" t="s">
        <v>62</v>
      </c>
      <c r="F1159" t="s">
        <v>114</v>
      </c>
      <c r="G1159" t="s">
        <v>51</v>
      </c>
      <c r="H1159" t="s">
        <v>63</v>
      </c>
      <c r="I1159" s="9">
        <v>45587</v>
      </c>
      <c r="J1159" s="10">
        <v>0.99755787037037036</v>
      </c>
      <c r="K1159" t="s">
        <v>661</v>
      </c>
      <c r="L1159" t="s">
        <v>37</v>
      </c>
      <c r="M1159" t="s">
        <v>37</v>
      </c>
      <c r="N1159" t="s">
        <v>662</v>
      </c>
      <c r="O1159" t="s">
        <v>663</v>
      </c>
      <c r="P1159" t="s">
        <v>40</v>
      </c>
      <c r="Q1159" t="s">
        <v>664</v>
      </c>
      <c r="R1159" t="s">
        <v>66</v>
      </c>
      <c r="S1159">
        <v>3</v>
      </c>
      <c r="T1159">
        <v>1</v>
      </c>
      <c r="U1159" t="s">
        <v>37</v>
      </c>
      <c r="V1159" t="s">
        <v>57</v>
      </c>
      <c r="W1159" t="s">
        <v>665</v>
      </c>
      <c r="X1159" t="s">
        <v>37</v>
      </c>
      <c r="Y1159" t="s">
        <v>37</v>
      </c>
      <c r="Z1159" t="s">
        <v>45</v>
      </c>
      <c r="AA1159" t="s">
        <v>37</v>
      </c>
      <c r="AB1159" t="s">
        <v>122</v>
      </c>
      <c r="AC1159" t="s">
        <v>123</v>
      </c>
      <c r="AD1159" t="s">
        <v>37</v>
      </c>
    </row>
    <row r="1160" spans="1:30" hidden="1" x14ac:dyDescent="0.2">
      <c r="A1160">
        <v>15690</v>
      </c>
      <c r="B1160" t="s">
        <v>666</v>
      </c>
      <c r="C1160" t="s">
        <v>29</v>
      </c>
      <c r="D1160" t="s">
        <v>179</v>
      </c>
      <c r="E1160" t="s">
        <v>31</v>
      </c>
      <c r="F1160" t="s">
        <v>32</v>
      </c>
      <c r="G1160" t="s">
        <v>51</v>
      </c>
      <c r="H1160" t="s">
        <v>63</v>
      </c>
      <c r="I1160" s="9">
        <v>45588</v>
      </c>
      <c r="J1160" s="10">
        <v>0.49101851851851852</v>
      </c>
      <c r="K1160" t="s">
        <v>667</v>
      </c>
      <c r="L1160" t="s">
        <v>668</v>
      </c>
      <c r="M1160" t="s">
        <v>37</v>
      </c>
      <c r="N1160" t="s">
        <v>668</v>
      </c>
      <c r="O1160" t="s">
        <v>669</v>
      </c>
      <c r="P1160" t="s">
        <v>40</v>
      </c>
      <c r="Q1160" t="s">
        <v>670</v>
      </c>
      <c r="R1160" t="s">
        <v>671</v>
      </c>
      <c r="S1160">
        <v>2</v>
      </c>
      <c r="T1160">
        <v>1</v>
      </c>
      <c r="U1160" t="s">
        <v>57</v>
      </c>
      <c r="V1160" t="s">
        <v>57</v>
      </c>
      <c r="W1160" t="s">
        <v>109</v>
      </c>
      <c r="X1160" t="s">
        <v>37</v>
      </c>
      <c r="Y1160" t="s">
        <v>37</v>
      </c>
      <c r="Z1160" t="s">
        <v>45</v>
      </c>
      <c r="AA1160" t="s">
        <v>37</v>
      </c>
      <c r="AB1160" t="s">
        <v>273</v>
      </c>
      <c r="AC1160" t="s">
        <v>274</v>
      </c>
      <c r="AD1160" t="s">
        <v>112</v>
      </c>
    </row>
    <row r="1161" spans="1:30" hidden="1" x14ac:dyDescent="0.2">
      <c r="A1161">
        <v>15713</v>
      </c>
      <c r="B1161" t="s">
        <v>672</v>
      </c>
      <c r="C1161" t="s">
        <v>29</v>
      </c>
      <c r="D1161" t="s">
        <v>30</v>
      </c>
      <c r="E1161" t="s">
        <v>62</v>
      </c>
      <c r="F1161" t="s">
        <v>34</v>
      </c>
      <c r="G1161" t="s">
        <v>33</v>
      </c>
      <c r="H1161" t="s">
        <v>34</v>
      </c>
      <c r="I1161" s="9">
        <v>45588</v>
      </c>
      <c r="J1161" s="10">
        <v>0.79650462962962965</v>
      </c>
      <c r="K1161" t="s">
        <v>673</v>
      </c>
      <c r="L1161" t="s">
        <v>674</v>
      </c>
      <c r="M1161" t="s">
        <v>37</v>
      </c>
      <c r="N1161" t="s">
        <v>675</v>
      </c>
      <c r="O1161" t="s">
        <v>676</v>
      </c>
      <c r="P1161" t="s">
        <v>40</v>
      </c>
      <c r="Q1161" t="s">
        <v>677</v>
      </c>
      <c r="R1161" t="s">
        <v>678</v>
      </c>
      <c r="S1161">
        <v>1</v>
      </c>
      <c r="T1161">
        <v>1</v>
      </c>
      <c r="U1161" t="s">
        <v>57</v>
      </c>
      <c r="V1161" t="s">
        <v>43</v>
      </c>
      <c r="W1161" t="s">
        <v>44</v>
      </c>
      <c r="X1161" t="s">
        <v>37</v>
      </c>
      <c r="Y1161" t="s">
        <v>37</v>
      </c>
      <c r="Z1161" t="s">
        <v>45</v>
      </c>
      <c r="AA1161" t="s">
        <v>37</v>
      </c>
      <c r="AB1161" t="s">
        <v>58</v>
      </c>
      <c r="AC1161" t="s">
        <v>59</v>
      </c>
      <c r="AD1161" t="s">
        <v>37</v>
      </c>
    </row>
    <row r="1162" spans="1:30" x14ac:dyDescent="0.2">
      <c r="A1162">
        <v>15715</v>
      </c>
      <c r="B1162" t="s">
        <v>679</v>
      </c>
      <c r="C1162" t="s">
        <v>87</v>
      </c>
      <c r="D1162" t="s">
        <v>70</v>
      </c>
      <c r="E1162" t="s">
        <v>62</v>
      </c>
      <c r="F1162" t="s">
        <v>32</v>
      </c>
      <c r="G1162" t="s">
        <v>33</v>
      </c>
      <c r="H1162" t="s">
        <v>173</v>
      </c>
      <c r="I1162" s="9">
        <v>45588</v>
      </c>
      <c r="J1162" s="10">
        <v>0.80130787037037032</v>
      </c>
      <c r="K1162" t="s">
        <v>680</v>
      </c>
      <c r="L1162" t="s">
        <v>37</v>
      </c>
      <c r="M1162" t="s">
        <v>37</v>
      </c>
      <c r="N1162" t="s">
        <v>6811</v>
      </c>
      <c r="O1162" t="s">
        <v>6812</v>
      </c>
      <c r="P1162" t="s">
        <v>40</v>
      </c>
      <c r="Q1162" t="s">
        <v>6813</v>
      </c>
      <c r="R1162" t="s">
        <v>66</v>
      </c>
      <c r="S1162">
        <v>1</v>
      </c>
      <c r="T1162">
        <v>1</v>
      </c>
      <c r="U1162" t="s">
        <v>37</v>
      </c>
      <c r="V1162" t="s">
        <v>57</v>
      </c>
      <c r="W1162" t="s">
        <v>44</v>
      </c>
      <c r="X1162" t="s">
        <v>37</v>
      </c>
      <c r="Y1162" t="s">
        <v>37</v>
      </c>
      <c r="Z1162" t="s">
        <v>45</v>
      </c>
      <c r="AA1162" t="s">
        <v>37</v>
      </c>
      <c r="AB1162" t="s">
        <v>67</v>
      </c>
      <c r="AC1162" t="s">
        <v>68</v>
      </c>
      <c r="AD1162" t="s">
        <v>37</v>
      </c>
    </row>
    <row r="1163" spans="1:30" x14ac:dyDescent="0.2">
      <c r="A1163">
        <v>15753</v>
      </c>
      <c r="B1163" t="s">
        <v>681</v>
      </c>
      <c r="C1163" t="s">
        <v>135</v>
      </c>
      <c r="D1163" t="s">
        <v>30</v>
      </c>
      <c r="E1163" t="s">
        <v>31</v>
      </c>
      <c r="F1163" t="s">
        <v>32</v>
      </c>
      <c r="G1163" t="s">
        <v>33</v>
      </c>
      <c r="H1163" t="s">
        <v>63</v>
      </c>
      <c r="I1163" s="9">
        <v>45589</v>
      </c>
      <c r="J1163" s="10">
        <v>0.53902777777777777</v>
      </c>
      <c r="K1163" t="s">
        <v>682</v>
      </c>
      <c r="L1163" t="s">
        <v>37</v>
      </c>
      <c r="M1163" t="s">
        <v>37</v>
      </c>
      <c r="N1163" t="s">
        <v>6814</v>
      </c>
      <c r="O1163" t="s">
        <v>683</v>
      </c>
      <c r="P1163" t="s">
        <v>40</v>
      </c>
      <c r="Q1163" t="s">
        <v>684</v>
      </c>
      <c r="R1163" t="s">
        <v>66</v>
      </c>
      <c r="S1163">
        <v>2</v>
      </c>
      <c r="T1163">
        <v>2</v>
      </c>
      <c r="U1163" t="s">
        <v>37</v>
      </c>
      <c r="V1163" t="s">
        <v>57</v>
      </c>
      <c r="W1163" t="s">
        <v>221</v>
      </c>
      <c r="X1163" t="s">
        <v>37</v>
      </c>
      <c r="Y1163" t="s">
        <v>37</v>
      </c>
      <c r="Z1163" t="s">
        <v>45</v>
      </c>
      <c r="AA1163" t="s">
        <v>37</v>
      </c>
      <c r="AB1163" t="s">
        <v>222</v>
      </c>
      <c r="AC1163" t="s">
        <v>223</v>
      </c>
      <c r="AD1163" t="s">
        <v>221</v>
      </c>
    </row>
    <row r="1164" spans="1:30" hidden="1" x14ac:dyDescent="0.2">
      <c r="A1164">
        <v>15770</v>
      </c>
      <c r="B1164" t="s">
        <v>685</v>
      </c>
      <c r="C1164" t="s">
        <v>29</v>
      </c>
      <c r="D1164" t="s">
        <v>49</v>
      </c>
      <c r="E1164" t="s">
        <v>62</v>
      </c>
      <c r="F1164" t="s">
        <v>267</v>
      </c>
      <c r="G1164" t="s">
        <v>33</v>
      </c>
      <c r="H1164" t="s">
        <v>63</v>
      </c>
      <c r="I1164" s="9">
        <v>45589</v>
      </c>
      <c r="J1164" s="10">
        <v>0.7994444444444444</v>
      </c>
      <c r="K1164" t="s">
        <v>686</v>
      </c>
      <c r="L1164" t="s">
        <v>687</v>
      </c>
      <c r="M1164" t="s">
        <v>37</v>
      </c>
      <c r="N1164" t="s">
        <v>688</v>
      </c>
      <c r="O1164" t="s">
        <v>688</v>
      </c>
      <c r="P1164" t="s">
        <v>40</v>
      </c>
      <c r="Q1164" t="s">
        <v>689</v>
      </c>
      <c r="R1164" t="s">
        <v>690</v>
      </c>
      <c r="S1164">
        <v>1</v>
      </c>
      <c r="T1164">
        <v>1</v>
      </c>
      <c r="U1164" t="s">
        <v>57</v>
      </c>
      <c r="V1164" t="s">
        <v>57</v>
      </c>
      <c r="W1164" t="s">
        <v>121</v>
      </c>
      <c r="X1164" t="s">
        <v>37</v>
      </c>
      <c r="Y1164" t="s">
        <v>37</v>
      </c>
      <c r="Z1164" t="s">
        <v>45</v>
      </c>
      <c r="AA1164" t="s">
        <v>37</v>
      </c>
      <c r="AB1164" t="s">
        <v>67</v>
      </c>
      <c r="AC1164" t="s">
        <v>68</v>
      </c>
      <c r="AD1164" t="s">
        <v>37</v>
      </c>
    </row>
    <row r="1165" spans="1:30" hidden="1" x14ac:dyDescent="0.2">
      <c r="A1165">
        <v>15773</v>
      </c>
      <c r="B1165" t="s">
        <v>691</v>
      </c>
      <c r="C1165" t="s">
        <v>29</v>
      </c>
      <c r="D1165" t="s">
        <v>49</v>
      </c>
      <c r="E1165" t="s">
        <v>62</v>
      </c>
      <c r="F1165" t="s">
        <v>267</v>
      </c>
      <c r="G1165" t="s">
        <v>33</v>
      </c>
      <c r="H1165" t="s">
        <v>63</v>
      </c>
      <c r="I1165" s="9">
        <v>45589</v>
      </c>
      <c r="J1165" s="10">
        <v>0.81216435185185187</v>
      </c>
      <c r="K1165" t="s">
        <v>686</v>
      </c>
      <c r="L1165" t="s">
        <v>692</v>
      </c>
      <c r="M1165" t="s">
        <v>37</v>
      </c>
      <c r="N1165" t="s">
        <v>693</v>
      </c>
      <c r="O1165" t="s">
        <v>694</v>
      </c>
      <c r="P1165" t="s">
        <v>40</v>
      </c>
      <c r="Q1165" t="s">
        <v>695</v>
      </c>
      <c r="R1165" t="s">
        <v>696</v>
      </c>
      <c r="S1165">
        <v>1</v>
      </c>
      <c r="T1165">
        <v>1</v>
      </c>
      <c r="U1165" t="s">
        <v>57</v>
      </c>
      <c r="V1165" t="s">
        <v>57</v>
      </c>
      <c r="W1165" t="s">
        <v>121</v>
      </c>
      <c r="X1165" t="s">
        <v>37</v>
      </c>
      <c r="Y1165" t="s">
        <v>37</v>
      </c>
      <c r="Z1165" t="s">
        <v>45</v>
      </c>
      <c r="AA1165" t="s">
        <v>37</v>
      </c>
      <c r="AB1165" t="s">
        <v>67</v>
      </c>
      <c r="AC1165" t="s">
        <v>68</v>
      </c>
      <c r="AD1165" t="s">
        <v>37</v>
      </c>
    </row>
    <row r="1166" spans="1:30" hidden="1" x14ac:dyDescent="0.2">
      <c r="A1166">
        <v>15777</v>
      </c>
      <c r="B1166" t="s">
        <v>697</v>
      </c>
      <c r="C1166" t="s">
        <v>29</v>
      </c>
      <c r="D1166" t="s">
        <v>30</v>
      </c>
      <c r="E1166" t="s">
        <v>62</v>
      </c>
      <c r="F1166" t="s">
        <v>34</v>
      </c>
      <c r="G1166" t="s">
        <v>33</v>
      </c>
      <c r="H1166" t="s">
        <v>34</v>
      </c>
      <c r="I1166" s="9">
        <v>45589</v>
      </c>
      <c r="J1166" s="10">
        <v>0.85993055555555553</v>
      </c>
      <c r="K1166" t="s">
        <v>698</v>
      </c>
      <c r="L1166" t="s">
        <v>699</v>
      </c>
      <c r="M1166" t="s">
        <v>37</v>
      </c>
      <c r="N1166" t="s">
        <v>700</v>
      </c>
      <c r="O1166" t="s">
        <v>701</v>
      </c>
      <c r="P1166" t="s">
        <v>40</v>
      </c>
      <c r="Q1166" t="s">
        <v>66</v>
      </c>
      <c r="R1166" t="s">
        <v>702</v>
      </c>
      <c r="S1166">
        <v>2</v>
      </c>
      <c r="T1166">
        <v>2</v>
      </c>
      <c r="U1166" t="s">
        <v>57</v>
      </c>
      <c r="V1166" t="s">
        <v>57</v>
      </c>
      <c r="W1166" t="s">
        <v>202</v>
      </c>
      <c r="X1166" t="s">
        <v>37</v>
      </c>
      <c r="Y1166" t="s">
        <v>37</v>
      </c>
      <c r="Z1166" t="s">
        <v>45</v>
      </c>
      <c r="AA1166" t="s">
        <v>37</v>
      </c>
      <c r="AB1166" t="s">
        <v>140</v>
      </c>
      <c r="AC1166" t="s">
        <v>141</v>
      </c>
      <c r="AD1166" t="s">
        <v>142</v>
      </c>
    </row>
    <row r="1167" spans="1:30" x14ac:dyDescent="0.2">
      <c r="A1167">
        <v>15784</v>
      </c>
      <c r="B1167" t="s">
        <v>703</v>
      </c>
      <c r="C1167" t="s">
        <v>135</v>
      </c>
      <c r="D1167" t="s">
        <v>30</v>
      </c>
      <c r="E1167" t="s">
        <v>62</v>
      </c>
      <c r="F1167" t="s">
        <v>32</v>
      </c>
      <c r="G1167" t="s">
        <v>51</v>
      </c>
      <c r="H1167" t="s">
        <v>63</v>
      </c>
      <c r="I1167" s="9">
        <v>45589</v>
      </c>
      <c r="J1167" s="10">
        <v>0.94600694444444444</v>
      </c>
      <c r="K1167" t="s">
        <v>704</v>
      </c>
      <c r="L1167" t="s">
        <v>37</v>
      </c>
      <c r="M1167" t="s">
        <v>37</v>
      </c>
      <c r="N1167" t="s">
        <v>6799</v>
      </c>
      <c r="O1167" t="s">
        <v>37</v>
      </c>
      <c r="P1167" t="s">
        <v>40</v>
      </c>
      <c r="Q1167" t="s">
        <v>66</v>
      </c>
      <c r="R1167" t="s">
        <v>66</v>
      </c>
      <c r="S1167">
        <v>0</v>
      </c>
      <c r="T1167">
        <v>2</v>
      </c>
      <c r="U1167" t="s">
        <v>37</v>
      </c>
      <c r="V1167" t="s">
        <v>37</v>
      </c>
      <c r="W1167" t="s">
        <v>462</v>
      </c>
      <c r="X1167" t="s">
        <v>37</v>
      </c>
      <c r="Y1167" t="s">
        <v>37</v>
      </c>
      <c r="Z1167" t="s">
        <v>45</v>
      </c>
      <c r="AA1167" t="s">
        <v>37</v>
      </c>
      <c r="AB1167" t="s">
        <v>195</v>
      </c>
      <c r="AC1167" t="s">
        <v>196</v>
      </c>
      <c r="AD1167" t="s">
        <v>197</v>
      </c>
    </row>
    <row r="1168" spans="1:30" hidden="1" x14ac:dyDescent="0.2">
      <c r="A1168">
        <v>15815</v>
      </c>
      <c r="B1168" t="s">
        <v>705</v>
      </c>
      <c r="C1168" t="s">
        <v>61</v>
      </c>
      <c r="D1168" t="s">
        <v>49</v>
      </c>
      <c r="E1168" t="s">
        <v>31</v>
      </c>
      <c r="F1168" t="s">
        <v>34</v>
      </c>
      <c r="G1168" t="s">
        <v>33</v>
      </c>
      <c r="H1168" t="s">
        <v>512</v>
      </c>
      <c r="I1168" s="9">
        <v>45590</v>
      </c>
      <c r="J1168" s="10">
        <v>0.52871527777777783</v>
      </c>
      <c r="K1168" t="s">
        <v>706</v>
      </c>
      <c r="L1168" t="s">
        <v>707</v>
      </c>
      <c r="M1168" t="s">
        <v>707</v>
      </c>
      <c r="N1168" t="s">
        <v>707</v>
      </c>
      <c r="O1168" t="s">
        <v>708</v>
      </c>
      <c r="P1168" t="s">
        <v>40</v>
      </c>
      <c r="Q1168" t="s">
        <v>709</v>
      </c>
      <c r="R1168" t="s">
        <v>710</v>
      </c>
      <c r="S1168">
        <v>2</v>
      </c>
      <c r="T1168">
        <v>1</v>
      </c>
      <c r="U1168" t="s">
        <v>57</v>
      </c>
      <c r="V1168" t="s">
        <v>57</v>
      </c>
      <c r="W1168" t="s">
        <v>202</v>
      </c>
      <c r="X1168" t="s">
        <v>37</v>
      </c>
      <c r="Y1168" t="s">
        <v>37</v>
      </c>
      <c r="Z1168" t="s">
        <v>45</v>
      </c>
      <c r="AA1168" t="s">
        <v>37</v>
      </c>
      <c r="AB1168" t="s">
        <v>711</v>
      </c>
      <c r="AC1168" t="s">
        <v>712</v>
      </c>
      <c r="AD1168" t="s">
        <v>37</v>
      </c>
    </row>
    <row r="1169" spans="1:30" hidden="1" x14ac:dyDescent="0.2">
      <c r="A1169">
        <v>15818</v>
      </c>
      <c r="B1169" t="s">
        <v>713</v>
      </c>
      <c r="C1169" t="s">
        <v>29</v>
      </c>
      <c r="D1169" t="s">
        <v>30</v>
      </c>
      <c r="E1169" t="s">
        <v>50</v>
      </c>
      <c r="F1169" t="s">
        <v>34</v>
      </c>
      <c r="G1169" t="s">
        <v>33</v>
      </c>
      <c r="H1169" t="s">
        <v>34</v>
      </c>
      <c r="I1169" s="9">
        <v>45590</v>
      </c>
      <c r="J1169" s="10">
        <v>0.57280092592592591</v>
      </c>
      <c r="K1169" t="s">
        <v>714</v>
      </c>
      <c r="L1169" t="s">
        <v>715</v>
      </c>
      <c r="M1169" t="s">
        <v>37</v>
      </c>
      <c r="N1169" t="s">
        <v>716</v>
      </c>
      <c r="O1169" t="s">
        <v>717</v>
      </c>
      <c r="P1169" t="s">
        <v>40</v>
      </c>
      <c r="Q1169" t="s">
        <v>718</v>
      </c>
      <c r="R1169" t="s">
        <v>719</v>
      </c>
      <c r="S1169">
        <v>1</v>
      </c>
      <c r="T1169">
        <v>1</v>
      </c>
      <c r="U1169" t="s">
        <v>57</v>
      </c>
      <c r="V1169" t="s">
        <v>57</v>
      </c>
      <c r="W1169" t="s">
        <v>44</v>
      </c>
      <c r="X1169" t="s">
        <v>37</v>
      </c>
      <c r="Y1169" t="s">
        <v>37</v>
      </c>
      <c r="Z1169" t="s">
        <v>45</v>
      </c>
      <c r="AA1169" t="s">
        <v>37</v>
      </c>
      <c r="AB1169" t="s">
        <v>58</v>
      </c>
      <c r="AC1169" t="s">
        <v>59</v>
      </c>
      <c r="AD1169" t="s">
        <v>37</v>
      </c>
    </row>
    <row r="1170" spans="1:30" hidden="1" x14ac:dyDescent="0.2">
      <c r="A1170">
        <v>15821</v>
      </c>
      <c r="B1170" t="s">
        <v>720</v>
      </c>
      <c r="C1170" t="s">
        <v>29</v>
      </c>
      <c r="D1170" t="s">
        <v>49</v>
      </c>
      <c r="E1170" t="s">
        <v>62</v>
      </c>
      <c r="F1170" t="s">
        <v>114</v>
      </c>
      <c r="G1170" t="s">
        <v>51</v>
      </c>
      <c r="H1170" t="s">
        <v>346</v>
      </c>
      <c r="I1170" s="9">
        <v>45590</v>
      </c>
      <c r="J1170" s="10">
        <v>0.62143518518518515</v>
      </c>
      <c r="K1170" t="s">
        <v>721</v>
      </c>
      <c r="L1170" t="s">
        <v>722</v>
      </c>
      <c r="M1170" t="s">
        <v>37</v>
      </c>
      <c r="N1170" t="s">
        <v>722</v>
      </c>
      <c r="O1170" t="s">
        <v>37</v>
      </c>
      <c r="P1170" t="s">
        <v>40</v>
      </c>
      <c r="Q1170" t="s">
        <v>66</v>
      </c>
      <c r="R1170" t="s">
        <v>723</v>
      </c>
      <c r="S1170">
        <v>0</v>
      </c>
      <c r="T1170">
        <v>2</v>
      </c>
      <c r="U1170" t="s">
        <v>57</v>
      </c>
      <c r="V1170" t="s">
        <v>37</v>
      </c>
      <c r="W1170" t="s">
        <v>121</v>
      </c>
      <c r="X1170" t="s">
        <v>37</v>
      </c>
      <c r="Y1170" t="s">
        <v>37</v>
      </c>
      <c r="Z1170" t="s">
        <v>45</v>
      </c>
      <c r="AA1170" t="s">
        <v>37</v>
      </c>
      <c r="AB1170" t="s">
        <v>350</v>
      </c>
      <c r="AC1170" t="s">
        <v>351</v>
      </c>
      <c r="AD1170" t="s">
        <v>197</v>
      </c>
    </row>
    <row r="1171" spans="1:30" x14ac:dyDescent="0.2">
      <c r="A1171">
        <v>15822</v>
      </c>
      <c r="B1171" t="s">
        <v>724</v>
      </c>
      <c r="C1171" t="s">
        <v>135</v>
      </c>
      <c r="D1171" t="s">
        <v>49</v>
      </c>
      <c r="E1171" t="s">
        <v>62</v>
      </c>
      <c r="F1171" t="s">
        <v>32</v>
      </c>
      <c r="G1171" t="s">
        <v>82</v>
      </c>
      <c r="H1171" t="s">
        <v>63</v>
      </c>
      <c r="I1171" s="9">
        <v>45590</v>
      </c>
      <c r="J1171" s="10">
        <v>0.62254629629629632</v>
      </c>
      <c r="K1171" t="s">
        <v>725</v>
      </c>
      <c r="L1171" t="s">
        <v>37</v>
      </c>
      <c r="M1171" t="s">
        <v>37</v>
      </c>
      <c r="N1171" t="s">
        <v>726</v>
      </c>
      <c r="O1171" t="s">
        <v>727</v>
      </c>
      <c r="P1171" t="s">
        <v>40</v>
      </c>
      <c r="Q1171" t="s">
        <v>728</v>
      </c>
      <c r="R1171" t="s">
        <v>66</v>
      </c>
      <c r="S1171">
        <v>1</v>
      </c>
      <c r="T1171">
        <v>1</v>
      </c>
      <c r="U1171" t="s">
        <v>37</v>
      </c>
      <c r="V1171" t="s">
        <v>57</v>
      </c>
      <c r="W1171" t="s">
        <v>190</v>
      </c>
      <c r="X1171" t="s">
        <v>37</v>
      </c>
      <c r="Y1171" t="s">
        <v>37</v>
      </c>
      <c r="Z1171" t="s">
        <v>45</v>
      </c>
      <c r="AA1171" t="s">
        <v>37</v>
      </c>
      <c r="AB1171" t="s">
        <v>67</v>
      </c>
      <c r="AC1171" t="s">
        <v>68</v>
      </c>
      <c r="AD1171" t="s">
        <v>37</v>
      </c>
    </row>
    <row r="1172" spans="1:30" x14ac:dyDescent="0.2">
      <c r="A1172">
        <v>15826</v>
      </c>
      <c r="B1172" t="s">
        <v>729</v>
      </c>
      <c r="C1172" t="s">
        <v>730</v>
      </c>
      <c r="D1172" t="s">
        <v>70</v>
      </c>
      <c r="E1172" t="s">
        <v>62</v>
      </c>
      <c r="F1172" t="s">
        <v>32</v>
      </c>
      <c r="G1172" t="s">
        <v>51</v>
      </c>
      <c r="H1172" t="s">
        <v>356</v>
      </c>
      <c r="I1172" s="9">
        <v>45590</v>
      </c>
      <c r="J1172" s="10">
        <v>0.66104166666666664</v>
      </c>
      <c r="K1172" t="s">
        <v>731</v>
      </c>
      <c r="L1172" t="s">
        <v>37</v>
      </c>
      <c r="M1172" t="s">
        <v>37</v>
      </c>
      <c r="N1172" t="s">
        <v>732</v>
      </c>
      <c r="O1172" t="s">
        <v>733</v>
      </c>
      <c r="P1172" t="s">
        <v>40</v>
      </c>
      <c r="Q1172" t="s">
        <v>734</v>
      </c>
      <c r="R1172" t="s">
        <v>66</v>
      </c>
      <c r="S1172">
        <v>1</v>
      </c>
      <c r="T1172">
        <v>1</v>
      </c>
      <c r="U1172" t="s">
        <v>37</v>
      </c>
      <c r="V1172" t="s">
        <v>57</v>
      </c>
      <c r="W1172" t="s">
        <v>641</v>
      </c>
      <c r="X1172" t="s">
        <v>37</v>
      </c>
      <c r="Y1172" t="s">
        <v>37</v>
      </c>
      <c r="Z1172" t="s">
        <v>45</v>
      </c>
      <c r="AA1172" t="s">
        <v>37</v>
      </c>
      <c r="AB1172" t="s">
        <v>67</v>
      </c>
      <c r="AC1172" t="s">
        <v>68</v>
      </c>
      <c r="AD1172" t="s">
        <v>37</v>
      </c>
    </row>
    <row r="1173" spans="1:30" hidden="1" x14ac:dyDescent="0.2">
      <c r="A1173">
        <v>15974</v>
      </c>
      <c r="B1173" t="s">
        <v>735</v>
      </c>
      <c r="C1173" t="s">
        <v>29</v>
      </c>
      <c r="D1173" t="s">
        <v>179</v>
      </c>
      <c r="E1173" t="s">
        <v>31</v>
      </c>
      <c r="F1173" t="s">
        <v>267</v>
      </c>
      <c r="G1173" t="s">
        <v>33</v>
      </c>
      <c r="H1173" t="s">
        <v>63</v>
      </c>
      <c r="I1173" s="9">
        <v>45593</v>
      </c>
      <c r="J1173" s="10">
        <v>0.53853009259259255</v>
      </c>
      <c r="K1173" t="s">
        <v>736</v>
      </c>
      <c r="L1173" t="s">
        <v>737</v>
      </c>
      <c r="M1173" t="s">
        <v>37</v>
      </c>
      <c r="N1173" t="s">
        <v>738</v>
      </c>
      <c r="O1173" t="s">
        <v>739</v>
      </c>
      <c r="P1173" t="s">
        <v>40</v>
      </c>
      <c r="Q1173" t="s">
        <v>740</v>
      </c>
      <c r="R1173" t="s">
        <v>741</v>
      </c>
      <c r="S1173">
        <v>1</v>
      </c>
      <c r="T1173">
        <v>2</v>
      </c>
      <c r="U1173" t="s">
        <v>57</v>
      </c>
      <c r="V1173" t="s">
        <v>57</v>
      </c>
      <c r="W1173" t="s">
        <v>742</v>
      </c>
      <c r="X1173" t="s">
        <v>457</v>
      </c>
      <c r="Y1173" t="s">
        <v>37</v>
      </c>
      <c r="Z1173" t="s">
        <v>45</v>
      </c>
      <c r="AA1173" t="s">
        <v>37</v>
      </c>
      <c r="AB1173" t="s">
        <v>743</v>
      </c>
      <c r="AC1173" t="s">
        <v>744</v>
      </c>
      <c r="AD1173" t="s">
        <v>742</v>
      </c>
    </row>
    <row r="1174" spans="1:30" hidden="1" x14ac:dyDescent="0.2">
      <c r="A1174">
        <v>15992</v>
      </c>
      <c r="B1174" t="s">
        <v>745</v>
      </c>
      <c r="C1174" t="s">
        <v>61</v>
      </c>
      <c r="D1174" t="s">
        <v>30</v>
      </c>
      <c r="E1174" t="s">
        <v>62</v>
      </c>
      <c r="F1174" t="s">
        <v>267</v>
      </c>
      <c r="G1174" t="s">
        <v>33</v>
      </c>
      <c r="H1174" t="s">
        <v>63</v>
      </c>
      <c r="I1174" s="9">
        <v>45593</v>
      </c>
      <c r="J1174" s="10">
        <v>0.80032407407407402</v>
      </c>
      <c r="K1174" t="s">
        <v>746</v>
      </c>
      <c r="L1174" t="s">
        <v>747</v>
      </c>
      <c r="M1174" t="s">
        <v>747</v>
      </c>
      <c r="N1174" t="s">
        <v>747</v>
      </c>
      <c r="O1174" t="s">
        <v>37</v>
      </c>
      <c r="P1174" t="s">
        <v>40</v>
      </c>
      <c r="Q1174" t="s">
        <v>66</v>
      </c>
      <c r="R1174" t="s">
        <v>748</v>
      </c>
      <c r="S1174">
        <v>0</v>
      </c>
      <c r="T1174">
        <v>1</v>
      </c>
      <c r="U1174" t="s">
        <v>57</v>
      </c>
      <c r="V1174" t="s">
        <v>37</v>
      </c>
      <c r="W1174" t="s">
        <v>91</v>
      </c>
      <c r="X1174" t="s">
        <v>37</v>
      </c>
      <c r="Y1174" t="s">
        <v>37</v>
      </c>
      <c r="Z1174" t="s">
        <v>45</v>
      </c>
      <c r="AA1174" t="s">
        <v>37</v>
      </c>
      <c r="AB1174" t="s">
        <v>92</v>
      </c>
      <c r="AC1174" t="s">
        <v>93</v>
      </c>
      <c r="AD1174" t="s">
        <v>94</v>
      </c>
    </row>
    <row r="1175" spans="1:30" x14ac:dyDescent="0.2">
      <c r="A1175">
        <v>16033</v>
      </c>
      <c r="B1175" t="s">
        <v>6815</v>
      </c>
      <c r="C1175" t="s">
        <v>730</v>
      </c>
      <c r="D1175" t="s">
        <v>30</v>
      </c>
      <c r="E1175" t="s">
        <v>50</v>
      </c>
      <c r="F1175" t="s">
        <v>267</v>
      </c>
      <c r="G1175" t="s">
        <v>51</v>
      </c>
      <c r="H1175" t="s">
        <v>63</v>
      </c>
      <c r="I1175" s="9">
        <v>45594</v>
      </c>
      <c r="J1175" s="10">
        <v>0.58024305555555555</v>
      </c>
      <c r="K1175" t="s">
        <v>6816</v>
      </c>
      <c r="L1175" t="s">
        <v>37</v>
      </c>
      <c r="M1175" t="s">
        <v>37</v>
      </c>
      <c r="N1175" t="s">
        <v>6817</v>
      </c>
      <c r="O1175" t="s">
        <v>6817</v>
      </c>
      <c r="P1175" t="s">
        <v>40</v>
      </c>
      <c r="Q1175" t="s">
        <v>6818</v>
      </c>
      <c r="R1175" t="s">
        <v>66</v>
      </c>
      <c r="S1175">
        <v>1</v>
      </c>
      <c r="T1175">
        <v>1</v>
      </c>
      <c r="U1175" t="s">
        <v>37</v>
      </c>
      <c r="V1175" t="s">
        <v>57</v>
      </c>
      <c r="W1175" t="s">
        <v>44</v>
      </c>
      <c r="X1175" t="s">
        <v>37</v>
      </c>
      <c r="Y1175" t="s">
        <v>37</v>
      </c>
      <c r="Z1175" t="s">
        <v>45</v>
      </c>
      <c r="AA1175" t="s">
        <v>37</v>
      </c>
      <c r="AB1175" t="s">
        <v>58</v>
      </c>
      <c r="AC1175" t="s">
        <v>59</v>
      </c>
      <c r="AD1175" t="s">
        <v>37</v>
      </c>
    </row>
    <row r="1176" spans="1:30" x14ac:dyDescent="0.2">
      <c r="A1176">
        <v>16038</v>
      </c>
      <c r="B1176" t="s">
        <v>6819</v>
      </c>
      <c r="C1176" t="s">
        <v>135</v>
      </c>
      <c r="D1176" t="s">
        <v>30</v>
      </c>
      <c r="E1176" t="s">
        <v>31</v>
      </c>
      <c r="F1176" t="s">
        <v>72</v>
      </c>
      <c r="G1176" t="s">
        <v>33</v>
      </c>
      <c r="H1176" t="s">
        <v>34</v>
      </c>
      <c r="I1176" s="9">
        <v>45594</v>
      </c>
      <c r="J1176" s="10">
        <v>0.64456018518518521</v>
      </c>
      <c r="K1176" t="s">
        <v>6820</v>
      </c>
      <c r="L1176" t="s">
        <v>37</v>
      </c>
      <c r="M1176" t="s">
        <v>37</v>
      </c>
      <c r="N1176" t="s">
        <v>6821</v>
      </c>
      <c r="O1176" t="s">
        <v>6822</v>
      </c>
      <c r="P1176" t="s">
        <v>40</v>
      </c>
      <c r="Q1176" t="s">
        <v>6823</v>
      </c>
      <c r="R1176" t="s">
        <v>66</v>
      </c>
      <c r="S1176">
        <v>1</v>
      </c>
      <c r="T1176">
        <v>1</v>
      </c>
      <c r="U1176" t="s">
        <v>37</v>
      </c>
      <c r="V1176" t="s">
        <v>57</v>
      </c>
      <c r="W1176" t="s">
        <v>202</v>
      </c>
      <c r="X1176" t="s">
        <v>37</v>
      </c>
      <c r="Y1176" t="s">
        <v>37</v>
      </c>
      <c r="Z1176" t="s">
        <v>45</v>
      </c>
      <c r="AA1176" t="s">
        <v>37</v>
      </c>
      <c r="AB1176" t="s">
        <v>1418</v>
      </c>
      <c r="AC1176" t="s">
        <v>1419</v>
      </c>
      <c r="AD1176" t="s">
        <v>202</v>
      </c>
    </row>
    <row r="1177" spans="1:30" hidden="1" x14ac:dyDescent="0.2">
      <c r="A1177">
        <v>16041</v>
      </c>
      <c r="B1177" t="s">
        <v>6824</v>
      </c>
      <c r="C1177" t="s">
        <v>29</v>
      </c>
      <c r="D1177" t="s">
        <v>30</v>
      </c>
      <c r="E1177" t="s">
        <v>50</v>
      </c>
      <c r="F1177" t="s">
        <v>267</v>
      </c>
      <c r="G1177" t="s">
        <v>33</v>
      </c>
      <c r="H1177" t="s">
        <v>232</v>
      </c>
      <c r="I1177" s="9">
        <v>45594</v>
      </c>
      <c r="J1177" s="10">
        <v>0.69351851851851853</v>
      </c>
      <c r="K1177" t="s">
        <v>6825</v>
      </c>
      <c r="L1177" t="s">
        <v>6826</v>
      </c>
      <c r="M1177" t="s">
        <v>37</v>
      </c>
      <c r="N1177" t="s">
        <v>6827</v>
      </c>
      <c r="O1177" t="s">
        <v>6828</v>
      </c>
      <c r="P1177" t="s">
        <v>40</v>
      </c>
      <c r="Q1177" t="s">
        <v>6829</v>
      </c>
      <c r="R1177" t="s">
        <v>6830</v>
      </c>
      <c r="S1177">
        <v>2</v>
      </c>
      <c r="T1177">
        <v>1</v>
      </c>
      <c r="U1177" t="s">
        <v>57</v>
      </c>
      <c r="V1177" t="s">
        <v>57</v>
      </c>
      <c r="W1177" t="s">
        <v>44</v>
      </c>
      <c r="X1177" t="s">
        <v>37</v>
      </c>
      <c r="Y1177" t="s">
        <v>37</v>
      </c>
      <c r="Z1177" t="s">
        <v>45</v>
      </c>
      <c r="AA1177" t="s">
        <v>37</v>
      </c>
      <c r="AB1177" t="s">
        <v>58</v>
      </c>
      <c r="AC1177" t="s">
        <v>59</v>
      </c>
      <c r="AD1177" t="s">
        <v>37</v>
      </c>
    </row>
    <row r="1178" spans="1:30" hidden="1" x14ac:dyDescent="0.2">
      <c r="A1178">
        <v>16042</v>
      </c>
      <c r="B1178" t="s">
        <v>282</v>
      </c>
      <c r="C1178" t="s">
        <v>29</v>
      </c>
      <c r="D1178" t="s">
        <v>30</v>
      </c>
      <c r="E1178" t="s">
        <v>31</v>
      </c>
      <c r="F1178" t="s">
        <v>34</v>
      </c>
      <c r="G1178" t="s">
        <v>33</v>
      </c>
      <c r="H1178" t="s">
        <v>73</v>
      </c>
      <c r="I1178" s="9">
        <v>45594</v>
      </c>
      <c r="J1178" s="10">
        <v>0.7056944444444444</v>
      </c>
      <c r="K1178" t="s">
        <v>6831</v>
      </c>
      <c r="L1178" t="s">
        <v>6832</v>
      </c>
      <c r="M1178" t="s">
        <v>37</v>
      </c>
      <c r="N1178" t="s">
        <v>6833</v>
      </c>
      <c r="O1178" t="s">
        <v>6834</v>
      </c>
      <c r="P1178" t="s">
        <v>40</v>
      </c>
      <c r="Q1178" t="s">
        <v>6835</v>
      </c>
      <c r="R1178" t="s">
        <v>6836</v>
      </c>
      <c r="S1178">
        <v>1</v>
      </c>
      <c r="T1178">
        <v>1</v>
      </c>
      <c r="U1178" t="s">
        <v>57</v>
      </c>
      <c r="V1178" t="s">
        <v>57</v>
      </c>
      <c r="W1178" t="s">
        <v>213</v>
      </c>
      <c r="X1178" t="s">
        <v>37</v>
      </c>
      <c r="Y1178" t="s">
        <v>37</v>
      </c>
      <c r="Z1178" t="s">
        <v>45</v>
      </c>
      <c r="AA1178" t="s">
        <v>37</v>
      </c>
      <c r="AB1178" t="s">
        <v>92</v>
      </c>
      <c r="AC1178" t="s">
        <v>93</v>
      </c>
      <c r="AD1178" t="s">
        <v>94</v>
      </c>
    </row>
    <row r="1179" spans="1:30" hidden="1" x14ac:dyDescent="0.2">
      <c r="A1179">
        <v>16069</v>
      </c>
      <c r="B1179" t="s">
        <v>6837</v>
      </c>
      <c r="C1179" t="s">
        <v>61</v>
      </c>
      <c r="D1179" t="s">
        <v>30</v>
      </c>
      <c r="E1179" t="s">
        <v>71</v>
      </c>
      <c r="F1179" t="s">
        <v>1184</v>
      </c>
      <c r="G1179" t="s">
        <v>33</v>
      </c>
      <c r="H1179" t="s">
        <v>512</v>
      </c>
      <c r="I1179" s="9">
        <v>45595</v>
      </c>
      <c r="J1179" s="10">
        <v>0.45071759259259259</v>
      </c>
      <c r="K1179" t="s">
        <v>6838</v>
      </c>
      <c r="L1179" t="s">
        <v>6839</v>
      </c>
      <c r="M1179" t="s">
        <v>6840</v>
      </c>
      <c r="N1179" t="s">
        <v>6840</v>
      </c>
      <c r="O1179" t="s">
        <v>37</v>
      </c>
      <c r="P1179" t="s">
        <v>40</v>
      </c>
      <c r="Q1179" t="s">
        <v>66</v>
      </c>
      <c r="R1179" t="s">
        <v>6841</v>
      </c>
      <c r="S1179">
        <v>1</v>
      </c>
      <c r="T1179">
        <v>1</v>
      </c>
      <c r="U1179" t="s">
        <v>57</v>
      </c>
      <c r="V1179" t="s">
        <v>37</v>
      </c>
      <c r="W1179" t="s">
        <v>91</v>
      </c>
      <c r="X1179" t="s">
        <v>37</v>
      </c>
      <c r="Y1179" t="s">
        <v>37</v>
      </c>
      <c r="Z1179" t="s">
        <v>45</v>
      </c>
      <c r="AA1179" t="s">
        <v>37</v>
      </c>
      <c r="AB1179" t="s">
        <v>92</v>
      </c>
      <c r="AC1179" t="s">
        <v>93</v>
      </c>
      <c r="AD1179" t="s">
        <v>94</v>
      </c>
    </row>
    <row r="1180" spans="1:30" x14ac:dyDescent="0.2">
      <c r="A1180">
        <v>16077</v>
      </c>
      <c r="B1180" t="s">
        <v>6842</v>
      </c>
      <c r="C1180" t="s">
        <v>135</v>
      </c>
      <c r="D1180" t="s">
        <v>70</v>
      </c>
      <c r="E1180" t="s">
        <v>62</v>
      </c>
      <c r="F1180" t="s">
        <v>267</v>
      </c>
      <c r="G1180" t="s">
        <v>33</v>
      </c>
      <c r="H1180" t="s">
        <v>63</v>
      </c>
      <c r="I1180" s="9">
        <v>45595</v>
      </c>
      <c r="J1180" s="10">
        <v>0.64415509259259263</v>
      </c>
      <c r="K1180" t="s">
        <v>6843</v>
      </c>
      <c r="L1180" t="s">
        <v>37</v>
      </c>
      <c r="M1180" t="s">
        <v>37</v>
      </c>
      <c r="N1180" t="s">
        <v>6844</v>
      </c>
      <c r="O1180" t="s">
        <v>6845</v>
      </c>
      <c r="P1180" t="s">
        <v>40</v>
      </c>
      <c r="Q1180" t="s">
        <v>6846</v>
      </c>
      <c r="R1180" t="s">
        <v>66</v>
      </c>
      <c r="S1180">
        <v>1</v>
      </c>
      <c r="T1180">
        <v>1</v>
      </c>
      <c r="U1180" t="s">
        <v>37</v>
      </c>
      <c r="V1180" t="s">
        <v>57</v>
      </c>
      <c r="W1180" t="s">
        <v>109</v>
      </c>
      <c r="X1180" t="s">
        <v>37</v>
      </c>
      <c r="Y1180" t="s">
        <v>37</v>
      </c>
      <c r="Z1180" t="s">
        <v>45</v>
      </c>
      <c r="AA1180" t="s">
        <v>37</v>
      </c>
      <c r="AB1180" t="s">
        <v>229</v>
      </c>
      <c r="AC1180" t="s">
        <v>230</v>
      </c>
      <c r="AD1180" t="s">
        <v>112</v>
      </c>
    </row>
    <row r="1181" spans="1:30" x14ac:dyDescent="0.2">
      <c r="A1181">
        <v>16080</v>
      </c>
      <c r="B1181" t="s">
        <v>6847</v>
      </c>
      <c r="C1181" t="s">
        <v>135</v>
      </c>
      <c r="D1181" t="s">
        <v>49</v>
      </c>
      <c r="E1181" t="s">
        <v>62</v>
      </c>
      <c r="F1181" t="s">
        <v>34</v>
      </c>
      <c r="G1181" t="s">
        <v>33</v>
      </c>
      <c r="H1181" t="s">
        <v>34</v>
      </c>
      <c r="I1181" s="9">
        <v>45595</v>
      </c>
      <c r="J1181" s="10">
        <v>0.68656249999999996</v>
      </c>
      <c r="K1181" t="s">
        <v>6848</v>
      </c>
      <c r="L1181" t="s">
        <v>37</v>
      </c>
      <c r="M1181" t="s">
        <v>37</v>
      </c>
      <c r="N1181" t="s">
        <v>6849</v>
      </c>
      <c r="O1181" t="s">
        <v>37</v>
      </c>
      <c r="P1181" t="s">
        <v>40</v>
      </c>
      <c r="Q1181" t="s">
        <v>66</v>
      </c>
      <c r="R1181" t="s">
        <v>66</v>
      </c>
      <c r="S1181">
        <v>0</v>
      </c>
      <c r="T1181">
        <v>1</v>
      </c>
      <c r="U1181" t="s">
        <v>37</v>
      </c>
      <c r="V1181" t="s">
        <v>37</v>
      </c>
      <c r="W1181" t="s">
        <v>37</v>
      </c>
      <c r="X1181" t="s">
        <v>37</v>
      </c>
      <c r="Y1181" t="s">
        <v>37</v>
      </c>
      <c r="Z1181" t="s">
        <v>45</v>
      </c>
      <c r="AA1181" t="s">
        <v>37</v>
      </c>
      <c r="AB1181" t="s">
        <v>122</v>
      </c>
      <c r="AC1181" t="s">
        <v>123</v>
      </c>
      <c r="AD1181" t="s">
        <v>37</v>
      </c>
    </row>
    <row r="1182" spans="1:30" x14ac:dyDescent="0.2">
      <c r="A1182">
        <v>16082</v>
      </c>
      <c r="B1182" t="s">
        <v>6850</v>
      </c>
      <c r="C1182" t="s">
        <v>135</v>
      </c>
      <c r="D1182" t="s">
        <v>70</v>
      </c>
      <c r="E1182" t="s">
        <v>62</v>
      </c>
      <c r="F1182" t="s">
        <v>267</v>
      </c>
      <c r="G1182" t="s">
        <v>33</v>
      </c>
      <c r="H1182" t="s">
        <v>34</v>
      </c>
      <c r="I1182" s="9">
        <v>45595</v>
      </c>
      <c r="J1182" s="10">
        <v>0.6881828703703704</v>
      </c>
      <c r="K1182" t="s">
        <v>6851</v>
      </c>
      <c r="L1182" t="s">
        <v>37</v>
      </c>
      <c r="M1182" t="s">
        <v>37</v>
      </c>
      <c r="N1182" t="s">
        <v>6852</v>
      </c>
      <c r="O1182" t="s">
        <v>37</v>
      </c>
      <c r="P1182" t="s">
        <v>40</v>
      </c>
      <c r="Q1182" t="s">
        <v>66</v>
      </c>
      <c r="R1182" t="s">
        <v>66</v>
      </c>
      <c r="S1182">
        <v>0</v>
      </c>
      <c r="T1182">
        <v>1</v>
      </c>
      <c r="U1182" t="s">
        <v>37</v>
      </c>
      <c r="V1182" t="s">
        <v>37</v>
      </c>
      <c r="W1182" t="s">
        <v>37</v>
      </c>
      <c r="X1182" t="s">
        <v>37</v>
      </c>
      <c r="Y1182" t="s">
        <v>37</v>
      </c>
      <c r="Z1182" t="s">
        <v>45</v>
      </c>
      <c r="AA1182" t="s">
        <v>37</v>
      </c>
      <c r="AB1182" t="s">
        <v>67</v>
      </c>
      <c r="AC1182" t="s">
        <v>68</v>
      </c>
      <c r="AD1182" t="s">
        <v>37</v>
      </c>
    </row>
    <row r="1183" spans="1:30" x14ac:dyDescent="0.2">
      <c r="A1183">
        <v>16089</v>
      </c>
      <c r="B1183" t="s">
        <v>6853</v>
      </c>
      <c r="C1183" t="s">
        <v>135</v>
      </c>
      <c r="D1183" t="s">
        <v>49</v>
      </c>
      <c r="E1183" t="s">
        <v>62</v>
      </c>
      <c r="F1183" t="s">
        <v>114</v>
      </c>
      <c r="G1183" t="s">
        <v>33</v>
      </c>
      <c r="H1183" t="s">
        <v>346</v>
      </c>
      <c r="I1183" s="9">
        <v>45595</v>
      </c>
      <c r="J1183" s="10">
        <v>0.89094907407407409</v>
      </c>
      <c r="K1183" t="s">
        <v>6854</v>
      </c>
      <c r="L1183" t="s">
        <v>37</v>
      </c>
      <c r="M1183" t="s">
        <v>37</v>
      </c>
      <c r="N1183" t="s">
        <v>6855</v>
      </c>
      <c r="O1183" t="s">
        <v>37</v>
      </c>
      <c r="P1183" t="s">
        <v>40</v>
      </c>
      <c r="Q1183" t="s">
        <v>66</v>
      </c>
      <c r="R1183" t="s">
        <v>66</v>
      </c>
      <c r="S1183">
        <v>0</v>
      </c>
      <c r="T1183">
        <v>1</v>
      </c>
      <c r="U1183" t="s">
        <v>37</v>
      </c>
      <c r="V1183" t="s">
        <v>37</v>
      </c>
      <c r="W1183" t="s">
        <v>374</v>
      </c>
      <c r="X1183" t="s">
        <v>37</v>
      </c>
      <c r="Y1183" t="s">
        <v>37</v>
      </c>
      <c r="Z1183" t="s">
        <v>45</v>
      </c>
      <c r="AA1183" t="s">
        <v>37</v>
      </c>
      <c r="AB1183" t="s">
        <v>67</v>
      </c>
      <c r="AC1183" t="s">
        <v>68</v>
      </c>
      <c r="AD1183" t="s">
        <v>37</v>
      </c>
    </row>
    <row r="1184" spans="1:30" hidden="1" x14ac:dyDescent="0.2">
      <c r="A1184">
        <v>16104</v>
      </c>
      <c r="B1184" t="s">
        <v>171</v>
      </c>
      <c r="C1184" t="s">
        <v>29</v>
      </c>
      <c r="D1184" t="s">
        <v>30</v>
      </c>
      <c r="E1184" t="s">
        <v>31</v>
      </c>
      <c r="F1184" t="s">
        <v>172</v>
      </c>
      <c r="G1184" t="s">
        <v>33</v>
      </c>
      <c r="H1184" t="s">
        <v>34</v>
      </c>
      <c r="I1184" s="9">
        <v>45596</v>
      </c>
      <c r="J1184" s="10">
        <v>0.40907407407407409</v>
      </c>
      <c r="K1184" t="s">
        <v>6856</v>
      </c>
      <c r="L1184" t="s">
        <v>6857</v>
      </c>
      <c r="M1184" t="s">
        <v>37</v>
      </c>
      <c r="N1184" t="s">
        <v>6858</v>
      </c>
      <c r="O1184" t="s">
        <v>6858</v>
      </c>
      <c r="P1184" t="s">
        <v>40</v>
      </c>
      <c r="Q1184" t="s">
        <v>849</v>
      </c>
      <c r="R1184" t="s">
        <v>6859</v>
      </c>
      <c r="S1184">
        <v>1</v>
      </c>
      <c r="T1184">
        <v>1</v>
      </c>
      <c r="U1184" t="s">
        <v>57</v>
      </c>
      <c r="V1184" t="s">
        <v>57</v>
      </c>
      <c r="W1184" t="s">
        <v>91</v>
      </c>
      <c r="X1184" t="s">
        <v>37</v>
      </c>
      <c r="Y1184" t="s">
        <v>37</v>
      </c>
      <c r="Z1184" t="s">
        <v>45</v>
      </c>
      <c r="AA1184" t="s">
        <v>37</v>
      </c>
      <c r="AB1184" t="s">
        <v>92</v>
      </c>
      <c r="AC1184" t="s">
        <v>93</v>
      </c>
      <c r="AD1184" t="s">
        <v>94</v>
      </c>
    </row>
  </sheetData>
  <autoFilter ref="A1:AD1184" xr:uid="{BE552C2F-31B9-0345-9CF6-C6813744AE7C}">
    <filterColumn colId="2">
      <filters>
        <filter val="Awaiting Approval"/>
        <filter val="Fixed/Waiting for Release"/>
        <filter val="Follow Up"/>
        <filter val="Resolved/Testing Phase"/>
        <filter val="Waiting on Customer"/>
        <filter val="Waiting on ThingTrax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4A18-C561-904D-8C07-EB6E151B3AFC}">
  <dimension ref="F8:AD60"/>
  <sheetViews>
    <sheetView showGridLines="0" topLeftCell="I1" zoomScale="140" workbookViewId="0">
      <selection activeCell="Q35" sqref="Q35"/>
    </sheetView>
  </sheetViews>
  <sheetFormatPr baseColWidth="10" defaultRowHeight="16" x14ac:dyDescent="0.2"/>
  <cols>
    <col min="7" max="7" width="17.6640625" customWidth="1"/>
    <col min="9" max="9" width="21.33203125" customWidth="1"/>
    <col min="10" max="10" width="14.83203125" customWidth="1"/>
    <col min="11" max="11" width="12.6640625" customWidth="1"/>
    <col min="12" max="12" width="14.33203125" customWidth="1"/>
    <col min="14" max="14" width="13" customWidth="1"/>
    <col min="15" max="15" width="15.33203125" customWidth="1"/>
    <col min="16" max="16" width="17.6640625" customWidth="1"/>
    <col min="17" max="17" width="14.83203125" bestFit="1" customWidth="1"/>
  </cols>
  <sheetData>
    <row r="8" spans="10:30" x14ac:dyDescent="0.2">
      <c r="S8">
        <v>9</v>
      </c>
    </row>
    <row r="9" spans="10:30" x14ac:dyDescent="0.2">
      <c r="S9" s="14"/>
      <c r="AB9" s="14"/>
    </row>
    <row r="11" spans="10:30" x14ac:dyDescent="0.2">
      <c r="J11" t="s">
        <v>6889</v>
      </c>
      <c r="K11" t="s">
        <v>6890</v>
      </c>
      <c r="L11" t="s">
        <v>6891</v>
      </c>
      <c r="M11" t="s">
        <v>6892</v>
      </c>
      <c r="N11" t="s">
        <v>6893</v>
      </c>
      <c r="O11" t="s">
        <v>6894</v>
      </c>
      <c r="P11" t="s">
        <v>6895</v>
      </c>
      <c r="Q11" t="s">
        <v>6896</v>
      </c>
      <c r="R11" t="s">
        <v>6897</v>
      </c>
      <c r="S11" t="s">
        <v>6898</v>
      </c>
      <c r="T11" t="s">
        <v>6899</v>
      </c>
      <c r="U11" t="s">
        <v>6900</v>
      </c>
      <c r="V11" t="s">
        <v>6901</v>
      </c>
      <c r="W11" t="s">
        <v>6902</v>
      </c>
      <c r="X11" t="s">
        <v>6903</v>
      </c>
      <c r="Y11" t="s">
        <v>6904</v>
      </c>
      <c r="Z11" t="s">
        <v>6905</v>
      </c>
      <c r="AA11" t="s">
        <v>6906</v>
      </c>
      <c r="AB11" t="s">
        <v>6907</v>
      </c>
      <c r="AC11" t="s">
        <v>6908</v>
      </c>
      <c r="AD11" t="s">
        <v>6909</v>
      </c>
    </row>
    <row r="12" spans="10:30" x14ac:dyDescent="0.2">
      <c r="J12" s="31"/>
      <c r="K12" s="31"/>
      <c r="L12" s="31"/>
      <c r="M12" s="32"/>
      <c r="N12" s="32"/>
      <c r="O12" s="32"/>
      <c r="P12" s="33"/>
      <c r="Q12" s="33"/>
      <c r="R12" s="33"/>
      <c r="S12" s="14"/>
      <c r="T12" s="14"/>
      <c r="U12" s="14"/>
      <c r="V12" s="31"/>
      <c r="W12" s="31"/>
      <c r="X12" s="31"/>
      <c r="Y12" s="32"/>
      <c r="Z12" s="32"/>
      <c r="AA12" s="32"/>
      <c r="AB12" s="14"/>
      <c r="AC12" s="14"/>
      <c r="AD12" s="14"/>
    </row>
    <row r="15" spans="10:30" x14ac:dyDescent="0.2">
      <c r="J15" s="35" t="s">
        <v>505</v>
      </c>
    </row>
    <row r="18" spans="10:11" x14ac:dyDescent="0.2">
      <c r="J18" s="34" t="s">
        <v>6910</v>
      </c>
      <c r="K18" t="s">
        <v>6901</v>
      </c>
    </row>
    <row r="19" spans="10:11" x14ac:dyDescent="0.2">
      <c r="J19" s="12" t="s">
        <v>6911</v>
      </c>
      <c r="K19" t="s">
        <v>6912</v>
      </c>
    </row>
    <row r="39" spans="9:17" ht="17" thickBot="1" x14ac:dyDescent="0.25"/>
    <row r="40" spans="9:17" ht="17" thickBot="1" x14ac:dyDescent="0.25">
      <c r="I40" s="24" t="s">
        <v>6884</v>
      </c>
      <c r="J40" s="25"/>
      <c r="K40" s="25"/>
      <c r="L40" s="25"/>
      <c r="M40" s="25"/>
      <c r="N40" s="25"/>
      <c r="O40" s="25"/>
      <c r="P40" s="25"/>
      <c r="Q40" s="26"/>
    </row>
    <row r="41" spans="9:17" x14ac:dyDescent="0.2">
      <c r="I41" s="17"/>
      <c r="J41" s="18" t="s">
        <v>6866</v>
      </c>
      <c r="K41" s="18" t="s">
        <v>6867</v>
      </c>
      <c r="L41" s="18" t="s">
        <v>6868</v>
      </c>
      <c r="N41" s="19" t="s">
        <v>6885</v>
      </c>
      <c r="O41" s="19" t="s">
        <v>6864</v>
      </c>
      <c r="P41" s="19" t="s">
        <v>6865</v>
      </c>
      <c r="Q41" s="18" t="s">
        <v>6871</v>
      </c>
    </row>
    <row r="42" spans="9:17" x14ac:dyDescent="0.2">
      <c r="I42" s="15" t="s">
        <v>6869</v>
      </c>
      <c r="J42" s="15">
        <v>8</v>
      </c>
      <c r="K42" s="15">
        <v>51</v>
      </c>
      <c r="L42" s="15">
        <v>43</v>
      </c>
      <c r="N42" s="16">
        <f>J42*60*60</f>
        <v>28800</v>
      </c>
      <c r="O42" s="16">
        <f>K42*60</f>
        <v>3060</v>
      </c>
      <c r="P42" s="16">
        <f>L42</f>
        <v>43</v>
      </c>
      <c r="Q42" s="14">
        <f>N42+O42+P42</f>
        <v>31903</v>
      </c>
    </row>
    <row r="43" spans="9:17" x14ac:dyDescent="0.2">
      <c r="I43" s="15" t="s">
        <v>6870</v>
      </c>
      <c r="J43" s="15">
        <v>4</v>
      </c>
      <c r="K43" s="15">
        <v>26</v>
      </c>
      <c r="L43" s="15">
        <v>56</v>
      </c>
      <c r="N43" s="16">
        <f>J43*60*60</f>
        <v>14400</v>
      </c>
      <c r="O43" s="16">
        <f>K43*60</f>
        <v>1560</v>
      </c>
      <c r="P43" s="16">
        <f>L43</f>
        <v>56</v>
      </c>
      <c r="Q43" s="14">
        <f>N43+O43+P43</f>
        <v>16016</v>
      </c>
    </row>
    <row r="44" spans="9:17" x14ac:dyDescent="0.2">
      <c r="I44" s="18" t="s">
        <v>6872</v>
      </c>
      <c r="J44" s="18">
        <f>J42+J43</f>
        <v>12</v>
      </c>
      <c r="K44" s="18">
        <f>K43+K42</f>
        <v>77</v>
      </c>
      <c r="L44" s="18">
        <f>L43+L42</f>
        <v>99</v>
      </c>
      <c r="N44" s="19">
        <f>J44*(60*60)</f>
        <v>43200</v>
      </c>
      <c r="O44" s="19">
        <f>K44*60</f>
        <v>4620</v>
      </c>
      <c r="P44" s="19">
        <f>L44</f>
        <v>99</v>
      </c>
      <c r="Q44" s="18">
        <f>Q42+Q43</f>
        <v>47919</v>
      </c>
    </row>
    <row r="45" spans="9:17" x14ac:dyDescent="0.2">
      <c r="P45" s="13" t="s">
        <v>6873</v>
      </c>
      <c r="Q45" s="13">
        <v>8761</v>
      </c>
    </row>
    <row r="46" spans="9:17" x14ac:dyDescent="0.2">
      <c r="N46" s="38" t="s">
        <v>6874</v>
      </c>
      <c r="O46" s="38"/>
      <c r="P46" s="38"/>
      <c r="Q46" s="22">
        <f>Q44-Q45</f>
        <v>39158</v>
      </c>
    </row>
    <row r="48" spans="9:17" ht="17" thickBot="1" x14ac:dyDescent="0.25"/>
    <row r="49" spans="6:19" ht="17" thickBot="1" x14ac:dyDescent="0.25">
      <c r="N49" s="39" t="s">
        <v>6875</v>
      </c>
      <c r="O49" s="40"/>
      <c r="P49" s="40"/>
      <c r="Q49" s="20">
        <f>Q42/Q46</f>
        <v>0.81472496041677311</v>
      </c>
      <c r="R49" s="21"/>
    </row>
    <row r="51" spans="6:19" x14ac:dyDescent="0.2"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4" spans="6:19" x14ac:dyDescent="0.2">
      <c r="I54" s="22" t="s">
        <v>6877</v>
      </c>
      <c r="J54" s="23" t="s">
        <v>6879</v>
      </c>
      <c r="K54" s="23" t="s">
        <v>6880</v>
      </c>
      <c r="L54" s="23" t="s">
        <v>6883</v>
      </c>
    </row>
    <row r="56" spans="6:19" x14ac:dyDescent="0.2">
      <c r="I56" s="30" t="s">
        <v>6882</v>
      </c>
      <c r="J56" s="27">
        <f>Q42</f>
        <v>31903</v>
      </c>
      <c r="K56" s="27">
        <v>0</v>
      </c>
      <c r="L56" s="27">
        <f>K56+J56</f>
        <v>31903</v>
      </c>
      <c r="O56" t="s">
        <v>6888</v>
      </c>
    </row>
    <row r="57" spans="6:19" x14ac:dyDescent="0.2">
      <c r="I57" s="30" t="s">
        <v>6878</v>
      </c>
      <c r="J57" s="27">
        <f>Q44</f>
        <v>47919</v>
      </c>
      <c r="K57" s="27">
        <v>1838</v>
      </c>
      <c r="L57" s="27">
        <f>J57+K57</f>
        <v>49757</v>
      </c>
      <c r="O57" t="s">
        <v>6886</v>
      </c>
      <c r="P57" s="21"/>
    </row>
    <row r="58" spans="6:19" x14ac:dyDescent="0.2">
      <c r="I58" s="30" t="s">
        <v>6876</v>
      </c>
      <c r="J58" s="27">
        <f>Q45</f>
        <v>8761</v>
      </c>
      <c r="K58" s="27">
        <v>0</v>
      </c>
      <c r="L58" s="27">
        <f>J58+K58</f>
        <v>8761</v>
      </c>
    </row>
    <row r="59" spans="6:19" x14ac:dyDescent="0.2">
      <c r="I59" s="30" t="s">
        <v>6881</v>
      </c>
      <c r="J59" s="27">
        <f>J57-J58</f>
        <v>39158</v>
      </c>
      <c r="K59" s="27">
        <f>K57-K58</f>
        <v>1838</v>
      </c>
      <c r="L59" s="23">
        <f>J59+K59</f>
        <v>40996</v>
      </c>
    </row>
    <row r="60" spans="6:19" x14ac:dyDescent="0.2">
      <c r="I60" s="30" t="s">
        <v>6887</v>
      </c>
      <c r="J60" s="28">
        <f>J56/J59</f>
        <v>0.81472496041677311</v>
      </c>
      <c r="K60" s="28">
        <f>K56/K59</f>
        <v>0</v>
      </c>
      <c r="L60" s="29">
        <f>L56/L59</f>
        <v>0.77819787296321596</v>
      </c>
    </row>
  </sheetData>
  <mergeCells count="2">
    <mergeCell ref="N46:P46"/>
    <mergeCell ref="N49:P49"/>
  </mergeCells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4C7C-4CB9-5846-8373-BE16E8503636}">
  <dimension ref="A3:F11"/>
  <sheetViews>
    <sheetView workbookViewId="0">
      <selection activeCell="A4" sqref="A4:B9"/>
    </sheetView>
  </sheetViews>
  <sheetFormatPr baseColWidth="10" defaultRowHeight="16" x14ac:dyDescent="0.2"/>
  <cols>
    <col min="1" max="1" width="22" bestFit="1" customWidth="1"/>
    <col min="2" max="2" width="13.83203125" bestFit="1" customWidth="1"/>
  </cols>
  <sheetData>
    <row r="3" spans="1:6" x14ac:dyDescent="0.2">
      <c r="A3" s="1" t="s">
        <v>749</v>
      </c>
      <c r="B3" t="s">
        <v>751</v>
      </c>
    </row>
    <row r="4" spans="1:6" x14ac:dyDescent="0.2">
      <c r="A4" s="2" t="s">
        <v>29</v>
      </c>
      <c r="B4" s="41">
        <v>42</v>
      </c>
      <c r="E4" t="s">
        <v>29</v>
      </c>
      <c r="F4">
        <f>GETPIVOTDATA("Status",$A$3,"Status","Resolved")</f>
        <v>42</v>
      </c>
    </row>
    <row r="5" spans="1:6" x14ac:dyDescent="0.2">
      <c r="A5" s="2" t="s">
        <v>61</v>
      </c>
      <c r="B5" s="41">
        <v>6</v>
      </c>
      <c r="E5" t="s">
        <v>61</v>
      </c>
      <c r="F5">
        <f>GETPIVOTDATA("Status",$A$3,"Status","Closed")</f>
        <v>6</v>
      </c>
    </row>
    <row r="6" spans="1:6" x14ac:dyDescent="0.2">
      <c r="A6" s="2" t="s">
        <v>87</v>
      </c>
      <c r="B6" s="41">
        <v>2</v>
      </c>
      <c r="E6" t="s">
        <v>6861</v>
      </c>
      <c r="F6">
        <f>GETPIVOTDATA("Status",$A$3,"Status","Fixed/Waiting for Release")+GETPIVOTDATA("Status",$A$3,"Status","Resolved/Testing Phase")+GETPIVOTDATA("Status",$A$3,"Status","Waiting on Customer")+GETPIVOTDATA("Status",$A$3,"Status","Waiting on ThingTrax")</f>
        <v>11</v>
      </c>
    </row>
    <row r="7" spans="1:6" x14ac:dyDescent="0.2">
      <c r="A7" s="2" t="s">
        <v>5367</v>
      </c>
      <c r="B7" s="41">
        <v>2</v>
      </c>
    </row>
    <row r="8" spans="1:6" x14ac:dyDescent="0.2">
      <c r="A8" s="2" t="s">
        <v>730</v>
      </c>
      <c r="B8" s="41">
        <v>4</v>
      </c>
    </row>
    <row r="9" spans="1:6" x14ac:dyDescent="0.2">
      <c r="A9" s="2" t="s">
        <v>135</v>
      </c>
      <c r="B9" s="41">
        <v>3</v>
      </c>
    </row>
    <row r="10" spans="1:6" x14ac:dyDescent="0.2">
      <c r="A10" s="2" t="s">
        <v>7264</v>
      </c>
      <c r="B10" s="41"/>
    </row>
    <row r="11" spans="1:6" x14ac:dyDescent="0.2">
      <c r="A11" s="2" t="s">
        <v>750</v>
      </c>
      <c r="B11" s="41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E437-8368-3B4C-AD3C-F26C1423B61B}">
  <dimension ref="A1:F25"/>
  <sheetViews>
    <sheetView workbookViewId="0">
      <selection activeCell="A5" sqref="A5:F24"/>
    </sheetView>
  </sheetViews>
  <sheetFormatPr baseColWidth="10" defaultRowHeight="16" x14ac:dyDescent="0.2"/>
  <cols>
    <col min="1" max="1" width="14.1640625" bestFit="1" customWidth="1"/>
    <col min="2" max="2" width="16.5" bestFit="1" customWidth="1"/>
    <col min="3" max="3" width="5" bestFit="1" customWidth="1"/>
    <col min="4" max="4" width="7.83203125" bestFit="1" customWidth="1"/>
    <col min="5" max="5" width="4.5" bestFit="1" customWidth="1"/>
    <col min="6" max="6" width="10.5" bestFit="1" customWidth="1"/>
  </cols>
  <sheetData>
    <row r="1" spans="1:6" x14ac:dyDescent="0.2">
      <c r="A1" s="1" t="s">
        <v>2</v>
      </c>
      <c r="B1" t="s">
        <v>755</v>
      </c>
    </row>
    <row r="3" spans="1:6" x14ac:dyDescent="0.2">
      <c r="A3" s="1" t="s">
        <v>758</v>
      </c>
      <c r="B3" s="1" t="s">
        <v>752</v>
      </c>
    </row>
    <row r="4" spans="1:6" x14ac:dyDescent="0.2">
      <c r="A4" s="1" t="s">
        <v>749</v>
      </c>
      <c r="B4" t="s">
        <v>179</v>
      </c>
      <c r="C4" t="s">
        <v>30</v>
      </c>
      <c r="D4" t="s">
        <v>70</v>
      </c>
      <c r="E4" t="s">
        <v>49</v>
      </c>
      <c r="F4" t="s">
        <v>750</v>
      </c>
    </row>
    <row r="5" spans="1:6" x14ac:dyDescent="0.2">
      <c r="A5" s="2" t="s">
        <v>156</v>
      </c>
      <c r="B5" s="41"/>
      <c r="C5" s="41">
        <v>2</v>
      </c>
      <c r="D5" s="41"/>
      <c r="E5" s="41">
        <v>5</v>
      </c>
      <c r="F5" s="41">
        <v>7</v>
      </c>
    </row>
    <row r="6" spans="1:6" x14ac:dyDescent="0.2">
      <c r="A6" s="2" t="s">
        <v>213</v>
      </c>
      <c r="B6" s="41">
        <v>1</v>
      </c>
      <c r="C6" s="41">
        <v>2</v>
      </c>
      <c r="D6" s="41">
        <v>1</v>
      </c>
      <c r="E6" s="41">
        <v>1</v>
      </c>
      <c r="F6" s="41">
        <v>5</v>
      </c>
    </row>
    <row r="7" spans="1:6" x14ac:dyDescent="0.2">
      <c r="A7" s="2" t="s">
        <v>202</v>
      </c>
      <c r="B7" s="41"/>
      <c r="C7" s="41">
        <v>2</v>
      </c>
      <c r="D7" s="41"/>
      <c r="E7" s="41">
        <v>2</v>
      </c>
      <c r="F7" s="41">
        <v>4</v>
      </c>
    </row>
    <row r="8" spans="1:6" x14ac:dyDescent="0.2">
      <c r="A8" s="2" t="s">
        <v>462</v>
      </c>
      <c r="B8" s="41">
        <v>2</v>
      </c>
      <c r="C8" s="41"/>
      <c r="D8" s="41"/>
      <c r="E8" s="41">
        <v>2</v>
      </c>
      <c r="F8" s="41">
        <v>4</v>
      </c>
    </row>
    <row r="9" spans="1:6" x14ac:dyDescent="0.2">
      <c r="A9" s="2" t="s">
        <v>44</v>
      </c>
      <c r="B9" s="41"/>
      <c r="C9" s="41"/>
      <c r="D9" s="41"/>
      <c r="E9" s="41">
        <v>3</v>
      </c>
      <c r="F9" s="41">
        <v>3</v>
      </c>
    </row>
    <row r="10" spans="1:6" x14ac:dyDescent="0.2">
      <c r="A10" s="2" t="s">
        <v>475</v>
      </c>
      <c r="B10" s="41"/>
      <c r="C10" s="41"/>
      <c r="D10" s="41">
        <v>1</v>
      </c>
      <c r="E10" s="41">
        <v>2</v>
      </c>
      <c r="F10" s="41">
        <v>3</v>
      </c>
    </row>
    <row r="11" spans="1:6" x14ac:dyDescent="0.2">
      <c r="A11" s="2" t="s">
        <v>91</v>
      </c>
      <c r="B11" s="41"/>
      <c r="C11" s="41">
        <v>1</v>
      </c>
      <c r="D11" s="41">
        <v>1</v>
      </c>
      <c r="E11" s="41">
        <v>1</v>
      </c>
      <c r="F11" s="41">
        <v>3</v>
      </c>
    </row>
    <row r="12" spans="1:6" x14ac:dyDescent="0.2">
      <c r="A12" s="2" t="s">
        <v>109</v>
      </c>
      <c r="B12" s="41"/>
      <c r="C12" s="41">
        <v>1</v>
      </c>
      <c r="D12" s="41"/>
      <c r="E12" s="41">
        <v>1</v>
      </c>
      <c r="F12" s="41">
        <v>2</v>
      </c>
    </row>
    <row r="13" spans="1:6" x14ac:dyDescent="0.2">
      <c r="A13" s="2" t="s">
        <v>963</v>
      </c>
      <c r="B13" s="41"/>
      <c r="C13" s="41">
        <v>1</v>
      </c>
      <c r="D13" s="41"/>
      <c r="E13" s="41">
        <v>1</v>
      </c>
      <c r="F13" s="41">
        <v>2</v>
      </c>
    </row>
    <row r="14" spans="1:6" x14ac:dyDescent="0.2">
      <c r="A14" s="2" t="s">
        <v>121</v>
      </c>
      <c r="B14" s="41">
        <v>1</v>
      </c>
      <c r="C14" s="41"/>
      <c r="D14" s="41"/>
      <c r="E14" s="41">
        <v>1</v>
      </c>
      <c r="F14" s="41">
        <v>2</v>
      </c>
    </row>
    <row r="15" spans="1:6" x14ac:dyDescent="0.2">
      <c r="A15" s="2" t="s">
        <v>447</v>
      </c>
      <c r="B15" s="41"/>
      <c r="C15" s="41">
        <v>1</v>
      </c>
      <c r="D15" s="41"/>
      <c r="E15" s="41">
        <v>1</v>
      </c>
      <c r="F15" s="41">
        <v>2</v>
      </c>
    </row>
    <row r="16" spans="1:6" x14ac:dyDescent="0.2">
      <c r="A16" s="2" t="s">
        <v>6255</v>
      </c>
      <c r="B16" s="41"/>
      <c r="C16" s="41">
        <v>1</v>
      </c>
      <c r="D16" s="41"/>
      <c r="E16" s="41">
        <v>1</v>
      </c>
      <c r="F16" s="41">
        <v>2</v>
      </c>
    </row>
    <row r="17" spans="1:6" x14ac:dyDescent="0.2">
      <c r="A17" s="2" t="s">
        <v>6918</v>
      </c>
      <c r="B17" s="41"/>
      <c r="C17" s="41">
        <v>1</v>
      </c>
      <c r="D17" s="41"/>
      <c r="E17" s="41">
        <v>1</v>
      </c>
      <c r="F17" s="41">
        <v>2</v>
      </c>
    </row>
    <row r="18" spans="1:6" x14ac:dyDescent="0.2">
      <c r="A18" s="2" t="s">
        <v>834</v>
      </c>
      <c r="B18" s="41"/>
      <c r="C18" s="41"/>
      <c r="D18" s="41">
        <v>1</v>
      </c>
      <c r="E18" s="41"/>
      <c r="F18" s="41">
        <v>1</v>
      </c>
    </row>
    <row r="19" spans="1:6" x14ac:dyDescent="0.2">
      <c r="A19" s="2" t="s">
        <v>194</v>
      </c>
      <c r="B19" s="41"/>
      <c r="C19" s="41"/>
      <c r="D19" s="41"/>
      <c r="E19" s="41">
        <v>1</v>
      </c>
      <c r="F19" s="41">
        <v>1</v>
      </c>
    </row>
    <row r="20" spans="1:6" x14ac:dyDescent="0.2">
      <c r="A20" s="2" t="s">
        <v>190</v>
      </c>
      <c r="B20" s="41"/>
      <c r="C20" s="41"/>
      <c r="D20" s="41"/>
      <c r="E20" s="41">
        <v>1</v>
      </c>
      <c r="F20" s="41">
        <v>1</v>
      </c>
    </row>
    <row r="21" spans="1:6" x14ac:dyDescent="0.2">
      <c r="A21" s="2" t="s">
        <v>238</v>
      </c>
      <c r="B21" s="41"/>
      <c r="C21" s="41"/>
      <c r="D21" s="41"/>
      <c r="E21" s="41">
        <v>1</v>
      </c>
      <c r="F21" s="41">
        <v>1</v>
      </c>
    </row>
    <row r="22" spans="1:6" x14ac:dyDescent="0.2">
      <c r="A22" s="2" t="s">
        <v>299</v>
      </c>
      <c r="B22" s="41"/>
      <c r="C22" s="41"/>
      <c r="D22" s="41"/>
      <c r="E22" s="41">
        <v>1</v>
      </c>
      <c r="F22" s="41">
        <v>1</v>
      </c>
    </row>
    <row r="23" spans="1:6" x14ac:dyDescent="0.2">
      <c r="A23" s="2" t="s">
        <v>5837</v>
      </c>
      <c r="B23" s="41"/>
      <c r="C23" s="41">
        <v>1</v>
      </c>
      <c r="D23" s="41"/>
      <c r="E23" s="41"/>
      <c r="F23" s="41">
        <v>1</v>
      </c>
    </row>
    <row r="24" spans="1:6" x14ac:dyDescent="0.2">
      <c r="A24" s="2" t="s">
        <v>3616</v>
      </c>
      <c r="B24" s="41"/>
      <c r="C24" s="41"/>
      <c r="D24" s="41">
        <v>1</v>
      </c>
      <c r="E24" s="41"/>
      <c r="F24" s="41">
        <v>1</v>
      </c>
    </row>
    <row r="25" spans="1:6" x14ac:dyDescent="0.2">
      <c r="A25" s="2" t="s">
        <v>750</v>
      </c>
      <c r="B25" s="41">
        <v>4</v>
      </c>
      <c r="C25" s="41">
        <v>13</v>
      </c>
      <c r="D25" s="41">
        <v>5</v>
      </c>
      <c r="E25" s="41">
        <v>26</v>
      </c>
      <c r="F25" s="41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76BF-3827-5749-8E46-44C003DFE341}">
  <dimension ref="A1:B10"/>
  <sheetViews>
    <sheetView workbookViewId="0">
      <selection activeCell="E13" sqref="E13"/>
    </sheetView>
  </sheetViews>
  <sheetFormatPr baseColWidth="10" defaultRowHeight="16" x14ac:dyDescent="0.2"/>
  <cols>
    <col min="1" max="1" width="14" bestFit="1" customWidth="1"/>
    <col min="2" max="2" width="16.5" bestFit="1" customWidth="1"/>
  </cols>
  <sheetData>
    <row r="1" spans="1:2" x14ac:dyDescent="0.2">
      <c r="A1" s="1" t="s">
        <v>2</v>
      </c>
      <c r="B1" t="s">
        <v>755</v>
      </c>
    </row>
    <row r="3" spans="1:2" x14ac:dyDescent="0.2">
      <c r="A3" s="1" t="s">
        <v>749</v>
      </c>
      <c r="B3" t="s">
        <v>6921</v>
      </c>
    </row>
    <row r="4" spans="1:2" x14ac:dyDescent="0.2">
      <c r="A4" s="2" t="s">
        <v>63</v>
      </c>
      <c r="B4" s="41">
        <v>5</v>
      </c>
    </row>
    <row r="5" spans="1:2" x14ac:dyDescent="0.2">
      <c r="A5" s="2" t="s">
        <v>73</v>
      </c>
      <c r="B5" s="41">
        <v>2</v>
      </c>
    </row>
    <row r="6" spans="1:2" x14ac:dyDescent="0.2">
      <c r="A6" s="2" t="s">
        <v>173</v>
      </c>
      <c r="B6" s="41">
        <v>1</v>
      </c>
    </row>
    <row r="7" spans="1:2" x14ac:dyDescent="0.2">
      <c r="A7" s="2" t="s">
        <v>34</v>
      </c>
      <c r="B7" s="41">
        <v>1</v>
      </c>
    </row>
    <row r="8" spans="1:2" x14ac:dyDescent="0.2">
      <c r="A8" s="2" t="s">
        <v>346</v>
      </c>
      <c r="B8" s="41">
        <v>1</v>
      </c>
    </row>
    <row r="9" spans="1:2" x14ac:dyDescent="0.2">
      <c r="A9" s="2" t="s">
        <v>356</v>
      </c>
      <c r="B9" s="41">
        <v>1</v>
      </c>
    </row>
    <row r="10" spans="1:2" x14ac:dyDescent="0.2">
      <c r="A10" s="2" t="s">
        <v>750</v>
      </c>
      <c r="B10" s="41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2736-5BE2-1847-ADDF-3F302F2C893F}">
  <dimension ref="A1:L23"/>
  <sheetViews>
    <sheetView workbookViewId="0">
      <selection activeCell="M17" sqref="M17"/>
    </sheetView>
  </sheetViews>
  <sheetFormatPr baseColWidth="10" defaultRowHeight="16" x14ac:dyDescent="0.2"/>
  <cols>
    <col min="1" max="1" width="16.83203125" bestFit="1" customWidth="1"/>
    <col min="2" max="2" width="16.5" bestFit="1" customWidth="1"/>
  </cols>
  <sheetData>
    <row r="1" spans="1:2" x14ac:dyDescent="0.2">
      <c r="A1" s="1" t="s">
        <v>2</v>
      </c>
      <c r="B1" t="s">
        <v>755</v>
      </c>
    </row>
    <row r="3" spans="1:2" x14ac:dyDescent="0.2">
      <c r="A3" s="1" t="s">
        <v>749</v>
      </c>
      <c r="B3" t="s">
        <v>758</v>
      </c>
    </row>
    <row r="4" spans="1:2" x14ac:dyDescent="0.2">
      <c r="A4" s="2" t="s">
        <v>374</v>
      </c>
      <c r="B4" s="41">
        <v>3</v>
      </c>
    </row>
    <row r="5" spans="1:2" x14ac:dyDescent="0.2">
      <c r="A5" s="2" t="s">
        <v>641</v>
      </c>
      <c r="B5" s="41">
        <v>2</v>
      </c>
    </row>
    <row r="6" spans="1:2" x14ac:dyDescent="0.2">
      <c r="A6" s="2" t="s">
        <v>91</v>
      </c>
      <c r="B6" s="41">
        <v>1</v>
      </c>
    </row>
    <row r="7" spans="1:2" x14ac:dyDescent="0.2">
      <c r="A7" s="2" t="s">
        <v>447</v>
      </c>
      <c r="B7" s="41">
        <v>1</v>
      </c>
    </row>
    <row r="8" spans="1:2" x14ac:dyDescent="0.2">
      <c r="A8" s="2" t="s">
        <v>213</v>
      </c>
      <c r="B8" s="41">
        <v>1</v>
      </c>
    </row>
    <row r="9" spans="1:2" x14ac:dyDescent="0.2">
      <c r="A9" s="2" t="s">
        <v>121</v>
      </c>
      <c r="B9" s="41">
        <v>1</v>
      </c>
    </row>
    <row r="10" spans="1:2" x14ac:dyDescent="0.2">
      <c r="A10" s="2" t="s">
        <v>742</v>
      </c>
      <c r="B10" s="41">
        <v>1</v>
      </c>
    </row>
    <row r="11" spans="1:2" x14ac:dyDescent="0.2">
      <c r="A11" s="2" t="s">
        <v>221</v>
      </c>
      <c r="B11" s="41">
        <v>1</v>
      </c>
    </row>
    <row r="12" spans="1:2" x14ac:dyDescent="0.2">
      <c r="A12" s="2" t="s">
        <v>750</v>
      </c>
      <c r="B12" s="41">
        <v>11</v>
      </c>
    </row>
    <row r="18" spans="7:12" x14ac:dyDescent="0.2">
      <c r="G18" s="42"/>
      <c r="H18" s="42"/>
      <c r="I18" s="42"/>
      <c r="J18" s="42"/>
      <c r="K18" s="42"/>
      <c r="L18" s="42"/>
    </row>
    <row r="19" spans="7:12" x14ac:dyDescent="0.2">
      <c r="G19" s="42"/>
      <c r="H19" s="43"/>
      <c r="I19" s="43"/>
      <c r="J19" s="43"/>
      <c r="K19" s="42"/>
      <c r="L19" s="42"/>
    </row>
    <row r="20" spans="7:12" x14ac:dyDescent="0.2">
      <c r="G20" s="42"/>
      <c r="H20" s="44"/>
      <c r="I20" s="44"/>
      <c r="J20" s="44"/>
      <c r="K20" s="42"/>
      <c r="L20" s="42"/>
    </row>
    <row r="21" spans="7:12" x14ac:dyDescent="0.2">
      <c r="G21" s="42"/>
      <c r="H21" s="42"/>
      <c r="I21" s="42"/>
      <c r="J21" s="42"/>
      <c r="K21" s="42"/>
      <c r="L21" s="42"/>
    </row>
    <row r="22" spans="7:12" x14ac:dyDescent="0.2">
      <c r="G22" s="42"/>
      <c r="H22" s="42"/>
      <c r="I22" s="42"/>
      <c r="J22" s="42"/>
      <c r="K22" s="42"/>
      <c r="L22" s="42"/>
    </row>
    <row r="23" spans="7:12" x14ac:dyDescent="0.2">
      <c r="G23" s="42"/>
      <c r="H23" s="42"/>
      <c r="I23" s="42"/>
      <c r="J23" s="42"/>
      <c r="K23" s="42"/>
      <c r="L23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EF31-D2FA-154C-8318-7339530D9861}">
  <dimension ref="A1:B24"/>
  <sheetViews>
    <sheetView workbookViewId="0">
      <selection activeCell="B6" sqref="B6"/>
    </sheetView>
  </sheetViews>
  <sheetFormatPr baseColWidth="10" defaultRowHeight="16" x14ac:dyDescent="0.2"/>
  <cols>
    <col min="1" max="1" width="14.1640625" bestFit="1" customWidth="1"/>
    <col min="2" max="2" width="16.5" bestFit="1" customWidth="1"/>
  </cols>
  <sheetData>
    <row r="1" spans="1:2" x14ac:dyDescent="0.2">
      <c r="A1" s="1" t="s">
        <v>2</v>
      </c>
      <c r="B1" t="s">
        <v>755</v>
      </c>
    </row>
    <row r="3" spans="1:2" x14ac:dyDescent="0.2">
      <c r="A3" s="1" t="s">
        <v>749</v>
      </c>
      <c r="B3" t="s">
        <v>758</v>
      </c>
    </row>
    <row r="4" spans="1:2" x14ac:dyDescent="0.2">
      <c r="A4" s="2" t="s">
        <v>156</v>
      </c>
      <c r="B4" s="41">
        <v>7</v>
      </c>
    </row>
    <row r="5" spans="1:2" x14ac:dyDescent="0.2">
      <c r="A5" s="2" t="s">
        <v>213</v>
      </c>
      <c r="B5" s="41">
        <v>5</v>
      </c>
    </row>
    <row r="6" spans="1:2" x14ac:dyDescent="0.2">
      <c r="A6" s="2" t="s">
        <v>202</v>
      </c>
      <c r="B6" s="41">
        <v>4</v>
      </c>
    </row>
    <row r="7" spans="1:2" x14ac:dyDescent="0.2">
      <c r="A7" s="2" t="s">
        <v>462</v>
      </c>
      <c r="B7" s="41">
        <v>4</v>
      </c>
    </row>
    <row r="8" spans="1:2" x14ac:dyDescent="0.2">
      <c r="A8" s="2" t="s">
        <v>44</v>
      </c>
      <c r="B8" s="41">
        <v>3</v>
      </c>
    </row>
    <row r="9" spans="1:2" x14ac:dyDescent="0.2">
      <c r="A9" s="2" t="s">
        <v>475</v>
      </c>
      <c r="B9" s="41">
        <v>3</v>
      </c>
    </row>
    <row r="10" spans="1:2" x14ac:dyDescent="0.2">
      <c r="A10" s="2" t="s">
        <v>91</v>
      </c>
      <c r="B10" s="41">
        <v>3</v>
      </c>
    </row>
    <row r="11" spans="1:2" x14ac:dyDescent="0.2">
      <c r="A11" s="2" t="s">
        <v>109</v>
      </c>
      <c r="B11" s="41">
        <v>2</v>
      </c>
    </row>
    <row r="12" spans="1:2" x14ac:dyDescent="0.2">
      <c r="A12" s="2" t="s">
        <v>963</v>
      </c>
      <c r="B12" s="41">
        <v>2</v>
      </c>
    </row>
    <row r="13" spans="1:2" x14ac:dyDescent="0.2">
      <c r="A13" s="2" t="s">
        <v>121</v>
      </c>
      <c r="B13" s="41">
        <v>2</v>
      </c>
    </row>
    <row r="14" spans="1:2" x14ac:dyDescent="0.2">
      <c r="A14" s="2" t="s">
        <v>447</v>
      </c>
      <c r="B14" s="41">
        <v>2</v>
      </c>
    </row>
    <row r="15" spans="1:2" x14ac:dyDescent="0.2">
      <c r="A15" s="2" t="s">
        <v>6255</v>
      </c>
      <c r="B15" s="41">
        <v>2</v>
      </c>
    </row>
    <row r="16" spans="1:2" x14ac:dyDescent="0.2">
      <c r="A16" s="2" t="s">
        <v>6918</v>
      </c>
      <c r="B16" s="41">
        <v>2</v>
      </c>
    </row>
    <row r="17" spans="1:2" x14ac:dyDescent="0.2">
      <c r="A17" s="2" t="s">
        <v>834</v>
      </c>
      <c r="B17" s="41">
        <v>1</v>
      </c>
    </row>
    <row r="18" spans="1:2" x14ac:dyDescent="0.2">
      <c r="A18" s="2" t="s">
        <v>194</v>
      </c>
      <c r="B18" s="41">
        <v>1</v>
      </c>
    </row>
    <row r="19" spans="1:2" x14ac:dyDescent="0.2">
      <c r="A19" s="2" t="s">
        <v>190</v>
      </c>
      <c r="B19" s="41">
        <v>1</v>
      </c>
    </row>
    <row r="20" spans="1:2" x14ac:dyDescent="0.2">
      <c r="A20" s="2" t="s">
        <v>238</v>
      </c>
      <c r="B20" s="41">
        <v>1</v>
      </c>
    </row>
    <row r="21" spans="1:2" x14ac:dyDescent="0.2">
      <c r="A21" s="2" t="s">
        <v>299</v>
      </c>
      <c r="B21" s="41">
        <v>1</v>
      </c>
    </row>
    <row r="22" spans="1:2" x14ac:dyDescent="0.2">
      <c r="A22" s="2" t="s">
        <v>5837</v>
      </c>
      <c r="B22" s="41">
        <v>1</v>
      </c>
    </row>
    <row r="23" spans="1:2" x14ac:dyDescent="0.2">
      <c r="A23" s="2" t="s">
        <v>3616</v>
      </c>
      <c r="B23" s="41">
        <v>1</v>
      </c>
    </row>
    <row r="24" spans="1:2" x14ac:dyDescent="0.2">
      <c r="A24" s="2" t="s">
        <v>750</v>
      </c>
      <c r="B24" s="41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BE0-68CC-3846-8F8A-62BA0F5911B8}">
  <dimension ref="A1:E13"/>
  <sheetViews>
    <sheetView workbookViewId="0">
      <selection activeCell="A5" sqref="A5:E12"/>
    </sheetView>
  </sheetViews>
  <sheetFormatPr baseColWidth="10" defaultRowHeight="16" x14ac:dyDescent="0.2"/>
  <cols>
    <col min="1" max="1" width="16.83203125" bestFit="1" customWidth="1"/>
    <col min="2" max="2" width="16.5" bestFit="1" customWidth="1"/>
    <col min="3" max="3" width="7.83203125" bestFit="1" customWidth="1"/>
    <col min="4" max="4" width="4.5" bestFit="1" customWidth="1"/>
    <col min="5" max="5" width="10.5" bestFit="1" customWidth="1"/>
  </cols>
  <sheetData>
    <row r="1" spans="1:5" x14ac:dyDescent="0.2">
      <c r="A1" s="1" t="s">
        <v>2</v>
      </c>
      <c r="B1" t="s">
        <v>755</v>
      </c>
    </row>
    <row r="3" spans="1:5" x14ac:dyDescent="0.2">
      <c r="A3" s="1" t="s">
        <v>758</v>
      </c>
      <c r="B3" s="1" t="s">
        <v>752</v>
      </c>
    </row>
    <row r="4" spans="1:5" x14ac:dyDescent="0.2">
      <c r="A4" s="1" t="s">
        <v>749</v>
      </c>
      <c r="B4" t="s">
        <v>30</v>
      </c>
      <c r="C4" t="s">
        <v>70</v>
      </c>
      <c r="D4" t="s">
        <v>49</v>
      </c>
      <c r="E4" t="s">
        <v>750</v>
      </c>
    </row>
    <row r="5" spans="1:5" x14ac:dyDescent="0.2">
      <c r="A5" s="2" t="s">
        <v>374</v>
      </c>
      <c r="B5" s="41">
        <v>1</v>
      </c>
      <c r="C5" s="41">
        <v>2</v>
      </c>
      <c r="D5" s="41"/>
      <c r="E5" s="41">
        <v>3</v>
      </c>
    </row>
    <row r="6" spans="1:5" x14ac:dyDescent="0.2">
      <c r="A6" s="2" t="s">
        <v>641</v>
      </c>
      <c r="B6" s="41"/>
      <c r="C6" s="41">
        <v>1</v>
      </c>
      <c r="D6" s="41">
        <v>1</v>
      </c>
      <c r="E6" s="41">
        <v>2</v>
      </c>
    </row>
    <row r="7" spans="1:5" x14ac:dyDescent="0.2">
      <c r="A7" s="2" t="s">
        <v>213</v>
      </c>
      <c r="B7" s="41">
        <v>1</v>
      </c>
      <c r="C7" s="41"/>
      <c r="D7" s="41"/>
      <c r="E7" s="41">
        <v>1</v>
      </c>
    </row>
    <row r="8" spans="1:5" x14ac:dyDescent="0.2">
      <c r="A8" s="2" t="s">
        <v>121</v>
      </c>
      <c r="B8" s="41"/>
      <c r="C8" s="41"/>
      <c r="D8" s="41">
        <v>1</v>
      </c>
      <c r="E8" s="41">
        <v>1</v>
      </c>
    </row>
    <row r="9" spans="1:5" x14ac:dyDescent="0.2">
      <c r="A9" s="2" t="s">
        <v>447</v>
      </c>
      <c r="B9" s="41"/>
      <c r="C9" s="41">
        <v>1</v>
      </c>
      <c r="D9" s="41"/>
      <c r="E9" s="41">
        <v>1</v>
      </c>
    </row>
    <row r="10" spans="1:5" x14ac:dyDescent="0.2">
      <c r="A10" s="2" t="s">
        <v>742</v>
      </c>
      <c r="B10" s="41">
        <v>1</v>
      </c>
      <c r="C10" s="41"/>
      <c r="D10" s="41"/>
      <c r="E10" s="41">
        <v>1</v>
      </c>
    </row>
    <row r="11" spans="1:5" x14ac:dyDescent="0.2">
      <c r="A11" s="2" t="s">
        <v>221</v>
      </c>
      <c r="B11" s="41"/>
      <c r="C11" s="41">
        <v>1</v>
      </c>
      <c r="D11" s="41"/>
      <c r="E11" s="41">
        <v>1</v>
      </c>
    </row>
    <row r="12" spans="1:5" x14ac:dyDescent="0.2">
      <c r="A12" s="2" t="s">
        <v>91</v>
      </c>
      <c r="B12" s="41">
        <v>1</v>
      </c>
      <c r="C12" s="41"/>
      <c r="D12" s="41"/>
      <c r="E12" s="41">
        <v>1</v>
      </c>
    </row>
    <row r="13" spans="1:5" x14ac:dyDescent="0.2">
      <c r="A13" s="2" t="s">
        <v>750</v>
      </c>
      <c r="B13" s="41">
        <v>4</v>
      </c>
      <c r="C13" s="41">
        <v>5</v>
      </c>
      <c r="D13" s="41">
        <v>2</v>
      </c>
      <c r="E13" s="41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2C4E-B387-8040-B226-393D8D566489}">
  <dimension ref="A1:E11"/>
  <sheetViews>
    <sheetView workbookViewId="0">
      <selection activeCell="B5" sqref="B5:D10"/>
    </sheetView>
  </sheetViews>
  <sheetFormatPr baseColWidth="10" defaultRowHeight="16" x14ac:dyDescent="0.2"/>
  <cols>
    <col min="1" max="1" width="14" bestFit="1" customWidth="1"/>
    <col min="2" max="2" width="16.5" bestFit="1" customWidth="1"/>
    <col min="3" max="3" width="7.83203125" bestFit="1" customWidth="1"/>
    <col min="4" max="4" width="4.5" bestFit="1" customWidth="1"/>
    <col min="5" max="5" width="10.5" bestFit="1" customWidth="1"/>
  </cols>
  <sheetData>
    <row r="1" spans="1:5" x14ac:dyDescent="0.2">
      <c r="A1" s="1" t="s">
        <v>2</v>
      </c>
      <c r="B1" t="s">
        <v>755</v>
      </c>
    </row>
    <row r="3" spans="1:5" x14ac:dyDescent="0.2">
      <c r="A3" s="1" t="s">
        <v>6921</v>
      </c>
      <c r="B3" s="1" t="s">
        <v>752</v>
      </c>
    </row>
    <row r="4" spans="1:5" x14ac:dyDescent="0.2">
      <c r="A4" s="1" t="s">
        <v>749</v>
      </c>
      <c r="B4" t="s">
        <v>30</v>
      </c>
      <c r="C4" t="s">
        <v>70</v>
      </c>
      <c r="D4" t="s">
        <v>49</v>
      </c>
      <c r="E4" t="s">
        <v>750</v>
      </c>
    </row>
    <row r="5" spans="1:5" x14ac:dyDescent="0.2">
      <c r="A5" s="2" t="s">
        <v>346</v>
      </c>
      <c r="B5" s="41"/>
      <c r="C5" s="41">
        <v>1</v>
      </c>
      <c r="D5" s="41"/>
      <c r="E5" s="41">
        <v>1</v>
      </c>
    </row>
    <row r="6" spans="1:5" x14ac:dyDescent="0.2">
      <c r="A6" s="2" t="s">
        <v>73</v>
      </c>
      <c r="B6" s="41">
        <v>2</v>
      </c>
      <c r="C6" s="41"/>
      <c r="D6" s="41"/>
      <c r="E6" s="41">
        <v>2</v>
      </c>
    </row>
    <row r="7" spans="1:5" x14ac:dyDescent="0.2">
      <c r="A7" s="2" t="s">
        <v>356</v>
      </c>
      <c r="B7" s="41"/>
      <c r="C7" s="41"/>
      <c r="D7" s="41">
        <v>1</v>
      </c>
      <c r="E7" s="41">
        <v>1</v>
      </c>
    </row>
    <row r="8" spans="1:5" x14ac:dyDescent="0.2">
      <c r="A8" s="2" t="s">
        <v>173</v>
      </c>
      <c r="B8" s="41">
        <v>1</v>
      </c>
      <c r="C8" s="41"/>
      <c r="D8" s="41"/>
      <c r="E8" s="41">
        <v>1</v>
      </c>
    </row>
    <row r="9" spans="1:5" x14ac:dyDescent="0.2">
      <c r="A9" s="2" t="s">
        <v>63</v>
      </c>
      <c r="B9" s="41">
        <v>1</v>
      </c>
      <c r="C9" s="41">
        <v>3</v>
      </c>
      <c r="D9" s="41">
        <v>1</v>
      </c>
      <c r="E9" s="41">
        <v>5</v>
      </c>
    </row>
    <row r="10" spans="1:5" x14ac:dyDescent="0.2">
      <c r="A10" s="2" t="s">
        <v>34</v>
      </c>
      <c r="B10" s="41"/>
      <c r="C10" s="41">
        <v>1</v>
      </c>
      <c r="D10" s="41"/>
      <c r="E10" s="41">
        <v>1</v>
      </c>
    </row>
    <row r="11" spans="1:5" x14ac:dyDescent="0.2">
      <c r="A11" s="2" t="s">
        <v>750</v>
      </c>
      <c r="B11" s="41">
        <v>4</v>
      </c>
      <c r="C11" s="41">
        <v>5</v>
      </c>
      <c r="D11" s="41">
        <v>2</v>
      </c>
      <c r="E11" s="4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6BDC-49E9-4A4D-BECB-02538155FBB2}">
  <dimension ref="A1:B11"/>
  <sheetViews>
    <sheetView tabSelected="1" workbookViewId="0">
      <selection activeCell="L35" sqref="L35"/>
    </sheetView>
  </sheetViews>
  <sheetFormatPr baseColWidth="10" defaultRowHeight="16" x14ac:dyDescent="0.2"/>
  <cols>
    <col min="1" max="1" width="16.83203125" bestFit="1" customWidth="1"/>
    <col min="2" max="2" width="16.5" bestFit="1" customWidth="1"/>
  </cols>
  <sheetData>
    <row r="1" spans="1:2" x14ac:dyDescent="0.2">
      <c r="A1" s="1" t="s">
        <v>2</v>
      </c>
      <c r="B1" t="s">
        <v>755</v>
      </c>
    </row>
    <row r="3" spans="1:2" x14ac:dyDescent="0.2">
      <c r="A3" s="1" t="s">
        <v>749</v>
      </c>
      <c r="B3" t="s">
        <v>758</v>
      </c>
    </row>
    <row r="4" spans="1:2" x14ac:dyDescent="0.2">
      <c r="A4" s="2" t="s">
        <v>374</v>
      </c>
      <c r="B4" s="41">
        <v>2</v>
      </c>
    </row>
    <row r="5" spans="1:2" x14ac:dyDescent="0.2">
      <c r="A5" s="2" t="s">
        <v>641</v>
      </c>
      <c r="B5" s="41">
        <v>2</v>
      </c>
    </row>
    <row r="6" spans="1:2" x14ac:dyDescent="0.2">
      <c r="A6" s="2" t="s">
        <v>447</v>
      </c>
      <c r="B6" s="41">
        <v>1</v>
      </c>
    </row>
    <row r="7" spans="1:2" x14ac:dyDescent="0.2">
      <c r="A7" s="2" t="s">
        <v>213</v>
      </c>
      <c r="B7" s="41">
        <v>1</v>
      </c>
    </row>
    <row r="8" spans="1:2" x14ac:dyDescent="0.2">
      <c r="A8" s="2" t="s">
        <v>121</v>
      </c>
      <c r="B8" s="41">
        <v>1</v>
      </c>
    </row>
    <row r="9" spans="1:2" x14ac:dyDescent="0.2">
      <c r="A9" s="2" t="s">
        <v>742</v>
      </c>
      <c r="B9" s="41">
        <v>1</v>
      </c>
    </row>
    <row r="10" spans="1:2" x14ac:dyDescent="0.2">
      <c r="A10" s="2" t="s">
        <v>91</v>
      </c>
      <c r="B10" s="41">
        <v>1</v>
      </c>
    </row>
    <row r="11" spans="1:2" x14ac:dyDescent="0.2">
      <c r="A11" s="2" t="s">
        <v>750</v>
      </c>
      <c r="B11" s="4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Graphs</vt:lpstr>
      <vt:lpstr>Status</vt:lpstr>
      <vt:lpstr>Top 5 with priority</vt:lpstr>
      <vt:lpstr>Unresolved by Type</vt:lpstr>
      <vt:lpstr>Unresolved by customer</vt:lpstr>
      <vt:lpstr>Resolved by customer</vt:lpstr>
      <vt:lpstr>Unresolved by cust w priority</vt:lpstr>
      <vt:lpstr>Unresolved by work catergory</vt:lpstr>
      <vt:lpstr>Unresolved Top 5</vt:lpstr>
      <vt:lpstr>Priority</vt:lpstr>
      <vt:lpstr>Master_data_Dec</vt:lpstr>
      <vt:lpstr>Master_data_Since_Jan</vt:lpstr>
      <vt:lpstr>Downtime 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Omair Anwer</cp:lastModifiedBy>
  <dcterms:created xsi:type="dcterms:W3CDTF">2024-10-29T08:52:11Z</dcterms:created>
  <dcterms:modified xsi:type="dcterms:W3CDTF">2025-01-06T07:34:31Z</dcterms:modified>
</cp:coreProperties>
</file>