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bdul\Desktop\zey\projelerim\excel\excel uyg\"/>
    </mc:Choice>
  </mc:AlternateContent>
  <xr:revisionPtr revIDLastSave="0" documentId="13_ncr:1_{A6893A36-A930-49BC-A88D-2049F5EE145B}" xr6:coauthVersionLast="47" xr6:coauthVersionMax="47" xr10:uidLastSave="{00000000-0000-0000-0000-000000000000}"/>
  <bookViews>
    <workbookView xWindow="-110" yWindow="-110" windowWidth="19420" windowHeight="11020" tabRatio="432" firstSheet="1" activeTab="1" xr2:uid="{00000000-000D-0000-FFFF-FFFF00000000}"/>
  </bookViews>
  <sheets>
    <sheet name="Kaynak Değerler" sheetId="4" r:id="rId1"/>
    <sheet name="Risk Analizi" sheetId="1" r:id="rId2"/>
    <sheet name="Risk Değeri Tablosu" sheetId="2" r:id="rId3"/>
    <sheet name="Tablo Verileri" sheetId="5" r:id="rId4"/>
  </sheets>
  <definedNames>
    <definedName name="_xlnm._FilterDatabase" localSheetId="1" hidden="1">'Risk Analizi'!$D$2:$AE$9</definedName>
    <definedName name="Süreç">'Kaynak Değerler'!$A$2:$A$13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1" l="1"/>
  <c r="M4" i="1"/>
  <c r="V4" i="1"/>
  <c r="T5" i="1"/>
  <c r="U5" i="1" s="1"/>
  <c r="T6" i="1"/>
  <c r="U6" i="1" s="1"/>
  <c r="U7" i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4" i="1"/>
  <c r="U4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ronaldinho424</author>
  </authors>
  <commentList>
    <comment ref="H4" authorId="0" shapeId="0" xr:uid="{0C005A63-63CD-4F24-B909-37B63DF815F9}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0 veya 1 değeri giriniz</t>
        </r>
      </text>
    </comment>
  </commentList>
</comments>
</file>

<file path=xl/sharedStrings.xml><?xml version="1.0" encoding="utf-8"?>
<sst xmlns="http://schemas.openxmlformats.org/spreadsheetml/2006/main" count="176" uniqueCount="99">
  <si>
    <t>Risk Tanımı</t>
  </si>
  <si>
    <t>Açıklama</t>
  </si>
  <si>
    <t>Gizlilik Değeri</t>
  </si>
  <si>
    <t>Bütünlük Değeri</t>
  </si>
  <si>
    <t>Erişilebilirlik Değeri</t>
  </si>
  <si>
    <t>Sistem odasındaki birinci, ikinci ve UPS odasındaki iklimlendirme cihazı  York Split - Daikin Tavan Tipi</t>
  </si>
  <si>
    <t>Web Uygulama Güvenlik Duvarı</t>
  </si>
  <si>
    <t>Riske maruz kalan varlıklar</t>
  </si>
  <si>
    <t>Risk No</t>
  </si>
  <si>
    <t>Etki</t>
  </si>
  <si>
    <t>Risk Sahibi</t>
  </si>
  <si>
    <t>Mevcut Kontroller</t>
  </si>
  <si>
    <t>Risk Kabul</t>
  </si>
  <si>
    <t>Risk Sonuçları</t>
  </si>
  <si>
    <t>x</t>
  </si>
  <si>
    <t>Süreç</t>
  </si>
  <si>
    <t>Faaliyet</t>
  </si>
  <si>
    <t>Risk Azaltma</t>
  </si>
  <si>
    <t>Aksiyon Sorumlusu</t>
  </si>
  <si>
    <t>Kaynaklar 
Tahmini Bütçe Değeri</t>
  </si>
  <si>
    <t>Alınacak Aksiyonlar</t>
  </si>
  <si>
    <t>Aksiyon Termin Tarihi</t>
  </si>
  <si>
    <t>Yaratacağı / Sağlayacağı Fırsatlar</t>
  </si>
  <si>
    <t xml:space="preserve">Finansal Etki
</t>
  </si>
  <si>
    <t xml:space="preserve">Operasyonel Etki
</t>
  </si>
  <si>
    <t xml:space="preserve">Yasal Etki
</t>
  </si>
  <si>
    <t xml:space="preserve">Bilgi Teknolojileri Sistemi Etkisi
</t>
  </si>
  <si>
    <t xml:space="preserve">Diğer Grup Şirketleri/Müşteriler/Tedarikçiler/Paydaşlara Etki
</t>
  </si>
  <si>
    <t>0-Etki Yok
1-Etki Var</t>
  </si>
  <si>
    <t>1- 5 yılda birkaç kez
2- Yılda birkaç kez
3- Ayda birkaç kez
4- Haftada birkaç kez
5- Günde birkaç kez</t>
  </si>
  <si>
    <t>Risk Olasılığı
(1-5)</t>
  </si>
  <si>
    <t>1- Etki Yok
2- Düşük Etki
3- Orta Etki
4- Yüksek Etki
5- Kritik Etki</t>
  </si>
  <si>
    <t>Risk Değeri=
Olasılık
x
Etki Değeri</t>
  </si>
  <si>
    <t>Kabul Edilebilir Risk Seviyesi</t>
  </si>
  <si>
    <r>
      <t>Seçilen kriter</t>
    </r>
    <r>
      <rPr>
        <b/>
        <sz val="11"/>
        <color rgb="FFFF0000"/>
        <rFont val="Calibri"/>
        <family val="2"/>
        <charset val="162"/>
      </rPr>
      <t xml:space="preserve"> X </t>
    </r>
    <r>
      <rPr>
        <b/>
        <sz val="11"/>
        <color rgb="FF000000"/>
        <rFont val="Calibri"/>
        <family val="2"/>
        <charset val="162"/>
      </rPr>
      <t>ile işaretlenir</t>
    </r>
  </si>
  <si>
    <t>RİSK ANALİZİ VE DEĞERLENDİRMESİ</t>
  </si>
  <si>
    <t>RİSK İŞLEME PLANI</t>
  </si>
  <si>
    <t>GBE
Etki Değeri</t>
  </si>
  <si>
    <t>Olasılık</t>
  </si>
  <si>
    <t>Tolare edilemez risk</t>
  </si>
  <si>
    <t>Yüksek risk</t>
  </si>
  <si>
    <t>Düşük risk</t>
  </si>
  <si>
    <t>16-20</t>
  </si>
  <si>
    <t>Orta Risk</t>
  </si>
  <si>
    <t xml:space="preserve"> 10-15</t>
  </si>
  <si>
    <t>Kabul Edilebilir Risk Seviyesi
(olasılık 3 * Etki 3 = 9 )</t>
  </si>
  <si>
    <t xml:space="preserve"> 1-8</t>
  </si>
  <si>
    <t>Risk Sonucu Derecesi
(1-5)
(Toplam Etki)</t>
  </si>
  <si>
    <t>Müşteri</t>
  </si>
  <si>
    <t>Muhasebe</t>
  </si>
  <si>
    <t>Üst Yönetim</t>
  </si>
  <si>
    <t>İnsan Kaynakları</t>
  </si>
  <si>
    <t>Yazılım Dep.</t>
  </si>
  <si>
    <t>Arge</t>
  </si>
  <si>
    <t>Lojistik</t>
  </si>
  <si>
    <t>IT</t>
  </si>
  <si>
    <t>Kalite Dep.</t>
  </si>
  <si>
    <t>Bgys</t>
  </si>
  <si>
    <t>Tasarım</t>
  </si>
  <si>
    <t>Üretim</t>
  </si>
  <si>
    <t>Tedarik</t>
  </si>
  <si>
    <t>İlgili Birim</t>
  </si>
  <si>
    <t>Yazılım Temsilci</t>
  </si>
  <si>
    <t>Kalite Temsilci</t>
  </si>
  <si>
    <t>Muhasebe Temsilci</t>
  </si>
  <si>
    <t>Arge Sorumlusu</t>
  </si>
  <si>
    <t>Üretim Sorumlusu</t>
  </si>
  <si>
    <t>Tedarik Firma</t>
  </si>
  <si>
    <t>IT Sorumlusu</t>
  </si>
  <si>
    <t>İnsan Kaynakları Temsilcisi</t>
  </si>
  <si>
    <t>Kapatılma Tarih</t>
  </si>
  <si>
    <t>…</t>
  </si>
  <si>
    <t>Doküman</t>
  </si>
  <si>
    <t>Kaybolma,çalıntı</t>
  </si>
  <si>
    <t>….</t>
  </si>
  <si>
    <t>İK</t>
  </si>
  <si>
    <t>..</t>
  </si>
  <si>
    <t>İK Temsilci</t>
  </si>
  <si>
    <t>BGYS Sorumlu</t>
  </si>
  <si>
    <t>Kalite Sorumlusu</t>
  </si>
  <si>
    <t>ArGe</t>
  </si>
  <si>
    <t>….....</t>
  </si>
  <si>
    <t>…......</t>
  </si>
  <si>
    <t>.....</t>
  </si>
  <si>
    <t>Kalite</t>
  </si>
  <si>
    <t xml:space="preserve">BGYS </t>
  </si>
  <si>
    <t>…..........</t>
  </si>
  <si>
    <t>….............</t>
  </si>
  <si>
    <t>…...............</t>
  </si>
  <si>
    <t>….................</t>
  </si>
  <si>
    <t>….......................</t>
  </si>
  <si>
    <t xml:space="preserve">Uygulanacak Kontrol Kriterleri </t>
  </si>
  <si>
    <t>M 9.1</t>
  </si>
  <si>
    <t>M 8.5</t>
  </si>
  <si>
    <t>M 9.1- 9.1.1</t>
  </si>
  <si>
    <t xml:space="preserve">Ek(A) </t>
  </si>
  <si>
    <t>M 6.3</t>
  </si>
  <si>
    <t>M 6.2</t>
  </si>
  <si>
    <t>Ek(A)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</si>
</sst>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&quot;₺&quot;#,##0.00"/>
    <numFmt numFmtId="171" formatCode="&quot;₺&quot;#,##0"/>
  </numFmts>
  <fonts count="17" x14ac:knownFonts="1">
    <font>
      <sz val="10"/>
      <name val="Arial"/>
    </font>
    <font>
      <b/>
      <sz val="11"/>
      <color rgb="FF000000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name val="Calibri"/>
      <family val="2"/>
      <charset val="162"/>
    </font>
    <font>
      <b/>
      <sz val="11"/>
      <color rgb="FF000000"/>
      <name val="Calibri"/>
      <family val="2"/>
      <charset val="162"/>
    </font>
    <font>
      <u/>
      <sz val="10"/>
      <color theme="10"/>
      <name val="Arial"/>
      <family val="2"/>
      <charset val="162"/>
    </font>
    <font>
      <u/>
      <sz val="10"/>
      <color theme="11"/>
      <name val="Arial"/>
      <family val="2"/>
      <charset val="162"/>
    </font>
    <font>
      <sz val="10"/>
      <name val="Arial"/>
      <family val="2"/>
      <charset val="162"/>
    </font>
    <font>
      <b/>
      <sz val="11"/>
      <color rgb="FFFF0000"/>
      <name val="Calibri"/>
      <family val="2"/>
      <charset val="162"/>
    </font>
    <font>
      <b/>
      <sz val="18"/>
      <name val="Arial"/>
      <family val="2"/>
      <charset val="162"/>
    </font>
    <font>
      <sz val="11"/>
      <name val="Calibri"/>
      <family val="2"/>
      <charset val="162"/>
      <scheme val="minor"/>
    </font>
    <font>
      <sz val="10"/>
      <color rgb="FFFF0000"/>
      <name val="Arial"/>
      <family val="2"/>
      <charset val="162"/>
    </font>
    <font>
      <b/>
      <sz val="10"/>
      <color theme="1"/>
      <name val="Calibri"/>
      <family val="2"/>
      <charset val="162"/>
    </font>
    <font>
      <b/>
      <sz val="11"/>
      <color theme="1"/>
      <name val="Calibri"/>
      <family val="2"/>
      <charset val="16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16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</cellStyleXfs>
  <cellXfs count="101">
    <xf numFmtId="0" fontId="0" fillId="0" borderId="0" xfId="0"/>
    <xf numFmtId="0" fontId="0" fillId="3" borderId="0" xfId="0" applyFill="1"/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2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7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7" fillId="8" borderId="1" xfId="0" applyFont="1" applyFill="1" applyBorder="1" applyAlignment="1">
      <alignment horizontal="right"/>
    </xf>
    <xf numFmtId="17" fontId="7" fillId="2" borderId="1" xfId="0" applyNumberFormat="1" applyFont="1" applyFill="1" applyBorder="1" applyAlignment="1">
      <alignment horizontal="right"/>
    </xf>
    <xf numFmtId="0" fontId="0" fillId="9" borderId="1" xfId="0" applyFill="1" applyBorder="1"/>
    <xf numFmtId="17" fontId="7" fillId="9" borderId="1" xfId="0" applyNumberFormat="1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17" fontId="7" fillId="2" borderId="1" xfId="0" applyNumberFormat="1" applyFont="1" applyFill="1" applyBorder="1" applyAlignment="1">
      <alignment horizontal="left"/>
    </xf>
    <xf numFmtId="17" fontId="7" fillId="9" borderId="1" xfId="0" applyNumberFormat="1" applyFont="1" applyFill="1" applyBorder="1" applyAlignment="1">
      <alignment horizontal="left"/>
    </xf>
    <xf numFmtId="0" fontId="7" fillId="4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wrapText="1"/>
    </xf>
    <xf numFmtId="0" fontId="9" fillId="5" borderId="9" xfId="0" applyFont="1" applyFill="1" applyBorder="1" applyAlignment="1">
      <alignment horizontal="center" wrapText="1"/>
    </xf>
    <xf numFmtId="0" fontId="9" fillId="5" borderId="10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1" fillId="10" borderId="25" xfId="0" applyFont="1" applyFill="1" applyBorder="1" applyAlignment="1">
      <alignment horizontal="left" vertical="center" wrapText="1"/>
    </xf>
    <xf numFmtId="0" fontId="1" fillId="10" borderId="21" xfId="0" applyFont="1" applyFill="1" applyBorder="1" applyAlignment="1">
      <alignment horizontal="left" vertical="center" wrapText="1"/>
    </xf>
    <xf numFmtId="0" fontId="1" fillId="10" borderId="22" xfId="0" applyFont="1" applyFill="1" applyBorder="1" applyAlignment="1">
      <alignment horizontal="left" vertical="center" wrapText="1"/>
    </xf>
    <xf numFmtId="0" fontId="1" fillId="10" borderId="23" xfId="0" applyFont="1" applyFill="1" applyBorder="1" applyAlignment="1">
      <alignment horizontal="left" vertical="center" wrapText="1"/>
    </xf>
    <xf numFmtId="0" fontId="1" fillId="10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3" fillId="11" borderId="14" xfId="0" applyFont="1" applyFill="1" applyBorder="1" applyAlignment="1">
      <alignment horizontal="center" vertical="center" wrapText="1"/>
    </xf>
    <xf numFmtId="0" fontId="12" fillId="11" borderId="18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20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center" wrapText="1"/>
    </xf>
    <xf numFmtId="0" fontId="7" fillId="0" borderId="0" xfId="0" applyFont="1"/>
    <xf numFmtId="0" fontId="7" fillId="11" borderId="0" xfId="0" applyFont="1" applyFill="1"/>
    <xf numFmtId="0" fontId="7" fillId="12" borderId="0" xfId="0" applyFont="1" applyFill="1"/>
    <xf numFmtId="0" fontId="0" fillId="3" borderId="2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26" xfId="0" applyFont="1" applyFill="1" applyBorder="1" applyAlignment="1">
      <alignment horizontal="center" vertical="center"/>
    </xf>
    <xf numFmtId="49" fontId="2" fillId="3" borderId="26" xfId="0" applyNumberFormat="1" applyFont="1" applyFill="1" applyBorder="1" applyAlignment="1">
      <alignment horizontal="left" vertical="center" wrapText="1"/>
    </xf>
    <xf numFmtId="0" fontId="0" fillId="3" borderId="0" xfId="0" applyFill="1" applyAlignment="1">
      <alignment horizontal="center"/>
    </xf>
    <xf numFmtId="171" fontId="2" fillId="3" borderId="12" xfId="0" applyNumberFormat="1" applyFont="1" applyFill="1" applyBorder="1" applyAlignment="1">
      <alignment horizontal="center" vertical="center" wrapText="1"/>
    </xf>
    <xf numFmtId="171" fontId="2" fillId="3" borderId="1" xfId="0" applyNumberFormat="1" applyFont="1" applyFill="1" applyBorder="1" applyAlignment="1">
      <alignment horizontal="center" vertical="center" wrapText="1"/>
    </xf>
    <xf numFmtId="169" fontId="0" fillId="3" borderId="1" xfId="0" applyNumberFormat="1" applyFill="1" applyBorder="1" applyAlignment="1">
      <alignment horizontal="center" vertical="center"/>
    </xf>
    <xf numFmtId="171" fontId="0" fillId="3" borderId="26" xfId="0" applyNumberFormat="1" applyFill="1" applyBorder="1" applyAlignment="1">
      <alignment horizontal="center" vertical="center"/>
    </xf>
    <xf numFmtId="49" fontId="2" fillId="3" borderId="26" xfId="0" applyNumberFormat="1" applyFont="1" applyFill="1" applyBorder="1" applyAlignment="1">
      <alignment horizontal="center" vertical="center" wrapText="1"/>
    </xf>
    <xf numFmtId="14" fontId="2" fillId="3" borderId="12" xfId="0" applyNumberFormat="1" applyFont="1" applyFill="1" applyBorder="1" applyAlignment="1">
      <alignment horizontal="left" vertical="center" wrapText="1"/>
    </xf>
  </cellXfs>
  <cellStyles count="6">
    <cellStyle name="İzlenen Köprü" xfId="2" builtinId="9" hidden="1"/>
    <cellStyle name="İzlenen Köprü" xfId="4" builtinId="9" hidden="1"/>
    <cellStyle name="Köprü" xfId="1" builtinId="8" hidden="1"/>
    <cellStyle name="Köprü" xfId="3" builtinId="8" hidden="1"/>
    <cellStyle name="Normal" xfId="0" builtinId="0"/>
    <cellStyle name="Normal 2" xfId="5" xr:uid="{00000000-0005-0000-0000-000005000000}"/>
  </cellStyles>
  <dxfs count="2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Medium4"/>
  <colors>
    <mruColors>
      <color rgb="FFFD91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13" sqref="B13"/>
    </sheetView>
  </sheetViews>
  <sheetFormatPr defaultRowHeight="12.5" x14ac:dyDescent="0.25"/>
  <cols>
    <col min="1" max="1" width="13.90625" bestFit="1" customWidth="1"/>
    <col min="2" max="2" width="22.7265625" customWidth="1"/>
    <col min="3" max="3" width="11.54296875" bestFit="1" customWidth="1"/>
    <col min="4" max="4" width="8.1796875" bestFit="1" customWidth="1"/>
    <col min="5" max="5" width="49.453125" bestFit="1" customWidth="1"/>
  </cols>
  <sheetData>
    <row r="1" spans="1:2" x14ac:dyDescent="0.25">
      <c r="A1" s="86" t="s">
        <v>15</v>
      </c>
      <c r="B1" s="87" t="s">
        <v>10</v>
      </c>
    </row>
    <row r="2" spans="1:2" ht="13.5" customHeight="1" x14ac:dyDescent="0.25">
      <c r="A2" s="85" t="s">
        <v>51</v>
      </c>
      <c r="B2" s="85" t="s">
        <v>61</v>
      </c>
    </row>
    <row r="3" spans="1:2" ht="12.75" customHeight="1" x14ac:dyDescent="0.25">
      <c r="A3" s="85" t="s">
        <v>52</v>
      </c>
      <c r="B3" s="85" t="s">
        <v>50</v>
      </c>
    </row>
    <row r="4" spans="1:2" x14ac:dyDescent="0.25">
      <c r="A4" s="85" t="s">
        <v>53</v>
      </c>
      <c r="B4" s="85" t="s">
        <v>62</v>
      </c>
    </row>
    <row r="5" spans="1:2" x14ac:dyDescent="0.25">
      <c r="A5" s="85" t="s">
        <v>54</v>
      </c>
      <c r="B5" s="85" t="s">
        <v>48</v>
      </c>
    </row>
    <row r="6" spans="1:2" x14ac:dyDescent="0.25">
      <c r="A6" s="85" t="s">
        <v>55</v>
      </c>
      <c r="B6" s="85" t="s">
        <v>63</v>
      </c>
    </row>
    <row r="7" spans="1:2" x14ac:dyDescent="0.25">
      <c r="A7" s="85" t="s">
        <v>56</v>
      </c>
      <c r="B7" s="85" t="s">
        <v>64</v>
      </c>
    </row>
    <row r="8" spans="1:2" x14ac:dyDescent="0.25">
      <c r="A8" s="85" t="s">
        <v>49</v>
      </c>
      <c r="B8" s="85" t="s">
        <v>57</v>
      </c>
    </row>
    <row r="9" spans="1:2" x14ac:dyDescent="0.25">
      <c r="A9" s="85" t="s">
        <v>57</v>
      </c>
      <c r="B9" s="85" t="s">
        <v>65</v>
      </c>
    </row>
    <row r="10" spans="1:2" x14ac:dyDescent="0.25">
      <c r="A10" s="85" t="s">
        <v>58</v>
      </c>
      <c r="B10" s="85" t="s">
        <v>66</v>
      </c>
    </row>
    <row r="11" spans="1:2" x14ac:dyDescent="0.25">
      <c r="A11" s="85" t="s">
        <v>59</v>
      </c>
      <c r="B11" s="85" t="s">
        <v>67</v>
      </c>
    </row>
    <row r="12" spans="1:2" x14ac:dyDescent="0.25">
      <c r="A12" s="85" t="s">
        <v>50</v>
      </c>
      <c r="B12" s="85" t="s">
        <v>68</v>
      </c>
    </row>
    <row r="13" spans="1:2" x14ac:dyDescent="0.25">
      <c r="A13" s="85" t="s">
        <v>60</v>
      </c>
      <c r="B13" s="85" t="s">
        <v>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0"/>
  <sheetViews>
    <sheetView tabSelected="1" topLeftCell="N1" zoomScale="52" zoomScaleNormal="10" zoomScalePageLayoutView="98" workbookViewId="0">
      <selection activeCell="F6" sqref="F6"/>
    </sheetView>
  </sheetViews>
  <sheetFormatPr defaultColWidth="17.26953125" defaultRowHeight="15.75" customHeight="1" outlineLevelCol="1" x14ac:dyDescent="0.25"/>
  <cols>
    <col min="1" max="1" width="9.1796875" style="1" customWidth="1"/>
    <col min="2" max="2" width="28.81640625" style="1" customWidth="1"/>
    <col min="3" max="3" width="41.1796875" style="1" customWidth="1"/>
    <col min="4" max="4" width="46.26953125" style="1" customWidth="1"/>
    <col min="5" max="5" width="26.7265625" style="1" customWidth="1"/>
    <col min="6" max="6" width="29.1796875" style="1" customWidth="1"/>
    <col min="7" max="7" width="1.7265625" style="1" hidden="1" customWidth="1"/>
    <col min="8" max="11" width="21.7265625" style="1" customWidth="1" outlineLevel="1"/>
    <col min="12" max="12" width="27.453125" style="1" customWidth="1" outlineLevel="1"/>
    <col min="13" max="13" width="21.7265625" style="1" customWidth="1"/>
    <col min="14" max="14" width="22.453125" style="1" customWidth="1"/>
    <col min="15" max="15" width="35.1796875" style="1" customWidth="1"/>
    <col min="16" max="16" width="24.54296875" style="1" customWidth="1" outlineLevel="1"/>
    <col min="17" max="17" width="8.26953125" style="1" customWidth="1" outlineLevel="1"/>
    <col min="18" max="18" width="9.7265625" style="1" customWidth="1" outlineLevel="1"/>
    <col min="19" max="19" width="12.26953125" style="1" customWidth="1" outlineLevel="1"/>
    <col min="20" max="20" width="10.54296875" style="1" customWidth="1" outlineLevel="1"/>
    <col min="21" max="21" width="14.54296875" style="1" customWidth="1"/>
    <col min="22" max="22" width="15.08984375" style="1" customWidth="1"/>
    <col min="23" max="23" width="7" style="1" customWidth="1"/>
    <col min="24" max="24" width="8.7265625" style="1" customWidth="1"/>
    <col min="25" max="26" width="35.1796875" style="1" customWidth="1"/>
    <col min="27" max="27" width="35.1796875" style="94" customWidth="1"/>
    <col min="28" max="28" width="14.7265625" style="1" bestFit="1" customWidth="1"/>
    <col min="29" max="30" width="23.7265625" style="1" customWidth="1"/>
    <col min="31" max="31" width="56" style="1" customWidth="1"/>
    <col min="32" max="16384" width="17.26953125" style="1"/>
  </cols>
  <sheetData>
    <row r="1" spans="1:31" ht="24.5" customHeight="1" thickBot="1" x14ac:dyDescent="0.55000000000000004">
      <c r="A1" s="64" t="s">
        <v>35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6"/>
      <c r="W1" s="58" t="s">
        <v>36</v>
      </c>
      <c r="X1" s="59"/>
      <c r="Y1" s="59"/>
      <c r="Z1" s="59"/>
      <c r="AA1" s="59"/>
      <c r="AB1" s="59"/>
      <c r="AC1" s="59"/>
      <c r="AD1" s="59"/>
      <c r="AE1" s="60"/>
    </row>
    <row r="2" spans="1:31" ht="64.5" customHeight="1" thickBot="1" x14ac:dyDescent="0.3">
      <c r="A2" s="56" t="s">
        <v>8</v>
      </c>
      <c r="B2" s="56" t="s">
        <v>15</v>
      </c>
      <c r="C2" s="56" t="s">
        <v>16</v>
      </c>
      <c r="D2" s="56" t="s">
        <v>0</v>
      </c>
      <c r="E2" s="56" t="s">
        <v>7</v>
      </c>
      <c r="F2" s="56" t="s">
        <v>13</v>
      </c>
      <c r="G2" s="15" t="s">
        <v>1</v>
      </c>
      <c r="H2" s="79" t="s">
        <v>23</v>
      </c>
      <c r="I2" s="79" t="s">
        <v>24</v>
      </c>
      <c r="J2" s="79" t="s">
        <v>25</v>
      </c>
      <c r="K2" s="79" t="s">
        <v>26</v>
      </c>
      <c r="L2" s="79" t="s">
        <v>27</v>
      </c>
      <c r="M2" s="80" t="s">
        <v>47</v>
      </c>
      <c r="N2" s="56" t="s">
        <v>10</v>
      </c>
      <c r="O2" s="67" t="s">
        <v>11</v>
      </c>
      <c r="P2" s="69" t="s">
        <v>30</v>
      </c>
      <c r="Q2" s="70" t="s">
        <v>2</v>
      </c>
      <c r="R2" s="71" t="s">
        <v>3</v>
      </c>
      <c r="S2" s="71" t="s">
        <v>4</v>
      </c>
      <c r="T2" s="72" t="s">
        <v>37</v>
      </c>
      <c r="U2" s="73" t="s">
        <v>32</v>
      </c>
      <c r="V2" s="73" t="s">
        <v>33</v>
      </c>
      <c r="W2" s="19" t="s">
        <v>12</v>
      </c>
      <c r="X2" s="20" t="s">
        <v>17</v>
      </c>
      <c r="Y2" s="56" t="s">
        <v>20</v>
      </c>
      <c r="Z2" s="56" t="s">
        <v>22</v>
      </c>
      <c r="AA2" s="56" t="s">
        <v>18</v>
      </c>
      <c r="AB2" s="56" t="s">
        <v>21</v>
      </c>
      <c r="AC2" s="56" t="s">
        <v>19</v>
      </c>
      <c r="AD2" s="56" t="s">
        <v>70</v>
      </c>
      <c r="AE2" s="56" t="s">
        <v>91</v>
      </c>
    </row>
    <row r="3" spans="1:31" ht="82.5" customHeight="1" thickBot="1" x14ac:dyDescent="0.3">
      <c r="A3" s="57"/>
      <c r="B3" s="57"/>
      <c r="C3" s="57"/>
      <c r="D3" s="57"/>
      <c r="E3" s="57"/>
      <c r="F3" s="57"/>
      <c r="G3" s="16"/>
      <c r="H3" s="81" t="s">
        <v>28</v>
      </c>
      <c r="I3" s="82"/>
      <c r="J3" s="82"/>
      <c r="K3" s="82"/>
      <c r="L3" s="83"/>
      <c r="M3" s="84"/>
      <c r="N3" s="57"/>
      <c r="O3" s="68"/>
      <c r="P3" s="74" t="s">
        <v>29</v>
      </c>
      <c r="Q3" s="75" t="s">
        <v>31</v>
      </c>
      <c r="R3" s="76"/>
      <c r="S3" s="76"/>
      <c r="T3" s="77"/>
      <c r="U3" s="78"/>
      <c r="V3" s="78"/>
      <c r="W3" s="61" t="s">
        <v>34</v>
      </c>
      <c r="X3" s="62"/>
      <c r="Y3" s="57"/>
      <c r="Z3" s="57"/>
      <c r="AA3" s="57"/>
      <c r="AB3" s="57"/>
      <c r="AC3" s="57"/>
      <c r="AD3" s="57"/>
      <c r="AE3" s="57"/>
    </row>
    <row r="4" spans="1:31" ht="58.5" customHeight="1" x14ac:dyDescent="0.25">
      <c r="A4" s="11">
        <v>1</v>
      </c>
      <c r="B4" s="12" t="s">
        <v>51</v>
      </c>
      <c r="C4" s="12" t="s">
        <v>71</v>
      </c>
      <c r="D4" s="90" t="s">
        <v>71</v>
      </c>
      <c r="E4" s="14" t="s">
        <v>72</v>
      </c>
      <c r="F4" s="14" t="s">
        <v>73</v>
      </c>
      <c r="G4" s="4"/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f>SUM(H4:L4)</f>
        <v>5</v>
      </c>
      <c r="N4" s="14" t="s">
        <v>77</v>
      </c>
      <c r="O4" s="90" t="s">
        <v>71</v>
      </c>
      <c r="P4" s="17">
        <v>1</v>
      </c>
      <c r="Q4" s="18">
        <v>3</v>
      </c>
      <c r="R4" s="18">
        <v>2</v>
      </c>
      <c r="S4" s="18">
        <v>3</v>
      </c>
      <c r="T4" s="18">
        <f>MAX(Q4:S4)</f>
        <v>3</v>
      </c>
      <c r="U4" s="18">
        <f>PRODUCT(T4,P4)</f>
        <v>3</v>
      </c>
      <c r="V4" s="18">
        <f>U4</f>
        <v>3</v>
      </c>
      <c r="W4" s="18" t="s">
        <v>14</v>
      </c>
      <c r="X4" s="18"/>
      <c r="Y4" s="90" t="s">
        <v>81</v>
      </c>
      <c r="Z4" s="90" t="s">
        <v>86</v>
      </c>
      <c r="AA4" s="90" t="s">
        <v>75</v>
      </c>
      <c r="AB4" s="100">
        <v>44940</v>
      </c>
      <c r="AC4" s="95">
        <v>5000</v>
      </c>
      <c r="AD4" s="13"/>
      <c r="AE4" s="13" t="s">
        <v>92</v>
      </c>
    </row>
    <row r="5" spans="1:31" ht="56" customHeight="1" x14ac:dyDescent="0.25">
      <c r="A5" s="9">
        <v>2</v>
      </c>
      <c r="B5" s="10" t="s">
        <v>51</v>
      </c>
      <c r="C5" s="10" t="s">
        <v>74</v>
      </c>
      <c r="D5" s="5" t="s">
        <v>71</v>
      </c>
      <c r="E5" s="4" t="s">
        <v>74</v>
      </c>
      <c r="F5" s="4" t="s">
        <v>71</v>
      </c>
      <c r="G5" s="4"/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4">
        <f t="shared" ref="M5:M28" si="0">SUM(H5:L5)</f>
        <v>5</v>
      </c>
      <c r="N5" s="4" t="s">
        <v>77</v>
      </c>
      <c r="O5" s="90" t="s">
        <v>71</v>
      </c>
      <c r="P5" s="8">
        <v>5</v>
      </c>
      <c r="Q5" s="2">
        <v>3</v>
      </c>
      <c r="R5" s="2">
        <v>4</v>
      </c>
      <c r="S5" s="2">
        <v>4</v>
      </c>
      <c r="T5" s="18">
        <f t="shared" ref="T5:T28" si="1">MAX(Q5:S5)</f>
        <v>4</v>
      </c>
      <c r="U5" s="18">
        <f t="shared" ref="U5:U28" si="2">PRODUCT(T5,P5)</f>
        <v>20</v>
      </c>
      <c r="V5" s="18">
        <v>15</v>
      </c>
      <c r="W5" s="18"/>
      <c r="X5" s="2" t="s">
        <v>14</v>
      </c>
      <c r="Y5" s="50" t="s">
        <v>82</v>
      </c>
      <c r="Z5" s="4" t="s">
        <v>87</v>
      </c>
      <c r="AA5" s="4" t="s">
        <v>75</v>
      </c>
      <c r="AB5" s="100">
        <v>44972</v>
      </c>
      <c r="AC5" s="96">
        <v>13500</v>
      </c>
      <c r="AD5" s="5"/>
      <c r="AE5" s="5" t="s">
        <v>93</v>
      </c>
    </row>
    <row r="6" spans="1:31" ht="46.5" customHeight="1" x14ac:dyDescent="0.25">
      <c r="A6" s="9">
        <v>3</v>
      </c>
      <c r="B6" s="10" t="s">
        <v>76</v>
      </c>
      <c r="C6" s="10"/>
      <c r="D6" s="5"/>
      <c r="E6" s="4"/>
      <c r="F6" s="4"/>
      <c r="G6" s="4"/>
      <c r="H6" s="14">
        <v>0</v>
      </c>
      <c r="I6" s="14">
        <v>0</v>
      </c>
      <c r="J6" s="14">
        <v>1</v>
      </c>
      <c r="K6" s="14">
        <v>0</v>
      </c>
      <c r="L6" s="14">
        <v>0</v>
      </c>
      <c r="M6" s="14">
        <f t="shared" si="0"/>
        <v>1</v>
      </c>
      <c r="N6" s="4" t="s">
        <v>78</v>
      </c>
      <c r="O6" s="90" t="s">
        <v>71</v>
      </c>
      <c r="P6" s="8">
        <v>1</v>
      </c>
      <c r="Q6" s="2">
        <v>5</v>
      </c>
      <c r="R6" s="2">
        <v>3</v>
      </c>
      <c r="S6" s="2">
        <v>2</v>
      </c>
      <c r="T6" s="18">
        <f t="shared" si="1"/>
        <v>5</v>
      </c>
      <c r="U6" s="18">
        <f t="shared" si="2"/>
        <v>5</v>
      </c>
      <c r="V6" s="18">
        <v>5</v>
      </c>
      <c r="W6" s="18" t="s">
        <v>14</v>
      </c>
      <c r="X6" s="2"/>
      <c r="Y6" s="50" t="s">
        <v>83</v>
      </c>
      <c r="Z6" s="4" t="s">
        <v>88</v>
      </c>
      <c r="AA6" s="4" t="s">
        <v>85</v>
      </c>
      <c r="AB6" s="100">
        <v>44942</v>
      </c>
      <c r="AC6" s="96">
        <v>7000</v>
      </c>
      <c r="AD6" s="5"/>
      <c r="AE6" s="5" t="s">
        <v>94</v>
      </c>
    </row>
    <row r="7" spans="1:31" ht="90" customHeight="1" x14ac:dyDescent="0.35">
      <c r="A7" s="9">
        <v>4</v>
      </c>
      <c r="B7" s="10"/>
      <c r="C7" s="10"/>
      <c r="D7" s="5"/>
      <c r="E7" s="4"/>
      <c r="F7" s="4"/>
      <c r="G7" s="6"/>
      <c r="H7" s="14">
        <v>1</v>
      </c>
      <c r="I7" s="14">
        <v>0</v>
      </c>
      <c r="J7" s="14">
        <v>1</v>
      </c>
      <c r="K7" s="14">
        <v>1</v>
      </c>
      <c r="L7" s="14">
        <v>0</v>
      </c>
      <c r="M7" s="14">
        <f t="shared" si="0"/>
        <v>3</v>
      </c>
      <c r="N7" s="4" t="s">
        <v>78</v>
      </c>
      <c r="O7" s="90" t="s">
        <v>71</v>
      </c>
      <c r="P7" s="8">
        <v>4</v>
      </c>
      <c r="Q7" s="2">
        <v>3</v>
      </c>
      <c r="R7" s="2">
        <v>3</v>
      </c>
      <c r="S7" s="2">
        <v>3</v>
      </c>
      <c r="T7" s="18">
        <f>MAX(Q7:S7)</f>
        <v>3</v>
      </c>
      <c r="U7" s="18">
        <f t="shared" si="2"/>
        <v>12</v>
      </c>
      <c r="V7" s="18">
        <v>10</v>
      </c>
      <c r="W7" s="18"/>
      <c r="X7" s="2" t="s">
        <v>14</v>
      </c>
      <c r="Y7" s="50" t="s">
        <v>83</v>
      </c>
      <c r="Z7" s="4" t="s">
        <v>89</v>
      </c>
      <c r="AA7" s="4" t="s">
        <v>85</v>
      </c>
      <c r="AB7" s="100">
        <v>45002</v>
      </c>
      <c r="AC7" s="96">
        <v>5640</v>
      </c>
      <c r="AD7" s="5"/>
      <c r="AE7" s="5" t="s">
        <v>95</v>
      </c>
    </row>
    <row r="8" spans="1:31" ht="85" customHeight="1" x14ac:dyDescent="0.25">
      <c r="A8" s="9">
        <v>5</v>
      </c>
      <c r="B8" s="10"/>
      <c r="C8" s="10"/>
      <c r="D8" s="3"/>
      <c r="E8" s="7"/>
      <c r="F8" s="7"/>
      <c r="G8" s="7" t="s">
        <v>5</v>
      </c>
      <c r="H8" s="14">
        <v>1</v>
      </c>
      <c r="I8" s="14">
        <v>1</v>
      </c>
      <c r="J8" s="14">
        <v>1</v>
      </c>
      <c r="K8" s="14">
        <v>1</v>
      </c>
      <c r="L8" s="14">
        <v>0</v>
      </c>
      <c r="M8" s="14">
        <f t="shared" si="0"/>
        <v>4</v>
      </c>
      <c r="N8" s="7" t="s">
        <v>79</v>
      </c>
      <c r="O8" s="90" t="s">
        <v>71</v>
      </c>
      <c r="P8" s="8">
        <v>2</v>
      </c>
      <c r="Q8" s="7">
        <v>4</v>
      </c>
      <c r="R8" s="7">
        <v>3</v>
      </c>
      <c r="S8" s="7">
        <v>2</v>
      </c>
      <c r="T8" s="18">
        <f t="shared" si="1"/>
        <v>4</v>
      </c>
      <c r="U8" s="18">
        <f t="shared" si="2"/>
        <v>8</v>
      </c>
      <c r="V8" s="18">
        <v>8</v>
      </c>
      <c r="W8" s="18" t="s">
        <v>14</v>
      </c>
      <c r="X8" s="2"/>
      <c r="Y8" s="50" t="s">
        <v>83</v>
      </c>
      <c r="Z8" s="50" t="s">
        <v>90</v>
      </c>
      <c r="AA8" s="50" t="s">
        <v>84</v>
      </c>
      <c r="AB8" s="100">
        <v>45064</v>
      </c>
      <c r="AC8" s="96">
        <v>8300</v>
      </c>
      <c r="AD8" s="3"/>
      <c r="AE8" s="3" t="s">
        <v>96</v>
      </c>
    </row>
    <row r="9" spans="1:31" ht="63.5" customHeight="1" x14ac:dyDescent="0.25">
      <c r="A9" s="9">
        <v>6</v>
      </c>
      <c r="B9" s="10"/>
      <c r="C9" s="10"/>
      <c r="D9" s="3"/>
      <c r="E9" s="4"/>
      <c r="F9" s="4"/>
      <c r="G9" s="4" t="s">
        <v>6</v>
      </c>
      <c r="H9" s="14">
        <v>1</v>
      </c>
      <c r="I9" s="14">
        <v>0</v>
      </c>
      <c r="J9" s="14">
        <v>0</v>
      </c>
      <c r="K9" s="14">
        <v>0</v>
      </c>
      <c r="L9" s="14">
        <v>0</v>
      </c>
      <c r="M9" s="14">
        <f t="shared" si="0"/>
        <v>1</v>
      </c>
      <c r="N9" s="4" t="s">
        <v>79</v>
      </c>
      <c r="O9" s="90" t="s">
        <v>71</v>
      </c>
      <c r="P9" s="8">
        <v>1</v>
      </c>
      <c r="Q9" s="4">
        <v>1</v>
      </c>
      <c r="R9" s="4">
        <v>2</v>
      </c>
      <c r="S9" s="4">
        <v>1</v>
      </c>
      <c r="T9" s="18">
        <f t="shared" si="1"/>
        <v>2</v>
      </c>
      <c r="U9" s="18">
        <f t="shared" si="2"/>
        <v>2</v>
      </c>
      <c r="V9" s="18">
        <v>2</v>
      </c>
      <c r="W9" s="18" t="s">
        <v>14</v>
      </c>
      <c r="X9" s="2"/>
      <c r="Y9" s="50" t="s">
        <v>83</v>
      </c>
      <c r="Z9" s="4" t="s">
        <v>88</v>
      </c>
      <c r="AA9" s="4" t="s">
        <v>84</v>
      </c>
      <c r="AB9" s="100">
        <v>44976</v>
      </c>
      <c r="AC9" s="96">
        <v>2000</v>
      </c>
      <c r="AD9" s="5"/>
      <c r="AE9" s="3" t="s">
        <v>97</v>
      </c>
    </row>
    <row r="10" spans="1:31" ht="77.25" customHeight="1" x14ac:dyDescent="0.25">
      <c r="A10" s="9">
        <v>7</v>
      </c>
      <c r="B10" s="2"/>
      <c r="C10" s="37"/>
      <c r="D10" s="3"/>
      <c r="E10" s="38"/>
      <c r="F10" s="7"/>
      <c r="G10" s="7"/>
      <c r="H10" s="14">
        <v>1</v>
      </c>
      <c r="I10" s="14">
        <v>1</v>
      </c>
      <c r="J10" s="14">
        <v>0</v>
      </c>
      <c r="K10" s="14">
        <v>1</v>
      </c>
      <c r="L10" s="14">
        <v>1</v>
      </c>
      <c r="M10" s="14">
        <f t="shared" si="0"/>
        <v>4</v>
      </c>
      <c r="N10" s="7" t="s">
        <v>80</v>
      </c>
      <c r="O10" s="90" t="s">
        <v>71</v>
      </c>
      <c r="P10" s="4">
        <v>3</v>
      </c>
      <c r="Q10" s="7">
        <v>2</v>
      </c>
      <c r="R10" s="7">
        <v>3</v>
      </c>
      <c r="S10" s="7">
        <v>5</v>
      </c>
      <c r="T10" s="18">
        <f t="shared" si="1"/>
        <v>5</v>
      </c>
      <c r="U10" s="18">
        <f t="shared" si="2"/>
        <v>15</v>
      </c>
      <c r="V10" s="18">
        <v>10</v>
      </c>
      <c r="W10" s="18"/>
      <c r="X10" s="91" t="s">
        <v>14</v>
      </c>
      <c r="Y10" s="50" t="s">
        <v>83</v>
      </c>
      <c r="Z10" s="50" t="s">
        <v>88</v>
      </c>
      <c r="AA10" s="50" t="s">
        <v>80</v>
      </c>
      <c r="AB10" s="100">
        <v>44946</v>
      </c>
      <c r="AC10" s="96">
        <v>9450</v>
      </c>
      <c r="AD10" s="50"/>
      <c r="AE10" s="3" t="s">
        <v>98</v>
      </c>
    </row>
    <row r="11" spans="1:31" s="40" customFormat="1" ht="72" customHeight="1" x14ac:dyDescent="0.25">
      <c r="A11" s="9">
        <v>8</v>
      </c>
      <c r="B11" s="42"/>
      <c r="C11" s="39"/>
      <c r="D11" s="43"/>
      <c r="E11" s="42"/>
      <c r="F11" s="42"/>
      <c r="G11" s="41"/>
      <c r="H11" s="14">
        <v>1</v>
      </c>
      <c r="I11" s="14">
        <v>1</v>
      </c>
      <c r="J11" s="14">
        <v>1</v>
      </c>
      <c r="K11" s="14">
        <v>0</v>
      </c>
      <c r="L11" s="14">
        <v>0</v>
      </c>
      <c r="M11" s="14">
        <f t="shared" si="0"/>
        <v>3</v>
      </c>
      <c r="N11" s="48" t="s">
        <v>80</v>
      </c>
      <c r="O11" s="90" t="s">
        <v>71</v>
      </c>
      <c r="P11" s="47">
        <v>2</v>
      </c>
      <c r="Q11" s="88">
        <v>5</v>
      </c>
      <c r="R11" s="41">
        <v>3</v>
      </c>
      <c r="S11" s="41">
        <v>5</v>
      </c>
      <c r="T11" s="18">
        <f t="shared" si="1"/>
        <v>5</v>
      </c>
      <c r="U11" s="18">
        <f t="shared" si="2"/>
        <v>10</v>
      </c>
      <c r="V11" s="18">
        <v>2</v>
      </c>
      <c r="W11" s="18"/>
      <c r="X11" s="92" t="s">
        <v>14</v>
      </c>
      <c r="Y11" s="99" t="s">
        <v>83</v>
      </c>
      <c r="Z11" s="42" t="s">
        <v>88</v>
      </c>
      <c r="AA11" s="45" t="s">
        <v>80</v>
      </c>
      <c r="AB11" s="100">
        <v>45220</v>
      </c>
      <c r="AC11" s="98">
        <v>5500</v>
      </c>
      <c r="AD11" s="41"/>
      <c r="AE11" s="93" t="s">
        <v>98</v>
      </c>
    </row>
    <row r="12" spans="1:31" s="52" customFormat="1" ht="53.25" customHeight="1" x14ac:dyDescent="0.25">
      <c r="A12" s="9">
        <v>9</v>
      </c>
      <c r="B12" s="46"/>
      <c r="C12" s="48"/>
      <c r="D12" s="48"/>
      <c r="E12" s="48"/>
      <c r="F12" s="48"/>
      <c r="H12" s="14"/>
      <c r="I12" s="14"/>
      <c r="J12" s="14"/>
      <c r="K12" s="14"/>
      <c r="L12" s="14"/>
      <c r="M12" s="14">
        <f t="shared" si="0"/>
        <v>0</v>
      </c>
      <c r="N12" s="48"/>
      <c r="O12" s="90" t="s">
        <v>71</v>
      </c>
      <c r="P12" s="47"/>
      <c r="Q12" s="47"/>
      <c r="R12" s="47"/>
      <c r="S12" s="47"/>
      <c r="T12" s="18">
        <f t="shared" si="1"/>
        <v>0</v>
      </c>
      <c r="U12" s="18">
        <f t="shared" si="2"/>
        <v>0</v>
      </c>
      <c r="V12" s="18"/>
      <c r="W12" s="18"/>
      <c r="X12" s="44"/>
      <c r="Y12" s="50" t="s">
        <v>83</v>
      </c>
      <c r="Z12" s="48"/>
      <c r="AA12" s="46"/>
      <c r="AB12" s="49"/>
      <c r="AC12" s="97"/>
      <c r="AD12" s="47"/>
      <c r="AE12" s="3"/>
    </row>
    <row r="13" spans="1:31" s="52" customFormat="1" ht="72" customHeight="1" x14ac:dyDescent="0.25">
      <c r="A13" s="9">
        <v>10</v>
      </c>
      <c r="B13" s="46"/>
      <c r="C13" s="55"/>
      <c r="D13" s="48"/>
      <c r="E13" s="46"/>
      <c r="F13" s="48"/>
      <c r="H13" s="14"/>
      <c r="I13" s="14"/>
      <c r="J13" s="14"/>
      <c r="K13" s="14"/>
      <c r="L13" s="14"/>
      <c r="M13" s="14">
        <f t="shared" si="0"/>
        <v>0</v>
      </c>
      <c r="N13" s="48"/>
      <c r="O13" s="90" t="s">
        <v>71</v>
      </c>
      <c r="P13" s="47"/>
      <c r="Q13" s="47"/>
      <c r="R13" s="47"/>
      <c r="S13" s="47"/>
      <c r="T13" s="18">
        <f t="shared" si="1"/>
        <v>0</v>
      </c>
      <c r="U13" s="18">
        <f t="shared" si="2"/>
        <v>0</v>
      </c>
      <c r="V13" s="18"/>
      <c r="W13" s="18"/>
      <c r="X13" s="44"/>
      <c r="Y13" s="50" t="s">
        <v>83</v>
      </c>
      <c r="Z13" s="48"/>
      <c r="AA13" s="48"/>
      <c r="AB13" s="49"/>
      <c r="AC13" s="97"/>
      <c r="AD13" s="47"/>
      <c r="AE13" s="3"/>
    </row>
    <row r="14" spans="1:31" s="52" customFormat="1" ht="53.25" customHeight="1" x14ac:dyDescent="0.25">
      <c r="A14" s="9">
        <v>11</v>
      </c>
      <c r="B14" s="46"/>
      <c r="C14" s="48"/>
      <c r="D14" s="48"/>
      <c r="E14" s="48"/>
      <c r="F14" s="48"/>
      <c r="H14" s="14"/>
      <c r="I14" s="14"/>
      <c r="J14" s="14"/>
      <c r="K14" s="14"/>
      <c r="L14" s="14"/>
      <c r="M14" s="14">
        <f t="shared" si="0"/>
        <v>0</v>
      </c>
      <c r="N14" s="48"/>
      <c r="O14" s="90" t="s">
        <v>71</v>
      </c>
      <c r="P14" s="47"/>
      <c r="Q14" s="47"/>
      <c r="R14" s="47"/>
      <c r="S14" s="47"/>
      <c r="T14" s="18">
        <f t="shared" si="1"/>
        <v>0</v>
      </c>
      <c r="U14" s="18">
        <f t="shared" si="2"/>
        <v>0</v>
      </c>
      <c r="V14" s="18"/>
      <c r="W14" s="18"/>
      <c r="X14" s="44"/>
      <c r="Y14" s="50" t="s">
        <v>83</v>
      </c>
      <c r="Z14" s="48"/>
      <c r="AA14" s="46"/>
      <c r="AB14" s="49"/>
      <c r="AC14" s="97"/>
      <c r="AD14" s="47"/>
      <c r="AE14" s="3"/>
    </row>
    <row r="15" spans="1:31" s="52" customFormat="1" ht="58.5" customHeight="1" x14ac:dyDescent="0.25">
      <c r="A15" s="9">
        <v>12</v>
      </c>
      <c r="B15" s="46"/>
      <c r="C15" s="48"/>
      <c r="D15" s="48"/>
      <c r="E15" s="48"/>
      <c r="F15" s="48"/>
      <c r="H15" s="14"/>
      <c r="I15" s="14"/>
      <c r="J15" s="14"/>
      <c r="K15" s="14"/>
      <c r="L15" s="14"/>
      <c r="M15" s="14">
        <f t="shared" si="0"/>
        <v>0</v>
      </c>
      <c r="N15" s="46"/>
      <c r="O15" s="90" t="s">
        <v>71</v>
      </c>
      <c r="P15" s="47"/>
      <c r="Q15" s="47"/>
      <c r="R15" s="47"/>
      <c r="S15" s="47"/>
      <c r="T15" s="18">
        <f t="shared" si="1"/>
        <v>0</v>
      </c>
      <c r="U15" s="18">
        <f t="shared" si="2"/>
        <v>0</v>
      </c>
      <c r="V15" s="18"/>
      <c r="W15" s="18"/>
      <c r="X15" s="44"/>
      <c r="Y15" s="50" t="s">
        <v>83</v>
      </c>
      <c r="Z15" s="48"/>
      <c r="AA15" s="46"/>
      <c r="AB15" s="49"/>
      <c r="AC15" s="97"/>
      <c r="AD15" s="47"/>
      <c r="AE15" s="3"/>
    </row>
    <row r="16" spans="1:31" ht="58.5" customHeight="1" x14ac:dyDescent="0.25">
      <c r="A16" s="9">
        <v>13</v>
      </c>
      <c r="B16" s="46"/>
      <c r="C16" s="48"/>
      <c r="D16" s="48"/>
      <c r="E16" s="48"/>
      <c r="F16" s="48"/>
      <c r="G16" s="53"/>
      <c r="H16" s="14"/>
      <c r="I16" s="14"/>
      <c r="J16" s="14"/>
      <c r="K16" s="14"/>
      <c r="L16" s="14"/>
      <c r="M16" s="14">
        <f t="shared" si="0"/>
        <v>0</v>
      </c>
      <c r="N16" s="46"/>
      <c r="O16" s="90" t="s">
        <v>71</v>
      </c>
      <c r="P16" s="47"/>
      <c r="Q16" s="89"/>
      <c r="R16" s="51"/>
      <c r="S16" s="51"/>
      <c r="T16" s="18">
        <f t="shared" si="1"/>
        <v>0</v>
      </c>
      <c r="U16" s="18">
        <f t="shared" si="2"/>
        <v>0</v>
      </c>
      <c r="V16" s="18"/>
      <c r="W16" s="18"/>
      <c r="X16" s="44"/>
      <c r="Y16" s="50" t="s">
        <v>83</v>
      </c>
      <c r="Z16" s="48"/>
      <c r="AA16" s="46"/>
      <c r="AB16" s="49"/>
      <c r="AC16" s="97"/>
      <c r="AD16" s="47"/>
      <c r="AE16" s="3"/>
    </row>
    <row r="17" spans="1:31" ht="97.5" customHeight="1" x14ac:dyDescent="0.25">
      <c r="A17" s="9">
        <v>14</v>
      </c>
      <c r="B17" s="46"/>
      <c r="C17" s="48"/>
      <c r="D17" s="48"/>
      <c r="E17" s="48"/>
      <c r="F17" s="48"/>
      <c r="G17" s="54"/>
      <c r="H17" s="14"/>
      <c r="I17" s="14"/>
      <c r="J17" s="14"/>
      <c r="K17" s="14"/>
      <c r="L17" s="14"/>
      <c r="M17" s="14">
        <f t="shared" si="0"/>
        <v>0</v>
      </c>
      <c r="N17" s="46"/>
      <c r="O17" s="90" t="s">
        <v>71</v>
      </c>
      <c r="P17" s="47"/>
      <c r="Q17" s="47"/>
      <c r="R17" s="47"/>
      <c r="S17" s="47"/>
      <c r="T17" s="18">
        <f t="shared" si="1"/>
        <v>0</v>
      </c>
      <c r="U17" s="18">
        <f t="shared" si="2"/>
        <v>0</v>
      </c>
      <c r="V17" s="18"/>
      <c r="W17" s="18"/>
      <c r="X17" s="44"/>
      <c r="Y17" s="50" t="s">
        <v>83</v>
      </c>
      <c r="Z17" s="48"/>
      <c r="AA17" s="46"/>
      <c r="AB17" s="49"/>
      <c r="AC17" s="97"/>
      <c r="AD17" s="47"/>
      <c r="AE17" s="3"/>
    </row>
    <row r="18" spans="1:31" ht="58.5" customHeight="1" x14ac:dyDescent="0.25">
      <c r="A18" s="9">
        <v>15</v>
      </c>
      <c r="B18" s="46"/>
      <c r="C18" s="48"/>
      <c r="D18" s="48"/>
      <c r="E18" s="48"/>
      <c r="F18" s="48"/>
      <c r="G18" s="47"/>
      <c r="H18" s="14"/>
      <c r="I18" s="14"/>
      <c r="J18" s="14"/>
      <c r="K18" s="14"/>
      <c r="L18" s="14"/>
      <c r="M18" s="14">
        <f t="shared" si="0"/>
        <v>0</v>
      </c>
      <c r="N18" s="46"/>
      <c r="O18" s="90" t="s">
        <v>71</v>
      </c>
      <c r="P18" s="47"/>
      <c r="Q18" s="47"/>
      <c r="R18" s="47"/>
      <c r="S18" s="47"/>
      <c r="T18" s="18">
        <f t="shared" si="1"/>
        <v>0</v>
      </c>
      <c r="U18" s="18">
        <f t="shared" si="2"/>
        <v>0</v>
      </c>
      <c r="V18" s="18"/>
      <c r="W18" s="18"/>
      <c r="X18" s="44"/>
      <c r="Y18" s="50" t="s">
        <v>83</v>
      </c>
      <c r="Z18" s="48"/>
      <c r="AA18" s="46"/>
      <c r="AB18" s="49"/>
      <c r="AC18" s="97"/>
      <c r="AD18" s="47"/>
      <c r="AE18" s="3"/>
    </row>
    <row r="19" spans="1:31" ht="82.5" customHeight="1" x14ac:dyDescent="0.25">
      <c r="A19" s="9">
        <v>16</v>
      </c>
      <c r="B19" s="46"/>
      <c r="C19" s="48"/>
      <c r="D19" s="48"/>
      <c r="E19" s="48"/>
      <c r="F19" s="48"/>
      <c r="G19" s="47"/>
      <c r="H19" s="14"/>
      <c r="I19" s="14"/>
      <c r="J19" s="14"/>
      <c r="K19" s="14"/>
      <c r="L19" s="14"/>
      <c r="M19" s="14">
        <f t="shared" si="0"/>
        <v>0</v>
      </c>
      <c r="N19" s="46"/>
      <c r="O19" s="90" t="s">
        <v>71</v>
      </c>
      <c r="P19" s="47"/>
      <c r="Q19" s="47"/>
      <c r="R19" s="47"/>
      <c r="S19" s="47"/>
      <c r="T19" s="18">
        <f t="shared" si="1"/>
        <v>0</v>
      </c>
      <c r="U19" s="18">
        <f t="shared" si="2"/>
        <v>0</v>
      </c>
      <c r="V19" s="18"/>
      <c r="W19" s="18"/>
      <c r="X19" s="44"/>
      <c r="Y19" s="50" t="s">
        <v>83</v>
      </c>
      <c r="Z19" s="48"/>
      <c r="AA19" s="46"/>
      <c r="AB19" s="49"/>
      <c r="AC19" s="97"/>
      <c r="AD19" s="47"/>
      <c r="AE19" s="3"/>
    </row>
    <row r="20" spans="1:31" ht="67.5" customHeight="1" x14ac:dyDescent="0.25">
      <c r="A20" s="9">
        <v>17</v>
      </c>
      <c r="B20" s="46"/>
      <c r="C20" s="48"/>
      <c r="D20" s="48"/>
      <c r="E20" s="48"/>
      <c r="F20" s="48"/>
      <c r="G20" s="47"/>
      <c r="H20" s="14"/>
      <c r="I20" s="14"/>
      <c r="J20" s="14"/>
      <c r="K20" s="14"/>
      <c r="L20" s="14"/>
      <c r="M20" s="14">
        <f t="shared" si="0"/>
        <v>0</v>
      </c>
      <c r="N20" s="46"/>
      <c r="O20" s="90" t="s">
        <v>71</v>
      </c>
      <c r="P20" s="47"/>
      <c r="Q20" s="47"/>
      <c r="R20" s="47"/>
      <c r="S20" s="47"/>
      <c r="T20" s="18">
        <f t="shared" si="1"/>
        <v>0</v>
      </c>
      <c r="U20" s="18">
        <f t="shared" si="2"/>
        <v>0</v>
      </c>
      <c r="V20" s="18"/>
      <c r="W20" s="18"/>
      <c r="X20" s="46"/>
      <c r="Y20" s="50" t="s">
        <v>83</v>
      </c>
      <c r="Z20" s="48"/>
      <c r="AA20" s="46"/>
      <c r="AB20" s="49"/>
      <c r="AC20" s="97"/>
      <c r="AD20" s="47"/>
      <c r="AE20" s="3"/>
    </row>
    <row r="21" spans="1:31" ht="58.5" customHeight="1" x14ac:dyDescent="0.25">
      <c r="A21" s="9">
        <v>18</v>
      </c>
      <c r="B21" s="46"/>
      <c r="C21" s="48"/>
      <c r="D21" s="48"/>
      <c r="E21" s="48"/>
      <c r="F21" s="48"/>
      <c r="G21" s="47"/>
      <c r="H21" s="14"/>
      <c r="I21" s="14"/>
      <c r="J21" s="14"/>
      <c r="K21" s="14"/>
      <c r="L21" s="14"/>
      <c r="M21" s="14">
        <f t="shared" si="0"/>
        <v>0</v>
      </c>
      <c r="N21" s="46"/>
      <c r="O21" s="90" t="s">
        <v>71</v>
      </c>
      <c r="P21" s="47"/>
      <c r="Q21" s="47"/>
      <c r="R21" s="47"/>
      <c r="S21" s="47"/>
      <c r="T21" s="18">
        <f t="shared" si="1"/>
        <v>0</v>
      </c>
      <c r="U21" s="18">
        <f t="shared" si="2"/>
        <v>0</v>
      </c>
      <c r="V21" s="18"/>
      <c r="W21" s="18"/>
      <c r="X21" s="46"/>
      <c r="Y21" s="50" t="s">
        <v>83</v>
      </c>
      <c r="Z21" s="48"/>
      <c r="AA21" s="46"/>
      <c r="AB21" s="49"/>
      <c r="AC21" s="97"/>
      <c r="AD21" s="47"/>
      <c r="AE21" s="3"/>
    </row>
    <row r="22" spans="1:31" ht="58.5" customHeight="1" x14ac:dyDescent="0.25">
      <c r="A22" s="9">
        <v>19</v>
      </c>
      <c r="B22" s="46"/>
      <c r="C22" s="48"/>
      <c r="D22" s="48"/>
      <c r="E22" s="48"/>
      <c r="F22" s="48"/>
      <c r="G22" s="47"/>
      <c r="H22" s="14"/>
      <c r="I22" s="14"/>
      <c r="J22" s="14"/>
      <c r="K22" s="14"/>
      <c r="L22" s="14"/>
      <c r="M22" s="14">
        <f t="shared" si="0"/>
        <v>0</v>
      </c>
      <c r="N22" s="46"/>
      <c r="O22" s="90" t="s">
        <v>71</v>
      </c>
      <c r="P22" s="47"/>
      <c r="Q22" s="47"/>
      <c r="R22" s="47"/>
      <c r="S22" s="47"/>
      <c r="T22" s="18">
        <f t="shared" si="1"/>
        <v>0</v>
      </c>
      <c r="U22" s="18">
        <f t="shared" si="2"/>
        <v>0</v>
      </c>
      <c r="V22" s="18"/>
      <c r="W22" s="18"/>
      <c r="X22" s="46"/>
      <c r="Y22" s="50" t="s">
        <v>83</v>
      </c>
      <c r="Z22" s="48"/>
      <c r="AA22" s="46"/>
      <c r="AB22" s="49"/>
      <c r="AC22" s="97"/>
      <c r="AD22" s="47"/>
      <c r="AE22" s="3"/>
    </row>
    <row r="23" spans="1:31" ht="58.5" customHeight="1" x14ac:dyDescent="0.25">
      <c r="A23" s="9">
        <v>20</v>
      </c>
      <c r="B23" s="46"/>
      <c r="C23" s="48"/>
      <c r="D23" s="48"/>
      <c r="E23" s="48"/>
      <c r="F23" s="48"/>
      <c r="G23" s="47"/>
      <c r="H23" s="14"/>
      <c r="I23" s="14"/>
      <c r="J23" s="14"/>
      <c r="K23" s="14"/>
      <c r="L23" s="14"/>
      <c r="M23" s="14">
        <f t="shared" si="0"/>
        <v>0</v>
      </c>
      <c r="N23" s="46"/>
      <c r="O23" s="90" t="s">
        <v>71</v>
      </c>
      <c r="P23" s="47"/>
      <c r="Q23" s="47"/>
      <c r="R23" s="47"/>
      <c r="S23" s="47"/>
      <c r="T23" s="18">
        <f t="shared" si="1"/>
        <v>0</v>
      </c>
      <c r="U23" s="18">
        <f t="shared" si="2"/>
        <v>0</v>
      </c>
      <c r="V23" s="18"/>
      <c r="W23" s="18"/>
      <c r="X23" s="46"/>
      <c r="Y23" s="50" t="s">
        <v>83</v>
      </c>
      <c r="Z23" s="48"/>
      <c r="AA23" s="46"/>
      <c r="AB23" s="49"/>
      <c r="AC23" s="97"/>
      <c r="AD23" s="47"/>
      <c r="AE23" s="3"/>
    </row>
    <row r="24" spans="1:31" ht="58.5" customHeight="1" x14ac:dyDescent="0.25">
      <c r="A24" s="9">
        <v>21</v>
      </c>
      <c r="B24" s="48"/>
      <c r="C24" s="48"/>
      <c r="D24" s="48"/>
      <c r="E24" s="48"/>
      <c r="F24" s="48"/>
      <c r="G24" s="47"/>
      <c r="H24" s="14"/>
      <c r="I24" s="14"/>
      <c r="J24" s="14"/>
      <c r="K24" s="14"/>
      <c r="L24" s="14"/>
      <c r="M24" s="14">
        <f t="shared" si="0"/>
        <v>0</v>
      </c>
      <c r="N24" s="46"/>
      <c r="O24" s="90" t="s">
        <v>71</v>
      </c>
      <c r="P24" s="47"/>
      <c r="Q24" s="47"/>
      <c r="R24" s="47"/>
      <c r="S24" s="47"/>
      <c r="T24" s="18">
        <f t="shared" si="1"/>
        <v>0</v>
      </c>
      <c r="U24" s="18">
        <f t="shared" si="2"/>
        <v>0</v>
      </c>
      <c r="V24" s="18"/>
      <c r="W24" s="18"/>
      <c r="X24" s="46"/>
      <c r="Y24" s="50" t="s">
        <v>83</v>
      </c>
      <c r="Z24" s="48"/>
      <c r="AA24" s="46"/>
      <c r="AB24" s="49"/>
      <c r="AC24" s="97"/>
      <c r="AD24" s="47"/>
      <c r="AE24" s="3"/>
    </row>
    <row r="25" spans="1:31" ht="58.5" customHeight="1" x14ac:dyDescent="0.25">
      <c r="A25" s="9">
        <v>22</v>
      </c>
      <c r="B25" s="46"/>
      <c r="C25" s="48"/>
      <c r="D25" s="48"/>
      <c r="E25" s="48"/>
      <c r="F25" s="48"/>
      <c r="G25" s="47"/>
      <c r="H25" s="14"/>
      <c r="I25" s="14"/>
      <c r="J25" s="14"/>
      <c r="K25" s="14"/>
      <c r="L25" s="14"/>
      <c r="M25" s="14">
        <f t="shared" si="0"/>
        <v>0</v>
      </c>
      <c r="N25" s="46"/>
      <c r="O25" s="90" t="s">
        <v>71</v>
      </c>
      <c r="P25" s="47"/>
      <c r="Q25" s="47"/>
      <c r="R25" s="47"/>
      <c r="S25" s="47"/>
      <c r="T25" s="18">
        <f t="shared" si="1"/>
        <v>0</v>
      </c>
      <c r="U25" s="18">
        <f t="shared" si="2"/>
        <v>0</v>
      </c>
      <c r="V25" s="18"/>
      <c r="W25" s="18"/>
      <c r="X25" s="46"/>
      <c r="Y25" s="50" t="s">
        <v>83</v>
      </c>
      <c r="Z25" s="48"/>
      <c r="AA25" s="46"/>
      <c r="AB25" s="49"/>
      <c r="AC25" s="97"/>
      <c r="AD25" s="47"/>
      <c r="AE25" s="3"/>
    </row>
    <row r="26" spans="1:31" ht="58.5" customHeight="1" x14ac:dyDescent="0.25">
      <c r="A26" s="9">
        <v>23</v>
      </c>
      <c r="B26" s="46"/>
      <c r="C26" s="48"/>
      <c r="D26" s="48"/>
      <c r="E26" s="48"/>
      <c r="F26" s="48"/>
      <c r="G26" s="47"/>
      <c r="H26" s="14"/>
      <c r="I26" s="14"/>
      <c r="J26" s="14"/>
      <c r="K26" s="14"/>
      <c r="L26" s="14"/>
      <c r="M26" s="14">
        <f t="shared" si="0"/>
        <v>0</v>
      </c>
      <c r="N26" s="46"/>
      <c r="O26" s="90" t="s">
        <v>71</v>
      </c>
      <c r="P26" s="47"/>
      <c r="Q26" s="47"/>
      <c r="R26" s="47"/>
      <c r="S26" s="47"/>
      <c r="T26" s="18">
        <f t="shared" si="1"/>
        <v>0</v>
      </c>
      <c r="U26" s="18">
        <f t="shared" si="2"/>
        <v>0</v>
      </c>
      <c r="V26" s="18"/>
      <c r="W26" s="18"/>
      <c r="X26" s="44"/>
      <c r="Y26" s="50" t="s">
        <v>83</v>
      </c>
      <c r="Z26" s="48"/>
      <c r="AA26" s="46"/>
      <c r="AB26" s="49"/>
      <c r="AC26" s="97"/>
      <c r="AD26" s="47"/>
      <c r="AE26" s="3"/>
    </row>
    <row r="27" spans="1:31" ht="58.5" customHeight="1" x14ac:dyDescent="0.25">
      <c r="A27" s="9">
        <v>24</v>
      </c>
      <c r="B27" s="46"/>
      <c r="C27" s="48"/>
      <c r="D27" s="48"/>
      <c r="E27" s="48"/>
      <c r="F27" s="48"/>
      <c r="G27" s="47"/>
      <c r="H27" s="14"/>
      <c r="I27" s="14"/>
      <c r="J27" s="14"/>
      <c r="K27" s="14"/>
      <c r="L27" s="14"/>
      <c r="M27" s="14">
        <f t="shared" si="0"/>
        <v>0</v>
      </c>
      <c r="N27" s="46"/>
      <c r="O27" s="90" t="s">
        <v>71</v>
      </c>
      <c r="P27" s="47"/>
      <c r="Q27" s="47"/>
      <c r="R27" s="47"/>
      <c r="S27" s="47"/>
      <c r="T27" s="18">
        <f t="shared" si="1"/>
        <v>0</v>
      </c>
      <c r="U27" s="18">
        <f t="shared" si="2"/>
        <v>0</v>
      </c>
      <c r="V27" s="18"/>
      <c r="W27" s="18"/>
      <c r="X27" s="44"/>
      <c r="Y27" s="50" t="s">
        <v>83</v>
      </c>
      <c r="Z27" s="48"/>
      <c r="AA27" s="46"/>
      <c r="AB27" s="49"/>
      <c r="AC27" s="97"/>
      <c r="AD27" s="47"/>
      <c r="AE27" s="3"/>
    </row>
    <row r="28" spans="1:31" ht="58.5" customHeight="1" x14ac:dyDescent="0.25">
      <c r="A28" s="9">
        <v>25</v>
      </c>
      <c r="B28" s="46"/>
      <c r="C28" s="48"/>
      <c r="D28" s="48"/>
      <c r="E28" s="48"/>
      <c r="F28" s="48"/>
      <c r="G28" s="47"/>
      <c r="H28" s="14"/>
      <c r="I28" s="14"/>
      <c r="J28" s="14"/>
      <c r="K28" s="14"/>
      <c r="L28" s="14"/>
      <c r="M28" s="14">
        <f t="shared" si="0"/>
        <v>0</v>
      </c>
      <c r="N28" s="46"/>
      <c r="O28" s="90" t="s">
        <v>71</v>
      </c>
      <c r="P28" s="47"/>
      <c r="Q28" s="47"/>
      <c r="R28" s="47"/>
      <c r="S28" s="47"/>
      <c r="T28" s="18">
        <f t="shared" si="1"/>
        <v>0</v>
      </c>
      <c r="U28" s="18">
        <f t="shared" si="2"/>
        <v>0</v>
      </c>
      <c r="V28" s="18"/>
      <c r="W28" s="18"/>
      <c r="X28" s="44"/>
      <c r="Y28" s="50" t="s">
        <v>83</v>
      </c>
      <c r="Z28" s="48"/>
      <c r="AA28" s="46"/>
      <c r="AB28" s="49"/>
      <c r="AC28" s="97"/>
      <c r="AD28" s="47"/>
      <c r="AE28" s="3"/>
    </row>
    <row r="29" spans="1:31" ht="58.5" customHeight="1" x14ac:dyDescent="0.25"/>
    <row r="30" spans="1:31" ht="58.5" customHeight="1" x14ac:dyDescent="0.25"/>
  </sheetData>
  <mergeCells count="23">
    <mergeCell ref="AD2:AD3"/>
    <mergeCell ref="F2:F3"/>
    <mergeCell ref="A2:A3"/>
    <mergeCell ref="B2:B3"/>
    <mergeCell ref="C2:C3"/>
    <mergeCell ref="D2:D3"/>
    <mergeCell ref="E2:E3"/>
    <mergeCell ref="AE2:AE3"/>
    <mergeCell ref="A1:V1"/>
    <mergeCell ref="W1:AE1"/>
    <mergeCell ref="W3:X3"/>
    <mergeCell ref="Y2:Y3"/>
    <mergeCell ref="Z2:Z3"/>
    <mergeCell ref="AA2:AA3"/>
    <mergeCell ref="AB2:AB3"/>
    <mergeCell ref="AC2:AC3"/>
    <mergeCell ref="M2:M3"/>
    <mergeCell ref="N2:N3"/>
    <mergeCell ref="O2:O3"/>
    <mergeCell ref="Q3:T3"/>
    <mergeCell ref="U2:U3"/>
    <mergeCell ref="V2:V3"/>
    <mergeCell ref="H3:L3"/>
  </mergeCells>
  <conditionalFormatting sqref="U4:V28">
    <cfRule type="colorScale" priority="9">
      <colorScale>
        <cfvo type="num" val="1"/>
        <cfvo type="num" val="10"/>
        <cfvo type="num" val="25"/>
        <color rgb="FF00B0F0"/>
        <color rgb="FFFFFF00"/>
        <color rgb="FFFF0000"/>
      </colorScale>
    </cfRule>
  </conditionalFormatting>
  <conditionalFormatting sqref="Y4:AE28">
    <cfRule type="expression" dxfId="1" priority="3">
      <formula>$X4:$X28="x"</formula>
    </cfRule>
    <cfRule type="expression" dxfId="0" priority="4">
      <formula>$W4:$W28="x"</formula>
    </cfRule>
  </conditionalFormatting>
  <conditionalFormatting sqref="M4:M28">
    <cfRule type="iconSet" priority="1">
      <iconSet reverse="1">
        <cfvo type="percent" val="0"/>
        <cfvo type="num" val="2"/>
        <cfvo type="num" val="5"/>
      </iconSet>
    </cfRule>
  </conditionalFormatting>
  <dataValidations count="2">
    <dataValidation type="list" allowBlank="1" showInputMessage="1" showErrorMessage="1" error="yanlış değer" sqref="B4" xr:uid="{AEF42393-FFE2-4163-B5BE-BA6F3BD9252A}">
      <formula1>Süreç</formula1>
    </dataValidation>
    <dataValidation type="whole" allowBlank="1" showInputMessage="1" showErrorMessage="1" sqref="H4:L28" xr:uid="{CF6EC52B-4407-4A7B-9ABC-452B9D38702B}">
      <formula1>0</formula1>
      <formula2>1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9"/>
  <sheetViews>
    <sheetView zoomScale="85" zoomScaleNormal="85" workbookViewId="0">
      <selection activeCell="E8" sqref="E8"/>
    </sheetView>
  </sheetViews>
  <sheetFormatPr defaultColWidth="8.7265625" defaultRowHeight="12.5" x14ac:dyDescent="0.25"/>
  <cols>
    <col min="6" max="6" width="9" customWidth="1"/>
    <col min="8" max="8" width="12.7265625" customWidth="1"/>
    <col min="9" max="9" width="41" customWidth="1"/>
  </cols>
  <sheetData>
    <row r="3" spans="1:9" x14ac:dyDescent="0.25">
      <c r="B3" s="63" t="s">
        <v>9</v>
      </c>
      <c r="C3" s="63"/>
      <c r="D3" s="63"/>
      <c r="E3" s="63"/>
      <c r="F3" s="63"/>
    </row>
    <row r="4" spans="1:9" x14ac:dyDescent="0.25">
      <c r="A4" s="21" t="s">
        <v>38</v>
      </c>
      <c r="B4" s="21">
        <v>1</v>
      </c>
      <c r="C4" s="21">
        <v>2</v>
      </c>
      <c r="D4" s="21">
        <v>3</v>
      </c>
      <c r="E4" s="21">
        <v>4</v>
      </c>
      <c r="F4" s="21">
        <v>5</v>
      </c>
    </row>
    <row r="5" spans="1:9" x14ac:dyDescent="0.25">
      <c r="A5" s="21">
        <v>1</v>
      </c>
      <c r="B5" s="30">
        <f>$A$5*B4</f>
        <v>1</v>
      </c>
      <c r="C5" s="30">
        <f t="shared" ref="C5:F5" si="0">$A$5*C4</f>
        <v>2</v>
      </c>
      <c r="D5" s="30">
        <f t="shared" si="0"/>
        <v>3</v>
      </c>
      <c r="E5" s="30">
        <f t="shared" si="0"/>
        <v>4</v>
      </c>
      <c r="F5" s="30">
        <f t="shared" si="0"/>
        <v>5</v>
      </c>
      <c r="H5" s="25">
        <v>25</v>
      </c>
      <c r="I5" s="32" t="s">
        <v>39</v>
      </c>
    </row>
    <row r="6" spans="1:9" x14ac:dyDescent="0.25">
      <c r="A6" s="21">
        <v>2</v>
      </c>
      <c r="B6" s="30">
        <f>$A$6*B4</f>
        <v>2</v>
      </c>
      <c r="C6" s="30">
        <f t="shared" ref="C6:F6" si="1">$A$6*C4</f>
        <v>4</v>
      </c>
      <c r="D6" s="30">
        <f t="shared" si="1"/>
        <v>6</v>
      </c>
      <c r="E6" s="30">
        <f t="shared" si="1"/>
        <v>8</v>
      </c>
      <c r="F6" s="22">
        <f t="shared" si="1"/>
        <v>10</v>
      </c>
      <c r="H6" s="28" t="s">
        <v>42</v>
      </c>
      <c r="I6" s="33" t="s">
        <v>40</v>
      </c>
    </row>
    <row r="7" spans="1:9" x14ac:dyDescent="0.25">
      <c r="A7" s="21">
        <v>3</v>
      </c>
      <c r="B7" s="30">
        <f>$A$7*B4</f>
        <v>3</v>
      </c>
      <c r="C7" s="30">
        <f t="shared" ref="C7:F7" si="2">$A$7*C4</f>
        <v>6</v>
      </c>
      <c r="D7" s="26">
        <f t="shared" si="2"/>
        <v>9</v>
      </c>
      <c r="E7" s="22">
        <f t="shared" si="2"/>
        <v>12</v>
      </c>
      <c r="F7" s="22">
        <f t="shared" si="2"/>
        <v>15</v>
      </c>
      <c r="H7" s="29" t="s">
        <v>44</v>
      </c>
      <c r="I7" s="34" t="s">
        <v>43</v>
      </c>
    </row>
    <row r="8" spans="1:9" ht="25" x14ac:dyDescent="0.25">
      <c r="A8" s="21">
        <v>4</v>
      </c>
      <c r="B8" s="30">
        <f>$A$8*B4</f>
        <v>4</v>
      </c>
      <c r="C8" s="30">
        <f t="shared" ref="C8:F8" si="3">$A$8*C4</f>
        <v>8</v>
      </c>
      <c r="D8" s="22">
        <f t="shared" si="3"/>
        <v>12</v>
      </c>
      <c r="E8" s="24">
        <f t="shared" si="3"/>
        <v>16</v>
      </c>
      <c r="F8" s="24">
        <f t="shared" si="3"/>
        <v>20</v>
      </c>
      <c r="H8" s="27">
        <v>9</v>
      </c>
      <c r="I8" s="36" t="s">
        <v>45</v>
      </c>
    </row>
    <row r="9" spans="1:9" x14ac:dyDescent="0.25">
      <c r="A9" s="21">
        <v>5</v>
      </c>
      <c r="B9" s="30">
        <f>$A$9*B4</f>
        <v>5</v>
      </c>
      <c r="C9" s="22">
        <f t="shared" ref="C9:F9" si="4">$A$9*C4</f>
        <v>10</v>
      </c>
      <c r="D9" s="22">
        <f t="shared" si="4"/>
        <v>15</v>
      </c>
      <c r="E9" s="24">
        <f t="shared" si="4"/>
        <v>20</v>
      </c>
      <c r="F9" s="23">
        <f t="shared" si="4"/>
        <v>25</v>
      </c>
      <c r="H9" s="31" t="s">
        <v>46</v>
      </c>
      <c r="I9" s="35" t="s">
        <v>41</v>
      </c>
    </row>
  </sheetData>
  <mergeCells count="1">
    <mergeCell ref="B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E2AB-36BF-4548-8BF3-698568840C7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1</vt:i4>
      </vt:variant>
    </vt:vector>
  </HeadingPairs>
  <TitlesOfParts>
    <vt:vector size="5" baseType="lpstr">
      <vt:lpstr>Kaynak Değerler</vt:lpstr>
      <vt:lpstr>Risk Analizi</vt:lpstr>
      <vt:lpstr>Risk Değeri Tablosu</vt:lpstr>
      <vt:lpstr>Tablo Verileri</vt:lpstr>
      <vt:lpstr>Süreç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kimo</dc:creator>
  <cp:lastModifiedBy>ronaldinho424</cp:lastModifiedBy>
  <dcterms:created xsi:type="dcterms:W3CDTF">2015-04-09T04:12:44Z</dcterms:created>
  <dcterms:modified xsi:type="dcterms:W3CDTF">2023-05-26T07:43:03Z</dcterms:modified>
</cp:coreProperties>
</file>