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y\git_workspaces\pma\src\main\doc\考研MBA\"/>
    </mc:Choice>
  </mc:AlternateContent>
  <xr:revisionPtr revIDLastSave="0" documentId="13_ncr:1_{0AB2061F-E4CA-419A-A4D5-D82108227C2F}" xr6:coauthVersionLast="47" xr6:coauthVersionMax="47" xr10:uidLastSave="{00000000-0000-0000-0000-000000000000}"/>
  <bookViews>
    <workbookView xWindow="-110" yWindow="-110" windowWidth="25420" windowHeight="16300" activeTab="4" xr2:uid="{00000000-000D-0000-FFFF-FFFF00000000}"/>
  </bookViews>
  <sheets>
    <sheet name="Sheet1" sheetId="1" r:id="rId1"/>
    <sheet name="Sheet2" sheetId="4" r:id="rId2"/>
    <sheet name="提前面试计划" sheetId="2" r:id="rId3"/>
    <sheet name="报考院校信息" sheetId="3" r:id="rId4"/>
    <sheet name="真题计划" sheetId="5" r:id="rId5"/>
  </sheets>
  <definedNames>
    <definedName name="_xlnm._FilterDatabase" localSheetId="3" hidden="1">报考院校信息!$A$1:$N$16</definedName>
    <definedName name="_xlnm._FilterDatabase" localSheetId="4" hidden="1">真题计划!$A$1:$C$27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4" l="1"/>
  <c r="J32" i="4"/>
  <c r="I33" i="4"/>
  <c r="H33" i="4"/>
  <c r="G33" i="4"/>
  <c r="M7" i="4"/>
  <c r="M3" i="4"/>
  <c r="M2" i="4"/>
  <c r="Q3" i="4"/>
  <c r="Q2" i="4"/>
  <c r="Q7" i="4" s="1"/>
  <c r="O3" i="4"/>
  <c r="O2" i="4"/>
  <c r="K3" i="4"/>
  <c r="K2" i="4"/>
  <c r="K7" i="4" s="1"/>
  <c r="O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皇甫青松</author>
  </authors>
  <commentList>
    <comment ref="G6" authorId="0" shapeId="0" xr:uid="{100C26D4-5F5E-48C0-B93F-8073FA312BB4}">
      <text>
        <r>
          <rPr>
            <b/>
            <sz val="9"/>
            <color indexed="81"/>
            <rFont val="宋体"/>
            <family val="3"/>
            <charset val="134"/>
          </rPr>
          <t>皇甫青松:</t>
        </r>
        <r>
          <rPr>
            <sz val="9"/>
            <color indexed="81"/>
            <rFont val="宋体"/>
            <family val="3"/>
            <charset val="134"/>
          </rPr>
          <t xml:space="preserve">
2021年学费由20万调整为26.8万</t>
        </r>
      </text>
    </comment>
  </commentList>
</comments>
</file>

<file path=xl/sharedStrings.xml><?xml version="1.0" encoding="utf-8"?>
<sst xmlns="http://schemas.openxmlformats.org/spreadsheetml/2006/main" count="303" uniqueCount="165">
  <si>
    <t>w1</t>
    <phoneticPr fontId="1" type="noConversion"/>
  </si>
  <si>
    <t>w2</t>
    <phoneticPr fontId="1" type="noConversion"/>
  </si>
  <si>
    <t>w4</t>
    <phoneticPr fontId="1" type="noConversion"/>
  </si>
  <si>
    <t>阶段</t>
    <phoneticPr fontId="1" type="noConversion"/>
  </si>
  <si>
    <t>内容</t>
    <phoneticPr fontId="1" type="noConversion"/>
  </si>
  <si>
    <t>3月</t>
    <phoneticPr fontId="1" type="noConversion"/>
  </si>
  <si>
    <t>w5</t>
    <phoneticPr fontId="1" type="noConversion"/>
  </si>
  <si>
    <t>英语二</t>
    <phoneticPr fontId="1" type="noConversion"/>
  </si>
  <si>
    <t>管理类联考综合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</si>
  <si>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</si>
  <si>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</si>
  <si>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</si>
  <si>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</si>
  <si>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</si>
  <si>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</si>
  <si>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</si>
  <si>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</si>
  <si>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</si>
  <si>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基础阶段</t>
    <phoneticPr fontId="1" type="noConversion"/>
  </si>
  <si>
    <t>提升阶段</t>
    <phoneticPr fontId="1" type="noConversion"/>
  </si>
  <si>
    <t>强化阶段</t>
    <phoneticPr fontId="1" type="noConversion"/>
  </si>
  <si>
    <t>冲刺阶段</t>
    <phoneticPr fontId="1" type="noConversion"/>
  </si>
  <si>
    <t>提前面试准备</t>
    <phoneticPr fontId="1" type="noConversion"/>
  </si>
  <si>
    <t>w3</t>
    <phoneticPr fontId="1" type="noConversion"/>
  </si>
  <si>
    <t>院校</t>
  </si>
  <si>
    <t>项目</t>
  </si>
  <si>
    <t>招生人数</t>
  </si>
  <si>
    <t>学习方式</t>
  </si>
  <si>
    <t>授课语言</t>
  </si>
  <si>
    <t>官网</t>
  </si>
  <si>
    <t>浙江大学深圳研究生院</t>
    <phoneticPr fontId="1" type="noConversion"/>
  </si>
  <si>
    <t>MBA</t>
    <phoneticPr fontId="1" type="noConversion"/>
  </si>
  <si>
    <t>学费（万元）</t>
    <phoneticPr fontId="1" type="noConversion"/>
  </si>
  <si>
    <t>周末上课</t>
    <phoneticPr fontId="1" type="noConversion"/>
  </si>
  <si>
    <t>学习时长（年）</t>
    <phoneticPr fontId="1" type="noConversion"/>
  </si>
  <si>
    <t>中文</t>
    <phoneticPr fontId="1" type="noConversion"/>
  </si>
  <si>
    <t>上海交通大学</t>
    <phoneticPr fontId="1" type="noConversion"/>
  </si>
  <si>
    <t>http://mba.sjtu.edu.cn/sz/</t>
    <phoneticPr fontId="1" type="noConversion"/>
  </si>
  <si>
    <t>是否接受调剂</t>
    <phoneticPr fontId="1" type="noConversion"/>
  </si>
  <si>
    <t>是否接受提前面试</t>
    <phoneticPr fontId="1" type="noConversion"/>
  </si>
  <si>
    <t>否</t>
    <phoneticPr fontId="1" type="noConversion"/>
  </si>
  <si>
    <t>中山大学岭南学院</t>
    <phoneticPr fontId="1" type="noConversion"/>
  </si>
  <si>
    <t>是</t>
    <phoneticPr fontId="1" type="noConversion"/>
  </si>
  <si>
    <t>历年分数线</t>
    <phoneticPr fontId="1" type="noConversion"/>
  </si>
  <si>
    <t>华南理工大学</t>
    <phoneticPr fontId="1" type="noConversion"/>
  </si>
  <si>
    <t>中南财经政法大学</t>
    <phoneticPr fontId="1" type="noConversion"/>
  </si>
  <si>
    <t>http://mba.zuel.edu.cn/</t>
    <phoneticPr fontId="1" type="noConversion"/>
  </si>
  <si>
    <t>武汉大学</t>
    <phoneticPr fontId="1" type="noConversion"/>
  </si>
  <si>
    <t>http://www.whunf.com/</t>
    <phoneticPr fontId="1" type="noConversion"/>
  </si>
  <si>
    <t>华中科技大学</t>
    <phoneticPr fontId="1" type="noConversion"/>
  </si>
  <si>
    <t>认证</t>
    <phoneticPr fontId="1" type="noConversion"/>
  </si>
  <si>
    <t>学校类别</t>
    <phoneticPr fontId="1" type="noConversion"/>
  </si>
  <si>
    <t>中山大学管理学院</t>
    <phoneticPr fontId="1" type="noConversion"/>
  </si>
  <si>
    <t>AMBA,EQUIS,AACSB</t>
    <phoneticPr fontId="1" type="noConversion"/>
  </si>
  <si>
    <t>双一流/985/211</t>
    <phoneticPr fontId="1" type="noConversion"/>
  </si>
  <si>
    <t>http://mba.bus.sysu.edu.cn/</t>
    <phoneticPr fontId="1" type="noConversion"/>
  </si>
  <si>
    <t>西北工业大学</t>
    <phoneticPr fontId="1" type="noConversion"/>
  </si>
  <si>
    <t>http://glxy.nwpu.edu.cn/mba</t>
    <phoneticPr fontId="1" type="noConversion"/>
  </si>
  <si>
    <t>兰州大学</t>
    <phoneticPr fontId="1" type="noConversion"/>
  </si>
  <si>
    <t>AMBA</t>
  </si>
  <si>
    <t>暨南大学</t>
    <phoneticPr fontId="1" type="noConversion"/>
  </si>
  <si>
    <t>华南师范大学</t>
    <phoneticPr fontId="1" type="noConversion"/>
  </si>
  <si>
    <t>无</t>
    <phoneticPr fontId="1" type="noConversion"/>
  </si>
  <si>
    <t>http://mba.scnu.edu.cn/</t>
    <phoneticPr fontId="1" type="noConversion"/>
  </si>
  <si>
    <t>深圳大学</t>
    <phoneticPr fontId="1" type="noConversion"/>
  </si>
  <si>
    <t>AMBA,EQUIS,AACSB,CAMEA</t>
    <phoneticPr fontId="1" type="noConversion"/>
  </si>
  <si>
    <t>AMBA,EQUIS</t>
    <phoneticPr fontId="1" type="noConversion"/>
  </si>
  <si>
    <t>http://lingnan.sysu.edu.cn/mba/</t>
    <phoneticPr fontId="1" type="noConversion"/>
  </si>
  <si>
    <t>集中学习</t>
    <phoneticPr fontId="1" type="noConversion"/>
  </si>
  <si>
    <t>http://mba.hust.edu.cn/</t>
    <phoneticPr fontId="1" type="noConversion"/>
  </si>
  <si>
    <t>备注</t>
    <phoneticPr fontId="1" type="noConversion"/>
  </si>
  <si>
    <t>没找到深圳授课地点</t>
    <phoneticPr fontId="1" type="noConversion"/>
  </si>
  <si>
    <t>http://mba.lzu.edu.cn/</t>
    <phoneticPr fontId="1" type="noConversion"/>
  </si>
  <si>
    <t>https://mba.jnu.edu.cn/</t>
    <phoneticPr fontId="1" type="noConversion"/>
  </si>
  <si>
    <t>哈尔滨工业大学</t>
    <phoneticPr fontId="1" type="noConversion"/>
  </si>
  <si>
    <t>A/B档</t>
    <phoneticPr fontId="1" type="noConversion"/>
  </si>
  <si>
    <t>AMBA,AACSB</t>
    <phoneticPr fontId="1" type="noConversion"/>
  </si>
  <si>
    <t>http://mba.cnsba.scut.edu.cn/</t>
    <phoneticPr fontId="1" type="noConversion"/>
  </si>
  <si>
    <t>西安交通大学</t>
    <phoneticPr fontId="1" type="noConversion"/>
  </si>
  <si>
    <t>MBA</t>
    <phoneticPr fontId="1" type="noConversion"/>
  </si>
  <si>
    <t>AACSB</t>
  </si>
  <si>
    <t>周末上课</t>
    <phoneticPr fontId="1" type="noConversion"/>
  </si>
  <si>
    <t>否</t>
    <phoneticPr fontId="1" type="noConversion"/>
  </si>
  <si>
    <t>是</t>
    <phoneticPr fontId="1" type="noConversion"/>
  </si>
  <si>
    <t>http://som.xjtu.edu.cn/mba.htm</t>
    <phoneticPr fontId="1" type="noConversion"/>
  </si>
  <si>
    <t>无</t>
    <phoneticPr fontId="1" type="noConversion"/>
  </si>
  <si>
    <t>模拟考试日期</t>
    <phoneticPr fontId="1" type="noConversion"/>
  </si>
  <si>
    <t>模拟考试试卷年份</t>
    <phoneticPr fontId="1" type="noConversion"/>
  </si>
  <si>
    <t>错题总结日期</t>
    <phoneticPr fontId="1" type="noConversion"/>
  </si>
  <si>
    <t>阶段</t>
    <phoneticPr fontId="1" type="noConversion"/>
  </si>
  <si>
    <t>活动描述</t>
    <phoneticPr fontId="1" type="noConversion"/>
  </si>
  <si>
    <t>学习MBA大师提面英语课</t>
    <phoneticPr fontId="1" type="noConversion"/>
  </si>
  <si>
    <t>学习MBA大师提面系统课</t>
    <phoneticPr fontId="1" type="noConversion"/>
  </si>
  <si>
    <t>总结提面的问题</t>
    <phoneticPr fontId="1" type="noConversion"/>
  </si>
  <si>
    <t>准备提前面试资料</t>
    <phoneticPr fontId="1" type="noConversion"/>
  </si>
  <si>
    <t>准备提前面试PPT</t>
    <phoneticPr fontId="1" type="noConversion"/>
  </si>
  <si>
    <t>每天的MBA大师跟学团的可能按时学完</t>
    <phoneticPr fontId="1" type="noConversion"/>
  </si>
  <si>
    <t>报考软考高项</t>
    <phoneticPr fontId="1" type="noConversion"/>
  </si>
  <si>
    <t>5月份后全力备考软考高项</t>
    <phoneticPr fontId="1" type="noConversion"/>
  </si>
  <si>
    <t>每一周一篇考研英语二的阅读理解真题</t>
    <phoneticPr fontId="1" type="noConversion"/>
  </si>
  <si>
    <t>提前面试面试练习</t>
    <phoneticPr fontId="1" type="noConversion"/>
  </si>
  <si>
    <t>1. onenote上面的总结。
2. MBA 招生宣道会</t>
    <phoneticPr fontId="1" type="noConversion"/>
  </si>
  <si>
    <t>1. 熟悉提前面试系统课截图</t>
  </si>
  <si>
    <t>2. 提前面试英语课程学习</t>
  </si>
  <si>
    <t>3. 简历PPT改造</t>
  </si>
  <si>
    <t>5. 自我介绍练习</t>
  </si>
  <si>
    <t>6. 面试提问练习</t>
  </si>
  <si>
    <t>7. 面试设备准备（手机关闭网络，之链接wifi。微信等社交网络断网， 只保留面试软件的联网）</t>
  </si>
  <si>
    <t>4. 可能被问道的问题整理（针对提前面试材料自我提问），软件翻译成英文形式。</t>
    <phoneticPr fontId="1" type="noConversion"/>
  </si>
  <si>
    <t>AACSB，AMBA</t>
    <phoneticPr fontId="1" type="noConversion"/>
  </si>
  <si>
    <t>华中师范大学</t>
    <phoneticPr fontId="1" type="noConversion"/>
  </si>
  <si>
    <t>华东师范大学</t>
    <phoneticPr fontId="1" type="noConversion"/>
  </si>
  <si>
    <t>http://mba.hit.edu.cn/index.htm</t>
    <phoneticPr fontId="1" type="noConversion"/>
  </si>
  <si>
    <t>http://mba.zju.edu.cn/</t>
    <phoneticPr fontId="1" type="noConversion"/>
  </si>
  <si>
    <t>题数</t>
    <phoneticPr fontId="1" type="noConversion"/>
  </si>
  <si>
    <t>科目</t>
    <phoneticPr fontId="1" type="noConversion"/>
  </si>
  <si>
    <t>总分</t>
    <phoneticPr fontId="1" type="noConversion"/>
  </si>
  <si>
    <t>数学</t>
    <phoneticPr fontId="1" type="noConversion"/>
  </si>
  <si>
    <t>逻辑</t>
    <phoneticPr fontId="1" type="noConversion"/>
  </si>
  <si>
    <t>大作文</t>
    <phoneticPr fontId="1" type="noConversion"/>
  </si>
  <si>
    <t>小作文</t>
    <phoneticPr fontId="1" type="noConversion"/>
  </si>
  <si>
    <t>英语</t>
    <phoneticPr fontId="1" type="noConversion"/>
  </si>
  <si>
    <t>期望得分</t>
    <phoneticPr fontId="1" type="noConversion"/>
  </si>
  <si>
    <t>每题分值</t>
    <phoneticPr fontId="1" type="noConversion"/>
  </si>
  <si>
    <t>期望做对题数</t>
    <phoneticPr fontId="1" type="noConversion"/>
  </si>
  <si>
    <t>合计</t>
    <phoneticPr fontId="1" type="noConversion"/>
  </si>
  <si>
    <t>冲刺得分</t>
    <phoneticPr fontId="1" type="noConversion"/>
  </si>
  <si>
    <t>冲刺作对题数</t>
    <phoneticPr fontId="1" type="noConversion"/>
  </si>
  <si>
    <t>不报清华、不当炮灰</t>
    <phoneticPr fontId="1" type="noConversion"/>
  </si>
  <si>
    <t>保底做对题数</t>
    <phoneticPr fontId="1" type="noConversion"/>
  </si>
  <si>
    <t>保底得分</t>
    <phoneticPr fontId="1" type="noConversion"/>
  </si>
  <si>
    <t>25.8/28.8/31.8</t>
    <phoneticPr fontId="1" type="noConversion"/>
  </si>
  <si>
    <t>日期</t>
    <phoneticPr fontId="1" type="noConversion"/>
  </si>
  <si>
    <t>星期</t>
    <phoneticPr fontId="1" type="noConversion"/>
  </si>
  <si>
    <t>试卷</t>
    <phoneticPr fontId="1" type="noConversion"/>
  </si>
  <si>
    <t>第一次模拟考试</t>
    <phoneticPr fontId="1" type="noConversion"/>
  </si>
  <si>
    <t>第一次模拟考试解读</t>
    <phoneticPr fontId="1" type="noConversion"/>
  </si>
  <si>
    <t>第二次模拟考试</t>
    <phoneticPr fontId="1" type="noConversion"/>
  </si>
  <si>
    <t>第二次模拟考试解读</t>
    <phoneticPr fontId="1" type="noConversion"/>
  </si>
  <si>
    <t>周六</t>
  </si>
  <si>
    <t>周日</t>
  </si>
  <si>
    <t>周一</t>
  </si>
  <si>
    <t>周二</t>
  </si>
  <si>
    <t>2015年真题</t>
    <phoneticPr fontId="1" type="noConversion"/>
  </si>
  <si>
    <t>2015年真题解析</t>
    <phoneticPr fontId="1" type="noConversion"/>
  </si>
  <si>
    <t>2016年真题</t>
    <phoneticPr fontId="1" type="noConversion"/>
  </si>
  <si>
    <t>2016年真题解析</t>
    <phoneticPr fontId="1" type="noConversion"/>
  </si>
  <si>
    <t>2017年真题</t>
    <phoneticPr fontId="1" type="noConversion"/>
  </si>
  <si>
    <t>2017年真题解析</t>
    <phoneticPr fontId="1" type="noConversion"/>
  </si>
  <si>
    <t>2018年真题</t>
    <phoneticPr fontId="1" type="noConversion"/>
  </si>
  <si>
    <t>2018年真题解析</t>
    <phoneticPr fontId="1" type="noConversion"/>
  </si>
  <si>
    <t>2019年真题</t>
    <phoneticPr fontId="1" type="noConversion"/>
  </si>
  <si>
    <t>2019年真题解析</t>
    <phoneticPr fontId="1" type="noConversion"/>
  </si>
  <si>
    <t>2020年真题</t>
    <phoneticPr fontId="1" type="noConversion"/>
  </si>
  <si>
    <t>2020年真题解析</t>
    <phoneticPr fontId="1" type="noConversion"/>
  </si>
  <si>
    <t>2021年真题</t>
    <phoneticPr fontId="1" type="noConversion"/>
  </si>
  <si>
    <t>2021年真题解析</t>
    <phoneticPr fontId="1" type="noConversion"/>
  </si>
  <si>
    <t>2022年真题</t>
    <phoneticPr fontId="1" type="noConversion"/>
  </si>
  <si>
    <t>2022年真题解析</t>
    <phoneticPr fontId="1" type="noConversion"/>
  </si>
  <si>
    <t>2014年真题</t>
    <phoneticPr fontId="1" type="noConversion"/>
  </si>
  <si>
    <t>2014年真题解析</t>
    <phoneticPr fontId="1" type="noConversion"/>
  </si>
  <si>
    <t>2014~2016真题错题回顾</t>
    <phoneticPr fontId="1" type="noConversion"/>
  </si>
  <si>
    <t>2017~2019真题错题回顾</t>
    <phoneticPr fontId="1" type="noConversion"/>
  </si>
  <si>
    <t>2020~2022真题错题回顾</t>
    <phoneticPr fontId="1" type="noConversion"/>
  </si>
  <si>
    <t>公式、原理回顾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</si>
</sst>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[$-804]aaa;@"/>
  </numFmts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Microsoft YaHei"/>
      <family val="2"/>
      <charset val="134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1"/>
    <xf numFmtId="0" fontId="4" fillId="0" borderId="0" xfId="2"/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vertical="center" wrapText="1"/>
    </xf>
    <xf numFmtId="0" fontId="5" fillId="0" borderId="0" xfId="0" applyFont="1"/>
    <xf numFmtId="0" fontId="3" fillId="3" borderId="2" xfId="0" applyFont="1" applyFill="1" applyBorder="1" applyAlignment="1">
      <alignment vertical="center" wrapText="1"/>
    </xf>
    <xf numFmtId="0" fontId="8" fillId="0" borderId="0" xfId="0" applyFont="1"/>
    <xf numFmtId="14" fontId="0" fillId="0" borderId="0" xfId="0" applyNumberFormat="1"/>
    <xf numFmtId="176" fontId="0" fillId="0" borderId="0" xfId="0" applyNumberFormat="1"/>
    <xf numFmtId="0" fontId="0" fillId="0" borderId="0" xfId="0" applyAlignment="1">
      <alignment vertical="top" wrapText="1"/>
    </xf>
    <xf numFmtId="0" fontId="0" fillId="0" borderId="3" xfId="0" applyBorder="1"/>
    <xf numFmtId="14" fontId="0" fillId="0" borderId="3" xfId="0" applyNumberFormat="1" applyBorder="1"/>
    <xf numFmtId="177" fontId="0" fillId="0" borderId="3" xfId="0" applyNumberFormat="1" applyBorder="1"/>
    <xf numFmtId="0" fontId="0" fillId="0" borderId="0" xfId="0" applyAlignment="1">
      <alignment horizontal="center"/>
    </xf>
  </cellXfs>
  <cellStyles count="3">
    <cellStyle name="常规" xfId="0" builtinId="0"/>
    <cellStyle name="超链接" xfId="2" builtinId="8"/>
    <cellStyle name="规划专用色彩" xfId="1" xr:uid="{FCA150A4-8740-42AC-9A0F-AE7C0766FC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lxy.nwpu.edu.cn/mba" TargetMode="External"/><Relationship Id="rId13" Type="http://schemas.openxmlformats.org/officeDocument/2006/relationships/hyperlink" Target="http://mba.cnsba.scut.edu.cn/" TargetMode="External"/><Relationship Id="rId3" Type="http://schemas.openxmlformats.org/officeDocument/2006/relationships/hyperlink" Target="http://lingnan.sysu.edu.cn/mba/" TargetMode="External"/><Relationship Id="rId7" Type="http://schemas.openxmlformats.org/officeDocument/2006/relationships/hyperlink" Target="http://mba.bus.sysu.edu.cn/" TargetMode="External"/><Relationship Id="rId12" Type="http://schemas.openxmlformats.org/officeDocument/2006/relationships/hyperlink" Target="http://mba.hit.edu.cn/index.htm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mba.sjtu.edu.cn/sz/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mba.zju.edu.cn/" TargetMode="External"/><Relationship Id="rId6" Type="http://schemas.openxmlformats.org/officeDocument/2006/relationships/hyperlink" Target="http://mba.hust.edu.cn/" TargetMode="External"/><Relationship Id="rId11" Type="http://schemas.openxmlformats.org/officeDocument/2006/relationships/hyperlink" Target="http://mba.scnu.edu.cn/" TargetMode="External"/><Relationship Id="rId5" Type="http://schemas.openxmlformats.org/officeDocument/2006/relationships/hyperlink" Target="http://www.whunf.com/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s://mba.jnu.edu.cn/" TargetMode="External"/><Relationship Id="rId4" Type="http://schemas.openxmlformats.org/officeDocument/2006/relationships/hyperlink" Target="http://mba.zuel.edu.cn/" TargetMode="External"/><Relationship Id="rId9" Type="http://schemas.openxmlformats.org/officeDocument/2006/relationships/hyperlink" Target="http://mba.lzu.edu.cn/" TargetMode="External"/><Relationship Id="rId14" Type="http://schemas.openxmlformats.org/officeDocument/2006/relationships/hyperlink" Target="http://som.xjtu.edu.cn/mba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4" sqref="L4"/>
    </sheetView>
  </sheetViews>
  <sheetFormatPr defaultRowHeight="14"/>
  <cols>
    <col min="1" max="1" width="10.75" customWidth="1"/>
    <col min="2" max="2" width="20.08203125" customWidth="1"/>
    <col min="3" max="50" width="3.83203125" bestFit="1" customWidth="1"/>
  </cols>
  <sheetData>
    <row r="1" spans="1:50">
      <c r="C1" s="14" t="s">
        <v>5</v>
      </c>
      <c r="D1" s="14"/>
      <c r="E1" s="14"/>
      <c r="F1" s="14"/>
      <c r="G1" s="14"/>
      <c r="H1" s="14" t="s">
        <v>9</v>
      </c>
      <c r="I1" s="14"/>
      <c r="J1" s="14"/>
      <c r="K1" s="14"/>
      <c r="L1" s="14"/>
      <c r="M1" s="14" t="s">
        <v>10</v>
      </c>
      <c r="N1" s="14"/>
      <c r="O1" s="14"/>
      <c r="P1" s="14"/>
      <c r="Q1" s="14" t="s">
        <v>11</v>
      </c>
      <c r="R1" s="14"/>
      <c r="S1" s="14"/>
      <c r="T1" s="14"/>
      <c r="U1" s="14"/>
      <c r="V1" s="14" t="s">
        <v>12</v>
      </c>
      <c r="W1" s="14"/>
      <c r="X1" s="14"/>
      <c r="Y1" s="14"/>
      <c r="Z1" s="14"/>
      <c r="AA1" s="14" t="s">
        <v>13</v>
      </c>
      <c r="AB1" s="14"/>
      <c r="AC1" s="14"/>
      <c r="AD1" s="14"/>
      <c r="AE1" s="14" t="s">
        <v>14</v>
      </c>
      <c r="AF1" s="14"/>
      <c r="AG1" s="14"/>
      <c r="AH1" s="14"/>
      <c r="AI1" s="14"/>
      <c r="AJ1" s="14" t="s">
        <v>15</v>
      </c>
      <c r="AK1" s="14"/>
      <c r="AL1" s="14"/>
      <c r="AM1" s="14"/>
      <c r="AN1" s="14"/>
      <c r="AO1" s="14" t="s">
        <v>16</v>
      </c>
      <c r="AP1" s="14"/>
      <c r="AQ1" s="14"/>
      <c r="AR1" s="14"/>
      <c r="AS1" s="14"/>
      <c r="AT1" s="14" t="s">
        <v>17</v>
      </c>
      <c r="AU1" s="14"/>
      <c r="AV1" s="14"/>
      <c r="AW1" s="14"/>
      <c r="AX1" s="14"/>
    </row>
    <row r="2" spans="1:50">
      <c r="A2" t="s">
        <v>3</v>
      </c>
      <c r="B2" t="s">
        <v>4</v>
      </c>
      <c r="C2" t="s">
        <v>0</v>
      </c>
      <c r="D2" t="s">
        <v>1</v>
      </c>
      <c r="E2" t="s">
        <v>23</v>
      </c>
      <c r="F2" t="s">
        <v>2</v>
      </c>
      <c r="G2" t="s">
        <v>6</v>
      </c>
      <c r="H2" t="s">
        <v>0</v>
      </c>
      <c r="I2" t="s">
        <v>1</v>
      </c>
      <c r="J2" t="s">
        <v>23</v>
      </c>
      <c r="K2" t="s">
        <v>2</v>
      </c>
      <c r="L2" t="s">
        <v>6</v>
      </c>
      <c r="M2" t="s">
        <v>0</v>
      </c>
      <c r="N2" t="s">
        <v>1</v>
      </c>
      <c r="O2" t="s">
        <v>23</v>
      </c>
      <c r="P2" t="s">
        <v>2</v>
      </c>
      <c r="Q2" t="s">
        <v>0</v>
      </c>
      <c r="R2" t="s">
        <v>1</v>
      </c>
      <c r="S2" t="s">
        <v>23</v>
      </c>
      <c r="T2" t="s">
        <v>2</v>
      </c>
      <c r="U2" t="s">
        <v>6</v>
      </c>
      <c r="V2" t="s">
        <v>0</v>
      </c>
      <c r="W2" t="s">
        <v>1</v>
      </c>
      <c r="X2" t="s">
        <v>23</v>
      </c>
      <c r="Y2" t="s">
        <v>2</v>
      </c>
      <c r="Z2" t="s">
        <v>6</v>
      </c>
      <c r="AA2" t="s">
        <v>0</v>
      </c>
      <c r="AB2" t="s">
        <v>1</v>
      </c>
      <c r="AC2" t="s">
        <v>23</v>
      </c>
      <c r="AD2" t="s">
        <v>2</v>
      </c>
      <c r="AE2" t="s">
        <v>0</v>
      </c>
      <c r="AF2" t="s">
        <v>1</v>
      </c>
      <c r="AG2" t="s">
        <v>23</v>
      </c>
      <c r="AH2" t="s">
        <v>2</v>
      </c>
      <c r="AI2" t="s">
        <v>6</v>
      </c>
      <c r="AJ2" t="s">
        <v>0</v>
      </c>
      <c r="AK2" t="s">
        <v>1</v>
      </c>
      <c r="AL2" t="s">
        <v>23</v>
      </c>
      <c r="AM2" t="s">
        <v>2</v>
      </c>
      <c r="AN2" t="s">
        <v>6</v>
      </c>
      <c r="AO2" t="s">
        <v>0</v>
      </c>
      <c r="AP2" t="s">
        <v>1</v>
      </c>
      <c r="AQ2" t="s">
        <v>23</v>
      </c>
      <c r="AR2" t="s">
        <v>2</v>
      </c>
      <c r="AS2" t="s">
        <v>6</v>
      </c>
      <c r="AT2" t="s">
        <v>0</v>
      </c>
      <c r="AU2" t="s">
        <v>1</v>
      </c>
      <c r="AV2" t="s">
        <v>23</v>
      </c>
      <c r="AW2" t="s">
        <v>2</v>
      </c>
      <c r="AX2" t="s">
        <v>6</v>
      </c>
    </row>
    <row r="3" spans="1:50">
      <c r="B3" t="s">
        <v>22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50">
      <c r="B4" t="s">
        <v>7</v>
      </c>
    </row>
    <row r="5" spans="1:50">
      <c r="B5" t="s">
        <v>8</v>
      </c>
    </row>
    <row r="6" spans="1:50">
      <c r="A6" t="s">
        <v>18</v>
      </c>
    </row>
    <row r="11" spans="1:50">
      <c r="A11" t="s">
        <v>19</v>
      </c>
    </row>
    <row r="15" spans="1:50">
      <c r="A15" t="s">
        <v>20</v>
      </c>
    </row>
    <row r="21" spans="1:1">
      <c r="A21" t="s">
        <v>21</v>
      </c>
    </row>
  </sheetData>
  <mergeCells count="10">
    <mergeCell ref="C1:G1"/>
    <mergeCell ref="H1:L1"/>
    <mergeCell ref="M1:P1"/>
    <mergeCell ref="Q1:U1"/>
    <mergeCell ref="V1:Z1"/>
    <mergeCell ref="AA1:AD1"/>
    <mergeCell ref="AE1:AI1"/>
    <mergeCell ref="AJ1:AN1"/>
    <mergeCell ref="AO1:AS1"/>
    <mergeCell ref="AT1:AX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83595-0757-4FEE-A15D-161806F83030}">
  <dimension ref="A1:Q33"/>
  <sheetViews>
    <sheetView workbookViewId="0">
      <selection activeCell="L20" sqref="L20"/>
    </sheetView>
  </sheetViews>
  <sheetFormatPr defaultRowHeight="14"/>
  <cols>
    <col min="1" max="1" width="17" customWidth="1"/>
    <col min="2" max="2" width="13.5" customWidth="1"/>
    <col min="3" max="3" width="19.5" customWidth="1"/>
    <col min="12" max="12" width="14.33203125" customWidth="1"/>
    <col min="14" max="14" width="13.33203125" customWidth="1"/>
    <col min="16" max="16" width="12.75" customWidth="1"/>
  </cols>
  <sheetData>
    <row r="1" spans="1:17">
      <c r="A1" t="s">
        <v>86</v>
      </c>
      <c r="B1" t="s">
        <v>88</v>
      </c>
      <c r="C1" t="s">
        <v>87</v>
      </c>
      <c r="H1" t="s">
        <v>115</v>
      </c>
      <c r="I1" t="s">
        <v>114</v>
      </c>
      <c r="J1" t="s">
        <v>123</v>
      </c>
      <c r="K1" t="s">
        <v>116</v>
      </c>
      <c r="L1" t="s">
        <v>129</v>
      </c>
      <c r="M1" s="7" t="s">
        <v>130</v>
      </c>
      <c r="N1" t="s">
        <v>124</v>
      </c>
      <c r="O1" s="7" t="s">
        <v>122</v>
      </c>
      <c r="P1" t="s">
        <v>127</v>
      </c>
      <c r="Q1" s="7" t="s">
        <v>126</v>
      </c>
    </row>
    <row r="2" spans="1:17">
      <c r="A2" s="8">
        <v>44513</v>
      </c>
      <c r="B2" s="8">
        <v>44514</v>
      </c>
      <c r="C2">
        <v>2015</v>
      </c>
      <c r="H2" t="s">
        <v>117</v>
      </c>
      <c r="I2">
        <v>25</v>
      </c>
      <c r="J2">
        <v>3</v>
      </c>
      <c r="K2">
        <f>I2*J2</f>
        <v>75</v>
      </c>
      <c r="L2">
        <v>19</v>
      </c>
      <c r="M2">
        <f>L2*J2</f>
        <v>57</v>
      </c>
      <c r="N2">
        <v>21</v>
      </c>
      <c r="O2">
        <f>N2*J2</f>
        <v>63</v>
      </c>
      <c r="P2">
        <v>22</v>
      </c>
      <c r="Q2">
        <f>P2*J2</f>
        <v>66</v>
      </c>
    </row>
    <row r="3" spans="1:17">
      <c r="A3" s="8">
        <v>44520</v>
      </c>
      <c r="B3" s="8">
        <v>44521</v>
      </c>
      <c r="C3">
        <v>2016</v>
      </c>
      <c r="H3" t="s">
        <v>118</v>
      </c>
      <c r="I3">
        <v>30</v>
      </c>
      <c r="J3">
        <v>2</v>
      </c>
      <c r="K3">
        <f>I3*J3</f>
        <v>60</v>
      </c>
      <c r="L3">
        <v>20</v>
      </c>
      <c r="M3">
        <f>L3*J3</f>
        <v>40</v>
      </c>
      <c r="N3">
        <v>25</v>
      </c>
      <c r="O3">
        <f>N3*J3</f>
        <v>50</v>
      </c>
      <c r="P3">
        <v>26</v>
      </c>
      <c r="Q3">
        <f>P3*J3</f>
        <v>52</v>
      </c>
    </row>
    <row r="4" spans="1:17">
      <c r="A4" s="8">
        <v>44527</v>
      </c>
      <c r="B4" s="8">
        <v>44528</v>
      </c>
      <c r="C4">
        <v>2017</v>
      </c>
      <c r="H4" t="s">
        <v>119</v>
      </c>
      <c r="K4">
        <v>35</v>
      </c>
      <c r="M4">
        <v>25</v>
      </c>
      <c r="O4">
        <v>27</v>
      </c>
      <c r="Q4">
        <v>29</v>
      </c>
    </row>
    <row r="5" spans="1:17">
      <c r="A5" s="8">
        <v>44534</v>
      </c>
      <c r="B5" s="8">
        <v>44535</v>
      </c>
      <c r="C5">
        <v>2018</v>
      </c>
      <c r="H5" t="s">
        <v>120</v>
      </c>
      <c r="K5">
        <v>30</v>
      </c>
      <c r="M5">
        <v>18</v>
      </c>
      <c r="O5">
        <v>22</v>
      </c>
      <c r="Q5">
        <v>24</v>
      </c>
    </row>
    <row r="6" spans="1:17">
      <c r="A6" s="8">
        <v>44541</v>
      </c>
      <c r="B6" s="8">
        <v>44542</v>
      </c>
      <c r="C6">
        <v>2019</v>
      </c>
      <c r="H6" t="s">
        <v>121</v>
      </c>
      <c r="K6">
        <v>100</v>
      </c>
      <c r="M6">
        <v>58</v>
      </c>
      <c r="O6">
        <v>60</v>
      </c>
      <c r="Q6">
        <v>65</v>
      </c>
    </row>
    <row r="7" spans="1:17">
      <c r="A7" s="8">
        <v>44548</v>
      </c>
      <c r="B7" s="8">
        <v>44549</v>
      </c>
      <c r="C7">
        <v>2020</v>
      </c>
      <c r="H7" t="s">
        <v>125</v>
      </c>
      <c r="K7">
        <f>SUM(K2:K6)</f>
        <v>300</v>
      </c>
      <c r="M7" s="7">
        <f>SUM(M2:M6)</f>
        <v>198</v>
      </c>
      <c r="O7" s="7">
        <f>SUM(O2:O6)</f>
        <v>222</v>
      </c>
      <c r="Q7" s="7">
        <f>SUM(Q2:Q6)</f>
        <v>236</v>
      </c>
    </row>
    <row r="8" spans="1:17">
      <c r="A8" s="8"/>
    </row>
    <row r="9" spans="1:17">
      <c r="A9" s="8"/>
    </row>
    <row r="10" spans="1:17">
      <c r="A10" s="8"/>
    </row>
    <row r="11" spans="1:17">
      <c r="A11" s="9"/>
    </row>
    <row r="12" spans="1:17">
      <c r="A12" s="9"/>
    </row>
    <row r="13" spans="1:17">
      <c r="A13" s="9"/>
    </row>
    <row r="18" spans="3:11">
      <c r="C18" t="s">
        <v>128</v>
      </c>
    </row>
    <row r="32" spans="3:11">
      <c r="G32">
        <v>23.8</v>
      </c>
      <c r="J32">
        <f>G32/3</f>
        <v>7.9333333333333336</v>
      </c>
      <c r="K32">
        <f>J32/12</f>
        <v>0.66111111111111109</v>
      </c>
    </row>
    <row r="33" spans="7:9">
      <c r="G33">
        <f>G32*0.4</f>
        <v>9.5200000000000014</v>
      </c>
      <c r="H33">
        <f>G32*0.4</f>
        <v>9.5200000000000014</v>
      </c>
      <c r="I33">
        <f>G32*0.2</f>
        <v>4.7600000000000007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B526-491A-4DE7-AE0B-2B6CA2134D3D}">
  <dimension ref="A1:C18"/>
  <sheetViews>
    <sheetView workbookViewId="0">
      <selection activeCell="B23" sqref="B23"/>
    </sheetView>
  </sheetViews>
  <sheetFormatPr defaultRowHeight="14"/>
  <cols>
    <col min="1" max="1" width="9" customWidth="1"/>
    <col min="2" max="2" width="81.25" customWidth="1"/>
    <col min="3" max="3" width="26.83203125" customWidth="1"/>
  </cols>
  <sheetData>
    <row r="1" spans="1:3">
      <c r="A1" t="s">
        <v>89</v>
      </c>
      <c r="B1" t="s">
        <v>90</v>
      </c>
    </row>
    <row r="2" spans="1:3">
      <c r="B2" t="s">
        <v>91</v>
      </c>
    </row>
    <row r="3" spans="1:3">
      <c r="B3" t="s">
        <v>92</v>
      </c>
    </row>
    <row r="4" spans="1:3" ht="28">
      <c r="B4" t="s">
        <v>93</v>
      </c>
      <c r="C4" s="10" t="s">
        <v>101</v>
      </c>
    </row>
    <row r="5" spans="1:3">
      <c r="B5" t="s">
        <v>94</v>
      </c>
    </row>
    <row r="6" spans="1:3">
      <c r="B6" t="s">
        <v>95</v>
      </c>
    </row>
    <row r="7" spans="1:3">
      <c r="B7" t="s">
        <v>100</v>
      </c>
    </row>
    <row r="8" spans="1:3">
      <c r="B8" t="s">
        <v>96</v>
      </c>
    </row>
    <row r="9" spans="1:3">
      <c r="B9" t="s">
        <v>97</v>
      </c>
    </row>
    <row r="10" spans="1:3">
      <c r="B10" t="s">
        <v>98</v>
      </c>
    </row>
    <row r="11" spans="1:3">
      <c r="B11" t="s">
        <v>99</v>
      </c>
    </row>
    <row r="12" spans="1:3">
      <c r="B12" t="s">
        <v>102</v>
      </c>
    </row>
    <row r="13" spans="1:3">
      <c r="B13" t="s">
        <v>103</v>
      </c>
    </row>
    <row r="14" spans="1:3">
      <c r="B14" t="s">
        <v>104</v>
      </c>
    </row>
    <row r="15" spans="1:3">
      <c r="B15" t="s">
        <v>108</v>
      </c>
    </row>
    <row r="16" spans="1:3">
      <c r="B16" t="s">
        <v>105</v>
      </c>
    </row>
    <row r="17" spans="2:2">
      <c r="B17" t="s">
        <v>106</v>
      </c>
    </row>
    <row r="18" spans="2:2">
      <c r="B18" t="s"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BDAF-E938-4590-8A96-056C3316E41E}">
  <dimension ref="A1:O1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0" sqref="C30"/>
    </sheetView>
  </sheetViews>
  <sheetFormatPr defaultRowHeight="14"/>
  <cols>
    <col min="1" max="1" width="21.33203125" bestFit="1" customWidth="1"/>
    <col min="2" max="2" width="5.5" bestFit="1" customWidth="1"/>
    <col min="3" max="3" width="26.83203125" customWidth="1"/>
    <col min="4" max="4" width="15.58203125" customWidth="1"/>
    <col min="5" max="5" width="9" customWidth="1"/>
    <col min="6" max="6" width="9.25" bestFit="1" customWidth="1"/>
    <col min="7" max="7" width="13.25" bestFit="1" customWidth="1"/>
    <col min="8" max="8" width="9.25" bestFit="1" customWidth="1"/>
    <col min="9" max="9" width="15.33203125" bestFit="1" customWidth="1"/>
    <col min="10" max="10" width="13.25" bestFit="1" customWidth="1"/>
    <col min="11" max="11" width="17.5" bestFit="1" customWidth="1"/>
    <col min="12" max="12" width="11.25" bestFit="1" customWidth="1"/>
    <col min="13" max="13" width="9.25" bestFit="1" customWidth="1"/>
    <col min="14" max="14" width="31.25" bestFit="1" customWidth="1"/>
    <col min="15" max="15" width="30.08203125" customWidth="1"/>
  </cols>
  <sheetData>
    <row r="1" spans="1:15" ht="17" thickBot="1">
      <c r="A1" s="4" t="s">
        <v>24</v>
      </c>
      <c r="B1" s="4" t="s">
        <v>25</v>
      </c>
      <c r="C1" s="4" t="s">
        <v>50</v>
      </c>
      <c r="D1" s="4" t="s">
        <v>51</v>
      </c>
      <c r="E1" s="4" t="s">
        <v>75</v>
      </c>
      <c r="F1" s="4" t="s">
        <v>26</v>
      </c>
      <c r="G1" s="4" t="s">
        <v>32</v>
      </c>
      <c r="H1" s="4" t="s">
        <v>27</v>
      </c>
      <c r="I1" s="4" t="s">
        <v>34</v>
      </c>
      <c r="J1" s="4" t="s">
        <v>38</v>
      </c>
      <c r="K1" s="4" t="s">
        <v>39</v>
      </c>
      <c r="L1" s="4" t="s">
        <v>43</v>
      </c>
      <c r="M1" s="4" t="s">
        <v>28</v>
      </c>
      <c r="N1" s="4" t="s">
        <v>29</v>
      </c>
      <c r="O1" s="6" t="s">
        <v>70</v>
      </c>
    </row>
    <row r="2" spans="1:15">
      <c r="A2" t="s">
        <v>30</v>
      </c>
      <c r="B2" t="s">
        <v>31</v>
      </c>
      <c r="C2" t="s">
        <v>65</v>
      </c>
      <c r="D2" t="s">
        <v>54</v>
      </c>
      <c r="F2">
        <v>370</v>
      </c>
      <c r="G2">
        <v>27.8</v>
      </c>
      <c r="H2" t="s">
        <v>33</v>
      </c>
      <c r="I2">
        <v>2.5</v>
      </c>
      <c r="J2" t="s">
        <v>40</v>
      </c>
      <c r="K2" t="s">
        <v>40</v>
      </c>
      <c r="L2">
        <v>185</v>
      </c>
      <c r="M2" t="s">
        <v>35</v>
      </c>
      <c r="N2" s="2" t="s">
        <v>113</v>
      </c>
    </row>
    <row r="3" spans="1:15">
      <c r="A3" s="7" t="s">
        <v>36</v>
      </c>
      <c r="B3" t="s">
        <v>31</v>
      </c>
      <c r="C3" t="s">
        <v>53</v>
      </c>
      <c r="D3" t="s">
        <v>54</v>
      </c>
      <c r="F3">
        <v>650</v>
      </c>
      <c r="G3">
        <v>45.8</v>
      </c>
      <c r="H3" t="s">
        <v>33</v>
      </c>
      <c r="I3">
        <v>2.5</v>
      </c>
      <c r="J3" t="s">
        <v>40</v>
      </c>
      <c r="K3" t="s">
        <v>42</v>
      </c>
      <c r="L3">
        <v>175</v>
      </c>
      <c r="M3" t="s">
        <v>35</v>
      </c>
      <c r="N3" s="2" t="s">
        <v>37</v>
      </c>
    </row>
    <row r="4" spans="1:15" ht="15" customHeight="1">
      <c r="A4" t="s">
        <v>41</v>
      </c>
      <c r="B4" t="s">
        <v>31</v>
      </c>
      <c r="C4" t="s">
        <v>53</v>
      </c>
      <c r="D4" t="s">
        <v>54</v>
      </c>
      <c r="F4">
        <v>326</v>
      </c>
      <c r="G4">
        <v>30</v>
      </c>
      <c r="H4" t="s">
        <v>33</v>
      </c>
      <c r="I4">
        <v>3</v>
      </c>
      <c r="J4" t="s">
        <v>40</v>
      </c>
      <c r="K4" t="s">
        <v>42</v>
      </c>
      <c r="L4">
        <v>210</v>
      </c>
      <c r="M4" t="s">
        <v>35</v>
      </c>
      <c r="N4" s="2" t="s">
        <v>67</v>
      </c>
    </row>
    <row r="5" spans="1:15">
      <c r="A5" s="7" t="s">
        <v>52</v>
      </c>
      <c r="B5" t="s">
        <v>31</v>
      </c>
      <c r="C5" t="s">
        <v>53</v>
      </c>
      <c r="D5" t="s">
        <v>54</v>
      </c>
      <c r="F5">
        <v>270</v>
      </c>
      <c r="G5">
        <v>30</v>
      </c>
      <c r="H5" t="s">
        <v>33</v>
      </c>
      <c r="I5">
        <v>3</v>
      </c>
      <c r="J5" t="s">
        <v>40</v>
      </c>
      <c r="K5" t="s">
        <v>42</v>
      </c>
      <c r="L5">
        <v>210</v>
      </c>
      <c r="M5" t="s">
        <v>35</v>
      </c>
      <c r="N5" s="2" t="s">
        <v>55</v>
      </c>
    </row>
    <row r="6" spans="1:15">
      <c r="A6" s="7" t="s">
        <v>44</v>
      </c>
      <c r="B6" t="s">
        <v>31</v>
      </c>
      <c r="C6" t="s">
        <v>76</v>
      </c>
      <c r="D6" t="s">
        <v>54</v>
      </c>
      <c r="F6">
        <v>323</v>
      </c>
      <c r="G6">
        <v>26.8</v>
      </c>
      <c r="H6" t="s">
        <v>33</v>
      </c>
      <c r="I6">
        <v>3</v>
      </c>
      <c r="J6" t="s">
        <v>40</v>
      </c>
      <c r="K6" t="s">
        <v>40</v>
      </c>
      <c r="L6">
        <v>175</v>
      </c>
      <c r="M6" t="s">
        <v>35</v>
      </c>
      <c r="N6" s="2" t="s">
        <v>77</v>
      </c>
    </row>
    <row r="7" spans="1:15">
      <c r="A7" s="7" t="s">
        <v>78</v>
      </c>
      <c r="B7" t="s">
        <v>79</v>
      </c>
      <c r="C7" t="s">
        <v>80</v>
      </c>
      <c r="D7" t="s">
        <v>54</v>
      </c>
      <c r="F7">
        <v>470</v>
      </c>
      <c r="G7">
        <v>23.8</v>
      </c>
      <c r="H7" t="s">
        <v>81</v>
      </c>
      <c r="I7">
        <v>3</v>
      </c>
      <c r="J7" t="s">
        <v>82</v>
      </c>
      <c r="K7" t="s">
        <v>83</v>
      </c>
      <c r="L7">
        <v>175</v>
      </c>
      <c r="M7" t="s">
        <v>35</v>
      </c>
      <c r="N7" s="2" t="s">
        <v>84</v>
      </c>
    </row>
    <row r="8" spans="1:15">
      <c r="A8" t="s">
        <v>45</v>
      </c>
      <c r="B8" t="s">
        <v>31</v>
      </c>
      <c r="C8" t="s">
        <v>66</v>
      </c>
      <c r="D8" s="3">
        <v>211</v>
      </c>
      <c r="E8" s="3"/>
      <c r="F8">
        <v>180</v>
      </c>
      <c r="G8">
        <v>10</v>
      </c>
      <c r="H8" t="s">
        <v>33</v>
      </c>
      <c r="I8">
        <v>2</v>
      </c>
      <c r="J8" t="s">
        <v>40</v>
      </c>
      <c r="K8" t="s">
        <v>40</v>
      </c>
      <c r="L8">
        <v>175</v>
      </c>
      <c r="M8" t="s">
        <v>35</v>
      </c>
      <c r="N8" s="2" t="s">
        <v>46</v>
      </c>
    </row>
    <row r="9" spans="1:15" ht="15" customHeight="1">
      <c r="A9" t="s">
        <v>47</v>
      </c>
      <c r="B9" t="s">
        <v>31</v>
      </c>
      <c r="C9" t="s">
        <v>66</v>
      </c>
      <c r="D9" t="s">
        <v>54</v>
      </c>
      <c r="G9">
        <v>19.8</v>
      </c>
      <c r="H9" s="5" t="s">
        <v>68</v>
      </c>
      <c r="I9">
        <v>3</v>
      </c>
      <c r="J9" t="s">
        <v>40</v>
      </c>
      <c r="K9" t="s">
        <v>42</v>
      </c>
      <c r="L9">
        <v>175</v>
      </c>
      <c r="M9" t="s">
        <v>35</v>
      </c>
      <c r="N9" s="2" t="s">
        <v>48</v>
      </c>
    </row>
    <row r="10" spans="1:15">
      <c r="A10" t="s">
        <v>49</v>
      </c>
      <c r="B10" t="s">
        <v>31</v>
      </c>
      <c r="C10" t="s">
        <v>109</v>
      </c>
      <c r="D10" t="s">
        <v>54</v>
      </c>
      <c r="F10">
        <v>49</v>
      </c>
      <c r="G10">
        <v>16.8</v>
      </c>
      <c r="H10" t="s">
        <v>33</v>
      </c>
      <c r="I10">
        <v>2.5</v>
      </c>
      <c r="J10" t="s">
        <v>40</v>
      </c>
      <c r="K10" t="s">
        <v>42</v>
      </c>
      <c r="L10">
        <v>195</v>
      </c>
      <c r="M10" t="s">
        <v>35</v>
      </c>
      <c r="N10" s="2" t="s">
        <v>69</v>
      </c>
    </row>
    <row r="11" spans="1:15">
      <c r="A11" t="s">
        <v>56</v>
      </c>
      <c r="B11" t="s">
        <v>31</v>
      </c>
      <c r="C11" t="s">
        <v>85</v>
      </c>
      <c r="D11" t="s">
        <v>54</v>
      </c>
      <c r="F11">
        <v>100</v>
      </c>
      <c r="G11">
        <v>16.8</v>
      </c>
      <c r="H11" t="s">
        <v>33</v>
      </c>
      <c r="I11">
        <v>3</v>
      </c>
      <c r="J11" t="s">
        <v>40</v>
      </c>
      <c r="K11" t="s">
        <v>42</v>
      </c>
      <c r="L11">
        <v>180</v>
      </c>
      <c r="M11" t="s">
        <v>35</v>
      </c>
      <c r="N11" s="2" t="s">
        <v>57</v>
      </c>
      <c r="O11" t="s">
        <v>71</v>
      </c>
    </row>
    <row r="12" spans="1:15">
      <c r="A12" t="s">
        <v>58</v>
      </c>
      <c r="B12" t="s">
        <v>31</v>
      </c>
      <c r="C12" t="s">
        <v>59</v>
      </c>
      <c r="D12" t="s">
        <v>54</v>
      </c>
      <c r="F12">
        <v>360</v>
      </c>
      <c r="G12">
        <v>12.6</v>
      </c>
      <c r="H12" t="s">
        <v>33</v>
      </c>
      <c r="I12">
        <v>3</v>
      </c>
      <c r="J12" t="s">
        <v>42</v>
      </c>
      <c r="K12" t="s">
        <v>40</v>
      </c>
      <c r="L12">
        <v>170</v>
      </c>
      <c r="M12" t="s">
        <v>35</v>
      </c>
      <c r="N12" s="2" t="s">
        <v>72</v>
      </c>
    </row>
    <row r="13" spans="1:15">
      <c r="A13" t="s">
        <v>60</v>
      </c>
      <c r="B13" t="s">
        <v>31</v>
      </c>
      <c r="C13" t="s">
        <v>59</v>
      </c>
      <c r="D13" s="3">
        <v>211</v>
      </c>
      <c r="E13" s="3"/>
      <c r="F13">
        <v>220</v>
      </c>
      <c r="G13">
        <v>20</v>
      </c>
      <c r="H13" t="s">
        <v>33</v>
      </c>
      <c r="I13">
        <v>3</v>
      </c>
      <c r="J13" t="s">
        <v>40</v>
      </c>
      <c r="K13" t="s">
        <v>40</v>
      </c>
      <c r="L13">
        <v>170</v>
      </c>
      <c r="M13" t="s">
        <v>35</v>
      </c>
      <c r="N13" s="2" t="s">
        <v>73</v>
      </c>
    </row>
    <row r="14" spans="1:15">
      <c r="A14" t="s">
        <v>61</v>
      </c>
      <c r="B14" t="s">
        <v>31</v>
      </c>
      <c r="C14" t="s">
        <v>62</v>
      </c>
      <c r="D14" s="3">
        <v>211</v>
      </c>
      <c r="E14" s="3"/>
      <c r="F14">
        <v>100</v>
      </c>
      <c r="G14">
        <v>18</v>
      </c>
      <c r="H14" t="s">
        <v>33</v>
      </c>
      <c r="I14">
        <v>3</v>
      </c>
      <c r="J14" t="s">
        <v>42</v>
      </c>
      <c r="K14" t="s">
        <v>42</v>
      </c>
      <c r="L14">
        <v>175</v>
      </c>
      <c r="M14" t="s">
        <v>35</v>
      </c>
      <c r="N14" s="2" t="s">
        <v>63</v>
      </c>
    </row>
    <row r="15" spans="1:15">
      <c r="A15" t="s">
        <v>64</v>
      </c>
      <c r="B15" t="s">
        <v>31</v>
      </c>
    </row>
    <row r="16" spans="1:15">
      <c r="A16" t="s">
        <v>74</v>
      </c>
      <c r="B16" t="s">
        <v>31</v>
      </c>
      <c r="C16" t="s">
        <v>76</v>
      </c>
      <c r="D16" t="s">
        <v>54</v>
      </c>
      <c r="G16" t="s">
        <v>131</v>
      </c>
      <c r="H16" t="s">
        <v>33</v>
      </c>
      <c r="I16">
        <v>3</v>
      </c>
      <c r="N16" s="2" t="s">
        <v>112</v>
      </c>
    </row>
    <row r="17" spans="1:14">
      <c r="A17" t="s">
        <v>110</v>
      </c>
      <c r="N17" s="2"/>
    </row>
    <row r="18" spans="1:14">
      <c r="A18" t="s">
        <v>111</v>
      </c>
    </row>
  </sheetData>
  <autoFilter ref="A1:N16" xr:uid="{D59077B9-5A38-43FD-A643-EA795CED5384}"/>
  <phoneticPr fontId="1" type="noConversion"/>
  <hyperlinks>
    <hyperlink ref="N2" r:id="rId1" xr:uid="{9FB8F295-6BAE-4CD5-BE58-1C2DC83A26DF}"/>
    <hyperlink ref="N3" r:id="rId2" xr:uid="{8A47A5A8-AD9D-4CBC-A30B-3F4A7BAE060B}"/>
    <hyperlink ref="N4" r:id="rId3" xr:uid="{2054960A-C3A5-4EC7-BCDE-C11056F28B28}"/>
    <hyperlink ref="N8" r:id="rId4" xr:uid="{DD80FC15-1ACC-4729-AC2B-1A06DE05AAE0}"/>
    <hyperlink ref="N9" r:id="rId5" xr:uid="{7F8ABFCB-0212-4B13-9069-A036460DFEF5}"/>
    <hyperlink ref="N10" r:id="rId6" xr:uid="{EEEBC2CD-0179-4020-BDB3-EDAD47840219}"/>
    <hyperlink ref="N5" r:id="rId7" xr:uid="{EB892655-8C63-46B1-B163-72AB303F2C03}"/>
    <hyperlink ref="N11" r:id="rId8" xr:uid="{8F803D26-6682-4D49-B582-018C0667F3A5}"/>
    <hyperlink ref="N12" r:id="rId9" xr:uid="{68E9E058-00A2-44A3-953F-D6ACEF500DFE}"/>
    <hyperlink ref="N13" r:id="rId10" xr:uid="{B8D92357-8C57-427B-ACB2-05F50AF81246}"/>
    <hyperlink ref="N14" r:id="rId11" xr:uid="{413F2891-5F1F-4A2E-A00A-6043C5621ACC}"/>
    <hyperlink ref="N16" r:id="rId12" xr:uid="{518A97F2-1EC1-472D-848E-991981D5840C}"/>
    <hyperlink ref="N6" r:id="rId13" xr:uid="{4FE8F73E-CE51-4AE0-9C42-FA71A504216B}"/>
    <hyperlink ref="N7" r:id="rId14" xr:uid="{B6F3AA06-5B18-45C9-ACB3-9CE9D5F43E2A}"/>
  </hyperlinks>
  <pageMargins left="0.7" right="0.7" top="0.75" bottom="0.75" header="0.3" footer="0.3"/>
  <pageSetup paperSize="9" orientation="portrait" r:id="rId15"/>
  <legacyDrawing r:id="rId1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A312A-81E7-4007-ADF9-12D81992BDF1}">
  <dimension ref="A1:C27"/>
  <sheetViews>
    <sheetView tabSelected="1" workbookViewId="0">
      <selection activeCell="H35" sqref="H35"/>
    </sheetView>
  </sheetViews>
  <sheetFormatPr defaultRowHeight="14"/>
  <cols>
    <col min="1" max="1" width="12.6640625" customWidth="1"/>
    <col min="2" max="2" width="10.4140625" customWidth="1"/>
    <col min="3" max="3" width="22.08203125" customWidth="1"/>
    <col min="4" max="4" width="27.25" customWidth="1"/>
  </cols>
  <sheetData>
    <row r="1" spans="1:3">
      <c r="A1" s="11" t="s">
        <v>132</v>
      </c>
      <c r="B1" s="11" t="s">
        <v>133</v>
      </c>
      <c r="C1" s="11" t="s">
        <v>134</v>
      </c>
    </row>
    <row r="2" spans="1:3">
      <c r="A2" s="12">
        <v>44828</v>
      </c>
      <c r="B2" s="13" t="s">
        <v>139</v>
      </c>
      <c r="C2" s="11" t="s">
        <v>135</v>
      </c>
    </row>
    <row r="3" spans="1:3">
      <c r="A3" s="12">
        <v>44829</v>
      </c>
      <c r="B3" s="13" t="s">
        <v>140</v>
      </c>
      <c r="C3" s="11" t="s">
        <v>136</v>
      </c>
    </row>
    <row r="4" spans="1:3">
      <c r="A4" s="12">
        <v>44835</v>
      </c>
      <c r="B4" s="13" t="s">
        <v>139</v>
      </c>
      <c r="C4" s="11" t="s">
        <v>143</v>
      </c>
    </row>
    <row r="5" spans="1:3">
      <c r="A5" s="12">
        <v>44836</v>
      </c>
      <c r="B5" s="13" t="s">
        <v>140</v>
      </c>
      <c r="C5" s="11" t="s">
        <v>144</v>
      </c>
    </row>
    <row r="6" spans="1:3">
      <c r="A6" s="12">
        <v>44837</v>
      </c>
      <c r="B6" s="13" t="s">
        <v>141</v>
      </c>
      <c r="C6" s="11" t="s">
        <v>145</v>
      </c>
    </row>
    <row r="7" spans="1:3">
      <c r="A7" s="12">
        <v>44838</v>
      </c>
      <c r="B7" s="13" t="s">
        <v>142</v>
      </c>
      <c r="C7" s="11" t="s">
        <v>146</v>
      </c>
    </row>
    <row r="8" spans="1:3">
      <c r="A8" s="12">
        <v>44849</v>
      </c>
      <c r="B8" s="13" t="s">
        <v>139</v>
      </c>
      <c r="C8" s="11" t="s">
        <v>137</v>
      </c>
    </row>
    <row r="9" spans="1:3">
      <c r="A9" s="12">
        <v>44850</v>
      </c>
      <c r="B9" s="13" t="s">
        <v>140</v>
      </c>
      <c r="C9" s="11" t="s">
        <v>138</v>
      </c>
    </row>
    <row r="10" spans="1:3">
      <c r="A10" s="12">
        <v>44856</v>
      </c>
      <c r="B10" s="13" t="s">
        <v>139</v>
      </c>
      <c r="C10" s="11" t="s">
        <v>147</v>
      </c>
    </row>
    <row r="11" spans="1:3">
      <c r="A11" s="12">
        <v>44857</v>
      </c>
      <c r="B11" s="13" t="s">
        <v>140</v>
      </c>
      <c r="C11" s="11" t="s">
        <v>148</v>
      </c>
    </row>
    <row r="12" spans="1:3">
      <c r="A12" s="12">
        <v>44863</v>
      </c>
      <c r="B12" s="13" t="s">
        <v>139</v>
      </c>
      <c r="C12" s="11" t="s">
        <v>149</v>
      </c>
    </row>
    <row r="13" spans="1:3">
      <c r="A13" s="12">
        <v>44864</v>
      </c>
      <c r="B13" s="13" t="s">
        <v>140</v>
      </c>
      <c r="C13" s="11" t="s">
        <v>150</v>
      </c>
    </row>
    <row r="14" spans="1:3">
      <c r="A14" s="12">
        <v>44870</v>
      </c>
      <c r="B14" s="13" t="s">
        <v>139</v>
      </c>
      <c r="C14" s="11" t="s">
        <v>151</v>
      </c>
    </row>
    <row r="15" spans="1:3">
      <c r="A15" s="12">
        <v>44871</v>
      </c>
      <c r="B15" s="13" t="s">
        <v>140</v>
      </c>
      <c r="C15" s="11" t="s">
        <v>152</v>
      </c>
    </row>
    <row r="16" spans="1:3">
      <c r="A16" s="12">
        <v>44877</v>
      </c>
      <c r="B16" s="13" t="s">
        <v>139</v>
      </c>
      <c r="C16" s="11" t="s">
        <v>153</v>
      </c>
    </row>
    <row r="17" spans="1:3">
      <c r="A17" s="12">
        <v>44878</v>
      </c>
      <c r="B17" s="13" t="s">
        <v>140</v>
      </c>
      <c r="C17" s="11" t="s">
        <v>154</v>
      </c>
    </row>
    <row r="18" spans="1:3">
      <c r="A18" s="12">
        <v>44884</v>
      </c>
      <c r="B18" s="13" t="s">
        <v>139</v>
      </c>
      <c r="C18" s="11" t="s">
        <v>155</v>
      </c>
    </row>
    <row r="19" spans="1:3">
      <c r="A19" s="12">
        <v>44885</v>
      </c>
      <c r="B19" s="13" t="s">
        <v>140</v>
      </c>
      <c r="C19" s="11" t="s">
        <v>156</v>
      </c>
    </row>
    <row r="20" spans="1:3">
      <c r="A20" s="12">
        <v>44891</v>
      </c>
      <c r="B20" s="13" t="s">
        <v>139</v>
      </c>
      <c r="C20" s="11" t="s">
        <v>157</v>
      </c>
    </row>
    <row r="21" spans="1:3">
      <c r="A21" s="12">
        <v>44892</v>
      </c>
      <c r="B21" s="13" t="s">
        <v>140</v>
      </c>
      <c r="C21" s="11" t="s">
        <v>158</v>
      </c>
    </row>
    <row r="22" spans="1:3">
      <c r="A22" s="12">
        <v>44898</v>
      </c>
      <c r="B22" s="13" t="s">
        <v>139</v>
      </c>
      <c r="C22" s="11" t="s">
        <v>159</v>
      </c>
    </row>
    <row r="23" spans="1:3">
      <c r="A23" s="12">
        <v>44899</v>
      </c>
      <c r="B23" s="13" t="s">
        <v>140</v>
      </c>
      <c r="C23" s="11" t="s">
        <v>160</v>
      </c>
    </row>
    <row r="24" spans="1:3">
      <c r="A24" s="12">
        <v>44905</v>
      </c>
      <c r="B24" s="13" t="s">
        <v>139</v>
      </c>
      <c r="C24" s="11" t="s">
        <v>161</v>
      </c>
    </row>
    <row r="25" spans="1:3">
      <c r="A25" s="12">
        <v>44906</v>
      </c>
      <c r="B25" s="13" t="s">
        <v>140</v>
      </c>
      <c r="C25" s="11" t="s">
        <v>162</v>
      </c>
    </row>
    <row r="26" spans="1:3">
      <c r="A26" s="12">
        <v>44912</v>
      </c>
      <c r="B26" s="13" t="s">
        <v>139</v>
      </c>
      <c r="C26" s="11" t="s">
        <v>163</v>
      </c>
    </row>
    <row r="27" spans="1:3">
      <c r="A27" s="12">
        <v>44913</v>
      </c>
      <c r="B27" s="13" t="s">
        <v>140</v>
      </c>
      <c r="C27" s="11" t="s">
        <v>164</v>
      </c>
    </row>
  </sheetData>
  <autoFilter ref="A1:C27" xr:uid="{485A312A-81E7-4007-ADF9-12D81992BDF1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提前面试计划</vt:lpstr>
      <vt:lpstr>报考院校信息</vt:lpstr>
      <vt:lpstr>真题计划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皇甫青松</dc:creator>
  <cp:lastModifiedBy>皇甫青松</cp:lastModifiedBy>
  <dcterms:created xsi:type="dcterms:W3CDTF">2015-06-05T18:19:34Z</dcterms:created>
  <dcterms:modified xsi:type="dcterms:W3CDTF">2022-10-03T01:58:51Z</dcterms:modified>
</cp:coreProperties>
</file>