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Text\cc\"/>
    </mc:Choice>
  </mc:AlternateContent>
  <xr:revisionPtr revIDLastSave="0" documentId="13_ncr:1_{333F0FF0-ECEC-4D88-BCCE-9D5B07A8D737}" xr6:coauthVersionLast="45" xr6:coauthVersionMax="45" xr10:uidLastSave="{00000000-0000-0000-0000-000000000000}"/>
  <bookViews>
    <workbookView xWindow="-120" yWindow="-120" windowWidth="25440" windowHeight="15390" firstSheet="2" activeTab="6" xr2:uid="{7FDA9423-E2E3-4955-8230-F9E2EA626508}"/>
  </bookViews>
  <sheets>
    <sheet name="5月10日" sheetId="9" r:id="rId1"/>
    <sheet name="5月18日" sheetId="1" r:id="rId2"/>
    <sheet name="5月18日与8月16日" sheetId="20" r:id="rId3"/>
    <sheet name="5月29日" sheetId="7" r:id="rId4"/>
    <sheet name="6月3日" sheetId="10" r:id="rId5"/>
    <sheet name="8月16日" sheetId="6" r:id="rId6"/>
    <sheet name="8月16日前六" sheetId="25" r:id="rId7"/>
    <sheet name="维基百科全球" sheetId="8" r:id="rId8"/>
    <sheet name="百度百科全球" sheetId="11" r:id="rId9"/>
    <sheet name="北京转录" sheetId="14" r:id="rId10"/>
    <sheet name="北京整理" sheetId="16" r:id="rId11"/>
    <sheet name="广东转录" sheetId="15" r:id="rId12"/>
    <sheet name="广东整理" sheetId="17" r:id="rId13"/>
    <sheet name="北京天气" sheetId="18" r:id="rId14"/>
    <sheet name="广州天气" sheetId="19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5" l="1"/>
  <c r="I4" i="25"/>
  <c r="I5" i="25"/>
  <c r="I6" i="25"/>
  <c r="I7" i="25"/>
  <c r="I8" i="25"/>
  <c r="I2" i="25"/>
  <c r="E8" i="25"/>
  <c r="F8" i="25"/>
  <c r="G8" i="25"/>
  <c r="H8" i="25"/>
  <c r="J8" i="25"/>
  <c r="K8" i="25"/>
  <c r="L8" i="25"/>
  <c r="L5" i="25"/>
  <c r="K5" i="25"/>
  <c r="J5" i="25"/>
  <c r="G5" i="25"/>
  <c r="F5" i="25"/>
  <c r="E5" i="25"/>
  <c r="H5" i="25" s="1"/>
  <c r="L4" i="25"/>
  <c r="K4" i="25"/>
  <c r="J4" i="25"/>
  <c r="H4" i="25"/>
  <c r="G4" i="25"/>
  <c r="F4" i="25"/>
  <c r="E4" i="25"/>
  <c r="L7" i="25"/>
  <c r="K7" i="25"/>
  <c r="J7" i="25"/>
  <c r="G7" i="25"/>
  <c r="F7" i="25"/>
  <c r="E7" i="25"/>
  <c r="H7" i="25" s="1"/>
  <c r="L3" i="25"/>
  <c r="K3" i="25"/>
  <c r="J3" i="25"/>
  <c r="G3" i="25"/>
  <c r="F3" i="25"/>
  <c r="E3" i="25"/>
  <c r="H3" i="25" s="1"/>
  <c r="L2" i="25"/>
  <c r="K2" i="25"/>
  <c r="J2" i="25"/>
  <c r="G2" i="25"/>
  <c r="F2" i="25"/>
  <c r="E2" i="25"/>
  <c r="H2" i="25" s="1"/>
  <c r="L6" i="25"/>
  <c r="K6" i="25"/>
  <c r="J6" i="25"/>
  <c r="G6" i="25"/>
  <c r="F6" i="25"/>
  <c r="E6" i="25"/>
  <c r="H6" i="25" s="1"/>
  <c r="K25" i="6"/>
  <c r="J25" i="6"/>
  <c r="I25" i="6"/>
  <c r="G25" i="6"/>
  <c r="F25" i="6"/>
  <c r="E25" i="6"/>
  <c r="H25" i="6" s="1"/>
  <c r="K24" i="6"/>
  <c r="J24" i="6"/>
  <c r="I24" i="6"/>
  <c r="H24" i="6"/>
  <c r="G24" i="6"/>
  <c r="F24" i="6"/>
  <c r="E24" i="6"/>
  <c r="K23" i="6"/>
  <c r="J23" i="6"/>
  <c r="I23" i="6"/>
  <c r="G23" i="6"/>
  <c r="F23" i="6"/>
  <c r="E23" i="6"/>
  <c r="H23" i="6" s="1"/>
  <c r="K22" i="6"/>
  <c r="J22" i="6"/>
  <c r="I22" i="6"/>
  <c r="G22" i="6"/>
  <c r="F22" i="6"/>
  <c r="E22" i="6"/>
  <c r="H22" i="6" s="1"/>
  <c r="K21" i="6"/>
  <c r="J21" i="6"/>
  <c r="I21" i="6"/>
  <c r="G21" i="6"/>
  <c r="F21" i="6"/>
  <c r="E21" i="6"/>
  <c r="H21" i="6" s="1"/>
  <c r="K20" i="6"/>
  <c r="J20" i="6"/>
  <c r="I20" i="6"/>
  <c r="G20" i="6"/>
  <c r="F20" i="6"/>
  <c r="E20" i="6"/>
  <c r="H20" i="6" s="1"/>
  <c r="K19" i="6"/>
  <c r="J19" i="6"/>
  <c r="I19" i="6"/>
  <c r="H19" i="6"/>
  <c r="G19" i="6"/>
  <c r="F19" i="6"/>
  <c r="E19" i="6"/>
  <c r="K18" i="6"/>
  <c r="J18" i="6"/>
  <c r="I18" i="6"/>
  <c r="G18" i="6"/>
  <c r="F18" i="6"/>
  <c r="E18" i="6"/>
  <c r="H18" i="6" s="1"/>
  <c r="K17" i="6"/>
  <c r="J17" i="6"/>
  <c r="I17" i="6"/>
  <c r="G17" i="6"/>
  <c r="F17" i="6"/>
  <c r="E17" i="6"/>
  <c r="H17" i="6" s="1"/>
  <c r="K16" i="6"/>
  <c r="J16" i="6"/>
  <c r="I16" i="6"/>
  <c r="G16" i="6"/>
  <c r="F16" i="6"/>
  <c r="E16" i="6"/>
  <c r="H16" i="6" s="1"/>
  <c r="K15" i="6"/>
  <c r="J15" i="6"/>
  <c r="I15" i="6"/>
  <c r="G15" i="6"/>
  <c r="F15" i="6"/>
  <c r="E15" i="6"/>
  <c r="H15" i="6" s="1"/>
  <c r="K14" i="6"/>
  <c r="J14" i="6"/>
  <c r="I14" i="6"/>
  <c r="G14" i="6"/>
  <c r="F14" i="6"/>
  <c r="E14" i="6"/>
  <c r="H14" i="6" s="1"/>
  <c r="K13" i="6"/>
  <c r="J13" i="6"/>
  <c r="I13" i="6"/>
  <c r="G13" i="6"/>
  <c r="F13" i="6"/>
  <c r="E13" i="6"/>
  <c r="H13" i="6" s="1"/>
  <c r="K12" i="6"/>
  <c r="J12" i="6"/>
  <c r="I12" i="6"/>
  <c r="G12" i="6"/>
  <c r="F12" i="6"/>
  <c r="E12" i="6"/>
  <c r="H12" i="6" s="1"/>
  <c r="K11" i="6"/>
  <c r="J11" i="6"/>
  <c r="I11" i="6"/>
  <c r="G11" i="6"/>
  <c r="F11" i="6"/>
  <c r="E11" i="6"/>
  <c r="H11" i="6" s="1"/>
  <c r="K10" i="6"/>
  <c r="J10" i="6"/>
  <c r="I10" i="6"/>
  <c r="G10" i="6"/>
  <c r="F10" i="6"/>
  <c r="E10" i="6"/>
  <c r="H10" i="6" s="1"/>
  <c r="K9" i="6"/>
  <c r="J9" i="6"/>
  <c r="I9" i="6"/>
  <c r="G9" i="6"/>
  <c r="F9" i="6"/>
  <c r="E9" i="6"/>
  <c r="H9" i="6" s="1"/>
  <c r="K8" i="6"/>
  <c r="J8" i="6"/>
  <c r="I8" i="6"/>
  <c r="G8" i="6"/>
  <c r="F8" i="6"/>
  <c r="E8" i="6"/>
  <c r="H8" i="6" s="1"/>
  <c r="K7" i="6"/>
  <c r="J7" i="6"/>
  <c r="I7" i="6"/>
  <c r="G7" i="6"/>
  <c r="F7" i="6"/>
  <c r="E7" i="6"/>
  <c r="H7" i="6" s="1"/>
  <c r="K6" i="6"/>
  <c r="J6" i="6"/>
  <c r="I6" i="6"/>
  <c r="G6" i="6"/>
  <c r="F6" i="6"/>
  <c r="E6" i="6"/>
  <c r="H6" i="6" s="1"/>
  <c r="K5" i="6"/>
  <c r="J5" i="6"/>
  <c r="I5" i="6"/>
  <c r="G5" i="6"/>
  <c r="F5" i="6"/>
  <c r="E5" i="6"/>
  <c r="H5" i="6" s="1"/>
  <c r="K4" i="6"/>
  <c r="J4" i="6"/>
  <c r="I4" i="6"/>
  <c r="G4" i="6"/>
  <c r="F4" i="6"/>
  <c r="E4" i="6"/>
  <c r="H4" i="6" s="1"/>
  <c r="K3" i="6"/>
  <c r="J3" i="6"/>
  <c r="I3" i="6"/>
  <c r="G3" i="6"/>
  <c r="F3" i="6"/>
  <c r="E3" i="6"/>
  <c r="H3" i="6" s="1"/>
  <c r="K2" i="6"/>
  <c r="J2" i="6"/>
  <c r="I2" i="6"/>
  <c r="G2" i="6"/>
  <c r="F2" i="6"/>
  <c r="E2" i="6"/>
  <c r="H2" i="6" s="1"/>
  <c r="E26" i="6"/>
  <c r="H26" i="6" s="1"/>
  <c r="F26" i="6"/>
  <c r="G26" i="6"/>
  <c r="I26" i="6"/>
  <c r="J26" i="6"/>
  <c r="K26" i="6"/>
  <c r="S38" i="16"/>
  <c r="R38" i="16"/>
  <c r="P38" i="16"/>
  <c r="O38" i="16"/>
  <c r="I38" i="16"/>
  <c r="H38" i="16"/>
  <c r="G38" i="16"/>
  <c r="F38" i="16"/>
  <c r="P29" i="17"/>
  <c r="O29" i="17"/>
  <c r="I29" i="17"/>
  <c r="H29" i="17"/>
  <c r="G29" i="17"/>
  <c r="R29" i="17"/>
  <c r="S29" i="17"/>
  <c r="F29" i="17"/>
  <c r="N29" i="17" s="1"/>
  <c r="L12" i="20"/>
  <c r="K12" i="20"/>
  <c r="H12" i="20"/>
  <c r="G12" i="20"/>
  <c r="F12" i="20"/>
  <c r="I12" i="20" s="1"/>
  <c r="M11" i="20"/>
  <c r="L11" i="20"/>
  <c r="K11" i="20"/>
  <c r="J11" i="20"/>
  <c r="I11" i="20"/>
  <c r="H11" i="20"/>
  <c r="G11" i="20"/>
  <c r="M10" i="20"/>
  <c r="L10" i="20"/>
  <c r="K10" i="20"/>
  <c r="J10" i="20"/>
  <c r="H10" i="20"/>
  <c r="G10" i="20"/>
  <c r="I10" i="20"/>
  <c r="L5" i="20"/>
  <c r="K5" i="20"/>
  <c r="J5" i="20"/>
  <c r="H5" i="20"/>
  <c r="G5" i="20"/>
  <c r="F5" i="20"/>
  <c r="I5" i="20" s="1"/>
  <c r="M4" i="20"/>
  <c r="L4" i="20"/>
  <c r="K4" i="20"/>
  <c r="J4" i="20"/>
  <c r="H4" i="20"/>
  <c r="G4" i="20"/>
  <c r="F4" i="20"/>
  <c r="I4" i="20" s="1"/>
  <c r="M3" i="20"/>
  <c r="L3" i="20"/>
  <c r="K3" i="20"/>
  <c r="J3" i="20"/>
  <c r="H3" i="20"/>
  <c r="G3" i="20"/>
  <c r="F3" i="20"/>
  <c r="I3" i="20" s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2" i="8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D3" i="8"/>
  <c r="G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2" i="11"/>
  <c r="S28" i="17"/>
  <c r="R28" i="17"/>
  <c r="Q28" i="17"/>
  <c r="P28" i="17"/>
  <c r="O28" i="17"/>
  <c r="J28" i="17"/>
  <c r="I28" i="17"/>
  <c r="H28" i="17"/>
  <c r="G28" i="17"/>
  <c r="S27" i="17"/>
  <c r="R27" i="17"/>
  <c r="Q27" i="17"/>
  <c r="P27" i="17"/>
  <c r="O27" i="17"/>
  <c r="J27" i="17"/>
  <c r="I27" i="17"/>
  <c r="H27" i="17"/>
  <c r="G27" i="17"/>
  <c r="S26" i="17"/>
  <c r="R26" i="17"/>
  <c r="Q26" i="17"/>
  <c r="P26" i="17"/>
  <c r="O26" i="17"/>
  <c r="J26" i="17"/>
  <c r="I26" i="17"/>
  <c r="H26" i="17"/>
  <c r="L26" i="17" s="1"/>
  <c r="G26" i="17"/>
  <c r="S25" i="17"/>
  <c r="R25" i="17"/>
  <c r="Q25" i="17"/>
  <c r="P25" i="17"/>
  <c r="O25" i="17"/>
  <c r="J25" i="17"/>
  <c r="I25" i="17"/>
  <c r="M25" i="17" s="1"/>
  <c r="H25" i="17"/>
  <c r="G25" i="17"/>
  <c r="S24" i="17"/>
  <c r="R24" i="17"/>
  <c r="Q24" i="17"/>
  <c r="P24" i="17"/>
  <c r="O24" i="17"/>
  <c r="J24" i="17"/>
  <c r="I24" i="17"/>
  <c r="H24" i="17"/>
  <c r="G24" i="17"/>
  <c r="S23" i="17"/>
  <c r="R23" i="17"/>
  <c r="Q23" i="17"/>
  <c r="P23" i="17"/>
  <c r="O23" i="17"/>
  <c r="M23" i="17"/>
  <c r="J23" i="17"/>
  <c r="I23" i="17"/>
  <c r="H23" i="17"/>
  <c r="G23" i="17"/>
  <c r="S22" i="17"/>
  <c r="R22" i="17"/>
  <c r="Q22" i="17"/>
  <c r="P22" i="17"/>
  <c r="O22" i="17"/>
  <c r="J22" i="17"/>
  <c r="I22" i="17"/>
  <c r="H22" i="17"/>
  <c r="L22" i="17" s="1"/>
  <c r="G22" i="17"/>
  <c r="S21" i="17"/>
  <c r="R21" i="17"/>
  <c r="Q21" i="17"/>
  <c r="P21" i="17"/>
  <c r="O21" i="17"/>
  <c r="J21" i="17"/>
  <c r="I21" i="17"/>
  <c r="H21" i="17"/>
  <c r="G21" i="17"/>
  <c r="S20" i="17"/>
  <c r="R20" i="17"/>
  <c r="Q20" i="17"/>
  <c r="P20" i="17"/>
  <c r="O20" i="17"/>
  <c r="L20" i="17"/>
  <c r="J20" i="17"/>
  <c r="I20" i="17"/>
  <c r="H20" i="17"/>
  <c r="G20" i="17"/>
  <c r="S19" i="17"/>
  <c r="R19" i="17"/>
  <c r="Q19" i="17"/>
  <c r="P19" i="17"/>
  <c r="O19" i="17"/>
  <c r="J19" i="17"/>
  <c r="I19" i="17"/>
  <c r="H19" i="17"/>
  <c r="G19" i="17"/>
  <c r="S18" i="17"/>
  <c r="R18" i="17"/>
  <c r="Q18" i="17"/>
  <c r="P18" i="17"/>
  <c r="O18" i="17"/>
  <c r="J18" i="17"/>
  <c r="I18" i="17"/>
  <c r="H18" i="17"/>
  <c r="L18" i="17" s="1"/>
  <c r="G18" i="17"/>
  <c r="S17" i="17"/>
  <c r="R17" i="17"/>
  <c r="Q17" i="17"/>
  <c r="P17" i="17"/>
  <c r="O17" i="17"/>
  <c r="J17" i="17"/>
  <c r="I17" i="17"/>
  <c r="H17" i="17"/>
  <c r="G17" i="17"/>
  <c r="S16" i="17"/>
  <c r="R16" i="17"/>
  <c r="Q16" i="17"/>
  <c r="P16" i="17"/>
  <c r="O16" i="17"/>
  <c r="J16" i="17"/>
  <c r="I16" i="17"/>
  <c r="H16" i="17"/>
  <c r="G16" i="17"/>
  <c r="K16" i="17" s="1"/>
  <c r="S15" i="17"/>
  <c r="R15" i="17"/>
  <c r="Q15" i="17"/>
  <c r="P15" i="17"/>
  <c r="O15" i="17"/>
  <c r="J15" i="17"/>
  <c r="I15" i="17"/>
  <c r="H15" i="17"/>
  <c r="G15" i="17"/>
  <c r="S14" i="17"/>
  <c r="R14" i="17"/>
  <c r="Q14" i="17"/>
  <c r="P14" i="17"/>
  <c r="O14" i="17"/>
  <c r="J14" i="17"/>
  <c r="I14" i="17"/>
  <c r="H14" i="17"/>
  <c r="L14" i="17" s="1"/>
  <c r="G14" i="17"/>
  <c r="S13" i="17"/>
  <c r="R13" i="17"/>
  <c r="Q13" i="17"/>
  <c r="P13" i="17"/>
  <c r="O13" i="17"/>
  <c r="J13" i="17"/>
  <c r="I13" i="17"/>
  <c r="M13" i="17" s="1"/>
  <c r="H13" i="17"/>
  <c r="G13" i="17"/>
  <c r="K13" i="17" s="1"/>
  <c r="S12" i="17"/>
  <c r="R12" i="17"/>
  <c r="Q12" i="17"/>
  <c r="P12" i="17"/>
  <c r="O12" i="17"/>
  <c r="L12" i="17"/>
  <c r="J12" i="17"/>
  <c r="I12" i="17"/>
  <c r="H12" i="17"/>
  <c r="G12" i="17"/>
  <c r="S11" i="17"/>
  <c r="R11" i="17"/>
  <c r="Q11" i="17"/>
  <c r="P11" i="17"/>
  <c r="O11" i="17"/>
  <c r="J11" i="17"/>
  <c r="I11" i="17"/>
  <c r="M11" i="17" s="1"/>
  <c r="H11" i="17"/>
  <c r="G11" i="17"/>
  <c r="S10" i="17"/>
  <c r="R10" i="17"/>
  <c r="Q10" i="17"/>
  <c r="P10" i="17"/>
  <c r="O10" i="17"/>
  <c r="J10" i="17"/>
  <c r="I10" i="17"/>
  <c r="H10" i="17"/>
  <c r="G10" i="17"/>
  <c r="S9" i="17"/>
  <c r="R9" i="17"/>
  <c r="Q9" i="17"/>
  <c r="P9" i="17"/>
  <c r="O9" i="17"/>
  <c r="J9" i="17"/>
  <c r="I9" i="17"/>
  <c r="H9" i="17"/>
  <c r="G9" i="17"/>
  <c r="S8" i="17"/>
  <c r="R8" i="17"/>
  <c r="Q8" i="17"/>
  <c r="P8" i="17"/>
  <c r="O8" i="17"/>
  <c r="L8" i="17"/>
  <c r="J8" i="17"/>
  <c r="I8" i="17"/>
  <c r="H8" i="17"/>
  <c r="G8" i="17"/>
  <c r="S7" i="17"/>
  <c r="R7" i="17"/>
  <c r="Q7" i="17"/>
  <c r="P7" i="17"/>
  <c r="O7" i="17"/>
  <c r="J7" i="17"/>
  <c r="I7" i="17"/>
  <c r="H7" i="17"/>
  <c r="G7" i="17"/>
  <c r="K7" i="17" s="1"/>
  <c r="S6" i="17"/>
  <c r="R6" i="17"/>
  <c r="Q6" i="17"/>
  <c r="P6" i="17"/>
  <c r="O6" i="17"/>
  <c r="J6" i="17"/>
  <c r="N6" i="17" s="1"/>
  <c r="I6" i="17"/>
  <c r="H6" i="17"/>
  <c r="L6" i="17" s="1"/>
  <c r="G6" i="17"/>
  <c r="S5" i="17"/>
  <c r="R5" i="17"/>
  <c r="Q5" i="17"/>
  <c r="P5" i="17"/>
  <c r="O5" i="17"/>
  <c r="J5" i="17"/>
  <c r="I5" i="17"/>
  <c r="H5" i="17"/>
  <c r="L5" i="17" s="1"/>
  <c r="G5" i="17"/>
  <c r="S4" i="17"/>
  <c r="R4" i="17"/>
  <c r="Q4" i="17"/>
  <c r="P4" i="17"/>
  <c r="O4" i="17"/>
  <c r="J4" i="17"/>
  <c r="I4" i="17"/>
  <c r="H4" i="17"/>
  <c r="G4" i="17"/>
  <c r="K4" i="17" s="1"/>
  <c r="S3" i="17"/>
  <c r="R3" i="17"/>
  <c r="Q3" i="17"/>
  <c r="P3" i="17"/>
  <c r="O3" i="17"/>
  <c r="I3" i="17"/>
  <c r="H3" i="17"/>
  <c r="G3" i="17"/>
  <c r="S2" i="17"/>
  <c r="R2" i="17"/>
  <c r="Q2" i="17"/>
  <c r="P2" i="17"/>
  <c r="O2" i="17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2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2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L5" i="16"/>
  <c r="L7" i="16"/>
  <c r="L11" i="16"/>
  <c r="L13" i="16"/>
  <c r="L17" i="16"/>
  <c r="L19" i="16"/>
  <c r="L23" i="16"/>
  <c r="L25" i="16"/>
  <c r="L29" i="16"/>
  <c r="L31" i="16"/>
  <c r="L35" i="16"/>
  <c r="L37" i="16"/>
  <c r="K8" i="16"/>
  <c r="K14" i="16"/>
  <c r="K20" i="16"/>
  <c r="K26" i="16"/>
  <c r="K32" i="16"/>
  <c r="K3" i="16"/>
  <c r="I4" i="16"/>
  <c r="I5" i="16"/>
  <c r="M5" i="16" s="1"/>
  <c r="I6" i="16"/>
  <c r="I7" i="16"/>
  <c r="M7" i="16" s="1"/>
  <c r="I8" i="16"/>
  <c r="M8" i="16" s="1"/>
  <c r="I9" i="16"/>
  <c r="M9" i="16" s="1"/>
  <c r="I10" i="16"/>
  <c r="I11" i="16"/>
  <c r="M11" i="16" s="1"/>
  <c r="I12" i="16"/>
  <c r="I13" i="16"/>
  <c r="M13" i="16" s="1"/>
  <c r="I14" i="16"/>
  <c r="M14" i="16" s="1"/>
  <c r="I15" i="16"/>
  <c r="M15" i="16" s="1"/>
  <c r="I16" i="16"/>
  <c r="I17" i="16"/>
  <c r="M17" i="16" s="1"/>
  <c r="I18" i="16"/>
  <c r="I19" i="16"/>
  <c r="M19" i="16" s="1"/>
  <c r="I20" i="16"/>
  <c r="M20" i="16" s="1"/>
  <c r="I21" i="16"/>
  <c r="M21" i="16" s="1"/>
  <c r="I22" i="16"/>
  <c r="I23" i="16"/>
  <c r="M23" i="16" s="1"/>
  <c r="I24" i="16"/>
  <c r="I25" i="16"/>
  <c r="M25" i="16" s="1"/>
  <c r="I26" i="16"/>
  <c r="M26" i="16" s="1"/>
  <c r="I27" i="16"/>
  <c r="M27" i="16" s="1"/>
  <c r="I28" i="16"/>
  <c r="I29" i="16"/>
  <c r="M29" i="16" s="1"/>
  <c r="I30" i="16"/>
  <c r="I31" i="16"/>
  <c r="M31" i="16" s="1"/>
  <c r="I32" i="16"/>
  <c r="M32" i="16" s="1"/>
  <c r="I33" i="16"/>
  <c r="M33" i="16" s="1"/>
  <c r="I34" i="16"/>
  <c r="I35" i="16"/>
  <c r="M35" i="16" s="1"/>
  <c r="I36" i="16"/>
  <c r="I37" i="16"/>
  <c r="M37" i="16" s="1"/>
  <c r="I3" i="16"/>
  <c r="M3" i="16" s="1"/>
  <c r="H4" i="16"/>
  <c r="L4" i="16" s="1"/>
  <c r="H5" i="16"/>
  <c r="H6" i="16"/>
  <c r="L6" i="16" s="1"/>
  <c r="H7" i="16"/>
  <c r="H8" i="16"/>
  <c r="L8" i="16" s="1"/>
  <c r="H9" i="16"/>
  <c r="L9" i="16" s="1"/>
  <c r="H10" i="16"/>
  <c r="L10" i="16" s="1"/>
  <c r="H11" i="16"/>
  <c r="H12" i="16"/>
  <c r="L12" i="16" s="1"/>
  <c r="H13" i="16"/>
  <c r="H14" i="16"/>
  <c r="L14" i="16" s="1"/>
  <c r="H15" i="16"/>
  <c r="L15" i="16" s="1"/>
  <c r="H16" i="16"/>
  <c r="L16" i="16" s="1"/>
  <c r="H17" i="16"/>
  <c r="H18" i="16"/>
  <c r="L18" i="16" s="1"/>
  <c r="H19" i="16"/>
  <c r="H20" i="16"/>
  <c r="L20" i="16" s="1"/>
  <c r="H21" i="16"/>
  <c r="L21" i="16" s="1"/>
  <c r="H22" i="16"/>
  <c r="L22" i="16" s="1"/>
  <c r="H23" i="16"/>
  <c r="H24" i="16"/>
  <c r="L24" i="16" s="1"/>
  <c r="H25" i="16"/>
  <c r="H26" i="16"/>
  <c r="L26" i="16" s="1"/>
  <c r="H27" i="16"/>
  <c r="L27" i="16" s="1"/>
  <c r="H28" i="16"/>
  <c r="L28" i="16" s="1"/>
  <c r="H29" i="16"/>
  <c r="H30" i="16"/>
  <c r="L30" i="16" s="1"/>
  <c r="H31" i="16"/>
  <c r="H32" i="16"/>
  <c r="L32" i="16" s="1"/>
  <c r="H33" i="16"/>
  <c r="L33" i="16" s="1"/>
  <c r="H34" i="16"/>
  <c r="L34" i="16" s="1"/>
  <c r="H35" i="16"/>
  <c r="H36" i="16"/>
  <c r="L36" i="16" s="1"/>
  <c r="H37" i="16"/>
  <c r="H3" i="16"/>
  <c r="L3" i="16" s="1"/>
  <c r="G4" i="16"/>
  <c r="K4" i="16" s="1"/>
  <c r="G5" i="16"/>
  <c r="K5" i="16" s="1"/>
  <c r="G6" i="16"/>
  <c r="G7" i="16"/>
  <c r="K7" i="16" s="1"/>
  <c r="G8" i="16"/>
  <c r="G9" i="16"/>
  <c r="K9" i="16" s="1"/>
  <c r="G10" i="16"/>
  <c r="K10" i="16" s="1"/>
  <c r="G11" i="16"/>
  <c r="K11" i="16" s="1"/>
  <c r="G12" i="16"/>
  <c r="G13" i="16"/>
  <c r="K13" i="16" s="1"/>
  <c r="G14" i="16"/>
  <c r="G15" i="16"/>
  <c r="K15" i="16" s="1"/>
  <c r="G16" i="16"/>
  <c r="K16" i="16" s="1"/>
  <c r="G17" i="16"/>
  <c r="K17" i="16" s="1"/>
  <c r="G18" i="16"/>
  <c r="G19" i="16"/>
  <c r="K19" i="16" s="1"/>
  <c r="G20" i="16"/>
  <c r="G21" i="16"/>
  <c r="K21" i="16" s="1"/>
  <c r="G22" i="16"/>
  <c r="K22" i="16" s="1"/>
  <c r="G23" i="16"/>
  <c r="K23" i="16" s="1"/>
  <c r="G24" i="16"/>
  <c r="G25" i="16"/>
  <c r="K25" i="16" s="1"/>
  <c r="G26" i="16"/>
  <c r="G27" i="16"/>
  <c r="K27" i="16" s="1"/>
  <c r="G28" i="16"/>
  <c r="K28" i="16" s="1"/>
  <c r="G29" i="16"/>
  <c r="K29" i="16" s="1"/>
  <c r="G30" i="16"/>
  <c r="G31" i="16"/>
  <c r="K31" i="16" s="1"/>
  <c r="G32" i="16"/>
  <c r="G33" i="16"/>
  <c r="K33" i="16" s="1"/>
  <c r="G34" i="16"/>
  <c r="K34" i="16" s="1"/>
  <c r="G35" i="16"/>
  <c r="K35" i="16" s="1"/>
  <c r="G36" i="16"/>
  <c r="G37" i="16"/>
  <c r="K37" i="16" s="1"/>
  <c r="G3" i="16"/>
  <c r="F3" i="17"/>
  <c r="F4" i="17"/>
  <c r="N4" i="17" s="1"/>
  <c r="F5" i="17"/>
  <c r="M5" i="17" s="1"/>
  <c r="F6" i="17"/>
  <c r="F7" i="17"/>
  <c r="M7" i="17" s="1"/>
  <c r="F8" i="17"/>
  <c r="F9" i="17"/>
  <c r="L9" i="17" s="1"/>
  <c r="F10" i="17"/>
  <c r="F11" i="17"/>
  <c r="F12" i="17"/>
  <c r="F13" i="17"/>
  <c r="F14" i="17"/>
  <c r="F15" i="17"/>
  <c r="L15" i="17" s="1"/>
  <c r="F16" i="17"/>
  <c r="F17" i="17"/>
  <c r="M17" i="17" s="1"/>
  <c r="F18" i="17"/>
  <c r="F19" i="17"/>
  <c r="M19" i="17" s="1"/>
  <c r="F20" i="17"/>
  <c r="F21" i="17"/>
  <c r="L21" i="17" s="1"/>
  <c r="F22" i="17"/>
  <c r="F23" i="17"/>
  <c r="F24" i="17"/>
  <c r="L24" i="17" s="1"/>
  <c r="F25" i="17"/>
  <c r="K25" i="17" s="1"/>
  <c r="F26" i="17"/>
  <c r="M26" i="17" s="1"/>
  <c r="F27" i="17"/>
  <c r="L27" i="17" s="1"/>
  <c r="F28" i="17"/>
  <c r="F2" i="17"/>
  <c r="F3" i="16"/>
  <c r="F4" i="16"/>
  <c r="M4" i="16" s="1"/>
  <c r="F5" i="16"/>
  <c r="F6" i="16"/>
  <c r="M6" i="16" s="1"/>
  <c r="F7" i="16"/>
  <c r="F8" i="16"/>
  <c r="F9" i="16"/>
  <c r="F10" i="16"/>
  <c r="M10" i="16" s="1"/>
  <c r="F11" i="16"/>
  <c r="F12" i="16"/>
  <c r="M12" i="16" s="1"/>
  <c r="F13" i="16"/>
  <c r="F14" i="16"/>
  <c r="F15" i="16"/>
  <c r="F16" i="16"/>
  <c r="M16" i="16" s="1"/>
  <c r="F17" i="16"/>
  <c r="F18" i="16"/>
  <c r="M18" i="16" s="1"/>
  <c r="F19" i="16"/>
  <c r="F20" i="16"/>
  <c r="F21" i="16"/>
  <c r="F22" i="16"/>
  <c r="M22" i="16" s="1"/>
  <c r="F23" i="16"/>
  <c r="F24" i="16"/>
  <c r="M24" i="16" s="1"/>
  <c r="F25" i="16"/>
  <c r="F26" i="16"/>
  <c r="F27" i="16"/>
  <c r="F28" i="16"/>
  <c r="M28" i="16" s="1"/>
  <c r="F29" i="16"/>
  <c r="F30" i="16"/>
  <c r="M30" i="16" s="1"/>
  <c r="F31" i="16"/>
  <c r="F32" i="16"/>
  <c r="F33" i="16"/>
  <c r="F34" i="16"/>
  <c r="M34" i="16" s="1"/>
  <c r="F35" i="16"/>
  <c r="F36" i="16"/>
  <c r="M36" i="16" s="1"/>
  <c r="F37" i="16"/>
  <c r="F2" i="16"/>
  <c r="E23" i="11"/>
  <c r="E6" i="11"/>
  <c r="E3" i="11"/>
  <c r="E4" i="11"/>
  <c r="E24" i="11"/>
  <c r="E25" i="11"/>
  <c r="E26" i="11"/>
  <c r="E14" i="11"/>
  <c r="E11" i="11"/>
  <c r="E19" i="11"/>
  <c r="E22" i="11"/>
  <c r="E17" i="11"/>
  <c r="E27" i="11"/>
  <c r="E16" i="11"/>
  <c r="E12" i="11"/>
  <c r="E28" i="11"/>
  <c r="E10" i="11"/>
  <c r="E29" i="11"/>
  <c r="E20" i="11"/>
  <c r="E30" i="11"/>
  <c r="E31" i="11"/>
  <c r="E7" i="11"/>
  <c r="E32" i="11"/>
  <c r="E33" i="11"/>
  <c r="E21" i="11"/>
  <c r="E34" i="11"/>
  <c r="E5" i="11"/>
  <c r="E13" i="11"/>
  <c r="E18" i="11"/>
  <c r="E8" i="11"/>
  <c r="E9" i="11"/>
  <c r="E2" i="11"/>
  <c r="F23" i="11"/>
  <c r="F6" i="11"/>
  <c r="F3" i="11"/>
  <c r="F4" i="11"/>
  <c r="F24" i="11"/>
  <c r="F25" i="11"/>
  <c r="F26" i="11"/>
  <c r="F14" i="11"/>
  <c r="F11" i="11"/>
  <c r="F19" i="11"/>
  <c r="F22" i="11"/>
  <c r="F17" i="11"/>
  <c r="F27" i="11"/>
  <c r="F16" i="11"/>
  <c r="F12" i="11"/>
  <c r="F28" i="11"/>
  <c r="F10" i="11"/>
  <c r="F29" i="11"/>
  <c r="F20" i="11"/>
  <c r="F30" i="11"/>
  <c r="F31" i="11"/>
  <c r="F7" i="11"/>
  <c r="F32" i="11"/>
  <c r="F33" i="11"/>
  <c r="F21" i="11"/>
  <c r="F34" i="11"/>
  <c r="F5" i="11"/>
  <c r="F13" i="11"/>
  <c r="F18" i="11"/>
  <c r="F8" i="11"/>
  <c r="F9" i="11"/>
  <c r="F2" i="11"/>
  <c r="F15" i="11"/>
  <c r="E15" i="1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2" i="8"/>
  <c r="M3" i="10"/>
  <c r="M4" i="10"/>
  <c r="M5" i="10"/>
  <c r="M6" i="10"/>
  <c r="M7" i="10"/>
  <c r="M8" i="10"/>
  <c r="M9" i="10"/>
  <c r="M10" i="10"/>
  <c r="M11" i="10"/>
  <c r="M12" i="10"/>
  <c r="M13" i="10"/>
  <c r="M2" i="10"/>
  <c r="L14" i="10"/>
  <c r="K14" i="10"/>
  <c r="J14" i="10"/>
  <c r="H14" i="10"/>
  <c r="G14" i="10"/>
  <c r="F14" i="10"/>
  <c r="I14" i="10" s="1"/>
  <c r="L13" i="10"/>
  <c r="K13" i="10"/>
  <c r="J13" i="10"/>
  <c r="H13" i="10"/>
  <c r="G13" i="10"/>
  <c r="F13" i="10"/>
  <c r="I13" i="10" s="1"/>
  <c r="L12" i="10"/>
  <c r="K12" i="10"/>
  <c r="J12" i="10"/>
  <c r="H12" i="10"/>
  <c r="G12" i="10"/>
  <c r="F12" i="10"/>
  <c r="I12" i="10" s="1"/>
  <c r="L11" i="10"/>
  <c r="K11" i="10"/>
  <c r="J11" i="10"/>
  <c r="H11" i="10"/>
  <c r="G11" i="10"/>
  <c r="F11" i="10"/>
  <c r="I11" i="10" s="1"/>
  <c r="L10" i="10"/>
  <c r="K10" i="10"/>
  <c r="J10" i="10"/>
  <c r="H10" i="10"/>
  <c r="G10" i="10"/>
  <c r="F10" i="10"/>
  <c r="I10" i="10" s="1"/>
  <c r="L9" i="10"/>
  <c r="K9" i="10"/>
  <c r="J9" i="10"/>
  <c r="H9" i="10"/>
  <c r="G9" i="10"/>
  <c r="F9" i="10"/>
  <c r="I9" i="10" s="1"/>
  <c r="L8" i="10"/>
  <c r="K8" i="10"/>
  <c r="J8" i="10"/>
  <c r="H8" i="10"/>
  <c r="G8" i="10"/>
  <c r="F8" i="10"/>
  <c r="I8" i="10" s="1"/>
  <c r="L7" i="10"/>
  <c r="K7" i="10"/>
  <c r="J7" i="10"/>
  <c r="H7" i="10"/>
  <c r="G7" i="10"/>
  <c r="F7" i="10"/>
  <c r="I7" i="10" s="1"/>
  <c r="L6" i="10"/>
  <c r="K6" i="10"/>
  <c r="J6" i="10"/>
  <c r="H6" i="10"/>
  <c r="G6" i="10"/>
  <c r="F6" i="10"/>
  <c r="I6" i="10" s="1"/>
  <c r="L5" i="10"/>
  <c r="K5" i="10"/>
  <c r="J5" i="10"/>
  <c r="H5" i="10"/>
  <c r="G5" i="10"/>
  <c r="F5" i="10"/>
  <c r="I5" i="10" s="1"/>
  <c r="L4" i="10"/>
  <c r="K4" i="10"/>
  <c r="J4" i="10"/>
  <c r="H4" i="10"/>
  <c r="G4" i="10"/>
  <c r="F4" i="10"/>
  <c r="I4" i="10" s="1"/>
  <c r="L3" i="10"/>
  <c r="K3" i="10"/>
  <c r="J3" i="10"/>
  <c r="H3" i="10"/>
  <c r="G3" i="10"/>
  <c r="F3" i="10"/>
  <c r="I3" i="10" s="1"/>
  <c r="L2" i="10"/>
  <c r="K2" i="10"/>
  <c r="J2" i="10"/>
  <c r="H2" i="10"/>
  <c r="G2" i="10"/>
  <c r="F2" i="10"/>
  <c r="I2" i="10" s="1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" i="9"/>
  <c r="L27" i="9"/>
  <c r="K27" i="9"/>
  <c r="J27" i="9"/>
  <c r="I27" i="9"/>
  <c r="H27" i="9"/>
  <c r="G27" i="9"/>
  <c r="F27" i="9"/>
  <c r="L26" i="9"/>
  <c r="K26" i="9"/>
  <c r="J26" i="9"/>
  <c r="H26" i="9"/>
  <c r="G26" i="9"/>
  <c r="F26" i="9"/>
  <c r="I26" i="9" s="1"/>
  <c r="L25" i="9"/>
  <c r="K25" i="9"/>
  <c r="J25" i="9"/>
  <c r="H25" i="9"/>
  <c r="G25" i="9"/>
  <c r="F25" i="9"/>
  <c r="I25" i="9" s="1"/>
  <c r="L24" i="9"/>
  <c r="K24" i="9"/>
  <c r="J24" i="9"/>
  <c r="H24" i="9"/>
  <c r="G24" i="9"/>
  <c r="F24" i="9"/>
  <c r="I24" i="9" s="1"/>
  <c r="L23" i="9"/>
  <c r="K23" i="9"/>
  <c r="J23" i="9"/>
  <c r="H23" i="9"/>
  <c r="G23" i="9"/>
  <c r="F23" i="9"/>
  <c r="I23" i="9" s="1"/>
  <c r="L22" i="9"/>
  <c r="K22" i="9"/>
  <c r="J22" i="9"/>
  <c r="H22" i="9"/>
  <c r="G22" i="9"/>
  <c r="F22" i="9"/>
  <c r="I22" i="9" s="1"/>
  <c r="L21" i="9"/>
  <c r="K21" i="9"/>
  <c r="J21" i="9"/>
  <c r="H21" i="9"/>
  <c r="G21" i="9"/>
  <c r="F21" i="9"/>
  <c r="I21" i="9" s="1"/>
  <c r="L20" i="9"/>
  <c r="K20" i="9"/>
  <c r="J20" i="9"/>
  <c r="H20" i="9"/>
  <c r="G20" i="9"/>
  <c r="F20" i="9"/>
  <c r="I20" i="9" s="1"/>
  <c r="L19" i="9"/>
  <c r="K19" i="9"/>
  <c r="J19" i="9"/>
  <c r="H19" i="9"/>
  <c r="G19" i="9"/>
  <c r="F19" i="9"/>
  <c r="I19" i="9" s="1"/>
  <c r="L18" i="9"/>
  <c r="K18" i="9"/>
  <c r="J18" i="9"/>
  <c r="H18" i="9"/>
  <c r="G18" i="9"/>
  <c r="F18" i="9"/>
  <c r="I18" i="9" s="1"/>
  <c r="L17" i="9"/>
  <c r="K17" i="9"/>
  <c r="J17" i="9"/>
  <c r="H17" i="9"/>
  <c r="G17" i="9"/>
  <c r="F17" i="9"/>
  <c r="I17" i="9" s="1"/>
  <c r="L16" i="9"/>
  <c r="K16" i="9"/>
  <c r="J16" i="9"/>
  <c r="H16" i="9"/>
  <c r="G16" i="9"/>
  <c r="F16" i="9"/>
  <c r="I16" i="9" s="1"/>
  <c r="L15" i="9"/>
  <c r="K15" i="9"/>
  <c r="J15" i="9"/>
  <c r="H15" i="9"/>
  <c r="G15" i="9"/>
  <c r="F15" i="9"/>
  <c r="I15" i="9" s="1"/>
  <c r="L14" i="9"/>
  <c r="K14" i="9"/>
  <c r="J14" i="9"/>
  <c r="H14" i="9"/>
  <c r="G14" i="9"/>
  <c r="F14" i="9"/>
  <c r="I14" i="9" s="1"/>
  <c r="L13" i="9"/>
  <c r="K13" i="9"/>
  <c r="J13" i="9"/>
  <c r="H13" i="9"/>
  <c r="G13" i="9"/>
  <c r="F13" i="9"/>
  <c r="I13" i="9" s="1"/>
  <c r="L12" i="9"/>
  <c r="K12" i="9"/>
  <c r="J12" i="9"/>
  <c r="H12" i="9"/>
  <c r="G12" i="9"/>
  <c r="F12" i="9"/>
  <c r="I12" i="9" s="1"/>
  <c r="L11" i="9"/>
  <c r="K11" i="9"/>
  <c r="J11" i="9"/>
  <c r="H11" i="9"/>
  <c r="G11" i="9"/>
  <c r="F11" i="9"/>
  <c r="I11" i="9" s="1"/>
  <c r="L10" i="9"/>
  <c r="K10" i="9"/>
  <c r="J10" i="9"/>
  <c r="H10" i="9"/>
  <c r="G10" i="9"/>
  <c r="F10" i="9"/>
  <c r="I10" i="9" s="1"/>
  <c r="L9" i="9"/>
  <c r="K9" i="9"/>
  <c r="J9" i="9"/>
  <c r="H9" i="9"/>
  <c r="G9" i="9"/>
  <c r="F9" i="9"/>
  <c r="I9" i="9" s="1"/>
  <c r="L8" i="9"/>
  <c r="K8" i="9"/>
  <c r="J8" i="9"/>
  <c r="H8" i="9"/>
  <c r="G8" i="9"/>
  <c r="F8" i="9"/>
  <c r="I8" i="9" s="1"/>
  <c r="L7" i="9"/>
  <c r="K7" i="9"/>
  <c r="J7" i="9"/>
  <c r="H7" i="9"/>
  <c r="G7" i="9"/>
  <c r="F7" i="9"/>
  <c r="I7" i="9" s="1"/>
  <c r="L6" i="9"/>
  <c r="K6" i="9"/>
  <c r="J6" i="9"/>
  <c r="H6" i="9"/>
  <c r="G6" i="9"/>
  <c r="F6" i="9"/>
  <c r="I6" i="9" s="1"/>
  <c r="L5" i="9"/>
  <c r="K5" i="9"/>
  <c r="J5" i="9"/>
  <c r="H5" i="9"/>
  <c r="G5" i="9"/>
  <c r="F5" i="9"/>
  <c r="I5" i="9" s="1"/>
  <c r="L4" i="9"/>
  <c r="K4" i="9"/>
  <c r="J4" i="9"/>
  <c r="H4" i="9"/>
  <c r="G4" i="9"/>
  <c r="F4" i="9"/>
  <c r="I4" i="9" s="1"/>
  <c r="L3" i="9"/>
  <c r="K3" i="9"/>
  <c r="J3" i="9"/>
  <c r="H3" i="9"/>
  <c r="G3" i="9"/>
  <c r="F3" i="9"/>
  <c r="I3" i="9" s="1"/>
  <c r="L2" i="9"/>
  <c r="K2" i="9"/>
  <c r="J2" i="9"/>
  <c r="H2" i="9"/>
  <c r="G2" i="9"/>
  <c r="F2" i="9"/>
  <c r="I2" i="9" s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" i="7"/>
  <c r="L26" i="7"/>
  <c r="L27" i="7"/>
  <c r="L28" i="7"/>
  <c r="K26" i="7"/>
  <c r="K27" i="7"/>
  <c r="K28" i="7"/>
  <c r="J26" i="7"/>
  <c r="J27" i="7"/>
  <c r="J28" i="7"/>
  <c r="I26" i="7"/>
  <c r="I27" i="7"/>
  <c r="I28" i="7"/>
  <c r="H26" i="7"/>
  <c r="H27" i="7"/>
  <c r="H28" i="7"/>
  <c r="G26" i="7"/>
  <c r="G27" i="7"/>
  <c r="G28" i="7"/>
  <c r="F27" i="7"/>
  <c r="F28" i="7"/>
  <c r="F26" i="7"/>
  <c r="L25" i="7"/>
  <c r="K25" i="7"/>
  <c r="J25" i="7"/>
  <c r="H25" i="7"/>
  <c r="G25" i="7"/>
  <c r="F25" i="7"/>
  <c r="I25" i="7" s="1"/>
  <c r="L24" i="7"/>
  <c r="K24" i="7"/>
  <c r="J24" i="7"/>
  <c r="H24" i="7"/>
  <c r="G24" i="7"/>
  <c r="F24" i="7"/>
  <c r="I24" i="7" s="1"/>
  <c r="L23" i="7"/>
  <c r="K23" i="7"/>
  <c r="J23" i="7"/>
  <c r="H23" i="7"/>
  <c r="G23" i="7"/>
  <c r="F23" i="7"/>
  <c r="I23" i="7" s="1"/>
  <c r="L22" i="7"/>
  <c r="K22" i="7"/>
  <c r="J22" i="7"/>
  <c r="H22" i="7"/>
  <c r="G22" i="7"/>
  <c r="F22" i="7"/>
  <c r="I22" i="7" s="1"/>
  <c r="L21" i="7"/>
  <c r="K21" i="7"/>
  <c r="J21" i="7"/>
  <c r="H21" i="7"/>
  <c r="G21" i="7"/>
  <c r="F21" i="7"/>
  <c r="I21" i="7" s="1"/>
  <c r="L20" i="7"/>
  <c r="K20" i="7"/>
  <c r="J20" i="7"/>
  <c r="H20" i="7"/>
  <c r="G20" i="7"/>
  <c r="F20" i="7"/>
  <c r="I20" i="7" s="1"/>
  <c r="L19" i="7"/>
  <c r="K19" i="7"/>
  <c r="J19" i="7"/>
  <c r="H19" i="7"/>
  <c r="G19" i="7"/>
  <c r="F19" i="7"/>
  <c r="I19" i="7" s="1"/>
  <c r="L18" i="7"/>
  <c r="K18" i="7"/>
  <c r="J18" i="7"/>
  <c r="H18" i="7"/>
  <c r="G18" i="7"/>
  <c r="F18" i="7"/>
  <c r="I18" i="7" s="1"/>
  <c r="L17" i="7"/>
  <c r="K17" i="7"/>
  <c r="J17" i="7"/>
  <c r="H17" i="7"/>
  <c r="G17" i="7"/>
  <c r="F17" i="7"/>
  <c r="I17" i="7" s="1"/>
  <c r="L16" i="7"/>
  <c r="K16" i="7"/>
  <c r="J16" i="7"/>
  <c r="H16" i="7"/>
  <c r="G16" i="7"/>
  <c r="F16" i="7"/>
  <c r="I16" i="7" s="1"/>
  <c r="L15" i="7"/>
  <c r="K15" i="7"/>
  <c r="J15" i="7"/>
  <c r="H15" i="7"/>
  <c r="G15" i="7"/>
  <c r="F15" i="7"/>
  <c r="I15" i="7" s="1"/>
  <c r="L14" i="7"/>
  <c r="K14" i="7"/>
  <c r="J14" i="7"/>
  <c r="H14" i="7"/>
  <c r="G14" i="7"/>
  <c r="F14" i="7"/>
  <c r="I14" i="7" s="1"/>
  <c r="L13" i="7"/>
  <c r="K13" i="7"/>
  <c r="J13" i="7"/>
  <c r="H13" i="7"/>
  <c r="G13" i="7"/>
  <c r="F13" i="7"/>
  <c r="I13" i="7" s="1"/>
  <c r="L12" i="7"/>
  <c r="K12" i="7"/>
  <c r="J12" i="7"/>
  <c r="H12" i="7"/>
  <c r="G12" i="7"/>
  <c r="F12" i="7"/>
  <c r="I12" i="7" s="1"/>
  <c r="L11" i="7"/>
  <c r="K11" i="7"/>
  <c r="J11" i="7"/>
  <c r="H11" i="7"/>
  <c r="G11" i="7"/>
  <c r="F11" i="7"/>
  <c r="I11" i="7" s="1"/>
  <c r="L10" i="7"/>
  <c r="K10" i="7"/>
  <c r="J10" i="7"/>
  <c r="H10" i="7"/>
  <c r="G10" i="7"/>
  <c r="F10" i="7"/>
  <c r="I10" i="7" s="1"/>
  <c r="L9" i="7"/>
  <c r="K9" i="7"/>
  <c r="J9" i="7"/>
  <c r="H9" i="7"/>
  <c r="G9" i="7"/>
  <c r="F9" i="7"/>
  <c r="I9" i="7" s="1"/>
  <c r="L8" i="7"/>
  <c r="K8" i="7"/>
  <c r="J8" i="7"/>
  <c r="H8" i="7"/>
  <c r="G8" i="7"/>
  <c r="F8" i="7"/>
  <c r="I8" i="7" s="1"/>
  <c r="L7" i="7"/>
  <c r="K7" i="7"/>
  <c r="J7" i="7"/>
  <c r="H7" i="7"/>
  <c r="G7" i="7"/>
  <c r="F7" i="7"/>
  <c r="I7" i="7" s="1"/>
  <c r="L6" i="7"/>
  <c r="K6" i="7"/>
  <c r="J6" i="7"/>
  <c r="H6" i="7"/>
  <c r="G6" i="7"/>
  <c r="F6" i="7"/>
  <c r="I6" i="7" s="1"/>
  <c r="L5" i="7"/>
  <c r="K5" i="7"/>
  <c r="J5" i="7"/>
  <c r="H5" i="7"/>
  <c r="G5" i="7"/>
  <c r="F5" i="7"/>
  <c r="I5" i="7" s="1"/>
  <c r="L4" i="7"/>
  <c r="K4" i="7"/>
  <c r="J4" i="7"/>
  <c r="H4" i="7"/>
  <c r="G4" i="7"/>
  <c r="F4" i="7"/>
  <c r="I4" i="7" s="1"/>
  <c r="L3" i="7"/>
  <c r="K3" i="7"/>
  <c r="J3" i="7"/>
  <c r="H3" i="7"/>
  <c r="G3" i="7"/>
  <c r="F3" i="7"/>
  <c r="I3" i="7" s="1"/>
  <c r="L2" i="7"/>
  <c r="K2" i="7"/>
  <c r="J2" i="7"/>
  <c r="H2" i="7"/>
  <c r="G2" i="7"/>
  <c r="F2" i="7"/>
  <c r="I2" i="7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8" i="16" l="1"/>
  <c r="K29" i="17"/>
  <c r="L29" i="17"/>
  <c r="M29" i="17"/>
  <c r="L38" i="16"/>
  <c r="M38" i="16"/>
  <c r="K10" i="17"/>
  <c r="N11" i="17"/>
  <c r="L16" i="17"/>
  <c r="N25" i="17"/>
  <c r="K27" i="17"/>
  <c r="N28" i="17"/>
  <c r="N5" i="17"/>
  <c r="L10" i="17"/>
  <c r="N19" i="17"/>
  <c r="K21" i="17"/>
  <c r="N22" i="17"/>
  <c r="L4" i="17"/>
  <c r="N13" i="17"/>
  <c r="K15" i="17"/>
  <c r="N16" i="17"/>
  <c r="K19" i="17"/>
  <c r="L23" i="17"/>
  <c r="N24" i="17"/>
  <c r="K3" i="17"/>
  <c r="N7" i="17"/>
  <c r="K9" i="17"/>
  <c r="N10" i="17"/>
  <c r="K11" i="17"/>
  <c r="L17" i="17"/>
  <c r="N18" i="17"/>
  <c r="K28" i="17"/>
  <c r="M20" i="17"/>
  <c r="M14" i="17"/>
  <c r="M8" i="17"/>
  <c r="K5" i="17"/>
  <c r="L11" i="17"/>
  <c r="N12" i="17"/>
  <c r="K22" i="17"/>
  <c r="L28" i="17"/>
  <c r="M3" i="17"/>
  <c r="N9" i="17"/>
  <c r="N15" i="17"/>
  <c r="N21" i="17"/>
  <c r="N27" i="17"/>
  <c r="L3" i="17"/>
  <c r="M6" i="17"/>
  <c r="N8" i="17"/>
  <c r="M12" i="17"/>
  <c r="N14" i="17"/>
  <c r="K17" i="17"/>
  <c r="M18" i="17"/>
  <c r="N20" i="17"/>
  <c r="K23" i="17"/>
  <c r="M24" i="17"/>
  <c r="N26" i="17"/>
  <c r="M4" i="17"/>
  <c r="K8" i="17"/>
  <c r="M10" i="17"/>
  <c r="K14" i="17"/>
  <c r="M16" i="17"/>
  <c r="N17" i="17"/>
  <c r="K20" i="17"/>
  <c r="M22" i="17"/>
  <c r="N23" i="17"/>
  <c r="K26" i="17"/>
  <c r="M28" i="17"/>
  <c r="K6" i="17"/>
  <c r="L7" i="17"/>
  <c r="M9" i="17"/>
  <c r="K12" i="17"/>
  <c r="L13" i="17"/>
  <c r="M15" i="17"/>
  <c r="K18" i="17"/>
  <c r="L19" i="17"/>
  <c r="M21" i="17"/>
  <c r="K24" i="17"/>
  <c r="L25" i="17"/>
  <c r="M27" i="17"/>
  <c r="K36" i="16"/>
  <c r="K30" i="16"/>
  <c r="K24" i="16"/>
  <c r="K18" i="16"/>
  <c r="K12" i="16"/>
  <c r="K6" i="1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<sst xmlns="http://schemas.openxmlformats.org/spreadsheetml/2006/main" count="918" uniqueCount="274">
  <si>
    <t>省份</t>
  </si>
  <si>
    <t>病例</t>
  </si>
  <si>
    <t>医疗人员病例</t>
  </si>
  <si>
    <t>死亡</t>
  </si>
  <si>
    <t>康复</t>
  </si>
  <si>
    <t>北京</t>
  </si>
  <si>
    <t>天津</t>
  </si>
  <si>
    <t>河北</t>
  </si>
  <si>
    <t>山西</t>
  </si>
  <si>
    <t>内蒙古</t>
  </si>
  <si>
    <t>辽宁</t>
  </si>
  <si>
    <t>吉林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</si>
  <si>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</si>
  <si>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</si>
  <si>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</si>
  <si>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</si>
  <si>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</si>
  <si>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</si>
  <si>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</si>
  <si>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</si>
  <si>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</si>
  <si>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</si>
  <si>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</si>
  <si>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</si>
  <si>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重庆</t>
  </si>
  <si>
    <t>四川</t>
  </si>
  <si>
    <t>陕西</t>
  </si>
  <si>
    <t>甘肃</t>
  </si>
  <si>
    <t>宁夏</t>
  </si>
  <si>
    <t>总共</t>
  </si>
  <si>
    <t>死亡率</t>
    <phoneticPr fontId="3" type="noConversion"/>
  </si>
  <si>
    <t>康复率</t>
    <phoneticPr fontId="3" type="noConversion"/>
  </si>
  <si>
    <t>死亡比康复</t>
    <phoneticPr fontId="3" type="noConversion"/>
  </si>
  <si>
    <t>康复比死亡</t>
    <phoneticPr fontId="3" type="noConversion"/>
  </si>
  <si>
    <t>仍在治疗病例</t>
    <phoneticPr fontId="3" type="noConversion"/>
  </si>
  <si>
    <t>仍在治疗病例率</t>
    <phoneticPr fontId="3" type="noConversion"/>
  </si>
  <si>
    <t>其他病致死</t>
    <phoneticPr fontId="3" type="noConversion"/>
  </si>
  <si>
    <t>医疗人员病例率</t>
    <phoneticPr fontId="3" type="noConversion"/>
  </si>
  <si>
    <t>合计</t>
  </si>
  <si>
    <t>死亡人数</t>
    <phoneticPr fontId="3" type="noConversion"/>
  </si>
  <si>
    <t>省别</t>
    <phoneticPr fontId="3" type="noConversion"/>
  </si>
  <si>
    <t>累计病例数</t>
    <phoneticPr fontId="3" type="noConversion"/>
  </si>
  <si>
    <t>治愈出院人数</t>
    <phoneticPr fontId="3" type="noConversion"/>
  </si>
  <si>
    <t>病例占比率</t>
    <phoneticPr fontId="3" type="noConversion"/>
  </si>
  <si>
    <t>黑龙江</t>
  </si>
  <si>
    <t>新疆</t>
  </si>
  <si>
    <t>总计</t>
    <phoneticPr fontId="3" type="noConversion"/>
  </si>
  <si>
    <t>合计</t>
    <phoneticPr fontId="3" type="noConversion"/>
  </si>
  <si>
    <t>国家/地区</t>
  </si>
  <si>
    <t>疑似</t>
  </si>
  <si>
    <t>国家/地区(国别)</t>
  </si>
  <si>
    <t>澳大利亚</t>
  </si>
  <si>
    <t>巴西</t>
  </si>
  <si>
    <t>加拿大</t>
  </si>
  <si>
    <t>中国大陆(*)</t>
  </si>
  <si>
    <t>中国香港(*)</t>
  </si>
  <si>
    <t>中国澳门(*)</t>
  </si>
  <si>
    <t>哥伦比亚</t>
  </si>
  <si>
    <t>芬兰</t>
  </si>
  <si>
    <t>法国</t>
  </si>
  <si>
    <t>德国</t>
  </si>
  <si>
    <t>印度</t>
  </si>
  <si>
    <t>印尼</t>
  </si>
  <si>
    <t>意大利</t>
  </si>
  <si>
    <t>科威特</t>
  </si>
  <si>
    <t>马来西亚</t>
  </si>
  <si>
    <t>蒙古</t>
  </si>
  <si>
    <t>新西兰</t>
  </si>
  <si>
    <t>菲律宾</t>
  </si>
  <si>
    <t>爱尔兰</t>
  </si>
  <si>
    <t>南韩</t>
  </si>
  <si>
    <t>罗马尼亚</t>
  </si>
  <si>
    <t>俄罗斯</t>
  </si>
  <si>
    <t>新加坡</t>
  </si>
  <si>
    <t>南非</t>
  </si>
  <si>
    <t>西班牙</t>
  </si>
  <si>
    <t>瑞典</t>
  </si>
  <si>
    <t>瑞士</t>
  </si>
  <si>
    <t>中国台湾</t>
  </si>
  <si>
    <t>泰国</t>
  </si>
  <si>
    <t>英国</t>
  </si>
  <si>
    <t>美国</t>
  </si>
  <si>
    <t>越南</t>
  </si>
  <si>
    <t>全球</t>
  </si>
  <si>
    <t>蒙古国</t>
  </si>
  <si>
    <t>韩国</t>
  </si>
  <si>
    <t>澳门</t>
  </si>
  <si>
    <t>康复</t>
    <phoneticPr fontId="3" type="noConversion"/>
  </si>
  <si>
    <t>中国台湾</t>
    <phoneticPr fontId="3" type="noConversion"/>
  </si>
  <si>
    <t>中国香港</t>
    <phoneticPr fontId="3" type="noConversion"/>
  </si>
  <si>
    <t>中国大陆</t>
    <phoneticPr fontId="3" type="noConversion"/>
  </si>
  <si>
    <t>时间</t>
    <phoneticPr fontId="3" type="noConversion"/>
  </si>
  <si>
    <t>天差</t>
    <phoneticPr fontId="3" type="noConversion"/>
  </si>
  <si>
    <t>病例增长</t>
    <phoneticPr fontId="3" type="noConversion"/>
  </si>
  <si>
    <t>死亡增长</t>
    <phoneticPr fontId="3" type="noConversion"/>
  </si>
  <si>
    <t>康复增长</t>
    <phoneticPr fontId="3" type="noConversion"/>
  </si>
  <si>
    <t>医病</t>
    <phoneticPr fontId="3" type="noConversion"/>
  </si>
  <si>
    <t>医病增长</t>
    <phoneticPr fontId="3" type="noConversion"/>
  </si>
  <si>
    <t>医病率</t>
    <phoneticPr fontId="3" type="noConversion"/>
  </si>
  <si>
    <t>死比康</t>
    <phoneticPr fontId="3" type="noConversion"/>
  </si>
  <si>
    <t>康比死</t>
    <phoneticPr fontId="3" type="noConversion"/>
  </si>
  <si>
    <t>病例增率</t>
    <phoneticPr fontId="3" type="noConversion"/>
  </si>
  <si>
    <t>死亡增率</t>
    <phoneticPr fontId="3" type="noConversion"/>
  </si>
  <si>
    <t>康复增率</t>
    <phoneticPr fontId="3" type="noConversion"/>
  </si>
  <si>
    <t>医病增率</t>
    <phoneticPr fontId="3" type="noConversion"/>
  </si>
  <si>
    <t>风力风向</t>
  </si>
  <si>
    <t>无持续风向 ≤3级 /无持续风向 ≤3级</t>
  </si>
  <si>
    <t>无持续风向 ≤3级 /北风 3-4级</t>
  </si>
  <si>
    <t>北风 4-5级 /北风 4-5级</t>
  </si>
  <si>
    <t>北风 3-4级 /无持续风向 ≤3级</t>
  </si>
  <si>
    <t>南风 3-4级 /无持续风向 ≤3级</t>
  </si>
  <si>
    <t>北风 4-5级 /北风 3-4级</t>
  </si>
  <si>
    <t>北风 3-4级 /北风 6-7级</t>
  </si>
  <si>
    <t>北风 4-5级 /无持续风向 ≤3级</t>
  </si>
  <si>
    <t>南风 3-4级 /南风 3-4级</t>
  </si>
  <si>
    <t>无持续风向 ≤3级 /南风 3-4级</t>
  </si>
  <si>
    <t xml:space="preserve">日期 </t>
  </si>
  <si>
    <t xml:space="preserve">天气状况 </t>
  </si>
  <si>
    <t xml:space="preserve">气温 </t>
  </si>
  <si>
    <t xml:space="preserve">小雨 /小到中雨 </t>
  </si>
  <si>
    <t xml:space="preserve">12℃ / 3℃ </t>
  </si>
  <si>
    <t xml:space="preserve">小雨 /晴 </t>
  </si>
  <si>
    <t xml:space="preserve">13℃ / 4℃ </t>
  </si>
  <si>
    <t xml:space="preserve">晴 /多云 </t>
  </si>
  <si>
    <t xml:space="preserve">16℃ / 5℃ </t>
  </si>
  <si>
    <t xml:space="preserve">多云 /阴 </t>
  </si>
  <si>
    <t xml:space="preserve">15℃ / 9℃ </t>
  </si>
  <si>
    <t xml:space="preserve">多云 /晴 </t>
  </si>
  <si>
    <t xml:space="preserve">17℃ / 4℃ </t>
  </si>
  <si>
    <t xml:space="preserve">晴 /晴 </t>
  </si>
  <si>
    <t xml:space="preserve">13℃ / 2℃ </t>
  </si>
  <si>
    <t xml:space="preserve">14℃ / 4℃ </t>
  </si>
  <si>
    <t xml:space="preserve">14℃ / 5℃ </t>
  </si>
  <si>
    <t xml:space="preserve">霾 /霾 </t>
  </si>
  <si>
    <t xml:space="preserve">18℃ / 5℃ </t>
  </si>
  <si>
    <t xml:space="preserve">阴 /阴 </t>
  </si>
  <si>
    <t xml:space="preserve">20℃ / 8℃ </t>
  </si>
  <si>
    <t xml:space="preserve">小雨 /多云 </t>
  </si>
  <si>
    <t xml:space="preserve">9℃ / 6℃ </t>
  </si>
  <si>
    <t xml:space="preserve">24℃ / 10℃ </t>
  </si>
  <si>
    <t xml:space="preserve">阴 /扬沙 </t>
  </si>
  <si>
    <t xml:space="preserve">25℃ / 13℃ </t>
  </si>
  <si>
    <t xml:space="preserve">25℃ / 12℃ </t>
  </si>
  <si>
    <t xml:space="preserve">小雨 /小雨 </t>
  </si>
  <si>
    <t xml:space="preserve">17℃ / 11℃ </t>
  </si>
  <si>
    <t xml:space="preserve">21℃ / 6℃ </t>
  </si>
  <si>
    <t xml:space="preserve">22℃ / 10℃ </t>
  </si>
  <si>
    <t xml:space="preserve">27℃ / 9℃ </t>
  </si>
  <si>
    <t xml:space="preserve">27℃ / 14℃ </t>
  </si>
  <si>
    <t xml:space="preserve">29℃ / 10℃ </t>
  </si>
  <si>
    <t xml:space="preserve">27℃ / 12℃ </t>
  </si>
  <si>
    <t xml:space="preserve">32℃ / 15℃ </t>
  </si>
  <si>
    <t xml:space="preserve">多云 /多云 </t>
  </si>
  <si>
    <t xml:space="preserve">31℃ / 17℃ </t>
  </si>
  <si>
    <t xml:space="preserve">多云 /雷阵雨 </t>
  </si>
  <si>
    <t xml:space="preserve">29℃ / 15℃ </t>
  </si>
  <si>
    <t xml:space="preserve">阵雨 /多云 </t>
  </si>
  <si>
    <t xml:space="preserve">25℃ / 14℃ </t>
  </si>
  <si>
    <t xml:space="preserve">多云 /霾 </t>
  </si>
  <si>
    <t xml:space="preserve">29℃ / 16℃ </t>
  </si>
  <si>
    <t xml:space="preserve">小到中雨 /小雨 </t>
  </si>
  <si>
    <t>北风 3-4级 /北风 3-4级</t>
  </si>
  <si>
    <t xml:space="preserve">25℃ / 10℃ </t>
  </si>
  <si>
    <t xml:space="preserve">23℃ / 12℃ </t>
  </si>
  <si>
    <t xml:space="preserve">晴 /阵雨 </t>
  </si>
  <si>
    <t xml:space="preserve">多云 /小雨 </t>
  </si>
  <si>
    <t xml:space="preserve">21℃ / 11℃ </t>
  </si>
  <si>
    <t xml:space="preserve">16℃ / 10℃ </t>
  </si>
  <si>
    <t xml:space="preserve">中到大雨 /小雨 </t>
  </si>
  <si>
    <t xml:space="preserve">13℃ / 9℃ </t>
  </si>
  <si>
    <t xml:space="preserve">20℃ / 10℃ </t>
  </si>
  <si>
    <t xml:space="preserve">29℃ / 11℃ </t>
  </si>
  <si>
    <t xml:space="preserve">晴 /阴 </t>
  </si>
  <si>
    <t xml:space="preserve">31℃ / 19℃ </t>
  </si>
  <si>
    <t>无持续风向 ≤3级 /北风 4-5级</t>
  </si>
  <si>
    <t xml:space="preserve">28℃ / 15℃ </t>
  </si>
  <si>
    <t xml:space="preserve">阴 /晴 </t>
  </si>
  <si>
    <t xml:space="preserve">雷阵雨 /雷阵雨 </t>
  </si>
  <si>
    <t xml:space="preserve">30℃ / 16℃ </t>
  </si>
  <si>
    <t xml:space="preserve">28℃ / 17℃ </t>
  </si>
  <si>
    <t xml:space="preserve">32℃ / 19℃ </t>
  </si>
  <si>
    <t xml:space="preserve">33℃ / 21℃ </t>
  </si>
  <si>
    <t xml:space="preserve">35℃ / 21℃ </t>
  </si>
  <si>
    <t>南风 4-5级 /南风 3-4级</t>
  </si>
  <si>
    <t xml:space="preserve">32℃ / 21℃ </t>
  </si>
  <si>
    <t xml:space="preserve">雷阵雨 /阵雨 </t>
  </si>
  <si>
    <t xml:space="preserve">27℃ / 18℃ </t>
  </si>
  <si>
    <t xml:space="preserve">35℃ / 23℃ </t>
  </si>
  <si>
    <t xml:space="preserve">34℃ / 23℃ </t>
  </si>
  <si>
    <t xml:space="preserve">33℃ / 17℃ </t>
  </si>
  <si>
    <t xml:space="preserve">32℃ / 22℃ </t>
  </si>
  <si>
    <t xml:space="preserve">雷阵雨 /阴 </t>
  </si>
  <si>
    <t xml:space="preserve">晴 /雷阵雨 </t>
  </si>
  <si>
    <t xml:space="preserve">32℃ / 20℃ </t>
  </si>
  <si>
    <t xml:space="preserve">32℃ / 18℃ </t>
  </si>
  <si>
    <t xml:space="preserve">29℃ / 17℃ </t>
  </si>
  <si>
    <t xml:space="preserve">阴 /阵雨 </t>
  </si>
  <si>
    <t xml:space="preserve">29℃ / 20℃ </t>
  </si>
  <si>
    <t xml:space="preserve">28℃ / 18℃ </t>
  </si>
  <si>
    <t xml:space="preserve">30℃ / 18℃ </t>
  </si>
  <si>
    <t xml:space="preserve">29℃ / 19℃ </t>
  </si>
  <si>
    <t xml:space="preserve">31℃ / 22℃ </t>
  </si>
  <si>
    <t xml:space="preserve">雷阵雨 /晴 </t>
  </si>
  <si>
    <t xml:space="preserve">31℃ / 20℃ </t>
  </si>
  <si>
    <t xml:space="preserve">雷阵雨 /多云 </t>
  </si>
  <si>
    <t xml:space="preserve">26℃ / 16℃ </t>
  </si>
  <si>
    <t xml:space="preserve">阴 /雷阵雨 </t>
  </si>
  <si>
    <t xml:space="preserve">30℃ / 22℃ </t>
  </si>
  <si>
    <t xml:space="preserve">阵雨 /霾 </t>
  </si>
  <si>
    <t xml:space="preserve">28℃ / 21℃ </t>
  </si>
  <si>
    <t xml:space="preserve">30℃ / 21℃ </t>
  </si>
  <si>
    <t xml:space="preserve">31℃ / 23℃ </t>
  </si>
  <si>
    <t xml:space="preserve">31℃ / 24℃ </t>
  </si>
  <si>
    <t xml:space="preserve">28℃ / 20℃ </t>
  </si>
  <si>
    <t xml:space="preserve">29℃ / 18℃ </t>
  </si>
  <si>
    <t xml:space="preserve">26℃ / 22℃ </t>
  </si>
  <si>
    <t xml:space="preserve">阴 /多云 </t>
  </si>
  <si>
    <t xml:space="preserve">28℃ / 23℃ </t>
  </si>
  <si>
    <t xml:space="preserve">30℃ / 24℃ </t>
  </si>
  <si>
    <t xml:space="preserve">29℃ / 24℃ </t>
  </si>
  <si>
    <t xml:space="preserve">30℃ / 23℃ </t>
  </si>
  <si>
    <t xml:space="preserve">阵雨 /阴 </t>
  </si>
  <si>
    <t xml:space="preserve">27℃ / 16℃ </t>
  </si>
  <si>
    <t xml:space="preserve">19℃ / 15℃ </t>
  </si>
  <si>
    <t xml:space="preserve">17℃ / 13℃ </t>
  </si>
  <si>
    <t xml:space="preserve">小雨 /中雨 </t>
  </si>
  <si>
    <t xml:space="preserve">19℃ / 14℃ </t>
  </si>
  <si>
    <t xml:space="preserve">16℃ / 13℃ </t>
  </si>
  <si>
    <t xml:space="preserve">21℃ / 14℃ </t>
  </si>
  <si>
    <t xml:space="preserve">26℃ / 13℃ </t>
  </si>
  <si>
    <t xml:space="preserve">29℃ / 23℃ </t>
  </si>
  <si>
    <t xml:space="preserve">多云 /中雨 </t>
  </si>
  <si>
    <t xml:space="preserve">大雨 /中雨 </t>
  </si>
  <si>
    <t xml:space="preserve">26℃ / 18℃ </t>
  </si>
  <si>
    <t xml:space="preserve">23℃ / 17℃ </t>
  </si>
  <si>
    <t xml:space="preserve">雷阵雨 /中雨 </t>
  </si>
  <si>
    <t xml:space="preserve">中雨 /阴 </t>
  </si>
  <si>
    <t xml:space="preserve">27℃ / 23℃ </t>
  </si>
  <si>
    <t xml:space="preserve">31℃ / 25℃ </t>
  </si>
  <si>
    <t xml:space="preserve">雷阵雨 /大到暴雨 </t>
  </si>
  <si>
    <t xml:space="preserve">大雨 /中到大雨 </t>
  </si>
  <si>
    <t xml:space="preserve">大雨 /小雨 </t>
  </si>
  <si>
    <t xml:space="preserve">29℃ / 21℃ </t>
  </si>
  <si>
    <t xml:space="preserve">29℃ / 22℃ </t>
  </si>
  <si>
    <t xml:space="preserve">32℃ / 25℃ </t>
  </si>
  <si>
    <t xml:space="preserve">28℃ / 24℃ </t>
  </si>
  <si>
    <t xml:space="preserve">中雨 /雷阵雨 </t>
  </si>
  <si>
    <t xml:space="preserve">32℃ / 24℃ </t>
  </si>
  <si>
    <t xml:space="preserve">大到暴雨 /大到暴雨 </t>
  </si>
  <si>
    <t xml:space="preserve">大雨 /阵雨 </t>
  </si>
  <si>
    <t xml:space="preserve">27℃ / 22℃ </t>
  </si>
  <si>
    <t xml:space="preserve">大雨 /大到暴雨 </t>
  </si>
  <si>
    <t xml:space="preserve">阵雨 /雷阵雨 </t>
  </si>
  <si>
    <t xml:space="preserve">32℃ / 26℃ </t>
  </si>
  <si>
    <t xml:space="preserve">33℃ / 28℃ </t>
  </si>
  <si>
    <t xml:space="preserve">33℃ / 26℃ </t>
  </si>
  <si>
    <t xml:space="preserve">34℃ / 27℃ </t>
  </si>
  <si>
    <t xml:space="preserve">35℃ / 26℃ </t>
  </si>
  <si>
    <t xml:space="preserve">34℃ / 26℃ </t>
  </si>
  <si>
    <t xml:space="preserve">36℃ / 27℃ </t>
  </si>
  <si>
    <t xml:space="preserve">36℃ / 28℃ </t>
  </si>
  <si>
    <t xml:space="preserve">34℃ / 28℃ </t>
  </si>
  <si>
    <t xml:space="preserve">35℃ / 27℃ </t>
  </si>
  <si>
    <t xml:space="preserve">33℃ / 25℃ </t>
  </si>
  <si>
    <t xml:space="preserve">大雨 /大雨 </t>
  </si>
  <si>
    <t xml:space="preserve">30℃ / 25℃ </t>
  </si>
  <si>
    <t>东南风 3-4级 /东南风 3-4级</t>
  </si>
  <si>
    <t xml:space="preserve">35℃ / 28℃ </t>
  </si>
  <si>
    <t>http://www.china.com.cn/chinese/zhuanti/feiyan/386427.htm</t>
    <phoneticPr fontId="3" type="noConversion"/>
  </si>
  <si>
    <t>（截至2003年5月18日10时）</t>
    <phoneticPr fontId="3" type="noConversion"/>
  </si>
  <si>
    <t>（截止2003年8月16日10时）</t>
    <phoneticPr fontId="3" type="noConversion"/>
  </si>
  <si>
    <t>经度</t>
    <phoneticPr fontId="3" type="noConversion"/>
  </si>
  <si>
    <t>纬度</t>
    <phoneticPr fontId="3" type="noConversion"/>
  </si>
  <si>
    <t>总死亡率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</si>
</sst>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[$-F800]dddd\,\ mmmm\ dd\,\ yyyy"/>
  </numFmts>
  <fonts count="21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1"/>
      <color rgb="FFFF0000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00B050"/>
      <name val="等线"/>
      <family val="3"/>
      <charset val="134"/>
      <scheme val="minor"/>
    </font>
    <font>
      <sz val="14"/>
      <color rgb="FF7030A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2" fillId="0" borderId="0" xfId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176" fontId="0" fillId="0" borderId="0" xfId="0" applyNumberFormat="1">
      <alignment vertical="center"/>
    </xf>
    <xf numFmtId="176" fontId="4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0" fillId="0" borderId="0" xfId="0" applyNumberForma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10" fontId="9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0" fontId="6" fillId="0" borderId="0" xfId="0" applyFont="1" applyAlignment="1">
      <alignment horizontal="left" vertical="top" wrapText="1"/>
    </xf>
    <xf numFmtId="0" fontId="8" fillId="0" borderId="2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>
      <alignment vertical="center"/>
    </xf>
    <xf numFmtId="10" fontId="10" fillId="0" borderId="0" xfId="0" applyNumberFormat="1" applyFont="1">
      <alignment vertical="center"/>
    </xf>
    <xf numFmtId="176" fontId="10" fillId="0" borderId="0" xfId="0" applyNumberFormat="1" applyFont="1">
      <alignment vertical="center"/>
    </xf>
    <xf numFmtId="0" fontId="2" fillId="0" borderId="0" xfId="1" applyAlignment="1">
      <alignment vertical="center" wrapText="1"/>
    </xf>
    <xf numFmtId="0" fontId="11" fillId="0" borderId="0" xfId="0" applyFont="1" applyAlignment="1">
      <alignment vertical="center" wrapText="1"/>
    </xf>
    <xf numFmtId="3" fontId="0" fillId="0" borderId="0" xfId="0" applyNumberFormat="1">
      <alignment vertical="center"/>
    </xf>
    <xf numFmtId="176" fontId="8" fillId="0" borderId="0" xfId="0" applyNumberFormat="1" applyFont="1" applyAlignment="1">
      <alignment horizontal="center" vertical="center" wrapText="1"/>
    </xf>
    <xf numFmtId="10" fontId="6" fillId="0" borderId="0" xfId="0" applyNumberFormat="1" applyFont="1">
      <alignment vertical="center"/>
    </xf>
    <xf numFmtId="58" fontId="0" fillId="0" borderId="0" xfId="0" applyNumberFormat="1">
      <alignment vertical="center"/>
    </xf>
    <xf numFmtId="0" fontId="12" fillId="0" borderId="0" xfId="0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0" fillId="0" borderId="0" xfId="0" applyBorder="1" applyAlignment="1">
      <alignment horizontal="right" vertical="center" wrapText="1"/>
    </xf>
    <xf numFmtId="177" fontId="0" fillId="0" borderId="0" xfId="0" applyNumberFormat="1">
      <alignment vertical="center"/>
    </xf>
    <xf numFmtId="10" fontId="4" fillId="0" borderId="0" xfId="0" applyNumberFormat="1" applyFont="1" applyAlignment="1">
      <alignment horizontal="center" vertical="center" wrapText="1"/>
    </xf>
    <xf numFmtId="31" fontId="0" fillId="0" borderId="0" xfId="0" applyNumberFormat="1">
      <alignment vertical="center"/>
    </xf>
    <xf numFmtId="31" fontId="0" fillId="0" borderId="0" xfId="0" applyNumberForma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176" fontId="15" fillId="0" borderId="0" xfId="0" applyNumberFormat="1" applyFont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0" fontId="16" fillId="0" borderId="0" xfId="0" applyNumberFormat="1" applyFont="1">
      <alignment vertical="center"/>
    </xf>
    <xf numFmtId="0" fontId="15" fillId="0" borderId="0" xfId="0" applyFont="1" applyAlignment="1">
      <alignment horizontal="left" vertical="top" wrapText="1"/>
    </xf>
    <xf numFmtId="0" fontId="17" fillId="0" borderId="0" xfId="0" applyFont="1">
      <alignment vertical="center"/>
    </xf>
    <xf numFmtId="10" fontId="17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0" fontId="17" fillId="0" borderId="0" xfId="0" applyFont="1" applyAlignment="1">
      <alignment horizontal="left" vertical="top" wrapText="1"/>
    </xf>
    <xf numFmtId="10" fontId="18" fillId="0" borderId="0" xfId="0" applyNumberFormat="1" applyFont="1">
      <alignment vertical="center"/>
    </xf>
    <xf numFmtId="10" fontId="19" fillId="0" borderId="0" xfId="0" applyNumberFormat="1" applyFont="1">
      <alignment vertical="center"/>
    </xf>
    <xf numFmtId="0" fontId="0" fillId="0" borderId="0" xfId="0" applyBorder="1">
      <alignment vertical="center"/>
    </xf>
    <xf numFmtId="176" fontId="6" fillId="2" borderId="0" xfId="0" applyNumberFormat="1" applyFont="1" applyFill="1">
      <alignment vertical="center"/>
    </xf>
    <xf numFmtId="0" fontId="5" fillId="0" borderId="0" xfId="0" applyFont="1" applyBorder="1" applyAlignment="1">
      <alignment horizontal="center" vertical="center" wrapText="1"/>
    </xf>
    <xf numFmtId="10" fontId="20" fillId="0" borderId="0" xfId="0" applyNumberFormat="1" applyFo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aike.baidu.com/item/%E5%AE%81%E5%A4%8F/157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54AE-3255-4C8D-8C00-8A15505D8477}">
  <sheetPr codeName="Sheet1"/>
  <dimension ref="A1:M27"/>
  <sheetViews>
    <sheetView workbookViewId="0">
      <selection activeCell="A20" activeCellId="1" sqref="A2:XFD2 A20:XFD20"/>
    </sheetView>
  </sheetViews>
  <sheetFormatPr defaultRowHeight="14.25" x14ac:dyDescent="0.2"/>
  <cols>
    <col min="9" max="9" width="9.5" customWidth="1"/>
  </cols>
  <sheetData>
    <row r="1" spans="1:13" ht="28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34</v>
      </c>
      <c r="G1" s="7" t="s">
        <v>30</v>
      </c>
      <c r="H1" s="1" t="s">
        <v>31</v>
      </c>
      <c r="I1" s="5" t="s">
        <v>35</v>
      </c>
      <c r="J1" s="5" t="s">
        <v>37</v>
      </c>
      <c r="K1" s="5" t="s">
        <v>33</v>
      </c>
      <c r="L1" s="5" t="s">
        <v>32</v>
      </c>
      <c r="M1" s="10" t="s">
        <v>43</v>
      </c>
    </row>
    <row r="2" spans="1:13" s="21" customFormat="1" x14ac:dyDescent="0.2">
      <c r="A2" s="19" t="s">
        <v>5</v>
      </c>
      <c r="B2" s="20">
        <v>2227</v>
      </c>
      <c r="C2" s="20">
        <v>375</v>
      </c>
      <c r="D2" s="20">
        <v>116</v>
      </c>
      <c r="E2" s="20">
        <v>175</v>
      </c>
      <c r="F2" s="21">
        <f t="shared" ref="F2:F27" si="0">B2-D2-E2</f>
        <v>1936</v>
      </c>
      <c r="G2" s="22">
        <f>D2/B2</f>
        <v>5.2088010776829813E-2</v>
      </c>
      <c r="H2" s="22">
        <f>E2/B2</f>
        <v>7.8581050740907044E-2</v>
      </c>
      <c r="I2" s="22">
        <f>F2/B2</f>
        <v>0.86933093848226317</v>
      </c>
      <c r="J2" s="22">
        <f>C2/B2</f>
        <v>0.16838796587337224</v>
      </c>
      <c r="K2" s="23">
        <f t="shared" ref="K2:K27" si="1">E2/D2</f>
        <v>1.5086206896551724</v>
      </c>
      <c r="L2" s="23">
        <f t="shared" ref="L2:L27" si="2">D2/E2</f>
        <v>0.66285714285714281</v>
      </c>
      <c r="M2" s="22">
        <f>B2/B$27</f>
        <v>0.45597870597870599</v>
      </c>
    </row>
    <row r="3" spans="1:13" x14ac:dyDescent="0.2">
      <c r="A3" s="17" t="s">
        <v>6</v>
      </c>
      <c r="B3" s="11">
        <v>149</v>
      </c>
      <c r="C3" s="11">
        <v>67</v>
      </c>
      <c r="D3" s="11">
        <v>7</v>
      </c>
      <c r="E3" s="11">
        <v>2</v>
      </c>
      <c r="F3">
        <f t="shared" si="0"/>
        <v>140</v>
      </c>
      <c r="G3" s="9">
        <f t="shared" ref="G3:G27" si="3">D3/B3</f>
        <v>4.6979865771812082E-2</v>
      </c>
      <c r="H3" s="9">
        <f t="shared" ref="H3:H27" si="4">E3/B3</f>
        <v>1.3422818791946308E-2</v>
      </c>
      <c r="I3" s="9">
        <f t="shared" ref="I3:I27" si="5">F3/B3</f>
        <v>0.93959731543624159</v>
      </c>
      <c r="J3" s="9">
        <f t="shared" ref="J3:J27" si="6">C3/B3</f>
        <v>0.44966442953020136</v>
      </c>
      <c r="K3" s="6">
        <f t="shared" si="1"/>
        <v>0.2857142857142857</v>
      </c>
      <c r="L3" s="6">
        <f t="shared" si="2"/>
        <v>3.5</v>
      </c>
      <c r="M3" s="9">
        <f t="shared" ref="M3:M26" si="7">B3/B$27</f>
        <v>3.0507780507780507E-2</v>
      </c>
    </row>
    <row r="4" spans="1:13" x14ac:dyDescent="0.2">
      <c r="A4" s="17" t="s">
        <v>7</v>
      </c>
      <c r="B4" s="11">
        <v>157</v>
      </c>
      <c r="C4" s="11">
        <v>15</v>
      </c>
      <c r="D4" s="11">
        <v>8</v>
      </c>
      <c r="E4" s="11">
        <v>11</v>
      </c>
      <c r="F4">
        <f t="shared" si="0"/>
        <v>138</v>
      </c>
      <c r="G4" s="9">
        <f t="shared" si="3"/>
        <v>5.0955414012738856E-2</v>
      </c>
      <c r="H4" s="9">
        <f t="shared" si="4"/>
        <v>7.0063694267515922E-2</v>
      </c>
      <c r="I4" s="9">
        <f t="shared" si="5"/>
        <v>0.87898089171974525</v>
      </c>
      <c r="J4" s="9">
        <f t="shared" si="6"/>
        <v>9.5541401273885357E-2</v>
      </c>
      <c r="K4" s="6">
        <f t="shared" si="1"/>
        <v>1.375</v>
      </c>
      <c r="L4" s="6">
        <f t="shared" si="2"/>
        <v>0.72727272727272729</v>
      </c>
      <c r="M4" s="9">
        <f t="shared" si="7"/>
        <v>3.2145782145782148E-2</v>
      </c>
    </row>
    <row r="5" spans="1:13" x14ac:dyDescent="0.2">
      <c r="A5" s="17" t="s">
        <v>8</v>
      </c>
      <c r="B5" s="11">
        <v>410</v>
      </c>
      <c r="C5" s="11">
        <v>77</v>
      </c>
      <c r="D5" s="11">
        <v>18</v>
      </c>
      <c r="E5" s="11">
        <v>81</v>
      </c>
      <c r="F5">
        <f t="shared" si="0"/>
        <v>311</v>
      </c>
      <c r="G5" s="9">
        <f t="shared" si="3"/>
        <v>4.3902439024390241E-2</v>
      </c>
      <c r="H5" s="9">
        <f t="shared" si="4"/>
        <v>0.19756097560975611</v>
      </c>
      <c r="I5" s="9">
        <f t="shared" si="5"/>
        <v>0.75853658536585367</v>
      </c>
      <c r="J5" s="9">
        <f t="shared" si="6"/>
        <v>0.18780487804878049</v>
      </c>
      <c r="K5" s="6">
        <f t="shared" si="1"/>
        <v>4.5</v>
      </c>
      <c r="L5" s="6">
        <f t="shared" si="2"/>
        <v>0.22222222222222221</v>
      </c>
      <c r="M5" s="9">
        <f t="shared" si="7"/>
        <v>8.3947583947583948E-2</v>
      </c>
    </row>
    <row r="6" spans="1:13" x14ac:dyDescent="0.2">
      <c r="A6" s="17" t="s">
        <v>9</v>
      </c>
      <c r="B6" s="11">
        <v>289</v>
      </c>
      <c r="C6" s="11">
        <v>43</v>
      </c>
      <c r="D6" s="11">
        <v>17</v>
      </c>
      <c r="E6" s="11">
        <v>18</v>
      </c>
      <c r="F6">
        <f t="shared" si="0"/>
        <v>254</v>
      </c>
      <c r="G6" s="9">
        <f t="shared" si="3"/>
        <v>5.8823529411764705E-2</v>
      </c>
      <c r="H6" s="9">
        <f t="shared" si="4"/>
        <v>6.228373702422145E-2</v>
      </c>
      <c r="I6" s="9">
        <f t="shared" si="5"/>
        <v>0.87889273356401387</v>
      </c>
      <c r="J6" s="9">
        <f t="shared" si="6"/>
        <v>0.14878892733564014</v>
      </c>
      <c r="K6" s="6">
        <f t="shared" si="1"/>
        <v>1.0588235294117647</v>
      </c>
      <c r="L6" s="6">
        <f t="shared" si="2"/>
        <v>0.94444444444444442</v>
      </c>
      <c r="M6" s="9">
        <f t="shared" si="7"/>
        <v>5.917280917280917E-2</v>
      </c>
    </row>
    <row r="7" spans="1:13" x14ac:dyDescent="0.2">
      <c r="A7" s="17" t="s">
        <v>10</v>
      </c>
      <c r="B7" s="11">
        <v>2</v>
      </c>
      <c r="C7" s="11">
        <v>0</v>
      </c>
      <c r="D7" s="11">
        <v>0</v>
      </c>
      <c r="E7" s="11">
        <v>0</v>
      </c>
      <c r="F7">
        <f t="shared" si="0"/>
        <v>2</v>
      </c>
      <c r="G7" s="9">
        <f t="shared" si="3"/>
        <v>0</v>
      </c>
      <c r="H7" s="9">
        <f t="shared" si="4"/>
        <v>0</v>
      </c>
      <c r="I7" s="9">
        <f t="shared" si="5"/>
        <v>1</v>
      </c>
      <c r="J7" s="9">
        <f t="shared" si="6"/>
        <v>0</v>
      </c>
      <c r="K7" s="6" t="e">
        <f t="shared" si="1"/>
        <v>#DIV/0!</v>
      </c>
      <c r="L7" s="6" t="e">
        <f t="shared" si="2"/>
        <v>#DIV/0!</v>
      </c>
      <c r="M7" s="9">
        <f t="shared" si="7"/>
        <v>4.0950040950040953E-4</v>
      </c>
    </row>
    <row r="8" spans="1:13" x14ac:dyDescent="0.2">
      <c r="A8" s="17" t="s">
        <v>11</v>
      </c>
      <c r="B8" s="11">
        <v>26</v>
      </c>
      <c r="C8" s="11">
        <v>6</v>
      </c>
      <c r="D8" s="11">
        <v>4</v>
      </c>
      <c r="E8" s="11">
        <v>0</v>
      </c>
      <c r="F8">
        <f t="shared" si="0"/>
        <v>22</v>
      </c>
      <c r="G8" s="9">
        <f t="shared" si="3"/>
        <v>0.15384615384615385</v>
      </c>
      <c r="H8" s="9">
        <f t="shared" si="4"/>
        <v>0</v>
      </c>
      <c r="I8" s="9">
        <f t="shared" si="5"/>
        <v>0.84615384615384615</v>
      </c>
      <c r="J8" s="9">
        <f t="shared" si="6"/>
        <v>0.23076923076923078</v>
      </c>
      <c r="K8" s="6">
        <f t="shared" si="1"/>
        <v>0</v>
      </c>
      <c r="L8" s="6" t="e">
        <f t="shared" si="2"/>
        <v>#DIV/0!</v>
      </c>
      <c r="M8" s="9">
        <f t="shared" si="7"/>
        <v>5.3235053235053233E-3</v>
      </c>
    </row>
    <row r="9" spans="1:13" x14ac:dyDescent="0.2">
      <c r="A9" s="17" t="s">
        <v>44</v>
      </c>
      <c r="B9" s="11">
        <v>0</v>
      </c>
      <c r="C9" s="11">
        <v>0</v>
      </c>
      <c r="D9" s="11">
        <v>0</v>
      </c>
      <c r="E9" s="11">
        <v>0</v>
      </c>
      <c r="F9">
        <f t="shared" si="0"/>
        <v>0</v>
      </c>
      <c r="G9" s="9" t="e">
        <f t="shared" si="3"/>
        <v>#DIV/0!</v>
      </c>
      <c r="H9" s="9" t="e">
        <f t="shared" si="4"/>
        <v>#DIV/0!</v>
      </c>
      <c r="I9" s="9" t="e">
        <f t="shared" si="5"/>
        <v>#DIV/0!</v>
      </c>
      <c r="J9" s="9" t="e">
        <f t="shared" si="6"/>
        <v>#DIV/0!</v>
      </c>
      <c r="K9" s="6" t="e">
        <f t="shared" si="1"/>
        <v>#DIV/0!</v>
      </c>
      <c r="L9" s="6" t="e">
        <f t="shared" si="2"/>
        <v>#DIV/0!</v>
      </c>
      <c r="M9" s="9">
        <f t="shared" si="7"/>
        <v>0</v>
      </c>
    </row>
    <row r="10" spans="1:13" x14ac:dyDescent="0.2">
      <c r="A10" s="17" t="s">
        <v>12</v>
      </c>
      <c r="B10" s="11">
        <v>7</v>
      </c>
      <c r="C10" s="11">
        <v>0</v>
      </c>
      <c r="D10" s="11">
        <v>1</v>
      </c>
      <c r="E10" s="11">
        <v>0</v>
      </c>
      <c r="F10">
        <f t="shared" si="0"/>
        <v>6</v>
      </c>
      <c r="G10" s="9">
        <f t="shared" si="3"/>
        <v>0.14285714285714285</v>
      </c>
      <c r="H10" s="9">
        <f t="shared" si="4"/>
        <v>0</v>
      </c>
      <c r="I10" s="9">
        <f t="shared" si="5"/>
        <v>0.8571428571428571</v>
      </c>
      <c r="J10" s="9">
        <f t="shared" si="6"/>
        <v>0</v>
      </c>
      <c r="K10" s="6">
        <f t="shared" si="1"/>
        <v>0</v>
      </c>
      <c r="L10" s="6" t="e">
        <f t="shared" si="2"/>
        <v>#DIV/0!</v>
      </c>
      <c r="M10" s="9">
        <f t="shared" si="7"/>
        <v>1.4332514332514332E-3</v>
      </c>
    </row>
    <row r="11" spans="1:13" x14ac:dyDescent="0.2">
      <c r="A11" s="17" t="s">
        <v>13</v>
      </c>
      <c r="B11" s="11">
        <v>6</v>
      </c>
      <c r="C11" s="11">
        <v>0</v>
      </c>
      <c r="D11" s="11">
        <v>0</v>
      </c>
      <c r="E11" s="11">
        <v>0</v>
      </c>
      <c r="F11">
        <f t="shared" si="0"/>
        <v>6</v>
      </c>
      <c r="G11" s="9">
        <f t="shared" si="3"/>
        <v>0</v>
      </c>
      <c r="H11" s="9">
        <f t="shared" si="4"/>
        <v>0</v>
      </c>
      <c r="I11" s="9">
        <f t="shared" si="5"/>
        <v>1</v>
      </c>
      <c r="J11" s="9">
        <f t="shared" si="6"/>
        <v>0</v>
      </c>
      <c r="K11" s="6" t="e">
        <f t="shared" si="1"/>
        <v>#DIV/0!</v>
      </c>
      <c r="L11" s="6" t="e">
        <f t="shared" si="2"/>
        <v>#DIV/0!</v>
      </c>
      <c r="M11" s="9">
        <f t="shared" si="7"/>
        <v>1.2285012285012285E-3</v>
      </c>
    </row>
    <row r="12" spans="1:13" x14ac:dyDescent="0.2">
      <c r="A12" s="17" t="s">
        <v>14</v>
      </c>
      <c r="B12" s="11">
        <v>4</v>
      </c>
      <c r="C12" s="11">
        <v>0</v>
      </c>
      <c r="D12" s="11">
        <v>0</v>
      </c>
      <c r="E12" s="11">
        <v>0</v>
      </c>
      <c r="F12">
        <f t="shared" si="0"/>
        <v>4</v>
      </c>
      <c r="G12" s="9">
        <f t="shared" si="3"/>
        <v>0</v>
      </c>
      <c r="H12" s="9">
        <f t="shared" si="4"/>
        <v>0</v>
      </c>
      <c r="I12" s="9">
        <f t="shared" si="5"/>
        <v>1</v>
      </c>
      <c r="J12" s="9">
        <f t="shared" si="6"/>
        <v>0</v>
      </c>
      <c r="K12" s="6" t="e">
        <f t="shared" si="1"/>
        <v>#DIV/0!</v>
      </c>
      <c r="L12" s="6" t="e">
        <f t="shared" si="2"/>
        <v>#DIV/0!</v>
      </c>
      <c r="M12" s="9">
        <f t="shared" si="7"/>
        <v>8.1900081900081905E-4</v>
      </c>
    </row>
    <row r="13" spans="1:13" x14ac:dyDescent="0.2">
      <c r="A13" s="17" t="s">
        <v>15</v>
      </c>
      <c r="B13" s="11">
        <v>10</v>
      </c>
      <c r="C13" s="11">
        <v>0</v>
      </c>
      <c r="D13" s="11">
        <v>0</v>
      </c>
      <c r="E13" s="11">
        <v>0</v>
      </c>
      <c r="F13">
        <f t="shared" si="0"/>
        <v>10</v>
      </c>
      <c r="G13" s="9">
        <f t="shared" si="3"/>
        <v>0</v>
      </c>
      <c r="H13" s="9">
        <f t="shared" si="4"/>
        <v>0</v>
      </c>
      <c r="I13" s="9">
        <f t="shared" si="5"/>
        <v>1</v>
      </c>
      <c r="J13" s="9">
        <f t="shared" si="6"/>
        <v>0</v>
      </c>
      <c r="K13" s="6" t="e">
        <f t="shared" si="1"/>
        <v>#DIV/0!</v>
      </c>
      <c r="L13" s="6" t="e">
        <f t="shared" si="2"/>
        <v>#DIV/0!</v>
      </c>
      <c r="M13" s="9">
        <f t="shared" si="7"/>
        <v>2.0475020475020475E-3</v>
      </c>
    </row>
    <row r="14" spans="1:13" x14ac:dyDescent="0.2">
      <c r="A14" s="17" t="s">
        <v>16</v>
      </c>
      <c r="B14" s="11">
        <v>3</v>
      </c>
      <c r="C14" s="11">
        <v>0</v>
      </c>
      <c r="D14" s="11">
        <v>0</v>
      </c>
      <c r="E14" s="11">
        <v>3</v>
      </c>
      <c r="F14">
        <f t="shared" si="0"/>
        <v>0</v>
      </c>
      <c r="G14" s="9">
        <f t="shared" si="3"/>
        <v>0</v>
      </c>
      <c r="H14" s="9">
        <f t="shared" si="4"/>
        <v>1</v>
      </c>
      <c r="I14" s="9">
        <f t="shared" si="5"/>
        <v>0</v>
      </c>
      <c r="J14" s="9">
        <f t="shared" si="6"/>
        <v>0</v>
      </c>
      <c r="K14" s="6" t="e">
        <f t="shared" si="1"/>
        <v>#DIV/0!</v>
      </c>
      <c r="L14" s="6">
        <f t="shared" si="2"/>
        <v>0</v>
      </c>
      <c r="M14" s="9">
        <f t="shared" si="7"/>
        <v>6.1425061425061424E-4</v>
      </c>
    </row>
    <row r="15" spans="1:13" x14ac:dyDescent="0.2">
      <c r="A15" s="17" t="s">
        <v>17</v>
      </c>
      <c r="B15" s="11">
        <v>1</v>
      </c>
      <c r="C15" s="11">
        <v>0</v>
      </c>
      <c r="D15" s="11">
        <v>0</v>
      </c>
      <c r="E15" s="11">
        <v>0</v>
      </c>
      <c r="F15">
        <f t="shared" si="0"/>
        <v>1</v>
      </c>
      <c r="G15" s="9">
        <f t="shared" si="3"/>
        <v>0</v>
      </c>
      <c r="H15" s="9">
        <f t="shared" si="4"/>
        <v>0</v>
      </c>
      <c r="I15" s="9">
        <f t="shared" si="5"/>
        <v>1</v>
      </c>
      <c r="J15" s="9">
        <f t="shared" si="6"/>
        <v>0</v>
      </c>
      <c r="K15" s="6" t="e">
        <f t="shared" si="1"/>
        <v>#DIV/0!</v>
      </c>
      <c r="L15" s="6" t="e">
        <f t="shared" si="2"/>
        <v>#DIV/0!</v>
      </c>
      <c r="M15" s="9">
        <f t="shared" si="7"/>
        <v>2.0475020475020476E-4</v>
      </c>
    </row>
    <row r="16" spans="1:13" x14ac:dyDescent="0.2">
      <c r="A16" s="17" t="s">
        <v>18</v>
      </c>
      <c r="B16" s="11">
        <v>1</v>
      </c>
      <c r="C16" s="11">
        <v>0</v>
      </c>
      <c r="D16" s="11">
        <v>0</v>
      </c>
      <c r="E16" s="11">
        <v>0</v>
      </c>
      <c r="F16">
        <f t="shared" si="0"/>
        <v>1</v>
      </c>
      <c r="G16" s="9">
        <f t="shared" si="3"/>
        <v>0</v>
      </c>
      <c r="H16" s="9">
        <f t="shared" si="4"/>
        <v>0</v>
      </c>
      <c r="I16" s="9">
        <f t="shared" si="5"/>
        <v>1</v>
      </c>
      <c r="J16" s="9">
        <f t="shared" si="6"/>
        <v>0</v>
      </c>
      <c r="K16" s="6" t="e">
        <f t="shared" si="1"/>
        <v>#DIV/0!</v>
      </c>
      <c r="L16" s="6" t="e">
        <f t="shared" si="2"/>
        <v>#DIV/0!</v>
      </c>
      <c r="M16" s="9">
        <f t="shared" si="7"/>
        <v>2.0475020475020476E-4</v>
      </c>
    </row>
    <row r="17" spans="1:13" x14ac:dyDescent="0.2">
      <c r="A17" s="17" t="s">
        <v>19</v>
      </c>
      <c r="B17" s="11">
        <v>15</v>
      </c>
      <c r="C17" s="11">
        <v>1</v>
      </c>
      <c r="D17" s="11">
        <v>0</v>
      </c>
      <c r="E17" s="11">
        <v>3</v>
      </c>
      <c r="F17">
        <f t="shared" si="0"/>
        <v>12</v>
      </c>
      <c r="G17" s="9">
        <f t="shared" si="3"/>
        <v>0</v>
      </c>
      <c r="H17" s="9">
        <f t="shared" si="4"/>
        <v>0.2</v>
      </c>
      <c r="I17" s="9">
        <f t="shared" si="5"/>
        <v>0.8</v>
      </c>
      <c r="J17" s="9">
        <f t="shared" si="6"/>
        <v>6.6666666666666666E-2</v>
      </c>
      <c r="K17" s="6" t="e">
        <f t="shared" si="1"/>
        <v>#DIV/0!</v>
      </c>
      <c r="L17" s="6">
        <f t="shared" si="2"/>
        <v>0</v>
      </c>
      <c r="M17" s="9">
        <f t="shared" si="7"/>
        <v>3.0712530712530711E-3</v>
      </c>
    </row>
    <row r="18" spans="1:13" x14ac:dyDescent="0.2">
      <c r="A18" s="17" t="s">
        <v>20</v>
      </c>
      <c r="B18" s="11">
        <v>6</v>
      </c>
      <c r="C18" s="11">
        <v>1</v>
      </c>
      <c r="D18" s="11">
        <v>0</v>
      </c>
      <c r="E18" s="11">
        <v>0</v>
      </c>
      <c r="F18">
        <f t="shared" si="0"/>
        <v>6</v>
      </c>
      <c r="G18" s="9">
        <f t="shared" si="3"/>
        <v>0</v>
      </c>
      <c r="H18" s="9">
        <f t="shared" si="4"/>
        <v>0</v>
      </c>
      <c r="I18" s="9">
        <f t="shared" si="5"/>
        <v>1</v>
      </c>
      <c r="J18" s="9">
        <f t="shared" si="6"/>
        <v>0.16666666666666666</v>
      </c>
      <c r="K18" s="6" t="e">
        <f t="shared" si="1"/>
        <v>#DIV/0!</v>
      </c>
      <c r="L18" s="6" t="e">
        <f t="shared" si="2"/>
        <v>#DIV/0!</v>
      </c>
      <c r="M18" s="9">
        <f t="shared" si="7"/>
        <v>1.2285012285012285E-3</v>
      </c>
    </row>
    <row r="19" spans="1:13" x14ac:dyDescent="0.2">
      <c r="A19" s="17" t="s">
        <v>21</v>
      </c>
      <c r="B19" s="11">
        <v>6</v>
      </c>
      <c r="C19" s="11">
        <v>0</v>
      </c>
      <c r="D19" s="11">
        <v>1</v>
      </c>
      <c r="E19" s="11">
        <v>5</v>
      </c>
      <c r="F19">
        <f t="shared" si="0"/>
        <v>0</v>
      </c>
      <c r="G19" s="9">
        <f t="shared" si="3"/>
        <v>0.16666666666666666</v>
      </c>
      <c r="H19" s="9">
        <f t="shared" si="4"/>
        <v>0.83333333333333337</v>
      </c>
      <c r="I19" s="9">
        <f t="shared" si="5"/>
        <v>0</v>
      </c>
      <c r="J19" s="9">
        <f t="shared" si="6"/>
        <v>0</v>
      </c>
      <c r="K19" s="6">
        <f t="shared" si="1"/>
        <v>5</v>
      </c>
      <c r="L19" s="6">
        <f t="shared" si="2"/>
        <v>0.2</v>
      </c>
      <c r="M19" s="9">
        <f t="shared" si="7"/>
        <v>1.2285012285012285E-3</v>
      </c>
    </row>
    <row r="20" spans="1:13" s="21" customFormat="1" x14ac:dyDescent="0.2">
      <c r="A20" s="19" t="s">
        <v>22</v>
      </c>
      <c r="B20" s="20">
        <v>1504</v>
      </c>
      <c r="C20" s="20">
        <v>345</v>
      </c>
      <c r="D20" s="20">
        <v>56</v>
      </c>
      <c r="E20" s="20">
        <v>1305</v>
      </c>
      <c r="F20" s="21">
        <f t="shared" si="0"/>
        <v>143</v>
      </c>
      <c r="G20" s="22">
        <f t="shared" si="3"/>
        <v>3.7234042553191488E-2</v>
      </c>
      <c r="H20" s="22">
        <f t="shared" si="4"/>
        <v>0.86768617021276595</v>
      </c>
      <c r="I20" s="22">
        <f t="shared" si="5"/>
        <v>9.5079787234042548E-2</v>
      </c>
      <c r="J20" s="22">
        <f t="shared" si="6"/>
        <v>0.22938829787234041</v>
      </c>
      <c r="K20" s="23">
        <f t="shared" si="1"/>
        <v>23.303571428571427</v>
      </c>
      <c r="L20" s="23">
        <f t="shared" si="2"/>
        <v>4.2911877394636012E-2</v>
      </c>
      <c r="M20" s="22">
        <f t="shared" si="7"/>
        <v>0.30794430794430794</v>
      </c>
    </row>
    <row r="21" spans="1:13" x14ac:dyDescent="0.2">
      <c r="A21" s="17" t="s">
        <v>23</v>
      </c>
      <c r="B21" s="11">
        <v>20</v>
      </c>
      <c r="C21" s="11">
        <v>0</v>
      </c>
      <c r="D21" s="11">
        <v>3</v>
      </c>
      <c r="E21" s="11">
        <v>9</v>
      </c>
      <c r="F21">
        <f t="shared" si="0"/>
        <v>8</v>
      </c>
      <c r="G21" s="9">
        <f t="shared" si="3"/>
        <v>0.15</v>
      </c>
      <c r="H21" s="9">
        <f t="shared" si="4"/>
        <v>0.45</v>
      </c>
      <c r="I21" s="9">
        <f t="shared" si="5"/>
        <v>0.4</v>
      </c>
      <c r="J21" s="9">
        <f t="shared" si="6"/>
        <v>0</v>
      </c>
      <c r="K21" s="6">
        <f t="shared" si="1"/>
        <v>3</v>
      </c>
      <c r="L21" s="6">
        <f t="shared" si="2"/>
        <v>0.33333333333333331</v>
      </c>
      <c r="M21" s="9">
        <f t="shared" si="7"/>
        <v>4.095004095004095E-3</v>
      </c>
    </row>
    <row r="22" spans="1:13" x14ac:dyDescent="0.2">
      <c r="A22" s="17" t="s">
        <v>24</v>
      </c>
      <c r="B22" s="11">
        <v>3</v>
      </c>
      <c r="C22" s="11">
        <v>0</v>
      </c>
      <c r="D22" s="11">
        <v>0</v>
      </c>
      <c r="E22" s="11">
        <v>0</v>
      </c>
      <c r="F22">
        <f t="shared" si="0"/>
        <v>3</v>
      </c>
      <c r="G22" s="9">
        <f t="shared" si="3"/>
        <v>0</v>
      </c>
      <c r="H22" s="9">
        <f t="shared" si="4"/>
        <v>0</v>
      </c>
      <c r="I22" s="9">
        <f t="shared" si="5"/>
        <v>1</v>
      </c>
      <c r="J22" s="9">
        <f t="shared" si="6"/>
        <v>0</v>
      </c>
      <c r="K22" s="6" t="e">
        <f t="shared" si="1"/>
        <v>#DIV/0!</v>
      </c>
      <c r="L22" s="6" t="e">
        <f t="shared" si="2"/>
        <v>#DIV/0!</v>
      </c>
      <c r="M22" s="9">
        <f t="shared" si="7"/>
        <v>6.1425061425061424E-4</v>
      </c>
    </row>
    <row r="23" spans="1:13" x14ac:dyDescent="0.2">
      <c r="A23" s="17" t="s">
        <v>25</v>
      </c>
      <c r="B23" s="11">
        <v>13</v>
      </c>
      <c r="C23" s="11">
        <v>0</v>
      </c>
      <c r="D23" s="11">
        <v>2</v>
      </c>
      <c r="E23" s="11">
        <v>4</v>
      </c>
      <c r="F23">
        <f t="shared" si="0"/>
        <v>7</v>
      </c>
      <c r="G23" s="9">
        <f t="shared" si="3"/>
        <v>0.15384615384615385</v>
      </c>
      <c r="H23" s="9">
        <f t="shared" si="4"/>
        <v>0.30769230769230771</v>
      </c>
      <c r="I23" s="9">
        <f t="shared" si="5"/>
        <v>0.53846153846153844</v>
      </c>
      <c r="J23" s="9">
        <f t="shared" si="6"/>
        <v>0</v>
      </c>
      <c r="K23" s="6">
        <f t="shared" si="1"/>
        <v>2</v>
      </c>
      <c r="L23" s="6">
        <f t="shared" si="2"/>
        <v>0.5</v>
      </c>
      <c r="M23" s="9">
        <f t="shared" si="7"/>
        <v>2.6617526617526617E-3</v>
      </c>
    </row>
    <row r="24" spans="1:13" x14ac:dyDescent="0.2">
      <c r="A24" s="17" t="s">
        <v>26</v>
      </c>
      <c r="B24" s="11">
        <v>12</v>
      </c>
      <c r="C24" s="11">
        <v>1</v>
      </c>
      <c r="D24" s="11">
        <v>0</v>
      </c>
      <c r="E24" s="11">
        <v>2</v>
      </c>
      <c r="F24">
        <f t="shared" si="0"/>
        <v>10</v>
      </c>
      <c r="G24" s="9">
        <f t="shared" si="3"/>
        <v>0</v>
      </c>
      <c r="H24" s="9">
        <f t="shared" si="4"/>
        <v>0.16666666666666666</v>
      </c>
      <c r="I24" s="9">
        <f t="shared" si="5"/>
        <v>0.83333333333333337</v>
      </c>
      <c r="J24" s="9">
        <f t="shared" si="6"/>
        <v>8.3333333333333329E-2</v>
      </c>
      <c r="K24" s="6" t="e">
        <f t="shared" si="1"/>
        <v>#DIV/0!</v>
      </c>
      <c r="L24" s="6">
        <f t="shared" si="2"/>
        <v>0</v>
      </c>
      <c r="M24" s="9">
        <f t="shared" si="7"/>
        <v>2.4570024570024569E-3</v>
      </c>
    </row>
    <row r="25" spans="1:13" x14ac:dyDescent="0.2">
      <c r="A25" s="17" t="s">
        <v>27</v>
      </c>
      <c r="B25" s="11">
        <v>7</v>
      </c>
      <c r="C25" s="11">
        <v>0</v>
      </c>
      <c r="D25" s="11">
        <v>1</v>
      </c>
      <c r="E25" s="11">
        <v>0</v>
      </c>
      <c r="F25">
        <f t="shared" si="0"/>
        <v>6</v>
      </c>
      <c r="G25" s="9">
        <f t="shared" si="3"/>
        <v>0.14285714285714285</v>
      </c>
      <c r="H25" s="9">
        <f t="shared" si="4"/>
        <v>0</v>
      </c>
      <c r="I25" s="9">
        <f t="shared" si="5"/>
        <v>0.8571428571428571</v>
      </c>
      <c r="J25" s="9">
        <f t="shared" si="6"/>
        <v>0</v>
      </c>
      <c r="K25" s="6">
        <f t="shared" si="1"/>
        <v>0</v>
      </c>
      <c r="L25" s="6" t="e">
        <f t="shared" si="2"/>
        <v>#DIV/0!</v>
      </c>
      <c r="M25" s="9">
        <f t="shared" si="7"/>
        <v>1.4332514332514332E-3</v>
      </c>
    </row>
    <row r="26" spans="1:13" x14ac:dyDescent="0.2">
      <c r="A26" s="17" t="s">
        <v>28</v>
      </c>
      <c r="B26" s="11">
        <v>6</v>
      </c>
      <c r="C26" s="11">
        <v>0</v>
      </c>
      <c r="D26" s="11">
        <v>1</v>
      </c>
      <c r="E26" s="11">
        <v>2</v>
      </c>
      <c r="F26">
        <f t="shared" si="0"/>
        <v>3</v>
      </c>
      <c r="G26" s="9">
        <f t="shared" si="3"/>
        <v>0.16666666666666666</v>
      </c>
      <c r="H26" s="9">
        <f t="shared" si="4"/>
        <v>0.33333333333333331</v>
      </c>
      <c r="I26" s="9">
        <f t="shared" si="5"/>
        <v>0.5</v>
      </c>
      <c r="J26" s="9">
        <f t="shared" si="6"/>
        <v>0</v>
      </c>
      <c r="K26" s="6">
        <f t="shared" si="1"/>
        <v>2</v>
      </c>
      <c r="L26" s="6">
        <f t="shared" si="2"/>
        <v>0.5</v>
      </c>
      <c r="M26" s="9">
        <f t="shared" si="7"/>
        <v>1.2285012285012285E-3</v>
      </c>
    </row>
    <row r="27" spans="1:13" x14ac:dyDescent="0.2">
      <c r="A27" s="18" t="s">
        <v>47</v>
      </c>
      <c r="B27" s="11">
        <v>4884</v>
      </c>
      <c r="C27" s="11">
        <v>931</v>
      </c>
      <c r="D27" s="11">
        <v>235</v>
      </c>
      <c r="E27" s="11">
        <v>1620</v>
      </c>
      <c r="F27">
        <f t="shared" si="0"/>
        <v>3029</v>
      </c>
      <c r="G27" s="9">
        <f t="shared" si="3"/>
        <v>4.8116298116298119E-2</v>
      </c>
      <c r="H27" s="9">
        <f t="shared" si="4"/>
        <v>0.33169533169533172</v>
      </c>
      <c r="I27" s="9">
        <f t="shared" si="5"/>
        <v>0.62018837018837014</v>
      </c>
      <c r="J27" s="9">
        <f t="shared" si="6"/>
        <v>0.19062244062244063</v>
      </c>
      <c r="K27" s="6">
        <f t="shared" si="1"/>
        <v>6.8936170212765955</v>
      </c>
      <c r="L27" s="6">
        <f t="shared" si="2"/>
        <v>0.14506172839506173</v>
      </c>
      <c r="M27" s="9"/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86C1-F08C-40FA-A6D8-7CD59A5D6C87}">
  <sheetPr codeName="Sheet10"/>
  <dimension ref="A1:E37"/>
  <sheetViews>
    <sheetView workbookViewId="0">
      <selection activeCell="J38" sqref="J38"/>
    </sheetView>
  </sheetViews>
  <sheetFormatPr defaultRowHeight="14.25" x14ac:dyDescent="0.2"/>
  <sheetData>
    <row r="1" spans="1:5" ht="28.5" x14ac:dyDescent="0.2">
      <c r="A1" t="s">
        <v>91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6">
        <v>43943</v>
      </c>
      <c r="B2">
        <v>693</v>
      </c>
      <c r="D2">
        <v>35</v>
      </c>
      <c r="E2">
        <v>55</v>
      </c>
    </row>
    <row r="3" spans="1:5" x14ac:dyDescent="0.2">
      <c r="A3" s="36">
        <v>43945</v>
      </c>
      <c r="B3">
        <v>877</v>
      </c>
      <c r="C3">
        <v>160</v>
      </c>
      <c r="D3">
        <v>42</v>
      </c>
      <c r="E3">
        <v>73</v>
      </c>
    </row>
    <row r="4" spans="1:5" x14ac:dyDescent="0.2">
      <c r="A4" s="36">
        <v>43948</v>
      </c>
      <c r="B4">
        <v>1114</v>
      </c>
      <c r="C4">
        <v>187</v>
      </c>
      <c r="D4">
        <v>56</v>
      </c>
      <c r="E4">
        <v>78</v>
      </c>
    </row>
    <row r="5" spans="1:5" x14ac:dyDescent="0.2">
      <c r="A5" s="36">
        <v>43950</v>
      </c>
      <c r="B5">
        <v>1347</v>
      </c>
      <c r="C5">
        <v>255</v>
      </c>
      <c r="D5">
        <v>66</v>
      </c>
      <c r="E5">
        <v>83</v>
      </c>
    </row>
    <row r="6" spans="1:5" x14ac:dyDescent="0.2">
      <c r="A6" s="36">
        <v>43952</v>
      </c>
      <c r="B6">
        <v>1553</v>
      </c>
      <c r="C6">
        <v>288</v>
      </c>
      <c r="D6">
        <v>82</v>
      </c>
      <c r="E6">
        <v>100</v>
      </c>
    </row>
    <row r="7" spans="1:5" x14ac:dyDescent="0.2">
      <c r="A7" s="36">
        <v>43956</v>
      </c>
      <c r="B7">
        <v>1897</v>
      </c>
      <c r="C7">
        <v>335</v>
      </c>
      <c r="D7">
        <v>103</v>
      </c>
      <c r="E7">
        <v>121</v>
      </c>
    </row>
    <row r="8" spans="1:5" x14ac:dyDescent="0.2">
      <c r="A8" s="36">
        <v>43957</v>
      </c>
      <c r="B8">
        <v>1960</v>
      </c>
      <c r="C8">
        <v>348</v>
      </c>
      <c r="D8">
        <v>107</v>
      </c>
      <c r="E8">
        <v>134</v>
      </c>
    </row>
    <row r="9" spans="1:5" x14ac:dyDescent="0.2">
      <c r="A9" s="36">
        <v>43958</v>
      </c>
      <c r="B9">
        <v>2049</v>
      </c>
      <c r="C9">
        <v>358</v>
      </c>
      <c r="D9">
        <v>110</v>
      </c>
      <c r="E9">
        <v>141</v>
      </c>
    </row>
    <row r="10" spans="1:5" x14ac:dyDescent="0.2">
      <c r="A10" s="36">
        <v>43959</v>
      </c>
      <c r="B10">
        <v>2136</v>
      </c>
      <c r="C10">
        <v>370</v>
      </c>
      <c r="D10">
        <v>112</v>
      </c>
      <c r="E10">
        <v>152</v>
      </c>
    </row>
    <row r="11" spans="1:5" x14ac:dyDescent="0.2">
      <c r="A11" s="36">
        <v>43961</v>
      </c>
      <c r="B11">
        <v>2227</v>
      </c>
      <c r="C11">
        <v>375</v>
      </c>
      <c r="D11">
        <v>116</v>
      </c>
      <c r="E11">
        <v>175</v>
      </c>
    </row>
    <row r="12" spans="1:5" x14ac:dyDescent="0.2">
      <c r="A12" s="36">
        <v>43963</v>
      </c>
      <c r="B12">
        <v>2304</v>
      </c>
      <c r="C12">
        <v>384</v>
      </c>
      <c r="D12">
        <v>129</v>
      </c>
      <c r="E12">
        <v>203</v>
      </c>
    </row>
    <row r="13" spans="1:5" x14ac:dyDescent="0.2">
      <c r="A13" s="36">
        <v>43965</v>
      </c>
      <c r="B13">
        <v>2370</v>
      </c>
      <c r="C13">
        <v>387</v>
      </c>
      <c r="D13">
        <v>139</v>
      </c>
      <c r="E13">
        <v>252</v>
      </c>
    </row>
    <row r="14" spans="1:5" x14ac:dyDescent="0.2">
      <c r="A14" s="36">
        <v>43967</v>
      </c>
      <c r="B14">
        <v>2405</v>
      </c>
      <c r="C14">
        <v>391</v>
      </c>
      <c r="D14">
        <v>141</v>
      </c>
      <c r="E14">
        <v>273</v>
      </c>
    </row>
    <row r="15" spans="1:5" x14ac:dyDescent="0.2">
      <c r="A15" s="36">
        <v>43969</v>
      </c>
      <c r="B15">
        <v>2434</v>
      </c>
      <c r="C15">
        <v>394</v>
      </c>
      <c r="D15">
        <v>147</v>
      </c>
      <c r="E15">
        <v>332</v>
      </c>
    </row>
    <row r="16" spans="1:5" x14ac:dyDescent="0.2">
      <c r="A16" s="36">
        <v>43970</v>
      </c>
      <c r="B16">
        <v>2437</v>
      </c>
      <c r="C16">
        <v>396</v>
      </c>
      <c r="D16">
        <v>150</v>
      </c>
      <c r="E16">
        <v>349</v>
      </c>
    </row>
    <row r="17" spans="1:5" x14ac:dyDescent="0.2">
      <c r="A17" s="36">
        <v>43971</v>
      </c>
      <c r="B17">
        <v>2444</v>
      </c>
      <c r="C17">
        <v>395</v>
      </c>
      <c r="D17">
        <v>154</v>
      </c>
      <c r="E17">
        <v>395</v>
      </c>
    </row>
    <row r="18" spans="1:5" x14ac:dyDescent="0.2">
      <c r="A18" s="36">
        <v>43972</v>
      </c>
      <c r="B18">
        <v>2444</v>
      </c>
      <c r="C18">
        <v>395</v>
      </c>
      <c r="D18">
        <v>156</v>
      </c>
      <c r="E18">
        <v>447</v>
      </c>
    </row>
    <row r="19" spans="1:5" x14ac:dyDescent="0.2">
      <c r="A19" s="36">
        <v>43973</v>
      </c>
      <c r="B19">
        <v>2456</v>
      </c>
      <c r="C19">
        <v>395</v>
      </c>
      <c r="D19">
        <v>158</v>
      </c>
      <c r="E19">
        <v>528</v>
      </c>
    </row>
    <row r="20" spans="1:5" x14ac:dyDescent="0.2">
      <c r="A20" s="36">
        <v>43974</v>
      </c>
      <c r="B20">
        <v>2465</v>
      </c>
      <c r="C20">
        <v>395</v>
      </c>
      <c r="D20">
        <v>160</v>
      </c>
      <c r="E20">
        <v>582</v>
      </c>
    </row>
    <row r="21" spans="1:5" x14ac:dyDescent="0.2">
      <c r="A21" s="36">
        <v>43975</v>
      </c>
      <c r="B21">
        <v>2490</v>
      </c>
      <c r="C21">
        <v>396</v>
      </c>
      <c r="D21">
        <v>163</v>
      </c>
      <c r="E21">
        <v>667</v>
      </c>
    </row>
    <row r="22" spans="1:5" x14ac:dyDescent="0.2">
      <c r="A22" s="36">
        <v>43976</v>
      </c>
      <c r="B22">
        <v>2499</v>
      </c>
      <c r="C22">
        <v>396</v>
      </c>
      <c r="D22">
        <v>167</v>
      </c>
      <c r="E22">
        <v>704</v>
      </c>
    </row>
    <row r="23" spans="1:5" x14ac:dyDescent="0.2">
      <c r="A23" s="36">
        <v>43978</v>
      </c>
      <c r="B23">
        <v>2512</v>
      </c>
      <c r="C23">
        <v>398</v>
      </c>
      <c r="D23">
        <v>172</v>
      </c>
      <c r="E23">
        <v>828</v>
      </c>
    </row>
    <row r="24" spans="1:5" x14ac:dyDescent="0.2">
      <c r="A24" s="36">
        <v>43979</v>
      </c>
      <c r="B24">
        <v>2514</v>
      </c>
      <c r="C24">
        <v>398</v>
      </c>
      <c r="D24">
        <v>175</v>
      </c>
      <c r="E24">
        <v>866</v>
      </c>
    </row>
    <row r="25" spans="1:5" x14ac:dyDescent="0.2">
      <c r="A25" s="36">
        <v>43980</v>
      </c>
      <c r="B25">
        <v>2517</v>
      </c>
      <c r="C25">
        <v>398</v>
      </c>
      <c r="D25">
        <v>176</v>
      </c>
      <c r="E25">
        <v>928</v>
      </c>
    </row>
    <row r="26" spans="1:5" x14ac:dyDescent="0.2">
      <c r="A26" s="36">
        <v>43983</v>
      </c>
      <c r="B26">
        <v>2522</v>
      </c>
      <c r="C26">
        <v>399</v>
      </c>
      <c r="D26">
        <v>181</v>
      </c>
      <c r="E26">
        <v>1124</v>
      </c>
    </row>
    <row r="27" spans="1:5" x14ac:dyDescent="0.2">
      <c r="A27" s="36">
        <v>43984</v>
      </c>
      <c r="B27">
        <v>2522</v>
      </c>
      <c r="C27">
        <v>399</v>
      </c>
      <c r="D27">
        <v>181</v>
      </c>
      <c r="E27">
        <v>1157</v>
      </c>
    </row>
    <row r="28" spans="1:5" x14ac:dyDescent="0.2">
      <c r="A28" s="36">
        <v>43985</v>
      </c>
      <c r="B28">
        <v>2522</v>
      </c>
      <c r="C28">
        <v>399</v>
      </c>
      <c r="D28">
        <v>181</v>
      </c>
      <c r="E28">
        <v>1189</v>
      </c>
    </row>
    <row r="29" spans="1:5" x14ac:dyDescent="0.2">
      <c r="A29" s="36">
        <v>43990</v>
      </c>
      <c r="B29">
        <v>2522</v>
      </c>
      <c r="D29">
        <v>184</v>
      </c>
      <c r="E29">
        <v>1543</v>
      </c>
    </row>
    <row r="30" spans="1:5" x14ac:dyDescent="0.2">
      <c r="A30" s="36">
        <v>43991</v>
      </c>
      <c r="B30">
        <v>2522</v>
      </c>
      <c r="D30">
        <v>184</v>
      </c>
      <c r="E30">
        <v>1653</v>
      </c>
    </row>
    <row r="31" spans="1:5" x14ac:dyDescent="0.2">
      <c r="A31" s="36">
        <v>43992</v>
      </c>
      <c r="B31">
        <v>2522</v>
      </c>
      <c r="D31">
        <v>186</v>
      </c>
      <c r="E31">
        <v>1747</v>
      </c>
    </row>
    <row r="32" spans="1:5" x14ac:dyDescent="0.2">
      <c r="A32" s="36">
        <v>43993</v>
      </c>
      <c r="B32">
        <v>2523</v>
      </c>
      <c r="D32">
        <v>186</v>
      </c>
      <c r="E32">
        <v>1821</v>
      </c>
    </row>
    <row r="33" spans="1:5" x14ac:dyDescent="0.2">
      <c r="A33" s="36">
        <v>43995</v>
      </c>
      <c r="B33">
        <v>2522</v>
      </c>
      <c r="D33">
        <v>187</v>
      </c>
      <c r="E33">
        <v>1944</v>
      </c>
    </row>
    <row r="34" spans="1:5" x14ac:dyDescent="0.2">
      <c r="A34" s="36">
        <v>43999</v>
      </c>
      <c r="B34">
        <v>2521</v>
      </c>
      <c r="D34">
        <v>190</v>
      </c>
      <c r="E34">
        <v>2120</v>
      </c>
    </row>
    <row r="35" spans="1:5" x14ac:dyDescent="0.2">
      <c r="A35" s="36">
        <v>44002</v>
      </c>
      <c r="B35">
        <v>2521</v>
      </c>
      <c r="D35">
        <v>191</v>
      </c>
      <c r="E35">
        <v>2189</v>
      </c>
    </row>
    <row r="36" spans="1:5" x14ac:dyDescent="0.2">
      <c r="A36" s="36">
        <v>44003</v>
      </c>
      <c r="B36">
        <v>2521</v>
      </c>
      <c r="D36">
        <v>191</v>
      </c>
      <c r="E36">
        <v>2231</v>
      </c>
    </row>
    <row r="37" spans="1:5" x14ac:dyDescent="0.2">
      <c r="A37" s="36">
        <v>44005</v>
      </c>
      <c r="B37">
        <v>2521</v>
      </c>
      <c r="D37">
        <v>191</v>
      </c>
      <c r="E37">
        <v>2277</v>
      </c>
    </row>
  </sheetData>
  <sortState ref="A2:E37">
    <sortCondition ref="A32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5CB6-F038-4C47-A993-2AD1B30B2035}">
  <sheetPr codeName="Sheet11"/>
  <dimension ref="A1:S38"/>
  <sheetViews>
    <sheetView workbookViewId="0">
      <selection activeCell="A38" sqref="A38"/>
    </sheetView>
  </sheetViews>
  <sheetFormatPr defaultRowHeight="14.25" x14ac:dyDescent="0.2"/>
  <cols>
    <col min="1" max="1" width="14.625" style="40" bestFit="1" customWidth="1"/>
    <col min="11" max="14" width="9" style="6"/>
    <col min="15" max="17" width="9" style="9"/>
    <col min="18" max="19" width="9" style="6"/>
  </cols>
  <sheetData>
    <row r="1" spans="1:19" x14ac:dyDescent="0.2">
      <c r="A1" s="40" t="s">
        <v>91</v>
      </c>
      <c r="B1" s="1" t="s">
        <v>1</v>
      </c>
      <c r="C1" s="5" t="s">
        <v>96</v>
      </c>
      <c r="D1" s="1" t="s">
        <v>3</v>
      </c>
      <c r="E1" s="1" t="s">
        <v>4</v>
      </c>
      <c r="F1" s="5" t="s">
        <v>92</v>
      </c>
      <c r="G1" s="5" t="s">
        <v>93</v>
      </c>
      <c r="H1" s="5" t="s">
        <v>94</v>
      </c>
      <c r="I1" s="5" t="s">
        <v>95</v>
      </c>
      <c r="J1" s="5" t="s">
        <v>97</v>
      </c>
      <c r="K1" s="7" t="s">
        <v>101</v>
      </c>
      <c r="L1" s="7" t="s">
        <v>102</v>
      </c>
      <c r="M1" s="7" t="s">
        <v>103</v>
      </c>
      <c r="N1" s="7" t="s">
        <v>104</v>
      </c>
      <c r="O1" s="41" t="s">
        <v>30</v>
      </c>
      <c r="P1" s="41" t="s">
        <v>31</v>
      </c>
      <c r="Q1" s="41" t="s">
        <v>98</v>
      </c>
      <c r="R1" s="7" t="s">
        <v>99</v>
      </c>
      <c r="S1" s="7" t="s">
        <v>100</v>
      </c>
    </row>
    <row r="2" spans="1:19" x14ac:dyDescent="0.2">
      <c r="A2" s="40">
        <v>37733</v>
      </c>
      <c r="B2">
        <v>693</v>
      </c>
      <c r="D2">
        <v>35</v>
      </c>
      <c r="E2">
        <v>55</v>
      </c>
      <c r="F2">
        <f>A2-$A$2</f>
        <v>0</v>
      </c>
      <c r="O2" s="9">
        <f>D2/B2</f>
        <v>5.0505050505050504E-2</v>
      </c>
      <c r="P2" s="9">
        <f>E2/B2</f>
        <v>7.9365079365079361E-2</v>
      </c>
      <c r="Q2" s="9">
        <f>C2/B2</f>
        <v>0</v>
      </c>
      <c r="R2" s="6">
        <f>D2/E2</f>
        <v>0.63636363636363635</v>
      </c>
      <c r="S2" s="6">
        <f>E2/D2</f>
        <v>1.5714285714285714</v>
      </c>
    </row>
    <row r="3" spans="1:19" x14ac:dyDescent="0.2">
      <c r="A3" s="40">
        <v>37735</v>
      </c>
      <c r="B3">
        <v>877</v>
      </c>
      <c r="C3">
        <v>160</v>
      </c>
      <c r="D3">
        <v>42</v>
      </c>
      <c r="E3">
        <v>73</v>
      </c>
      <c r="F3">
        <f t="shared" ref="F3:F37" si="0">A3-$A$2</f>
        <v>2</v>
      </c>
      <c r="G3">
        <f>B3-B2</f>
        <v>184</v>
      </c>
      <c r="H3">
        <f>D3-D2</f>
        <v>7</v>
      </c>
      <c r="I3">
        <f>E3-E2</f>
        <v>18</v>
      </c>
      <c r="K3" s="6">
        <f t="shared" ref="K3:K38" si="1">G3/F3</f>
        <v>92</v>
      </c>
      <c r="L3" s="6">
        <f t="shared" ref="L3:L38" si="2">H3/F3</f>
        <v>3.5</v>
      </c>
      <c r="M3" s="6">
        <f t="shared" ref="M3:M38" si="3">I3/F3</f>
        <v>9</v>
      </c>
      <c r="O3" s="9">
        <f t="shared" ref="O3:O37" si="4">D3/B3</f>
        <v>4.789053591790194E-2</v>
      </c>
      <c r="P3" s="9">
        <f t="shared" ref="P3:P37" si="5">E3/B3</f>
        <v>8.3238312428734321E-2</v>
      </c>
      <c r="Q3" s="9">
        <f t="shared" ref="Q3:Q28" si="6">C3/B3</f>
        <v>0.18244013683010263</v>
      </c>
      <c r="R3" s="6">
        <f t="shared" ref="R3:R37" si="7">D3/E3</f>
        <v>0.57534246575342463</v>
      </c>
      <c r="S3" s="6">
        <f t="shared" ref="S3:S37" si="8">E3/D3</f>
        <v>1.7380952380952381</v>
      </c>
    </row>
    <row r="4" spans="1:19" x14ac:dyDescent="0.2">
      <c r="A4" s="40">
        <v>37738</v>
      </c>
      <c r="B4">
        <v>1114</v>
      </c>
      <c r="C4">
        <v>187</v>
      </c>
      <c r="D4">
        <v>56</v>
      </c>
      <c r="E4">
        <v>78</v>
      </c>
      <c r="F4">
        <f t="shared" si="0"/>
        <v>5</v>
      </c>
      <c r="G4">
        <f t="shared" ref="G4:G37" si="9">B4-B3</f>
        <v>237</v>
      </c>
      <c r="H4">
        <f t="shared" ref="H4:H37" si="10">D4-D3</f>
        <v>14</v>
      </c>
      <c r="I4">
        <f t="shared" ref="I4:I38" si="11">E4-E3</f>
        <v>5</v>
      </c>
      <c r="J4">
        <f t="shared" ref="J4:J28" si="12">C4-C3</f>
        <v>27</v>
      </c>
      <c r="K4" s="6">
        <f t="shared" si="1"/>
        <v>47.4</v>
      </c>
      <c r="L4" s="6">
        <f t="shared" si="2"/>
        <v>2.8</v>
      </c>
      <c r="M4" s="6">
        <f t="shared" si="3"/>
        <v>1</v>
      </c>
      <c r="N4" s="6">
        <f t="shared" ref="N4:N28" si="13">J4/F4</f>
        <v>5.4</v>
      </c>
      <c r="O4" s="9">
        <f t="shared" si="4"/>
        <v>5.0269299820466788E-2</v>
      </c>
      <c r="P4" s="9">
        <f t="shared" si="5"/>
        <v>7.0017953321364457E-2</v>
      </c>
      <c r="Q4" s="9">
        <f t="shared" si="6"/>
        <v>0.16786355475763015</v>
      </c>
      <c r="R4" s="6">
        <f t="shared" si="7"/>
        <v>0.71794871794871795</v>
      </c>
      <c r="S4" s="6">
        <f t="shared" si="8"/>
        <v>1.3928571428571428</v>
      </c>
    </row>
    <row r="5" spans="1:19" x14ac:dyDescent="0.2">
      <c r="A5" s="40">
        <v>37740</v>
      </c>
      <c r="B5">
        <v>1347</v>
      </c>
      <c r="C5">
        <v>255</v>
      </c>
      <c r="D5">
        <v>66</v>
      </c>
      <c r="E5">
        <v>83</v>
      </c>
      <c r="F5">
        <f t="shared" si="0"/>
        <v>7</v>
      </c>
      <c r="G5">
        <f t="shared" si="9"/>
        <v>233</v>
      </c>
      <c r="H5">
        <f t="shared" si="10"/>
        <v>10</v>
      </c>
      <c r="I5">
        <f t="shared" si="11"/>
        <v>5</v>
      </c>
      <c r="J5">
        <f t="shared" si="12"/>
        <v>68</v>
      </c>
      <c r="K5" s="6">
        <f t="shared" si="1"/>
        <v>33.285714285714285</v>
      </c>
      <c r="L5" s="6">
        <f t="shared" si="2"/>
        <v>1.4285714285714286</v>
      </c>
      <c r="M5" s="6">
        <f t="shared" si="3"/>
        <v>0.7142857142857143</v>
      </c>
      <c r="N5" s="6">
        <f t="shared" si="13"/>
        <v>9.7142857142857135</v>
      </c>
      <c r="O5" s="9">
        <f t="shared" si="4"/>
        <v>4.8997772828507792E-2</v>
      </c>
      <c r="P5" s="9">
        <f t="shared" si="5"/>
        <v>6.161841128433556E-2</v>
      </c>
      <c r="Q5" s="9">
        <f t="shared" si="6"/>
        <v>0.18930957683741648</v>
      </c>
      <c r="R5" s="6">
        <f t="shared" si="7"/>
        <v>0.79518072289156627</v>
      </c>
      <c r="S5" s="6">
        <f t="shared" si="8"/>
        <v>1.2575757575757576</v>
      </c>
    </row>
    <row r="6" spans="1:19" x14ac:dyDescent="0.2">
      <c r="A6" s="40">
        <v>37742</v>
      </c>
      <c r="B6">
        <v>1553</v>
      </c>
      <c r="C6">
        <v>288</v>
      </c>
      <c r="D6">
        <v>82</v>
      </c>
      <c r="E6">
        <v>100</v>
      </c>
      <c r="F6">
        <f t="shared" si="0"/>
        <v>9</v>
      </c>
      <c r="G6">
        <f t="shared" si="9"/>
        <v>206</v>
      </c>
      <c r="H6">
        <f t="shared" si="10"/>
        <v>16</v>
      </c>
      <c r="I6">
        <f t="shared" si="11"/>
        <v>17</v>
      </c>
      <c r="J6">
        <f t="shared" si="12"/>
        <v>33</v>
      </c>
      <c r="K6" s="6">
        <f t="shared" si="1"/>
        <v>22.888888888888889</v>
      </c>
      <c r="L6" s="6">
        <f t="shared" si="2"/>
        <v>1.7777777777777777</v>
      </c>
      <c r="M6" s="6">
        <f t="shared" si="3"/>
        <v>1.8888888888888888</v>
      </c>
      <c r="N6" s="6">
        <f t="shared" si="13"/>
        <v>3.6666666666666665</v>
      </c>
      <c r="O6" s="9">
        <f t="shared" si="4"/>
        <v>5.280103026400515E-2</v>
      </c>
      <c r="P6" s="9">
        <f t="shared" si="5"/>
        <v>6.4391500321957507E-2</v>
      </c>
      <c r="Q6" s="9">
        <f t="shared" si="6"/>
        <v>0.1854475209272376</v>
      </c>
      <c r="R6" s="6">
        <f t="shared" si="7"/>
        <v>0.82</v>
      </c>
      <c r="S6" s="6">
        <f t="shared" si="8"/>
        <v>1.2195121951219512</v>
      </c>
    </row>
    <row r="7" spans="1:19" x14ac:dyDescent="0.2">
      <c r="A7" s="40">
        <v>37746</v>
      </c>
      <c r="B7">
        <v>1897</v>
      </c>
      <c r="C7">
        <v>335</v>
      </c>
      <c r="D7">
        <v>103</v>
      </c>
      <c r="E7">
        <v>121</v>
      </c>
      <c r="F7">
        <f t="shared" si="0"/>
        <v>13</v>
      </c>
      <c r="G7">
        <f t="shared" si="9"/>
        <v>344</v>
      </c>
      <c r="H7">
        <f t="shared" si="10"/>
        <v>21</v>
      </c>
      <c r="I7">
        <f t="shared" si="11"/>
        <v>21</v>
      </c>
      <c r="J7">
        <f t="shared" si="12"/>
        <v>47</v>
      </c>
      <c r="K7" s="6">
        <f t="shared" si="1"/>
        <v>26.46153846153846</v>
      </c>
      <c r="L7" s="6">
        <f t="shared" si="2"/>
        <v>1.6153846153846154</v>
      </c>
      <c r="M7" s="6">
        <f t="shared" si="3"/>
        <v>1.6153846153846154</v>
      </c>
      <c r="N7" s="6">
        <f t="shared" si="13"/>
        <v>3.6153846153846154</v>
      </c>
      <c r="O7" s="9">
        <f t="shared" si="4"/>
        <v>5.4296257248286767E-2</v>
      </c>
      <c r="P7" s="9">
        <f t="shared" si="5"/>
        <v>6.3784923563521348E-2</v>
      </c>
      <c r="Q7" s="9">
        <f t="shared" si="6"/>
        <v>0.17659462308908802</v>
      </c>
      <c r="R7" s="6">
        <f t="shared" si="7"/>
        <v>0.85123966942148765</v>
      </c>
      <c r="S7" s="6">
        <f t="shared" si="8"/>
        <v>1.174757281553398</v>
      </c>
    </row>
    <row r="8" spans="1:19" x14ac:dyDescent="0.2">
      <c r="A8" s="40">
        <v>37747</v>
      </c>
      <c r="B8">
        <v>1960</v>
      </c>
      <c r="C8">
        <v>348</v>
      </c>
      <c r="D8">
        <v>107</v>
      </c>
      <c r="E8">
        <v>134</v>
      </c>
      <c r="F8">
        <f t="shared" si="0"/>
        <v>14</v>
      </c>
      <c r="G8">
        <f t="shared" si="9"/>
        <v>63</v>
      </c>
      <c r="H8">
        <f t="shared" si="10"/>
        <v>4</v>
      </c>
      <c r="I8">
        <f t="shared" si="11"/>
        <v>13</v>
      </c>
      <c r="J8">
        <f t="shared" si="12"/>
        <v>13</v>
      </c>
      <c r="K8" s="6">
        <f t="shared" si="1"/>
        <v>4.5</v>
      </c>
      <c r="L8" s="6">
        <f t="shared" si="2"/>
        <v>0.2857142857142857</v>
      </c>
      <c r="M8" s="6">
        <f t="shared" si="3"/>
        <v>0.9285714285714286</v>
      </c>
      <c r="N8" s="6">
        <f t="shared" si="13"/>
        <v>0.9285714285714286</v>
      </c>
      <c r="O8" s="9">
        <f t="shared" si="4"/>
        <v>5.459183673469388E-2</v>
      </c>
      <c r="P8" s="9">
        <f t="shared" si="5"/>
        <v>6.8367346938775511E-2</v>
      </c>
      <c r="Q8" s="9">
        <f t="shared" si="6"/>
        <v>0.17755102040816326</v>
      </c>
      <c r="R8" s="6">
        <f t="shared" si="7"/>
        <v>0.79850746268656714</v>
      </c>
      <c r="S8" s="6">
        <f t="shared" si="8"/>
        <v>1.2523364485981308</v>
      </c>
    </row>
    <row r="9" spans="1:19" x14ac:dyDescent="0.2">
      <c r="A9" s="40">
        <v>37748</v>
      </c>
      <c r="B9">
        <v>2049</v>
      </c>
      <c r="C9">
        <v>358</v>
      </c>
      <c r="D9">
        <v>110</v>
      </c>
      <c r="E9">
        <v>141</v>
      </c>
      <c r="F9">
        <f t="shared" si="0"/>
        <v>15</v>
      </c>
      <c r="G9">
        <f t="shared" si="9"/>
        <v>89</v>
      </c>
      <c r="H9">
        <f t="shared" si="10"/>
        <v>3</v>
      </c>
      <c r="I9">
        <f t="shared" si="11"/>
        <v>7</v>
      </c>
      <c r="J9">
        <f t="shared" si="12"/>
        <v>10</v>
      </c>
      <c r="K9" s="6">
        <f t="shared" si="1"/>
        <v>5.9333333333333336</v>
      </c>
      <c r="L9" s="6">
        <f t="shared" si="2"/>
        <v>0.2</v>
      </c>
      <c r="M9" s="6">
        <f t="shared" si="3"/>
        <v>0.46666666666666667</v>
      </c>
      <c r="N9" s="6">
        <f t="shared" si="13"/>
        <v>0.66666666666666663</v>
      </c>
      <c r="O9" s="9">
        <f t="shared" si="4"/>
        <v>5.3684724255734506E-2</v>
      </c>
      <c r="P9" s="9">
        <f t="shared" si="5"/>
        <v>6.8814055636896049E-2</v>
      </c>
      <c r="Q9" s="9">
        <f t="shared" si="6"/>
        <v>0.17471937530502685</v>
      </c>
      <c r="R9" s="6">
        <f t="shared" si="7"/>
        <v>0.78014184397163122</v>
      </c>
      <c r="S9" s="6">
        <f t="shared" si="8"/>
        <v>1.2818181818181817</v>
      </c>
    </row>
    <row r="10" spans="1:19" x14ac:dyDescent="0.2">
      <c r="A10" s="40">
        <v>37749</v>
      </c>
      <c r="B10">
        <v>2136</v>
      </c>
      <c r="C10">
        <v>370</v>
      </c>
      <c r="D10">
        <v>112</v>
      </c>
      <c r="E10">
        <v>152</v>
      </c>
      <c r="F10">
        <f t="shared" si="0"/>
        <v>16</v>
      </c>
      <c r="G10">
        <f t="shared" si="9"/>
        <v>87</v>
      </c>
      <c r="H10">
        <f t="shared" si="10"/>
        <v>2</v>
      </c>
      <c r="I10">
        <f t="shared" si="11"/>
        <v>11</v>
      </c>
      <c r="J10">
        <f t="shared" si="12"/>
        <v>12</v>
      </c>
      <c r="K10" s="6">
        <f t="shared" si="1"/>
        <v>5.4375</v>
      </c>
      <c r="L10" s="6">
        <f t="shared" si="2"/>
        <v>0.125</v>
      </c>
      <c r="M10" s="6">
        <f t="shared" si="3"/>
        <v>0.6875</v>
      </c>
      <c r="N10" s="6">
        <f t="shared" si="13"/>
        <v>0.75</v>
      </c>
      <c r="O10" s="9">
        <f t="shared" si="4"/>
        <v>5.2434456928838954E-2</v>
      </c>
      <c r="P10" s="9">
        <f t="shared" si="5"/>
        <v>7.116104868913857E-2</v>
      </c>
      <c r="Q10" s="9">
        <f t="shared" si="6"/>
        <v>0.17322097378277154</v>
      </c>
      <c r="R10" s="6">
        <f t="shared" si="7"/>
        <v>0.73684210526315785</v>
      </c>
      <c r="S10" s="6">
        <f t="shared" si="8"/>
        <v>1.3571428571428572</v>
      </c>
    </row>
    <row r="11" spans="1:19" x14ac:dyDescent="0.2">
      <c r="A11" s="40">
        <v>37751</v>
      </c>
      <c r="B11">
        <v>2227</v>
      </c>
      <c r="C11">
        <v>375</v>
      </c>
      <c r="D11">
        <v>116</v>
      </c>
      <c r="E11">
        <v>175</v>
      </c>
      <c r="F11">
        <f t="shared" si="0"/>
        <v>18</v>
      </c>
      <c r="G11">
        <f t="shared" si="9"/>
        <v>91</v>
      </c>
      <c r="H11">
        <f t="shared" si="10"/>
        <v>4</v>
      </c>
      <c r="I11">
        <f t="shared" si="11"/>
        <v>23</v>
      </c>
      <c r="J11">
        <f t="shared" si="12"/>
        <v>5</v>
      </c>
      <c r="K11" s="6">
        <f t="shared" si="1"/>
        <v>5.0555555555555554</v>
      </c>
      <c r="L11" s="6">
        <f t="shared" si="2"/>
        <v>0.22222222222222221</v>
      </c>
      <c r="M11" s="6">
        <f t="shared" si="3"/>
        <v>1.2777777777777777</v>
      </c>
      <c r="N11" s="6">
        <f t="shared" si="13"/>
        <v>0.27777777777777779</v>
      </c>
      <c r="O11" s="9">
        <f t="shared" si="4"/>
        <v>5.2088010776829813E-2</v>
      </c>
      <c r="P11" s="9">
        <f t="shared" si="5"/>
        <v>7.8581050740907044E-2</v>
      </c>
      <c r="Q11" s="9">
        <f t="shared" si="6"/>
        <v>0.16838796587337224</v>
      </c>
      <c r="R11" s="6">
        <f t="shared" si="7"/>
        <v>0.66285714285714281</v>
      </c>
      <c r="S11" s="6">
        <f t="shared" si="8"/>
        <v>1.5086206896551724</v>
      </c>
    </row>
    <row r="12" spans="1:19" x14ac:dyDescent="0.2">
      <c r="A12" s="40">
        <v>37753</v>
      </c>
      <c r="B12">
        <v>2304</v>
      </c>
      <c r="C12">
        <v>384</v>
      </c>
      <c r="D12">
        <v>129</v>
      </c>
      <c r="E12">
        <v>203</v>
      </c>
      <c r="F12">
        <f t="shared" si="0"/>
        <v>20</v>
      </c>
      <c r="G12">
        <f t="shared" si="9"/>
        <v>77</v>
      </c>
      <c r="H12">
        <f t="shared" si="10"/>
        <v>13</v>
      </c>
      <c r="I12">
        <f t="shared" si="11"/>
        <v>28</v>
      </c>
      <c r="J12">
        <f t="shared" si="12"/>
        <v>9</v>
      </c>
      <c r="K12" s="6">
        <f t="shared" si="1"/>
        <v>3.85</v>
      </c>
      <c r="L12" s="6">
        <f t="shared" si="2"/>
        <v>0.65</v>
      </c>
      <c r="M12" s="6">
        <f t="shared" si="3"/>
        <v>1.4</v>
      </c>
      <c r="N12" s="6">
        <f t="shared" si="13"/>
        <v>0.45</v>
      </c>
      <c r="O12" s="9">
        <f t="shared" si="4"/>
        <v>5.5989583333333336E-2</v>
      </c>
      <c r="P12" s="9">
        <f t="shared" si="5"/>
        <v>8.8107638888888895E-2</v>
      </c>
      <c r="Q12" s="9">
        <f t="shared" si="6"/>
        <v>0.16666666666666666</v>
      </c>
      <c r="R12" s="6">
        <f t="shared" si="7"/>
        <v>0.6354679802955665</v>
      </c>
      <c r="S12" s="6">
        <f t="shared" si="8"/>
        <v>1.5736434108527131</v>
      </c>
    </row>
    <row r="13" spans="1:19" x14ac:dyDescent="0.2">
      <c r="A13" s="40">
        <v>37755</v>
      </c>
      <c r="B13">
        <v>2370</v>
      </c>
      <c r="C13">
        <v>387</v>
      </c>
      <c r="D13">
        <v>139</v>
      </c>
      <c r="E13">
        <v>252</v>
      </c>
      <c r="F13">
        <f t="shared" si="0"/>
        <v>22</v>
      </c>
      <c r="G13">
        <f t="shared" si="9"/>
        <v>66</v>
      </c>
      <c r="H13">
        <f t="shared" si="10"/>
        <v>10</v>
      </c>
      <c r="I13">
        <f t="shared" si="11"/>
        <v>49</v>
      </c>
      <c r="J13">
        <f t="shared" si="12"/>
        <v>3</v>
      </c>
      <c r="K13" s="6">
        <f t="shared" si="1"/>
        <v>3</v>
      </c>
      <c r="L13" s="6">
        <f t="shared" si="2"/>
        <v>0.45454545454545453</v>
      </c>
      <c r="M13" s="6">
        <f t="shared" si="3"/>
        <v>2.2272727272727271</v>
      </c>
      <c r="N13" s="6">
        <f t="shared" si="13"/>
        <v>0.13636363636363635</v>
      </c>
      <c r="O13" s="9">
        <f t="shared" si="4"/>
        <v>5.8649789029535868E-2</v>
      </c>
      <c r="P13" s="9">
        <f t="shared" si="5"/>
        <v>0.10632911392405063</v>
      </c>
      <c r="Q13" s="9">
        <f t="shared" si="6"/>
        <v>0.16329113924050634</v>
      </c>
      <c r="R13" s="6">
        <f t="shared" si="7"/>
        <v>0.55158730158730163</v>
      </c>
      <c r="S13" s="6">
        <f t="shared" si="8"/>
        <v>1.8129496402877698</v>
      </c>
    </row>
    <row r="14" spans="1:19" x14ac:dyDescent="0.2">
      <c r="A14" s="40">
        <v>37757</v>
      </c>
      <c r="B14">
        <v>2405</v>
      </c>
      <c r="C14">
        <v>391</v>
      </c>
      <c r="D14">
        <v>141</v>
      </c>
      <c r="E14">
        <v>273</v>
      </c>
      <c r="F14">
        <f t="shared" si="0"/>
        <v>24</v>
      </c>
      <c r="G14">
        <f t="shared" si="9"/>
        <v>35</v>
      </c>
      <c r="H14">
        <f t="shared" si="10"/>
        <v>2</v>
      </c>
      <c r="I14">
        <f t="shared" si="11"/>
        <v>21</v>
      </c>
      <c r="J14">
        <f t="shared" si="12"/>
        <v>4</v>
      </c>
      <c r="K14" s="6">
        <f t="shared" si="1"/>
        <v>1.4583333333333333</v>
      </c>
      <c r="L14" s="6">
        <f t="shared" si="2"/>
        <v>8.3333333333333329E-2</v>
      </c>
      <c r="M14" s="6">
        <f t="shared" si="3"/>
        <v>0.875</v>
      </c>
      <c r="N14" s="6">
        <f t="shared" si="13"/>
        <v>0.16666666666666666</v>
      </c>
      <c r="O14" s="9">
        <f t="shared" si="4"/>
        <v>5.8627858627858631E-2</v>
      </c>
      <c r="P14" s="9">
        <f t="shared" si="5"/>
        <v>0.11351351351351352</v>
      </c>
      <c r="Q14" s="9">
        <f t="shared" si="6"/>
        <v>0.16257796257796259</v>
      </c>
      <c r="R14" s="6">
        <f t="shared" si="7"/>
        <v>0.51648351648351654</v>
      </c>
      <c r="S14" s="6">
        <f t="shared" si="8"/>
        <v>1.9361702127659575</v>
      </c>
    </row>
    <row r="15" spans="1:19" x14ac:dyDescent="0.2">
      <c r="A15" s="40">
        <v>37759</v>
      </c>
      <c r="B15">
        <v>2434</v>
      </c>
      <c r="C15">
        <v>394</v>
      </c>
      <c r="D15">
        <v>147</v>
      </c>
      <c r="E15">
        <v>332</v>
      </c>
      <c r="F15">
        <f t="shared" si="0"/>
        <v>26</v>
      </c>
      <c r="G15">
        <f t="shared" si="9"/>
        <v>29</v>
      </c>
      <c r="H15">
        <f t="shared" si="10"/>
        <v>6</v>
      </c>
      <c r="I15">
        <f t="shared" si="11"/>
        <v>59</v>
      </c>
      <c r="J15">
        <f t="shared" si="12"/>
        <v>3</v>
      </c>
      <c r="K15" s="6">
        <f t="shared" si="1"/>
        <v>1.1153846153846154</v>
      </c>
      <c r="L15" s="6">
        <f t="shared" si="2"/>
        <v>0.23076923076923078</v>
      </c>
      <c r="M15" s="6">
        <f t="shared" si="3"/>
        <v>2.2692307692307692</v>
      </c>
      <c r="N15" s="6">
        <f t="shared" si="13"/>
        <v>0.11538461538461539</v>
      </c>
      <c r="O15" s="9">
        <f t="shared" si="4"/>
        <v>6.0394412489728842E-2</v>
      </c>
      <c r="P15" s="9">
        <f t="shared" si="5"/>
        <v>0.13640098603122433</v>
      </c>
      <c r="Q15" s="9">
        <f t="shared" si="6"/>
        <v>0.161873459326212</v>
      </c>
      <c r="R15" s="6">
        <f t="shared" si="7"/>
        <v>0.44277108433734941</v>
      </c>
      <c r="S15" s="6">
        <f t="shared" si="8"/>
        <v>2.2585034013605441</v>
      </c>
    </row>
    <row r="16" spans="1:19" x14ac:dyDescent="0.2">
      <c r="A16" s="40">
        <v>37760</v>
      </c>
      <c r="B16">
        <v>2437</v>
      </c>
      <c r="C16">
        <v>396</v>
      </c>
      <c r="D16">
        <v>150</v>
      </c>
      <c r="E16">
        <v>349</v>
      </c>
      <c r="F16">
        <f t="shared" si="0"/>
        <v>27</v>
      </c>
      <c r="G16">
        <f t="shared" si="9"/>
        <v>3</v>
      </c>
      <c r="H16">
        <f t="shared" si="10"/>
        <v>3</v>
      </c>
      <c r="I16">
        <f t="shared" si="11"/>
        <v>17</v>
      </c>
      <c r="J16">
        <f t="shared" si="12"/>
        <v>2</v>
      </c>
      <c r="K16" s="6">
        <f t="shared" si="1"/>
        <v>0.1111111111111111</v>
      </c>
      <c r="L16" s="6">
        <f t="shared" si="2"/>
        <v>0.1111111111111111</v>
      </c>
      <c r="M16" s="6">
        <f t="shared" si="3"/>
        <v>0.62962962962962965</v>
      </c>
      <c r="N16" s="6">
        <f t="shared" si="13"/>
        <v>7.407407407407407E-2</v>
      </c>
      <c r="O16" s="9">
        <f t="shared" si="4"/>
        <v>6.1551087402544113E-2</v>
      </c>
      <c r="P16" s="9">
        <f t="shared" si="5"/>
        <v>0.14320886335658597</v>
      </c>
      <c r="Q16" s="9">
        <f t="shared" si="6"/>
        <v>0.16249487074271646</v>
      </c>
      <c r="R16" s="6">
        <f t="shared" si="7"/>
        <v>0.42979942693409739</v>
      </c>
      <c r="S16" s="6">
        <f t="shared" si="8"/>
        <v>2.3266666666666667</v>
      </c>
    </row>
    <row r="17" spans="1:19" x14ac:dyDescent="0.2">
      <c r="A17" s="40">
        <v>37761</v>
      </c>
      <c r="B17">
        <v>2444</v>
      </c>
      <c r="C17">
        <v>395</v>
      </c>
      <c r="D17">
        <v>154</v>
      </c>
      <c r="E17">
        <v>395</v>
      </c>
      <c r="F17">
        <f t="shared" si="0"/>
        <v>28</v>
      </c>
      <c r="G17">
        <f t="shared" si="9"/>
        <v>7</v>
      </c>
      <c r="H17">
        <f t="shared" si="10"/>
        <v>4</v>
      </c>
      <c r="I17">
        <f t="shared" si="11"/>
        <v>46</v>
      </c>
      <c r="J17">
        <f t="shared" si="12"/>
        <v>-1</v>
      </c>
      <c r="K17" s="6">
        <f t="shared" si="1"/>
        <v>0.25</v>
      </c>
      <c r="L17" s="6">
        <f t="shared" si="2"/>
        <v>0.14285714285714285</v>
      </c>
      <c r="M17" s="6">
        <f t="shared" si="3"/>
        <v>1.6428571428571428</v>
      </c>
      <c r="N17" s="6">
        <f t="shared" si="13"/>
        <v>-3.5714285714285712E-2</v>
      </c>
      <c r="O17" s="9">
        <f t="shared" si="4"/>
        <v>6.3011456628477902E-2</v>
      </c>
      <c r="P17" s="9">
        <f t="shared" si="5"/>
        <v>0.161620294599018</v>
      </c>
      <c r="Q17" s="9">
        <f t="shared" si="6"/>
        <v>0.161620294599018</v>
      </c>
      <c r="R17" s="6">
        <f t="shared" si="7"/>
        <v>0.38987341772151901</v>
      </c>
      <c r="S17" s="6">
        <f t="shared" si="8"/>
        <v>2.5649350649350651</v>
      </c>
    </row>
    <row r="18" spans="1:19" x14ac:dyDescent="0.2">
      <c r="A18" s="40">
        <v>37762</v>
      </c>
      <c r="B18">
        <v>2444</v>
      </c>
      <c r="C18">
        <v>395</v>
      </c>
      <c r="D18">
        <v>156</v>
      </c>
      <c r="E18">
        <v>447</v>
      </c>
      <c r="F18">
        <f t="shared" si="0"/>
        <v>29</v>
      </c>
      <c r="G18">
        <f t="shared" si="9"/>
        <v>0</v>
      </c>
      <c r="H18">
        <f t="shared" si="10"/>
        <v>2</v>
      </c>
      <c r="I18">
        <f t="shared" si="11"/>
        <v>52</v>
      </c>
      <c r="J18">
        <f t="shared" si="12"/>
        <v>0</v>
      </c>
      <c r="K18" s="6">
        <f t="shared" si="1"/>
        <v>0</v>
      </c>
      <c r="L18" s="6">
        <f t="shared" si="2"/>
        <v>6.8965517241379309E-2</v>
      </c>
      <c r="M18" s="6">
        <f t="shared" si="3"/>
        <v>1.7931034482758621</v>
      </c>
      <c r="N18" s="6">
        <f t="shared" si="13"/>
        <v>0</v>
      </c>
      <c r="O18" s="9">
        <f t="shared" si="4"/>
        <v>6.3829787234042548E-2</v>
      </c>
      <c r="P18" s="9">
        <f t="shared" si="5"/>
        <v>0.18289689034369885</v>
      </c>
      <c r="Q18" s="9">
        <f t="shared" si="6"/>
        <v>0.161620294599018</v>
      </c>
      <c r="R18" s="6">
        <f t="shared" si="7"/>
        <v>0.34899328859060402</v>
      </c>
      <c r="S18" s="6">
        <f t="shared" si="8"/>
        <v>2.8653846153846154</v>
      </c>
    </row>
    <row r="19" spans="1:19" x14ac:dyDescent="0.2">
      <c r="A19" s="40">
        <v>37763</v>
      </c>
      <c r="B19">
        <v>2456</v>
      </c>
      <c r="C19">
        <v>395</v>
      </c>
      <c r="D19">
        <v>158</v>
      </c>
      <c r="E19">
        <v>528</v>
      </c>
      <c r="F19">
        <f t="shared" si="0"/>
        <v>30</v>
      </c>
      <c r="G19">
        <f t="shared" si="9"/>
        <v>12</v>
      </c>
      <c r="H19">
        <f t="shared" si="10"/>
        <v>2</v>
      </c>
      <c r="I19">
        <f t="shared" si="11"/>
        <v>81</v>
      </c>
      <c r="J19">
        <f t="shared" si="12"/>
        <v>0</v>
      </c>
      <c r="K19" s="6">
        <f t="shared" si="1"/>
        <v>0.4</v>
      </c>
      <c r="L19" s="6">
        <f t="shared" si="2"/>
        <v>6.6666666666666666E-2</v>
      </c>
      <c r="M19" s="6">
        <f t="shared" si="3"/>
        <v>2.7</v>
      </c>
      <c r="N19" s="6">
        <f t="shared" si="13"/>
        <v>0</v>
      </c>
      <c r="O19" s="9">
        <f t="shared" si="4"/>
        <v>6.4332247557003258E-2</v>
      </c>
      <c r="P19" s="9">
        <f t="shared" si="5"/>
        <v>0.21498371335504887</v>
      </c>
      <c r="Q19" s="9">
        <f t="shared" si="6"/>
        <v>0.16083061889250813</v>
      </c>
      <c r="R19" s="6">
        <f t="shared" si="7"/>
        <v>0.29924242424242425</v>
      </c>
      <c r="S19" s="6">
        <f t="shared" si="8"/>
        <v>3.3417721518987342</v>
      </c>
    </row>
    <row r="20" spans="1:19" x14ac:dyDescent="0.2">
      <c r="A20" s="40">
        <v>37764</v>
      </c>
      <c r="B20">
        <v>2465</v>
      </c>
      <c r="C20">
        <v>395</v>
      </c>
      <c r="D20">
        <v>160</v>
      </c>
      <c r="E20">
        <v>582</v>
      </c>
      <c r="F20">
        <f t="shared" si="0"/>
        <v>31</v>
      </c>
      <c r="G20">
        <f t="shared" si="9"/>
        <v>9</v>
      </c>
      <c r="H20">
        <f t="shared" si="10"/>
        <v>2</v>
      </c>
      <c r="I20">
        <f t="shared" si="11"/>
        <v>54</v>
      </c>
      <c r="J20">
        <f t="shared" si="12"/>
        <v>0</v>
      </c>
      <c r="K20" s="6">
        <f t="shared" si="1"/>
        <v>0.29032258064516131</v>
      </c>
      <c r="L20" s="6">
        <f t="shared" si="2"/>
        <v>6.4516129032258063E-2</v>
      </c>
      <c r="M20" s="6">
        <f t="shared" si="3"/>
        <v>1.7419354838709677</v>
      </c>
      <c r="N20" s="6">
        <f t="shared" si="13"/>
        <v>0</v>
      </c>
      <c r="O20" s="9">
        <f t="shared" si="4"/>
        <v>6.4908722109533468E-2</v>
      </c>
      <c r="P20" s="9">
        <f t="shared" si="5"/>
        <v>0.23610547667342799</v>
      </c>
      <c r="Q20" s="9">
        <f t="shared" si="6"/>
        <v>0.16024340770791076</v>
      </c>
      <c r="R20" s="6">
        <f t="shared" si="7"/>
        <v>0.27491408934707906</v>
      </c>
      <c r="S20" s="6">
        <f t="shared" si="8"/>
        <v>3.6375000000000002</v>
      </c>
    </row>
    <row r="21" spans="1:19" x14ac:dyDescent="0.2">
      <c r="A21" s="40">
        <v>37765</v>
      </c>
      <c r="B21">
        <v>2490</v>
      </c>
      <c r="C21">
        <v>396</v>
      </c>
      <c r="D21">
        <v>163</v>
      </c>
      <c r="E21">
        <v>667</v>
      </c>
      <c r="F21">
        <f t="shared" si="0"/>
        <v>32</v>
      </c>
      <c r="G21">
        <f t="shared" si="9"/>
        <v>25</v>
      </c>
      <c r="H21">
        <f t="shared" si="10"/>
        <v>3</v>
      </c>
      <c r="I21">
        <f t="shared" si="11"/>
        <v>85</v>
      </c>
      <c r="J21">
        <f t="shared" si="12"/>
        <v>1</v>
      </c>
      <c r="K21" s="6">
        <f t="shared" si="1"/>
        <v>0.78125</v>
      </c>
      <c r="L21" s="6">
        <f t="shared" si="2"/>
        <v>9.375E-2</v>
      </c>
      <c r="M21" s="6">
        <f t="shared" si="3"/>
        <v>2.65625</v>
      </c>
      <c r="N21" s="6">
        <f t="shared" si="13"/>
        <v>3.125E-2</v>
      </c>
      <c r="O21" s="9">
        <f t="shared" si="4"/>
        <v>6.5461847389558236E-2</v>
      </c>
      <c r="P21" s="9">
        <f t="shared" si="5"/>
        <v>0.26787148594377508</v>
      </c>
      <c r="Q21" s="9">
        <f t="shared" si="6"/>
        <v>0.15903614457831325</v>
      </c>
      <c r="R21" s="6">
        <f t="shared" si="7"/>
        <v>0.24437781109445278</v>
      </c>
      <c r="S21" s="6">
        <f t="shared" si="8"/>
        <v>4.0920245398773005</v>
      </c>
    </row>
    <row r="22" spans="1:19" x14ac:dyDescent="0.2">
      <c r="A22" s="40">
        <v>37766</v>
      </c>
      <c r="B22">
        <v>2499</v>
      </c>
      <c r="C22">
        <v>396</v>
      </c>
      <c r="D22">
        <v>167</v>
      </c>
      <c r="E22">
        <v>704</v>
      </c>
      <c r="F22">
        <f t="shared" si="0"/>
        <v>33</v>
      </c>
      <c r="G22">
        <f t="shared" si="9"/>
        <v>9</v>
      </c>
      <c r="H22">
        <f t="shared" si="10"/>
        <v>4</v>
      </c>
      <c r="I22">
        <f t="shared" si="11"/>
        <v>37</v>
      </c>
      <c r="J22">
        <f t="shared" si="12"/>
        <v>0</v>
      </c>
      <c r="K22" s="6">
        <f t="shared" si="1"/>
        <v>0.27272727272727271</v>
      </c>
      <c r="L22" s="6">
        <f t="shared" si="2"/>
        <v>0.12121212121212122</v>
      </c>
      <c r="M22" s="6">
        <f t="shared" si="3"/>
        <v>1.1212121212121211</v>
      </c>
      <c r="N22" s="6">
        <f t="shared" si="13"/>
        <v>0</v>
      </c>
      <c r="O22" s="9">
        <f t="shared" si="4"/>
        <v>6.6826730692276917E-2</v>
      </c>
      <c r="P22" s="9">
        <f t="shared" si="5"/>
        <v>0.28171268507402963</v>
      </c>
      <c r="Q22" s="9">
        <f t="shared" si="6"/>
        <v>0.15846338535414164</v>
      </c>
      <c r="R22" s="6">
        <f t="shared" si="7"/>
        <v>0.23721590909090909</v>
      </c>
      <c r="S22" s="6">
        <f t="shared" si="8"/>
        <v>4.2155688622754495</v>
      </c>
    </row>
    <row r="23" spans="1:19" x14ac:dyDescent="0.2">
      <c r="A23" s="40">
        <v>37768</v>
      </c>
      <c r="B23">
        <v>2512</v>
      </c>
      <c r="C23">
        <v>398</v>
      </c>
      <c r="D23">
        <v>172</v>
      </c>
      <c r="E23">
        <v>828</v>
      </c>
      <c r="F23">
        <f t="shared" si="0"/>
        <v>35</v>
      </c>
      <c r="G23">
        <f t="shared" si="9"/>
        <v>13</v>
      </c>
      <c r="H23">
        <f t="shared" si="10"/>
        <v>5</v>
      </c>
      <c r="I23">
        <f t="shared" si="11"/>
        <v>124</v>
      </c>
      <c r="J23">
        <f t="shared" si="12"/>
        <v>2</v>
      </c>
      <c r="K23" s="6">
        <f t="shared" si="1"/>
        <v>0.37142857142857144</v>
      </c>
      <c r="L23" s="6">
        <f t="shared" si="2"/>
        <v>0.14285714285714285</v>
      </c>
      <c r="M23" s="6">
        <f t="shared" si="3"/>
        <v>3.5428571428571427</v>
      </c>
      <c r="N23" s="6">
        <f t="shared" si="13"/>
        <v>5.7142857142857141E-2</v>
      </c>
      <c r="O23" s="9">
        <f t="shared" si="4"/>
        <v>6.8471337579617833E-2</v>
      </c>
      <c r="P23" s="9">
        <f t="shared" si="5"/>
        <v>0.32961783439490444</v>
      </c>
      <c r="Q23" s="9">
        <f t="shared" si="6"/>
        <v>0.15843949044585987</v>
      </c>
      <c r="R23" s="6">
        <f t="shared" si="7"/>
        <v>0.20772946859903382</v>
      </c>
      <c r="S23" s="6">
        <f t="shared" si="8"/>
        <v>4.8139534883720927</v>
      </c>
    </row>
    <row r="24" spans="1:19" x14ac:dyDescent="0.2">
      <c r="A24" s="40">
        <v>37769</v>
      </c>
      <c r="B24">
        <v>2514</v>
      </c>
      <c r="C24">
        <v>398</v>
      </c>
      <c r="D24">
        <v>175</v>
      </c>
      <c r="E24">
        <v>866</v>
      </c>
      <c r="F24">
        <f t="shared" si="0"/>
        <v>36</v>
      </c>
      <c r="G24">
        <f t="shared" si="9"/>
        <v>2</v>
      </c>
      <c r="H24">
        <f t="shared" si="10"/>
        <v>3</v>
      </c>
      <c r="I24">
        <f t="shared" si="11"/>
        <v>38</v>
      </c>
      <c r="J24">
        <f t="shared" si="12"/>
        <v>0</v>
      </c>
      <c r="K24" s="6">
        <f t="shared" si="1"/>
        <v>5.5555555555555552E-2</v>
      </c>
      <c r="L24" s="6">
        <f t="shared" si="2"/>
        <v>8.3333333333333329E-2</v>
      </c>
      <c r="M24" s="6">
        <f t="shared" si="3"/>
        <v>1.0555555555555556</v>
      </c>
      <c r="N24" s="6">
        <f t="shared" si="13"/>
        <v>0</v>
      </c>
      <c r="O24" s="9">
        <f t="shared" si="4"/>
        <v>6.9610182975338109E-2</v>
      </c>
      <c r="P24" s="9">
        <f t="shared" si="5"/>
        <v>0.34447096260938742</v>
      </c>
      <c r="Q24" s="9">
        <f t="shared" si="6"/>
        <v>0.15831344470962611</v>
      </c>
      <c r="R24" s="6">
        <f t="shared" si="7"/>
        <v>0.20207852193995382</v>
      </c>
      <c r="S24" s="6">
        <f t="shared" si="8"/>
        <v>4.9485714285714284</v>
      </c>
    </row>
    <row r="25" spans="1:19" x14ac:dyDescent="0.2">
      <c r="A25" s="40">
        <v>37770</v>
      </c>
      <c r="B25">
        <v>2517</v>
      </c>
      <c r="C25">
        <v>398</v>
      </c>
      <c r="D25">
        <v>176</v>
      </c>
      <c r="E25">
        <v>928</v>
      </c>
      <c r="F25">
        <f t="shared" si="0"/>
        <v>37</v>
      </c>
      <c r="G25">
        <f t="shared" si="9"/>
        <v>3</v>
      </c>
      <c r="H25">
        <f t="shared" si="10"/>
        <v>1</v>
      </c>
      <c r="I25">
        <f t="shared" si="11"/>
        <v>62</v>
      </c>
      <c r="J25">
        <f t="shared" si="12"/>
        <v>0</v>
      </c>
      <c r="K25" s="6">
        <f t="shared" si="1"/>
        <v>8.1081081081081086E-2</v>
      </c>
      <c r="L25" s="6">
        <f t="shared" si="2"/>
        <v>2.7027027027027029E-2</v>
      </c>
      <c r="M25" s="6">
        <f t="shared" si="3"/>
        <v>1.6756756756756757</v>
      </c>
      <c r="N25" s="6">
        <f t="shared" si="13"/>
        <v>0</v>
      </c>
      <c r="O25" s="9">
        <f t="shared" si="4"/>
        <v>6.9924513309495437E-2</v>
      </c>
      <c r="P25" s="9">
        <f t="shared" si="5"/>
        <v>0.3686928883591577</v>
      </c>
      <c r="Q25" s="9">
        <f t="shared" si="6"/>
        <v>0.15812475168851808</v>
      </c>
      <c r="R25" s="6">
        <f t="shared" si="7"/>
        <v>0.18965517241379309</v>
      </c>
      <c r="S25" s="6">
        <f t="shared" si="8"/>
        <v>5.2727272727272725</v>
      </c>
    </row>
    <row r="26" spans="1:19" x14ac:dyDescent="0.2">
      <c r="A26" s="40">
        <v>37773</v>
      </c>
      <c r="B26">
        <v>2522</v>
      </c>
      <c r="C26">
        <v>399</v>
      </c>
      <c r="D26">
        <v>181</v>
      </c>
      <c r="E26">
        <v>1124</v>
      </c>
      <c r="F26">
        <f t="shared" si="0"/>
        <v>40</v>
      </c>
      <c r="G26">
        <f t="shared" si="9"/>
        <v>5</v>
      </c>
      <c r="H26">
        <f t="shared" si="10"/>
        <v>5</v>
      </c>
      <c r="I26">
        <f t="shared" si="11"/>
        <v>196</v>
      </c>
      <c r="J26">
        <f t="shared" si="12"/>
        <v>1</v>
      </c>
      <c r="K26" s="6">
        <f t="shared" si="1"/>
        <v>0.125</v>
      </c>
      <c r="L26" s="6">
        <f t="shared" si="2"/>
        <v>0.125</v>
      </c>
      <c r="M26" s="6">
        <f t="shared" si="3"/>
        <v>4.9000000000000004</v>
      </c>
      <c r="N26" s="6">
        <f t="shared" si="13"/>
        <v>2.5000000000000001E-2</v>
      </c>
      <c r="O26" s="9">
        <f t="shared" si="4"/>
        <v>7.1768437747819186E-2</v>
      </c>
      <c r="P26" s="9">
        <f t="shared" si="5"/>
        <v>0.44567803330689931</v>
      </c>
      <c r="Q26" s="9">
        <f t="shared" si="6"/>
        <v>0.15820777160983346</v>
      </c>
      <c r="R26" s="6">
        <f t="shared" si="7"/>
        <v>0.1610320284697509</v>
      </c>
      <c r="S26" s="6">
        <f t="shared" si="8"/>
        <v>6.2099447513812152</v>
      </c>
    </row>
    <row r="27" spans="1:19" x14ac:dyDescent="0.2">
      <c r="A27" s="40">
        <v>37774</v>
      </c>
      <c r="B27">
        <v>2522</v>
      </c>
      <c r="C27">
        <v>399</v>
      </c>
      <c r="D27">
        <v>181</v>
      </c>
      <c r="E27">
        <v>1157</v>
      </c>
      <c r="F27">
        <f t="shared" si="0"/>
        <v>41</v>
      </c>
      <c r="G27">
        <f t="shared" si="9"/>
        <v>0</v>
      </c>
      <c r="H27">
        <f t="shared" si="10"/>
        <v>0</v>
      </c>
      <c r="I27">
        <f t="shared" si="11"/>
        <v>33</v>
      </c>
      <c r="J27">
        <f t="shared" si="12"/>
        <v>0</v>
      </c>
      <c r="K27" s="6">
        <f t="shared" si="1"/>
        <v>0</v>
      </c>
      <c r="L27" s="6">
        <f t="shared" si="2"/>
        <v>0</v>
      </c>
      <c r="M27" s="6">
        <f t="shared" si="3"/>
        <v>0.80487804878048785</v>
      </c>
      <c r="N27" s="6">
        <f t="shared" si="13"/>
        <v>0</v>
      </c>
      <c r="O27" s="9">
        <f t="shared" si="4"/>
        <v>7.1768437747819186E-2</v>
      </c>
      <c r="P27" s="9">
        <f t="shared" si="5"/>
        <v>0.45876288659793812</v>
      </c>
      <c r="Q27" s="9">
        <f t="shared" si="6"/>
        <v>0.15820777160983346</v>
      </c>
      <c r="R27" s="6">
        <f t="shared" si="7"/>
        <v>0.15643906655142611</v>
      </c>
      <c r="S27" s="6">
        <f t="shared" si="8"/>
        <v>6.3922651933701662</v>
      </c>
    </row>
    <row r="28" spans="1:19" x14ac:dyDescent="0.2">
      <c r="A28" s="40">
        <v>37775</v>
      </c>
      <c r="B28">
        <v>2522</v>
      </c>
      <c r="C28">
        <v>399</v>
      </c>
      <c r="D28">
        <v>181</v>
      </c>
      <c r="E28">
        <v>1189</v>
      </c>
      <c r="F28">
        <f t="shared" si="0"/>
        <v>42</v>
      </c>
      <c r="G28">
        <f t="shared" si="9"/>
        <v>0</v>
      </c>
      <c r="H28">
        <f t="shared" si="10"/>
        <v>0</v>
      </c>
      <c r="I28">
        <f t="shared" si="11"/>
        <v>32</v>
      </c>
      <c r="J28">
        <f t="shared" si="12"/>
        <v>0</v>
      </c>
      <c r="K28" s="6">
        <f t="shared" si="1"/>
        <v>0</v>
      </c>
      <c r="L28" s="6">
        <f t="shared" si="2"/>
        <v>0</v>
      </c>
      <c r="M28" s="6">
        <f t="shared" si="3"/>
        <v>0.76190476190476186</v>
      </c>
      <c r="N28" s="6">
        <f t="shared" si="13"/>
        <v>0</v>
      </c>
      <c r="O28" s="9">
        <f t="shared" si="4"/>
        <v>7.1768437747819186E-2</v>
      </c>
      <c r="P28" s="9">
        <f t="shared" si="5"/>
        <v>0.47145122918318794</v>
      </c>
      <c r="Q28" s="9">
        <f t="shared" si="6"/>
        <v>0.15820777160983346</v>
      </c>
      <c r="R28" s="6">
        <f t="shared" si="7"/>
        <v>0.15222876366694701</v>
      </c>
      <c r="S28" s="6">
        <f t="shared" si="8"/>
        <v>6.569060773480663</v>
      </c>
    </row>
    <row r="29" spans="1:19" x14ac:dyDescent="0.2">
      <c r="A29" s="40">
        <v>37780</v>
      </c>
      <c r="B29">
        <v>2522</v>
      </c>
      <c r="D29">
        <v>184</v>
      </c>
      <c r="E29">
        <v>1543</v>
      </c>
      <c r="F29">
        <f t="shared" si="0"/>
        <v>47</v>
      </c>
      <c r="G29">
        <f t="shared" si="9"/>
        <v>0</v>
      </c>
      <c r="H29">
        <f t="shared" si="10"/>
        <v>3</v>
      </c>
      <c r="I29">
        <f t="shared" si="11"/>
        <v>354</v>
      </c>
      <c r="K29" s="6">
        <f t="shared" si="1"/>
        <v>0</v>
      </c>
      <c r="L29" s="6">
        <f t="shared" si="2"/>
        <v>6.3829787234042548E-2</v>
      </c>
      <c r="M29" s="6">
        <f t="shared" si="3"/>
        <v>7.5319148936170217</v>
      </c>
      <c r="O29" s="9">
        <f t="shared" si="4"/>
        <v>7.2957969865186365E-2</v>
      </c>
      <c r="P29" s="9">
        <f t="shared" si="5"/>
        <v>0.61181601903251392</v>
      </c>
      <c r="R29" s="6">
        <f t="shared" si="7"/>
        <v>0.11924821775761503</v>
      </c>
      <c r="S29" s="6">
        <f t="shared" si="8"/>
        <v>8.3858695652173907</v>
      </c>
    </row>
    <row r="30" spans="1:19" x14ac:dyDescent="0.2">
      <c r="A30" s="40">
        <v>37781</v>
      </c>
      <c r="B30">
        <v>2522</v>
      </c>
      <c r="D30">
        <v>184</v>
      </c>
      <c r="E30">
        <v>1653</v>
      </c>
      <c r="F30">
        <f t="shared" si="0"/>
        <v>48</v>
      </c>
      <c r="G30">
        <f t="shared" si="9"/>
        <v>0</v>
      </c>
      <c r="H30">
        <f t="shared" si="10"/>
        <v>0</v>
      </c>
      <c r="I30">
        <f t="shared" si="11"/>
        <v>110</v>
      </c>
      <c r="K30" s="6">
        <f t="shared" si="1"/>
        <v>0</v>
      </c>
      <c r="L30" s="6">
        <f t="shared" si="2"/>
        <v>0</v>
      </c>
      <c r="M30" s="6">
        <f t="shared" si="3"/>
        <v>2.2916666666666665</v>
      </c>
      <c r="O30" s="9">
        <f t="shared" si="4"/>
        <v>7.2957969865186365E-2</v>
      </c>
      <c r="P30" s="9">
        <f t="shared" si="5"/>
        <v>0.65543219666931007</v>
      </c>
      <c r="R30" s="6">
        <f t="shared" si="7"/>
        <v>0.11131276467029642</v>
      </c>
      <c r="S30" s="6">
        <f t="shared" si="8"/>
        <v>8.9836956521739122</v>
      </c>
    </row>
    <row r="31" spans="1:19" x14ac:dyDescent="0.2">
      <c r="A31" s="40">
        <v>37782</v>
      </c>
      <c r="B31">
        <v>2522</v>
      </c>
      <c r="D31">
        <v>186</v>
      </c>
      <c r="E31">
        <v>1747</v>
      </c>
      <c r="F31">
        <f t="shared" si="0"/>
        <v>49</v>
      </c>
      <c r="G31">
        <f t="shared" si="9"/>
        <v>0</v>
      </c>
      <c r="H31">
        <f t="shared" si="10"/>
        <v>2</v>
      </c>
      <c r="I31">
        <f t="shared" si="11"/>
        <v>94</v>
      </c>
      <c r="K31" s="6">
        <f t="shared" si="1"/>
        <v>0</v>
      </c>
      <c r="L31" s="6">
        <f t="shared" si="2"/>
        <v>4.0816326530612242E-2</v>
      </c>
      <c r="M31" s="6">
        <f t="shared" si="3"/>
        <v>1.9183673469387754</v>
      </c>
      <c r="O31" s="9">
        <f t="shared" si="4"/>
        <v>7.3750991276764474E-2</v>
      </c>
      <c r="P31" s="9">
        <f t="shared" si="5"/>
        <v>0.69270420301348135</v>
      </c>
      <c r="R31" s="6">
        <f t="shared" si="7"/>
        <v>0.10646823125357756</v>
      </c>
      <c r="S31" s="6">
        <f t="shared" si="8"/>
        <v>9.39247311827957</v>
      </c>
    </row>
    <row r="32" spans="1:19" x14ac:dyDescent="0.2">
      <c r="A32" s="40">
        <v>37783</v>
      </c>
      <c r="B32">
        <v>2523</v>
      </c>
      <c r="D32">
        <v>186</v>
      </c>
      <c r="E32">
        <v>1821</v>
      </c>
      <c r="F32">
        <f t="shared" si="0"/>
        <v>50</v>
      </c>
      <c r="G32">
        <f t="shared" si="9"/>
        <v>1</v>
      </c>
      <c r="H32">
        <f t="shared" si="10"/>
        <v>0</v>
      </c>
      <c r="I32">
        <f t="shared" si="11"/>
        <v>74</v>
      </c>
      <c r="K32" s="6">
        <f t="shared" si="1"/>
        <v>0.02</v>
      </c>
      <c r="L32" s="6">
        <f t="shared" si="2"/>
        <v>0</v>
      </c>
      <c r="M32" s="6">
        <f t="shared" si="3"/>
        <v>1.48</v>
      </c>
      <c r="O32" s="9">
        <f t="shared" si="4"/>
        <v>7.3721759809750292E-2</v>
      </c>
      <c r="P32" s="9">
        <f t="shared" si="5"/>
        <v>0.7217598097502973</v>
      </c>
      <c r="R32" s="6">
        <f t="shared" si="7"/>
        <v>0.10214168039538715</v>
      </c>
      <c r="S32" s="6">
        <f t="shared" si="8"/>
        <v>9.7903225806451619</v>
      </c>
    </row>
    <row r="33" spans="1:19" x14ac:dyDescent="0.2">
      <c r="A33" s="40">
        <v>37785</v>
      </c>
      <c r="B33">
        <v>2522</v>
      </c>
      <c r="D33">
        <v>187</v>
      </c>
      <c r="E33">
        <v>1944</v>
      </c>
      <c r="F33">
        <f t="shared" si="0"/>
        <v>52</v>
      </c>
      <c r="G33">
        <f t="shared" si="9"/>
        <v>-1</v>
      </c>
      <c r="H33">
        <f t="shared" si="10"/>
        <v>1</v>
      </c>
      <c r="I33">
        <f t="shared" si="11"/>
        <v>123</v>
      </c>
      <c r="K33" s="6">
        <f t="shared" si="1"/>
        <v>-1.9230769230769232E-2</v>
      </c>
      <c r="L33" s="6">
        <f t="shared" si="2"/>
        <v>1.9230769230769232E-2</v>
      </c>
      <c r="M33" s="6">
        <f t="shared" si="3"/>
        <v>2.3653846153846154</v>
      </c>
      <c r="O33" s="9">
        <f t="shared" si="4"/>
        <v>7.4147501982553529E-2</v>
      </c>
      <c r="P33" s="9">
        <f t="shared" si="5"/>
        <v>0.77081681205392549</v>
      </c>
      <c r="R33" s="6">
        <f t="shared" si="7"/>
        <v>9.6193415637860089E-2</v>
      </c>
      <c r="S33" s="6">
        <f t="shared" si="8"/>
        <v>10.395721925133691</v>
      </c>
    </row>
    <row r="34" spans="1:19" x14ac:dyDescent="0.2">
      <c r="A34" s="40">
        <v>37789</v>
      </c>
      <c r="B34">
        <v>2521</v>
      </c>
      <c r="D34">
        <v>190</v>
      </c>
      <c r="E34">
        <v>2120</v>
      </c>
      <c r="F34">
        <f t="shared" si="0"/>
        <v>56</v>
      </c>
      <c r="G34">
        <f t="shared" si="9"/>
        <v>-1</v>
      </c>
      <c r="H34">
        <f t="shared" si="10"/>
        <v>3</v>
      </c>
      <c r="I34">
        <f t="shared" si="11"/>
        <v>176</v>
      </c>
      <c r="K34" s="6">
        <f t="shared" si="1"/>
        <v>-1.7857142857142856E-2</v>
      </c>
      <c r="L34" s="6">
        <f t="shared" si="2"/>
        <v>5.3571428571428568E-2</v>
      </c>
      <c r="M34" s="6">
        <f t="shared" si="3"/>
        <v>3.1428571428571428</v>
      </c>
      <c r="O34" s="9">
        <f t="shared" si="4"/>
        <v>7.5366917889726298E-2</v>
      </c>
      <c r="P34" s="9">
        <f t="shared" si="5"/>
        <v>0.84093613645378817</v>
      </c>
      <c r="R34" s="6">
        <f t="shared" si="7"/>
        <v>8.9622641509433956E-2</v>
      </c>
      <c r="S34" s="6">
        <f t="shared" si="8"/>
        <v>11.157894736842104</v>
      </c>
    </row>
    <row r="35" spans="1:19" x14ac:dyDescent="0.2">
      <c r="A35" s="40">
        <v>37792</v>
      </c>
      <c r="B35">
        <v>2521</v>
      </c>
      <c r="D35">
        <v>191</v>
      </c>
      <c r="E35">
        <v>2189</v>
      </c>
      <c r="F35">
        <f t="shared" si="0"/>
        <v>59</v>
      </c>
      <c r="G35">
        <f t="shared" si="9"/>
        <v>0</v>
      </c>
      <c r="H35">
        <f t="shared" si="10"/>
        <v>1</v>
      </c>
      <c r="I35">
        <f t="shared" si="11"/>
        <v>69</v>
      </c>
      <c r="K35" s="6">
        <f t="shared" si="1"/>
        <v>0</v>
      </c>
      <c r="L35" s="6">
        <f t="shared" si="2"/>
        <v>1.6949152542372881E-2</v>
      </c>
      <c r="M35" s="6">
        <f t="shared" si="3"/>
        <v>1.1694915254237288</v>
      </c>
      <c r="O35" s="9">
        <f t="shared" si="4"/>
        <v>7.5763585878619602E-2</v>
      </c>
      <c r="P35" s="9">
        <f t="shared" si="5"/>
        <v>0.8683062276874256</v>
      </c>
      <c r="R35" s="6">
        <f t="shared" si="7"/>
        <v>8.725445408862495E-2</v>
      </c>
      <c r="S35" s="6">
        <f t="shared" si="8"/>
        <v>11.460732984293193</v>
      </c>
    </row>
    <row r="36" spans="1:19" x14ac:dyDescent="0.2">
      <c r="A36" s="40">
        <v>37793</v>
      </c>
      <c r="B36">
        <v>2521</v>
      </c>
      <c r="D36">
        <v>191</v>
      </c>
      <c r="E36">
        <v>2231</v>
      </c>
      <c r="F36">
        <f t="shared" si="0"/>
        <v>60</v>
      </c>
      <c r="G36">
        <f t="shared" si="9"/>
        <v>0</v>
      </c>
      <c r="H36">
        <f t="shared" si="10"/>
        <v>0</v>
      </c>
      <c r="I36">
        <f t="shared" si="11"/>
        <v>42</v>
      </c>
      <c r="K36" s="6">
        <f t="shared" si="1"/>
        <v>0</v>
      </c>
      <c r="L36" s="6">
        <f t="shared" si="2"/>
        <v>0</v>
      </c>
      <c r="M36" s="6">
        <f t="shared" si="3"/>
        <v>0.7</v>
      </c>
      <c r="O36" s="9">
        <f t="shared" si="4"/>
        <v>7.5763585878619602E-2</v>
      </c>
      <c r="P36" s="9">
        <f t="shared" si="5"/>
        <v>0.88496628322094406</v>
      </c>
      <c r="R36" s="6">
        <f t="shared" si="7"/>
        <v>8.5611833258628423E-2</v>
      </c>
      <c r="S36" s="6">
        <f t="shared" si="8"/>
        <v>11.680628272251308</v>
      </c>
    </row>
    <row r="37" spans="1:19" x14ac:dyDescent="0.2">
      <c r="A37" s="40">
        <v>37795</v>
      </c>
      <c r="B37">
        <v>2521</v>
      </c>
      <c r="D37">
        <v>191</v>
      </c>
      <c r="E37">
        <v>2277</v>
      </c>
      <c r="F37">
        <f t="shared" si="0"/>
        <v>62</v>
      </c>
      <c r="G37">
        <f t="shared" si="9"/>
        <v>0</v>
      </c>
      <c r="H37">
        <f t="shared" si="10"/>
        <v>0</v>
      </c>
      <c r="I37">
        <f t="shared" si="11"/>
        <v>46</v>
      </c>
      <c r="K37" s="6">
        <f t="shared" si="1"/>
        <v>0</v>
      </c>
      <c r="L37" s="6">
        <f t="shared" si="2"/>
        <v>0</v>
      </c>
      <c r="M37" s="6">
        <f t="shared" si="3"/>
        <v>0.74193548387096775</v>
      </c>
      <c r="O37" s="9">
        <f t="shared" si="4"/>
        <v>7.5763585878619602E-2</v>
      </c>
      <c r="P37" s="9">
        <f t="shared" si="5"/>
        <v>0.90321301071003568</v>
      </c>
      <c r="R37" s="6">
        <f t="shared" si="7"/>
        <v>8.3882301273605617E-2</v>
      </c>
      <c r="S37" s="6">
        <f t="shared" si="8"/>
        <v>11.921465968586388</v>
      </c>
    </row>
    <row r="38" spans="1:19" x14ac:dyDescent="0.2">
      <c r="A38" s="40">
        <v>37849</v>
      </c>
      <c r="B38">
        <v>2521</v>
      </c>
      <c r="D38">
        <v>193</v>
      </c>
      <c r="E38">
        <v>2321</v>
      </c>
      <c r="F38">
        <f>A38-$A$2</f>
        <v>116</v>
      </c>
      <c r="G38">
        <f>B38-B37</f>
        <v>0</v>
      </c>
      <c r="H38">
        <f>D38-D37</f>
        <v>2</v>
      </c>
      <c r="I38">
        <f t="shared" si="11"/>
        <v>44</v>
      </c>
      <c r="K38" s="6">
        <f t="shared" si="1"/>
        <v>0</v>
      </c>
      <c r="L38" s="6">
        <f t="shared" si="2"/>
        <v>1.7241379310344827E-2</v>
      </c>
      <c r="M38" s="6">
        <f t="shared" si="3"/>
        <v>0.37931034482758619</v>
      </c>
      <c r="O38" s="9">
        <f>D38/B38</f>
        <v>7.6556921856406182E-2</v>
      </c>
      <c r="P38" s="9">
        <f>E38/B38</f>
        <v>0.92066640222134077</v>
      </c>
      <c r="R38" s="6">
        <f>D38/E38</f>
        <v>8.315381301163291E-2</v>
      </c>
      <c r="S38" s="6">
        <f>E38/D38</f>
        <v>12.025906735751295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C1CA-C8F8-4995-9959-D38B1FEA3E44}">
  <sheetPr codeName="Sheet13"/>
  <dimension ref="A1:E28"/>
  <sheetViews>
    <sheetView workbookViewId="0">
      <selection activeCell="K31" sqref="K31"/>
    </sheetView>
  </sheetViews>
  <sheetFormatPr defaultRowHeight="14.25" x14ac:dyDescent="0.2"/>
  <sheetData>
    <row r="1" spans="1:5" ht="28.5" x14ac:dyDescent="0.2">
      <c r="A1" t="s">
        <v>91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x14ac:dyDescent="0.2">
      <c r="A2" s="36">
        <v>43943</v>
      </c>
      <c r="B2" s="37">
        <v>1344</v>
      </c>
      <c r="D2">
        <v>49</v>
      </c>
      <c r="E2" s="37">
        <v>1146</v>
      </c>
    </row>
    <row r="3" spans="1:5" x14ac:dyDescent="0.2">
      <c r="A3" s="36">
        <v>43945</v>
      </c>
      <c r="B3" s="38">
        <v>1374</v>
      </c>
      <c r="C3">
        <v>342</v>
      </c>
      <c r="D3">
        <v>50</v>
      </c>
      <c r="E3" s="38">
        <v>1173</v>
      </c>
    </row>
    <row r="4" spans="1:5" x14ac:dyDescent="0.2">
      <c r="A4" s="36">
        <v>43948</v>
      </c>
      <c r="B4">
        <v>1382</v>
      </c>
      <c r="C4">
        <v>342</v>
      </c>
      <c r="D4">
        <v>51</v>
      </c>
      <c r="E4">
        <v>1185</v>
      </c>
    </row>
    <row r="5" spans="1:5" x14ac:dyDescent="0.2">
      <c r="A5" s="36">
        <v>43950</v>
      </c>
      <c r="B5">
        <v>1399</v>
      </c>
      <c r="C5">
        <v>342</v>
      </c>
      <c r="D5">
        <v>66</v>
      </c>
      <c r="E5">
        <v>1201</v>
      </c>
    </row>
    <row r="6" spans="1:5" x14ac:dyDescent="0.2">
      <c r="A6" s="36">
        <v>43952</v>
      </c>
      <c r="B6">
        <v>1412</v>
      </c>
      <c r="C6">
        <v>342</v>
      </c>
      <c r="D6">
        <v>51</v>
      </c>
      <c r="E6">
        <v>1206</v>
      </c>
    </row>
    <row r="7" spans="1:5" x14ac:dyDescent="0.2">
      <c r="A7" s="36">
        <v>43956</v>
      </c>
      <c r="B7" s="38">
        <v>1453</v>
      </c>
      <c r="C7">
        <v>343</v>
      </c>
      <c r="D7">
        <v>54</v>
      </c>
      <c r="E7">
        <v>1245</v>
      </c>
    </row>
    <row r="8" spans="1:5" x14ac:dyDescent="0.2">
      <c r="A8" s="36">
        <v>43957</v>
      </c>
      <c r="B8">
        <v>1465</v>
      </c>
      <c r="C8">
        <v>344</v>
      </c>
      <c r="D8">
        <v>55</v>
      </c>
      <c r="E8">
        <v>1251</v>
      </c>
    </row>
    <row r="9" spans="1:5" x14ac:dyDescent="0.2">
      <c r="A9" s="36">
        <v>43958</v>
      </c>
      <c r="B9" s="39">
        <v>1478</v>
      </c>
      <c r="C9">
        <v>344</v>
      </c>
      <c r="D9">
        <v>55</v>
      </c>
      <c r="E9">
        <v>1256</v>
      </c>
    </row>
    <row r="10" spans="1:5" x14ac:dyDescent="0.2">
      <c r="A10" s="36">
        <v>43959</v>
      </c>
      <c r="B10">
        <v>1485</v>
      </c>
      <c r="C10">
        <v>344</v>
      </c>
      <c r="D10">
        <v>56</v>
      </c>
      <c r="E10">
        <v>1273</v>
      </c>
    </row>
    <row r="11" spans="1:5" x14ac:dyDescent="0.2">
      <c r="A11" s="36">
        <v>43961</v>
      </c>
      <c r="B11">
        <v>1504</v>
      </c>
      <c r="C11">
        <v>345</v>
      </c>
      <c r="D11">
        <v>56</v>
      </c>
      <c r="E11">
        <v>1305</v>
      </c>
    </row>
    <row r="12" spans="1:5" x14ac:dyDescent="0.2">
      <c r="A12" s="36">
        <v>43963</v>
      </c>
      <c r="B12">
        <v>1509</v>
      </c>
      <c r="C12">
        <v>345</v>
      </c>
      <c r="D12">
        <v>56</v>
      </c>
      <c r="E12">
        <v>1319</v>
      </c>
    </row>
    <row r="13" spans="1:5" x14ac:dyDescent="0.2">
      <c r="A13" s="36">
        <v>43965</v>
      </c>
      <c r="B13">
        <v>1510</v>
      </c>
      <c r="C13">
        <v>345</v>
      </c>
      <c r="D13">
        <v>56</v>
      </c>
      <c r="E13">
        <v>1327</v>
      </c>
    </row>
    <row r="14" spans="1:5" x14ac:dyDescent="0.2">
      <c r="A14" s="36">
        <v>43967</v>
      </c>
      <c r="B14">
        <v>1515</v>
      </c>
      <c r="C14">
        <v>346</v>
      </c>
      <c r="D14">
        <v>56</v>
      </c>
      <c r="E14">
        <v>1353</v>
      </c>
    </row>
    <row r="15" spans="1:5" x14ac:dyDescent="0.2">
      <c r="A15" s="36">
        <v>43969</v>
      </c>
      <c r="B15">
        <v>1514</v>
      </c>
      <c r="C15">
        <v>346</v>
      </c>
      <c r="D15">
        <v>56</v>
      </c>
      <c r="E15">
        <v>1363</v>
      </c>
    </row>
    <row r="16" spans="1:5" x14ac:dyDescent="0.2">
      <c r="A16" s="36">
        <v>43970</v>
      </c>
      <c r="B16">
        <v>1514</v>
      </c>
      <c r="C16">
        <v>346</v>
      </c>
      <c r="D16">
        <v>56</v>
      </c>
      <c r="E16">
        <v>1388</v>
      </c>
    </row>
    <row r="17" spans="1:5" x14ac:dyDescent="0.2">
      <c r="A17" s="36">
        <v>43971</v>
      </c>
      <c r="B17">
        <v>1514</v>
      </c>
      <c r="C17">
        <v>346</v>
      </c>
      <c r="D17">
        <v>56</v>
      </c>
      <c r="E17">
        <v>1415</v>
      </c>
    </row>
    <row r="18" spans="1:5" x14ac:dyDescent="0.2">
      <c r="A18" s="36">
        <v>43972</v>
      </c>
      <c r="B18">
        <v>1513</v>
      </c>
      <c r="C18">
        <v>346</v>
      </c>
      <c r="D18">
        <v>56</v>
      </c>
      <c r="E18">
        <v>1419</v>
      </c>
    </row>
    <row r="19" spans="1:5" x14ac:dyDescent="0.2">
      <c r="A19" s="36">
        <v>43973</v>
      </c>
      <c r="B19">
        <v>1513</v>
      </c>
      <c r="C19">
        <v>346</v>
      </c>
      <c r="D19">
        <v>57</v>
      </c>
      <c r="E19">
        <v>1423</v>
      </c>
    </row>
    <row r="20" spans="1:5" x14ac:dyDescent="0.2">
      <c r="A20" s="36">
        <v>43974</v>
      </c>
      <c r="B20">
        <v>1513</v>
      </c>
      <c r="C20">
        <v>346</v>
      </c>
      <c r="D20">
        <v>57</v>
      </c>
      <c r="E20">
        <v>1428</v>
      </c>
    </row>
    <row r="21" spans="1:5" x14ac:dyDescent="0.2">
      <c r="A21" s="36">
        <v>43975</v>
      </c>
      <c r="B21">
        <v>1513</v>
      </c>
      <c r="C21">
        <v>346</v>
      </c>
      <c r="D21">
        <v>57</v>
      </c>
      <c r="E21">
        <v>1429</v>
      </c>
    </row>
    <row r="22" spans="1:5" x14ac:dyDescent="0.2">
      <c r="A22" s="36">
        <v>43976</v>
      </c>
      <c r="B22">
        <v>1513</v>
      </c>
      <c r="C22">
        <v>346</v>
      </c>
      <c r="D22">
        <v>57</v>
      </c>
      <c r="E22">
        <v>1432</v>
      </c>
    </row>
    <row r="23" spans="1:5" x14ac:dyDescent="0.2">
      <c r="A23" s="36">
        <v>43978</v>
      </c>
      <c r="B23">
        <v>1512</v>
      </c>
      <c r="C23">
        <v>346</v>
      </c>
      <c r="D23">
        <v>57</v>
      </c>
      <c r="E23">
        <v>1434</v>
      </c>
    </row>
    <row r="24" spans="1:5" x14ac:dyDescent="0.2">
      <c r="A24" s="36">
        <v>43979</v>
      </c>
      <c r="B24">
        <v>1511</v>
      </c>
      <c r="C24">
        <v>346</v>
      </c>
      <c r="D24">
        <v>57</v>
      </c>
      <c r="E24">
        <v>1436</v>
      </c>
    </row>
    <row r="25" spans="1:5" x14ac:dyDescent="0.2">
      <c r="A25" s="36">
        <v>43980</v>
      </c>
      <c r="B25">
        <v>1511</v>
      </c>
      <c r="C25">
        <v>346</v>
      </c>
      <c r="D25">
        <v>57</v>
      </c>
      <c r="E25">
        <v>1438</v>
      </c>
    </row>
    <row r="26" spans="1:5" x14ac:dyDescent="0.2">
      <c r="A26" s="36">
        <v>43983</v>
      </c>
      <c r="B26">
        <v>1511</v>
      </c>
      <c r="C26">
        <v>346</v>
      </c>
      <c r="D26">
        <v>57</v>
      </c>
      <c r="E26">
        <v>1442</v>
      </c>
    </row>
    <row r="27" spans="1:5" x14ac:dyDescent="0.2">
      <c r="A27" s="36">
        <v>43984</v>
      </c>
      <c r="B27">
        <v>1511</v>
      </c>
      <c r="C27">
        <v>346</v>
      </c>
      <c r="D27">
        <v>57</v>
      </c>
      <c r="E27">
        <v>1445</v>
      </c>
    </row>
    <row r="28" spans="1:5" x14ac:dyDescent="0.2">
      <c r="A28" s="36">
        <v>43985</v>
      </c>
      <c r="B28">
        <v>1511</v>
      </c>
      <c r="C28">
        <v>346</v>
      </c>
      <c r="D28">
        <v>57</v>
      </c>
      <c r="E28">
        <v>1445</v>
      </c>
    </row>
  </sheetData>
  <sortState ref="A2:E28">
    <sortCondition ref="A14"/>
  </sortState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47ED-A2B8-47D3-AEFA-752BF2E2BE14}">
  <sheetPr codeName="Sheet14"/>
  <dimension ref="A1:S29"/>
  <sheetViews>
    <sheetView topLeftCell="A4" workbookViewId="0">
      <selection activeCell="A29" sqref="A29"/>
    </sheetView>
  </sheetViews>
  <sheetFormatPr defaultRowHeight="14.25" x14ac:dyDescent="0.2"/>
  <cols>
    <col min="1" max="1" width="14.625" bestFit="1" customWidth="1"/>
  </cols>
  <sheetData>
    <row r="1" spans="1:19" x14ac:dyDescent="0.2">
      <c r="A1" t="s">
        <v>91</v>
      </c>
      <c r="B1" s="1" t="s">
        <v>1</v>
      </c>
      <c r="C1" s="5" t="s">
        <v>96</v>
      </c>
      <c r="D1" s="1" t="s">
        <v>3</v>
      </c>
      <c r="E1" s="1" t="s">
        <v>4</v>
      </c>
      <c r="F1" s="5" t="s">
        <v>92</v>
      </c>
      <c r="G1" s="5" t="s">
        <v>93</v>
      </c>
      <c r="H1" s="5" t="s">
        <v>94</v>
      </c>
      <c r="I1" s="5" t="s">
        <v>95</v>
      </c>
      <c r="J1" s="5" t="s">
        <v>97</v>
      </c>
      <c r="K1" s="7" t="s">
        <v>101</v>
      </c>
      <c r="L1" s="7" t="s">
        <v>102</v>
      </c>
      <c r="M1" s="7" t="s">
        <v>103</v>
      </c>
      <c r="N1" s="7" t="s">
        <v>104</v>
      </c>
      <c r="O1" s="41" t="s">
        <v>30</v>
      </c>
      <c r="P1" s="41" t="s">
        <v>31</v>
      </c>
      <c r="Q1" s="41" t="s">
        <v>98</v>
      </c>
      <c r="R1" s="7" t="s">
        <v>99</v>
      </c>
      <c r="S1" s="7" t="s">
        <v>100</v>
      </c>
    </row>
    <row r="2" spans="1:19" ht="15.75" x14ac:dyDescent="0.2">
      <c r="A2" s="40">
        <v>37733</v>
      </c>
      <c r="B2" s="37">
        <v>1344</v>
      </c>
      <c r="D2">
        <v>49</v>
      </c>
      <c r="E2" s="37">
        <v>1146</v>
      </c>
      <c r="F2">
        <f>A2-$A$2</f>
        <v>0</v>
      </c>
      <c r="K2" s="6"/>
      <c r="L2" s="6"/>
      <c r="M2" s="6"/>
      <c r="N2" s="6"/>
      <c r="O2" s="9">
        <f>D2/B2</f>
        <v>3.6458333333333336E-2</v>
      </c>
      <c r="P2" s="9">
        <f>E2/B2</f>
        <v>0.8526785714285714</v>
      </c>
      <c r="Q2" s="9">
        <f>C2/B2</f>
        <v>0</v>
      </c>
      <c r="R2" s="6">
        <f>D2/E2</f>
        <v>4.2757417102966842E-2</v>
      </c>
      <c r="S2" s="6">
        <f>E2/D2</f>
        <v>23.387755102040817</v>
      </c>
    </row>
    <row r="3" spans="1:19" x14ac:dyDescent="0.2">
      <c r="A3" s="40">
        <v>37735</v>
      </c>
      <c r="B3" s="55">
        <v>1374</v>
      </c>
      <c r="C3">
        <v>342</v>
      </c>
      <c r="D3">
        <v>50</v>
      </c>
      <c r="E3" s="55">
        <v>1173</v>
      </c>
      <c r="F3">
        <f t="shared" ref="F3:F27" si="0">A3-$A$2</f>
        <v>2</v>
      </c>
      <c r="G3">
        <f>B3-B2</f>
        <v>30</v>
      </c>
      <c r="H3">
        <f>D3-D2</f>
        <v>1</v>
      </c>
      <c r="I3">
        <f>E3-E2</f>
        <v>27</v>
      </c>
      <c r="K3" s="6">
        <f t="shared" ref="K3:K29" si="1">G3/F3</f>
        <v>15</v>
      </c>
      <c r="L3" s="6">
        <f t="shared" ref="L3:L29" si="2">H3/F3</f>
        <v>0.5</v>
      </c>
      <c r="M3" s="6">
        <f t="shared" ref="M3:M29" si="3">I3/F3</f>
        <v>13.5</v>
      </c>
      <c r="N3" s="6"/>
      <c r="O3" s="9">
        <f t="shared" ref="O3:O27" si="4">D3/B3</f>
        <v>3.6390101892285295E-2</v>
      </c>
      <c r="P3" s="9">
        <f t="shared" ref="P3:P27" si="5">E3/B3</f>
        <v>0.85371179039301315</v>
      </c>
      <c r="Q3" s="9">
        <f t="shared" ref="Q3:Q27" si="6">C3/B3</f>
        <v>0.24890829694323144</v>
      </c>
      <c r="R3" s="6">
        <f t="shared" ref="R3:R27" si="7">D3/E3</f>
        <v>4.2625745950554135E-2</v>
      </c>
      <c r="S3" s="6">
        <f t="shared" ref="S3:S27" si="8">E3/D3</f>
        <v>23.46</v>
      </c>
    </row>
    <row r="4" spans="1:19" x14ac:dyDescent="0.2">
      <c r="A4" s="40">
        <v>37738</v>
      </c>
      <c r="B4">
        <v>1382</v>
      </c>
      <c r="C4">
        <v>342</v>
      </c>
      <c r="D4">
        <v>51</v>
      </c>
      <c r="E4">
        <v>1185</v>
      </c>
      <c r="F4">
        <f t="shared" si="0"/>
        <v>5</v>
      </c>
      <c r="G4">
        <f t="shared" ref="G4:G27" si="9">B4-B3</f>
        <v>8</v>
      </c>
      <c r="H4">
        <f t="shared" ref="H4:H27" si="10">D4-D3</f>
        <v>1</v>
      </c>
      <c r="I4">
        <f t="shared" ref="I4:I29" si="11">E4-E3</f>
        <v>12</v>
      </c>
      <c r="J4">
        <f t="shared" ref="J4:J27" si="12">C4-C3</f>
        <v>0</v>
      </c>
      <c r="K4" s="6">
        <f t="shared" si="1"/>
        <v>1.6</v>
      </c>
      <c r="L4" s="6">
        <f t="shared" si="2"/>
        <v>0.2</v>
      </c>
      <c r="M4" s="6">
        <f t="shared" si="3"/>
        <v>2.4</v>
      </c>
      <c r="N4" s="6">
        <f t="shared" ref="N4:N27" si="13">J4/F4</f>
        <v>0</v>
      </c>
      <c r="O4" s="9">
        <f t="shared" si="4"/>
        <v>3.6903039073806078E-2</v>
      </c>
      <c r="P4" s="9">
        <f t="shared" si="5"/>
        <v>0.8574529667149059</v>
      </c>
      <c r="Q4" s="9">
        <f t="shared" si="6"/>
        <v>0.24746743849493488</v>
      </c>
      <c r="R4" s="6">
        <f t="shared" si="7"/>
        <v>4.3037974683544304E-2</v>
      </c>
      <c r="S4" s="6">
        <f t="shared" si="8"/>
        <v>23.235294117647058</v>
      </c>
    </row>
    <row r="5" spans="1:19" x14ac:dyDescent="0.2">
      <c r="A5" s="40">
        <v>37740</v>
      </c>
      <c r="B5">
        <v>1399</v>
      </c>
      <c r="C5">
        <v>342</v>
      </c>
      <c r="D5">
        <v>66</v>
      </c>
      <c r="E5">
        <v>1201</v>
      </c>
      <c r="F5">
        <f t="shared" si="0"/>
        <v>7</v>
      </c>
      <c r="G5">
        <f t="shared" si="9"/>
        <v>17</v>
      </c>
      <c r="H5">
        <f t="shared" si="10"/>
        <v>15</v>
      </c>
      <c r="I5">
        <f t="shared" si="11"/>
        <v>16</v>
      </c>
      <c r="J5">
        <f t="shared" si="12"/>
        <v>0</v>
      </c>
      <c r="K5" s="6">
        <f t="shared" si="1"/>
        <v>2.4285714285714284</v>
      </c>
      <c r="L5" s="6">
        <f t="shared" si="2"/>
        <v>2.1428571428571428</v>
      </c>
      <c r="M5" s="6">
        <f t="shared" si="3"/>
        <v>2.2857142857142856</v>
      </c>
      <c r="N5" s="6">
        <f t="shared" si="13"/>
        <v>0</v>
      </c>
      <c r="O5" s="9">
        <f t="shared" si="4"/>
        <v>4.7176554681915651E-2</v>
      </c>
      <c r="P5" s="9">
        <f t="shared" si="5"/>
        <v>0.85847033595425304</v>
      </c>
      <c r="Q5" s="9">
        <f t="shared" si="6"/>
        <v>0.24446032880629021</v>
      </c>
      <c r="R5" s="6">
        <f t="shared" si="7"/>
        <v>5.4954204829308906E-2</v>
      </c>
      <c r="S5" s="6">
        <f t="shared" si="8"/>
        <v>18.196969696969695</v>
      </c>
    </row>
    <row r="6" spans="1:19" x14ac:dyDescent="0.2">
      <c r="A6" s="40">
        <v>37742</v>
      </c>
      <c r="B6">
        <v>1412</v>
      </c>
      <c r="C6">
        <v>342</v>
      </c>
      <c r="D6">
        <v>51</v>
      </c>
      <c r="E6">
        <v>1206</v>
      </c>
      <c r="F6">
        <f t="shared" si="0"/>
        <v>9</v>
      </c>
      <c r="G6">
        <f t="shared" si="9"/>
        <v>13</v>
      </c>
      <c r="H6">
        <f t="shared" si="10"/>
        <v>-15</v>
      </c>
      <c r="I6">
        <f t="shared" si="11"/>
        <v>5</v>
      </c>
      <c r="J6">
        <f t="shared" si="12"/>
        <v>0</v>
      </c>
      <c r="K6" s="6">
        <f t="shared" si="1"/>
        <v>1.4444444444444444</v>
      </c>
      <c r="L6" s="6">
        <f t="shared" si="2"/>
        <v>-1.6666666666666667</v>
      </c>
      <c r="M6" s="6">
        <f t="shared" si="3"/>
        <v>0.55555555555555558</v>
      </c>
      <c r="N6" s="6">
        <f t="shared" si="13"/>
        <v>0</v>
      </c>
      <c r="O6" s="9">
        <f t="shared" si="4"/>
        <v>3.6118980169971671E-2</v>
      </c>
      <c r="P6" s="9">
        <f t="shared" si="5"/>
        <v>0.8541076487252125</v>
      </c>
      <c r="Q6" s="9">
        <f t="shared" si="6"/>
        <v>0.24220963172804533</v>
      </c>
      <c r="R6" s="6">
        <f t="shared" si="7"/>
        <v>4.228855721393035E-2</v>
      </c>
      <c r="S6" s="6">
        <f t="shared" si="8"/>
        <v>23.647058823529413</v>
      </c>
    </row>
    <row r="7" spans="1:19" x14ac:dyDescent="0.2">
      <c r="A7" s="40">
        <v>37746</v>
      </c>
      <c r="B7" s="55">
        <v>1453</v>
      </c>
      <c r="C7">
        <v>343</v>
      </c>
      <c r="D7">
        <v>54</v>
      </c>
      <c r="E7">
        <v>1245</v>
      </c>
      <c r="F7">
        <f t="shared" si="0"/>
        <v>13</v>
      </c>
      <c r="G7">
        <f t="shared" si="9"/>
        <v>41</v>
      </c>
      <c r="H7">
        <f t="shared" si="10"/>
        <v>3</v>
      </c>
      <c r="I7">
        <f t="shared" si="11"/>
        <v>39</v>
      </c>
      <c r="J7">
        <f t="shared" si="12"/>
        <v>1</v>
      </c>
      <c r="K7" s="6">
        <f t="shared" si="1"/>
        <v>3.1538461538461537</v>
      </c>
      <c r="L7" s="6">
        <f t="shared" si="2"/>
        <v>0.23076923076923078</v>
      </c>
      <c r="M7" s="6">
        <f t="shared" si="3"/>
        <v>3</v>
      </c>
      <c r="N7" s="6">
        <f t="shared" si="13"/>
        <v>7.6923076923076927E-2</v>
      </c>
      <c r="O7" s="9">
        <f t="shared" si="4"/>
        <v>3.7164487267721952E-2</v>
      </c>
      <c r="P7" s="9">
        <f t="shared" si="5"/>
        <v>0.85684790089470064</v>
      </c>
      <c r="Q7" s="9">
        <f t="shared" si="6"/>
        <v>0.23606331727460428</v>
      </c>
      <c r="R7" s="6">
        <f t="shared" si="7"/>
        <v>4.3373493975903614E-2</v>
      </c>
      <c r="S7" s="6">
        <f t="shared" si="8"/>
        <v>23.055555555555557</v>
      </c>
    </row>
    <row r="8" spans="1:19" x14ac:dyDescent="0.2">
      <c r="A8" s="40">
        <v>37747</v>
      </c>
      <c r="B8">
        <v>1465</v>
      </c>
      <c r="C8">
        <v>344</v>
      </c>
      <c r="D8">
        <v>55</v>
      </c>
      <c r="E8">
        <v>1251</v>
      </c>
      <c r="F8">
        <f t="shared" si="0"/>
        <v>14</v>
      </c>
      <c r="G8">
        <f t="shared" si="9"/>
        <v>12</v>
      </c>
      <c r="H8">
        <f t="shared" si="10"/>
        <v>1</v>
      </c>
      <c r="I8">
        <f t="shared" si="11"/>
        <v>6</v>
      </c>
      <c r="J8">
        <f t="shared" si="12"/>
        <v>1</v>
      </c>
      <c r="K8" s="6">
        <f t="shared" si="1"/>
        <v>0.8571428571428571</v>
      </c>
      <c r="L8" s="6">
        <f t="shared" si="2"/>
        <v>7.1428571428571425E-2</v>
      </c>
      <c r="M8" s="6">
        <f t="shared" si="3"/>
        <v>0.42857142857142855</v>
      </c>
      <c r="N8" s="6">
        <f t="shared" si="13"/>
        <v>7.1428571428571425E-2</v>
      </c>
      <c r="O8" s="9">
        <f t="shared" si="4"/>
        <v>3.7542662116040959E-2</v>
      </c>
      <c r="P8" s="9">
        <f t="shared" si="5"/>
        <v>0.85392491467576792</v>
      </c>
      <c r="Q8" s="9">
        <f t="shared" si="6"/>
        <v>0.23481228668941981</v>
      </c>
      <c r="R8" s="6">
        <f t="shared" si="7"/>
        <v>4.396482813749001E-2</v>
      </c>
      <c r="S8" s="6">
        <f t="shared" si="8"/>
        <v>22.745454545454546</v>
      </c>
    </row>
    <row r="9" spans="1:19" x14ac:dyDescent="0.2">
      <c r="A9" s="40">
        <v>37748</v>
      </c>
      <c r="B9" s="39">
        <v>1478</v>
      </c>
      <c r="C9">
        <v>344</v>
      </c>
      <c r="D9">
        <v>55</v>
      </c>
      <c r="E9">
        <v>1256</v>
      </c>
      <c r="F9">
        <f t="shared" si="0"/>
        <v>15</v>
      </c>
      <c r="G9">
        <f t="shared" si="9"/>
        <v>13</v>
      </c>
      <c r="H9">
        <f t="shared" si="10"/>
        <v>0</v>
      </c>
      <c r="I9">
        <f t="shared" si="11"/>
        <v>5</v>
      </c>
      <c r="J9">
        <f t="shared" si="12"/>
        <v>0</v>
      </c>
      <c r="K9" s="6">
        <f t="shared" si="1"/>
        <v>0.8666666666666667</v>
      </c>
      <c r="L9" s="6">
        <f t="shared" si="2"/>
        <v>0</v>
      </c>
      <c r="M9" s="6">
        <f t="shared" si="3"/>
        <v>0.33333333333333331</v>
      </c>
      <c r="N9" s="6">
        <f t="shared" si="13"/>
        <v>0</v>
      </c>
      <c r="O9" s="9">
        <f t="shared" si="4"/>
        <v>3.7212449255751012E-2</v>
      </c>
      <c r="P9" s="9">
        <f t="shared" si="5"/>
        <v>0.84979702300405957</v>
      </c>
      <c r="Q9" s="9">
        <f t="shared" si="6"/>
        <v>0.2327469553450609</v>
      </c>
      <c r="R9" s="6">
        <f t="shared" si="7"/>
        <v>4.3789808917197449E-2</v>
      </c>
      <c r="S9" s="6">
        <f t="shared" si="8"/>
        <v>22.836363636363636</v>
      </c>
    </row>
    <row r="10" spans="1:19" x14ac:dyDescent="0.2">
      <c r="A10" s="40">
        <v>37749</v>
      </c>
      <c r="B10">
        <v>1485</v>
      </c>
      <c r="C10">
        <v>344</v>
      </c>
      <c r="D10">
        <v>56</v>
      </c>
      <c r="E10">
        <v>1273</v>
      </c>
      <c r="F10">
        <f t="shared" si="0"/>
        <v>16</v>
      </c>
      <c r="G10">
        <f t="shared" si="9"/>
        <v>7</v>
      </c>
      <c r="H10">
        <f t="shared" si="10"/>
        <v>1</v>
      </c>
      <c r="I10">
        <f t="shared" si="11"/>
        <v>17</v>
      </c>
      <c r="J10">
        <f t="shared" si="12"/>
        <v>0</v>
      </c>
      <c r="K10" s="6">
        <f t="shared" si="1"/>
        <v>0.4375</v>
      </c>
      <c r="L10" s="6">
        <f t="shared" si="2"/>
        <v>6.25E-2</v>
      </c>
      <c r="M10" s="6">
        <f t="shared" si="3"/>
        <v>1.0625</v>
      </c>
      <c r="N10" s="6">
        <f t="shared" si="13"/>
        <v>0</v>
      </c>
      <c r="O10" s="9">
        <f t="shared" si="4"/>
        <v>3.7710437710437708E-2</v>
      </c>
      <c r="P10" s="9">
        <f t="shared" si="5"/>
        <v>0.85723905723905724</v>
      </c>
      <c r="Q10" s="9">
        <f t="shared" si="6"/>
        <v>0.23164983164983166</v>
      </c>
      <c r="R10" s="6">
        <f t="shared" si="7"/>
        <v>4.399057344854674E-2</v>
      </c>
      <c r="S10" s="6">
        <f t="shared" si="8"/>
        <v>22.732142857142858</v>
      </c>
    </row>
    <row r="11" spans="1:19" x14ac:dyDescent="0.2">
      <c r="A11" s="40">
        <v>37751</v>
      </c>
      <c r="B11">
        <v>1504</v>
      </c>
      <c r="C11">
        <v>345</v>
      </c>
      <c r="D11">
        <v>56</v>
      </c>
      <c r="E11">
        <v>1305</v>
      </c>
      <c r="F11">
        <f t="shared" si="0"/>
        <v>18</v>
      </c>
      <c r="G11">
        <f t="shared" si="9"/>
        <v>19</v>
      </c>
      <c r="H11">
        <f t="shared" si="10"/>
        <v>0</v>
      </c>
      <c r="I11">
        <f t="shared" si="11"/>
        <v>32</v>
      </c>
      <c r="J11">
        <f t="shared" si="12"/>
        <v>1</v>
      </c>
      <c r="K11" s="6">
        <f t="shared" si="1"/>
        <v>1.0555555555555556</v>
      </c>
      <c r="L11" s="6">
        <f t="shared" si="2"/>
        <v>0</v>
      </c>
      <c r="M11" s="6">
        <f t="shared" si="3"/>
        <v>1.7777777777777777</v>
      </c>
      <c r="N11" s="6">
        <f t="shared" si="13"/>
        <v>5.5555555555555552E-2</v>
      </c>
      <c r="O11" s="9">
        <f t="shared" si="4"/>
        <v>3.7234042553191488E-2</v>
      </c>
      <c r="P11" s="9">
        <f t="shared" si="5"/>
        <v>0.86768617021276595</v>
      </c>
      <c r="Q11" s="9">
        <f t="shared" si="6"/>
        <v>0.22938829787234041</v>
      </c>
      <c r="R11" s="6">
        <f t="shared" si="7"/>
        <v>4.2911877394636012E-2</v>
      </c>
      <c r="S11" s="6">
        <f t="shared" si="8"/>
        <v>23.303571428571427</v>
      </c>
    </row>
    <row r="12" spans="1:19" x14ac:dyDescent="0.2">
      <c r="A12" s="40">
        <v>37753</v>
      </c>
      <c r="B12">
        <v>1509</v>
      </c>
      <c r="C12">
        <v>345</v>
      </c>
      <c r="D12">
        <v>56</v>
      </c>
      <c r="E12">
        <v>1319</v>
      </c>
      <c r="F12">
        <f t="shared" si="0"/>
        <v>20</v>
      </c>
      <c r="G12">
        <f t="shared" si="9"/>
        <v>5</v>
      </c>
      <c r="H12">
        <f t="shared" si="10"/>
        <v>0</v>
      </c>
      <c r="I12">
        <f t="shared" si="11"/>
        <v>14</v>
      </c>
      <c r="J12">
        <f t="shared" si="12"/>
        <v>0</v>
      </c>
      <c r="K12" s="6">
        <f t="shared" si="1"/>
        <v>0.25</v>
      </c>
      <c r="L12" s="6">
        <f t="shared" si="2"/>
        <v>0</v>
      </c>
      <c r="M12" s="6">
        <f t="shared" si="3"/>
        <v>0.7</v>
      </c>
      <c r="N12" s="6">
        <f t="shared" si="13"/>
        <v>0</v>
      </c>
      <c r="O12" s="9">
        <f t="shared" si="4"/>
        <v>3.7110669317428763E-2</v>
      </c>
      <c r="P12" s="9">
        <f t="shared" si="5"/>
        <v>0.87408880053015237</v>
      </c>
      <c r="Q12" s="9">
        <f t="shared" si="6"/>
        <v>0.22862823061630219</v>
      </c>
      <c r="R12" s="6">
        <f t="shared" si="7"/>
        <v>4.2456406368460958E-2</v>
      </c>
      <c r="S12" s="6">
        <f t="shared" si="8"/>
        <v>23.553571428571427</v>
      </c>
    </row>
    <row r="13" spans="1:19" x14ac:dyDescent="0.2">
      <c r="A13" s="40">
        <v>37755</v>
      </c>
      <c r="B13">
        <v>1510</v>
      </c>
      <c r="C13">
        <v>345</v>
      </c>
      <c r="D13">
        <v>56</v>
      </c>
      <c r="E13">
        <v>1327</v>
      </c>
      <c r="F13">
        <f t="shared" si="0"/>
        <v>22</v>
      </c>
      <c r="G13">
        <f t="shared" si="9"/>
        <v>1</v>
      </c>
      <c r="H13">
        <f t="shared" si="10"/>
        <v>0</v>
      </c>
      <c r="I13">
        <f t="shared" si="11"/>
        <v>8</v>
      </c>
      <c r="J13">
        <f t="shared" si="12"/>
        <v>0</v>
      </c>
      <c r="K13" s="6">
        <f t="shared" si="1"/>
        <v>4.5454545454545456E-2</v>
      </c>
      <c r="L13" s="6">
        <f t="shared" si="2"/>
        <v>0</v>
      </c>
      <c r="M13" s="6">
        <f t="shared" si="3"/>
        <v>0.36363636363636365</v>
      </c>
      <c r="N13" s="6">
        <f t="shared" si="13"/>
        <v>0</v>
      </c>
      <c r="O13" s="9">
        <f t="shared" si="4"/>
        <v>3.7086092715231792E-2</v>
      </c>
      <c r="P13" s="9">
        <f t="shared" si="5"/>
        <v>0.87880794701986753</v>
      </c>
      <c r="Q13" s="9">
        <f t="shared" si="6"/>
        <v>0.22847682119205298</v>
      </c>
      <c r="R13" s="6">
        <f t="shared" si="7"/>
        <v>4.220045214770158E-2</v>
      </c>
      <c r="S13" s="6">
        <f t="shared" si="8"/>
        <v>23.696428571428573</v>
      </c>
    </row>
    <row r="14" spans="1:19" x14ac:dyDescent="0.2">
      <c r="A14" s="40">
        <v>37757</v>
      </c>
      <c r="B14">
        <v>1515</v>
      </c>
      <c r="C14">
        <v>346</v>
      </c>
      <c r="D14">
        <v>56</v>
      </c>
      <c r="E14">
        <v>1353</v>
      </c>
      <c r="F14">
        <f t="shared" si="0"/>
        <v>24</v>
      </c>
      <c r="G14">
        <f t="shared" si="9"/>
        <v>5</v>
      </c>
      <c r="H14">
        <f t="shared" si="10"/>
        <v>0</v>
      </c>
      <c r="I14">
        <f t="shared" si="11"/>
        <v>26</v>
      </c>
      <c r="J14">
        <f t="shared" si="12"/>
        <v>1</v>
      </c>
      <c r="K14" s="6">
        <f t="shared" si="1"/>
        <v>0.20833333333333334</v>
      </c>
      <c r="L14" s="6">
        <f t="shared" si="2"/>
        <v>0</v>
      </c>
      <c r="M14" s="6">
        <f t="shared" si="3"/>
        <v>1.0833333333333333</v>
      </c>
      <c r="N14" s="6">
        <f t="shared" si="13"/>
        <v>4.1666666666666664E-2</v>
      </c>
      <c r="O14" s="9">
        <f t="shared" si="4"/>
        <v>3.6963696369636964E-2</v>
      </c>
      <c r="P14" s="9">
        <f t="shared" si="5"/>
        <v>0.89306930693069309</v>
      </c>
      <c r="Q14" s="9">
        <f t="shared" si="6"/>
        <v>0.22838283828382838</v>
      </c>
      <c r="R14" s="6">
        <f t="shared" si="7"/>
        <v>4.138950480413895E-2</v>
      </c>
      <c r="S14" s="6">
        <f t="shared" si="8"/>
        <v>24.160714285714285</v>
      </c>
    </row>
    <row r="15" spans="1:19" x14ac:dyDescent="0.2">
      <c r="A15" s="40">
        <v>37759</v>
      </c>
      <c r="B15">
        <v>1514</v>
      </c>
      <c r="C15">
        <v>346</v>
      </c>
      <c r="D15">
        <v>56</v>
      </c>
      <c r="E15">
        <v>1363</v>
      </c>
      <c r="F15">
        <f t="shared" si="0"/>
        <v>26</v>
      </c>
      <c r="G15">
        <f t="shared" si="9"/>
        <v>-1</v>
      </c>
      <c r="H15">
        <f t="shared" si="10"/>
        <v>0</v>
      </c>
      <c r="I15">
        <f t="shared" si="11"/>
        <v>10</v>
      </c>
      <c r="J15">
        <f t="shared" si="12"/>
        <v>0</v>
      </c>
      <c r="K15" s="6">
        <f t="shared" si="1"/>
        <v>-3.8461538461538464E-2</v>
      </c>
      <c r="L15" s="6">
        <f t="shared" si="2"/>
        <v>0</v>
      </c>
      <c r="M15" s="6">
        <f t="shared" si="3"/>
        <v>0.38461538461538464</v>
      </c>
      <c r="N15" s="6">
        <f t="shared" si="13"/>
        <v>0</v>
      </c>
      <c r="O15" s="9">
        <f t="shared" si="4"/>
        <v>3.6988110964332896E-2</v>
      </c>
      <c r="P15" s="9">
        <f t="shared" si="5"/>
        <v>0.90026420079260239</v>
      </c>
      <c r="Q15" s="9">
        <f t="shared" si="6"/>
        <v>0.2285336856010568</v>
      </c>
      <c r="R15" s="6">
        <f t="shared" si="7"/>
        <v>4.1085840058694055E-2</v>
      </c>
      <c r="S15" s="6">
        <f t="shared" si="8"/>
        <v>24.339285714285715</v>
      </c>
    </row>
    <row r="16" spans="1:19" x14ac:dyDescent="0.2">
      <c r="A16" s="40">
        <v>37760</v>
      </c>
      <c r="B16">
        <v>1514</v>
      </c>
      <c r="C16">
        <v>346</v>
      </c>
      <c r="D16">
        <v>56</v>
      </c>
      <c r="E16">
        <v>1388</v>
      </c>
      <c r="F16">
        <f t="shared" si="0"/>
        <v>27</v>
      </c>
      <c r="G16">
        <f t="shared" si="9"/>
        <v>0</v>
      </c>
      <c r="H16">
        <f t="shared" si="10"/>
        <v>0</v>
      </c>
      <c r="I16">
        <f t="shared" si="11"/>
        <v>25</v>
      </c>
      <c r="J16">
        <f t="shared" si="12"/>
        <v>0</v>
      </c>
      <c r="K16" s="6">
        <f t="shared" si="1"/>
        <v>0</v>
      </c>
      <c r="L16" s="6">
        <f t="shared" si="2"/>
        <v>0</v>
      </c>
      <c r="M16" s="6">
        <f t="shared" si="3"/>
        <v>0.92592592592592593</v>
      </c>
      <c r="N16" s="6">
        <f t="shared" si="13"/>
        <v>0</v>
      </c>
      <c r="O16" s="9">
        <f t="shared" si="4"/>
        <v>3.6988110964332896E-2</v>
      </c>
      <c r="P16" s="9">
        <f t="shared" si="5"/>
        <v>0.91677675033025097</v>
      </c>
      <c r="Q16" s="9">
        <f t="shared" si="6"/>
        <v>0.2285336856010568</v>
      </c>
      <c r="R16" s="6">
        <f t="shared" si="7"/>
        <v>4.0345821325648415E-2</v>
      </c>
      <c r="S16" s="6">
        <f t="shared" si="8"/>
        <v>24.785714285714285</v>
      </c>
    </row>
    <row r="17" spans="1:19" x14ac:dyDescent="0.2">
      <c r="A17" s="40">
        <v>37761</v>
      </c>
      <c r="B17">
        <v>1514</v>
      </c>
      <c r="C17">
        <v>346</v>
      </c>
      <c r="D17">
        <v>56</v>
      </c>
      <c r="E17">
        <v>1415</v>
      </c>
      <c r="F17">
        <f t="shared" si="0"/>
        <v>28</v>
      </c>
      <c r="G17">
        <f t="shared" si="9"/>
        <v>0</v>
      </c>
      <c r="H17">
        <f t="shared" si="10"/>
        <v>0</v>
      </c>
      <c r="I17">
        <f t="shared" si="11"/>
        <v>27</v>
      </c>
      <c r="J17">
        <f t="shared" si="12"/>
        <v>0</v>
      </c>
      <c r="K17" s="6">
        <f t="shared" si="1"/>
        <v>0</v>
      </c>
      <c r="L17" s="6">
        <f t="shared" si="2"/>
        <v>0</v>
      </c>
      <c r="M17" s="6">
        <f t="shared" si="3"/>
        <v>0.9642857142857143</v>
      </c>
      <c r="N17" s="6">
        <f t="shared" si="13"/>
        <v>0</v>
      </c>
      <c r="O17" s="9">
        <f t="shared" si="4"/>
        <v>3.6988110964332896E-2</v>
      </c>
      <c r="P17" s="9">
        <f t="shared" si="5"/>
        <v>0.93461030383091148</v>
      </c>
      <c r="Q17" s="9">
        <f t="shared" si="6"/>
        <v>0.2285336856010568</v>
      </c>
      <c r="R17" s="6">
        <f t="shared" si="7"/>
        <v>3.9575971731448764E-2</v>
      </c>
      <c r="S17" s="6">
        <f t="shared" si="8"/>
        <v>25.267857142857142</v>
      </c>
    </row>
    <row r="18" spans="1:19" x14ac:dyDescent="0.2">
      <c r="A18" s="40">
        <v>37762</v>
      </c>
      <c r="B18">
        <v>1513</v>
      </c>
      <c r="C18">
        <v>346</v>
      </c>
      <c r="D18">
        <v>56</v>
      </c>
      <c r="E18">
        <v>1419</v>
      </c>
      <c r="F18">
        <f t="shared" si="0"/>
        <v>29</v>
      </c>
      <c r="G18">
        <f t="shared" si="9"/>
        <v>-1</v>
      </c>
      <c r="H18">
        <f t="shared" si="10"/>
        <v>0</v>
      </c>
      <c r="I18">
        <f t="shared" si="11"/>
        <v>4</v>
      </c>
      <c r="J18">
        <f t="shared" si="12"/>
        <v>0</v>
      </c>
      <c r="K18" s="6">
        <f t="shared" si="1"/>
        <v>-3.4482758620689655E-2</v>
      </c>
      <c r="L18" s="6">
        <f t="shared" si="2"/>
        <v>0</v>
      </c>
      <c r="M18" s="6">
        <f t="shared" si="3"/>
        <v>0.13793103448275862</v>
      </c>
      <c r="N18" s="6">
        <f t="shared" si="13"/>
        <v>0</v>
      </c>
      <c r="O18" s="9">
        <f t="shared" si="4"/>
        <v>3.7012557832121616E-2</v>
      </c>
      <c r="P18" s="9">
        <f t="shared" si="5"/>
        <v>0.93787177792465304</v>
      </c>
      <c r="Q18" s="9">
        <f t="shared" si="6"/>
        <v>0.22868473231989425</v>
      </c>
      <c r="R18" s="6">
        <f t="shared" si="7"/>
        <v>3.9464411557434811E-2</v>
      </c>
      <c r="S18" s="6">
        <f t="shared" si="8"/>
        <v>25.339285714285715</v>
      </c>
    </row>
    <row r="19" spans="1:19" x14ac:dyDescent="0.2">
      <c r="A19" s="40">
        <v>37763</v>
      </c>
      <c r="B19">
        <v>1513</v>
      </c>
      <c r="C19">
        <v>346</v>
      </c>
      <c r="D19">
        <v>57</v>
      </c>
      <c r="E19">
        <v>1423</v>
      </c>
      <c r="F19">
        <f t="shared" si="0"/>
        <v>30</v>
      </c>
      <c r="G19">
        <f t="shared" si="9"/>
        <v>0</v>
      </c>
      <c r="H19">
        <f t="shared" si="10"/>
        <v>1</v>
      </c>
      <c r="I19">
        <f t="shared" si="11"/>
        <v>4</v>
      </c>
      <c r="J19">
        <f t="shared" si="12"/>
        <v>0</v>
      </c>
      <c r="K19" s="6">
        <f t="shared" si="1"/>
        <v>0</v>
      </c>
      <c r="L19" s="6">
        <f t="shared" si="2"/>
        <v>3.3333333333333333E-2</v>
      </c>
      <c r="M19" s="6">
        <f t="shared" si="3"/>
        <v>0.13333333333333333</v>
      </c>
      <c r="N19" s="6">
        <f t="shared" si="13"/>
        <v>0</v>
      </c>
      <c r="O19" s="9">
        <f t="shared" si="4"/>
        <v>3.767349636483807E-2</v>
      </c>
      <c r="P19" s="9">
        <f t="shared" si="5"/>
        <v>0.94051553205551885</v>
      </c>
      <c r="Q19" s="9">
        <f t="shared" si="6"/>
        <v>0.22868473231989425</v>
      </c>
      <c r="R19" s="6">
        <f t="shared" si="7"/>
        <v>4.0056219255094873E-2</v>
      </c>
      <c r="S19" s="6">
        <f t="shared" si="8"/>
        <v>24.964912280701753</v>
      </c>
    </row>
    <row r="20" spans="1:19" x14ac:dyDescent="0.2">
      <c r="A20" s="40">
        <v>37764</v>
      </c>
      <c r="B20">
        <v>1513</v>
      </c>
      <c r="C20">
        <v>346</v>
      </c>
      <c r="D20">
        <v>57</v>
      </c>
      <c r="E20">
        <v>1428</v>
      </c>
      <c r="F20">
        <f t="shared" si="0"/>
        <v>31</v>
      </c>
      <c r="G20">
        <f t="shared" si="9"/>
        <v>0</v>
      </c>
      <c r="H20">
        <f t="shared" si="10"/>
        <v>0</v>
      </c>
      <c r="I20">
        <f t="shared" si="11"/>
        <v>5</v>
      </c>
      <c r="J20">
        <f t="shared" si="12"/>
        <v>0</v>
      </c>
      <c r="K20" s="6">
        <f t="shared" si="1"/>
        <v>0</v>
      </c>
      <c r="L20" s="6">
        <f t="shared" si="2"/>
        <v>0</v>
      </c>
      <c r="M20" s="6">
        <f t="shared" si="3"/>
        <v>0.16129032258064516</v>
      </c>
      <c r="N20" s="6">
        <f t="shared" si="13"/>
        <v>0</v>
      </c>
      <c r="O20" s="9">
        <f t="shared" si="4"/>
        <v>3.767349636483807E-2</v>
      </c>
      <c r="P20" s="9">
        <f t="shared" si="5"/>
        <v>0.9438202247191011</v>
      </c>
      <c r="Q20" s="9">
        <f t="shared" si="6"/>
        <v>0.22868473231989425</v>
      </c>
      <c r="R20" s="6">
        <f t="shared" si="7"/>
        <v>3.9915966386554619E-2</v>
      </c>
      <c r="S20" s="6">
        <f t="shared" si="8"/>
        <v>25.05263157894737</v>
      </c>
    </row>
    <row r="21" spans="1:19" x14ac:dyDescent="0.2">
      <c r="A21" s="40">
        <v>37765</v>
      </c>
      <c r="B21">
        <v>1513</v>
      </c>
      <c r="C21">
        <v>346</v>
      </c>
      <c r="D21">
        <v>57</v>
      </c>
      <c r="E21">
        <v>1429</v>
      </c>
      <c r="F21">
        <f t="shared" si="0"/>
        <v>32</v>
      </c>
      <c r="G21">
        <f t="shared" si="9"/>
        <v>0</v>
      </c>
      <c r="H21">
        <f t="shared" si="10"/>
        <v>0</v>
      </c>
      <c r="I21">
        <f t="shared" si="11"/>
        <v>1</v>
      </c>
      <c r="J21">
        <f t="shared" si="12"/>
        <v>0</v>
      </c>
      <c r="K21" s="6">
        <f t="shared" si="1"/>
        <v>0</v>
      </c>
      <c r="L21" s="6">
        <f t="shared" si="2"/>
        <v>0</v>
      </c>
      <c r="M21" s="6">
        <f t="shared" si="3"/>
        <v>3.125E-2</v>
      </c>
      <c r="N21" s="6">
        <f t="shared" si="13"/>
        <v>0</v>
      </c>
      <c r="O21" s="9">
        <f t="shared" si="4"/>
        <v>3.767349636483807E-2</v>
      </c>
      <c r="P21" s="9">
        <f t="shared" si="5"/>
        <v>0.94448116325181763</v>
      </c>
      <c r="Q21" s="9">
        <f t="shared" si="6"/>
        <v>0.22868473231989425</v>
      </c>
      <c r="R21" s="6">
        <f t="shared" si="7"/>
        <v>3.9888033589923023E-2</v>
      </c>
      <c r="S21" s="6">
        <f t="shared" si="8"/>
        <v>25.07017543859649</v>
      </c>
    </row>
    <row r="22" spans="1:19" x14ac:dyDescent="0.2">
      <c r="A22" s="40">
        <v>37766</v>
      </c>
      <c r="B22">
        <v>1513</v>
      </c>
      <c r="C22">
        <v>346</v>
      </c>
      <c r="D22">
        <v>57</v>
      </c>
      <c r="E22">
        <v>1432</v>
      </c>
      <c r="F22">
        <f t="shared" si="0"/>
        <v>33</v>
      </c>
      <c r="G22">
        <f t="shared" si="9"/>
        <v>0</v>
      </c>
      <c r="H22">
        <f t="shared" si="10"/>
        <v>0</v>
      </c>
      <c r="I22">
        <f t="shared" si="11"/>
        <v>3</v>
      </c>
      <c r="J22">
        <f t="shared" si="12"/>
        <v>0</v>
      </c>
      <c r="K22" s="6">
        <f t="shared" si="1"/>
        <v>0</v>
      </c>
      <c r="L22" s="6">
        <f t="shared" si="2"/>
        <v>0</v>
      </c>
      <c r="M22" s="6">
        <f t="shared" si="3"/>
        <v>9.0909090909090912E-2</v>
      </c>
      <c r="N22" s="6">
        <f t="shared" si="13"/>
        <v>0</v>
      </c>
      <c r="O22" s="9">
        <f t="shared" si="4"/>
        <v>3.767349636483807E-2</v>
      </c>
      <c r="P22" s="9">
        <f t="shared" si="5"/>
        <v>0.94646397884996691</v>
      </c>
      <c r="Q22" s="9">
        <f t="shared" si="6"/>
        <v>0.22868473231989425</v>
      </c>
      <c r="R22" s="6">
        <f t="shared" si="7"/>
        <v>3.9804469273743016E-2</v>
      </c>
      <c r="S22" s="6">
        <f t="shared" si="8"/>
        <v>25.12280701754386</v>
      </c>
    </row>
    <row r="23" spans="1:19" x14ac:dyDescent="0.2">
      <c r="A23" s="40">
        <v>37768</v>
      </c>
      <c r="B23">
        <v>1512</v>
      </c>
      <c r="C23">
        <v>346</v>
      </c>
      <c r="D23">
        <v>57</v>
      </c>
      <c r="E23">
        <v>1434</v>
      </c>
      <c r="F23">
        <f t="shared" si="0"/>
        <v>35</v>
      </c>
      <c r="G23">
        <f t="shared" si="9"/>
        <v>-1</v>
      </c>
      <c r="H23">
        <f t="shared" si="10"/>
        <v>0</v>
      </c>
      <c r="I23">
        <f t="shared" si="11"/>
        <v>2</v>
      </c>
      <c r="J23">
        <f t="shared" si="12"/>
        <v>0</v>
      </c>
      <c r="K23" s="6">
        <f t="shared" si="1"/>
        <v>-2.8571428571428571E-2</v>
      </c>
      <c r="L23" s="6">
        <f t="shared" si="2"/>
        <v>0</v>
      </c>
      <c r="M23" s="6">
        <f t="shared" si="3"/>
        <v>5.7142857142857141E-2</v>
      </c>
      <c r="N23" s="6">
        <f t="shared" si="13"/>
        <v>0</v>
      </c>
      <c r="O23" s="9">
        <f t="shared" si="4"/>
        <v>3.7698412698412696E-2</v>
      </c>
      <c r="P23" s="9">
        <f t="shared" si="5"/>
        <v>0.94841269841269837</v>
      </c>
      <c r="Q23" s="9">
        <f t="shared" si="6"/>
        <v>0.22883597883597884</v>
      </c>
      <c r="R23" s="6">
        <f t="shared" si="7"/>
        <v>3.9748953974895397E-2</v>
      </c>
      <c r="S23" s="6">
        <f t="shared" si="8"/>
        <v>25.157894736842106</v>
      </c>
    </row>
    <row r="24" spans="1:19" x14ac:dyDescent="0.2">
      <c r="A24" s="40">
        <v>37769</v>
      </c>
      <c r="B24">
        <v>1511</v>
      </c>
      <c r="C24">
        <v>346</v>
      </c>
      <c r="D24">
        <v>57</v>
      </c>
      <c r="E24">
        <v>1436</v>
      </c>
      <c r="F24">
        <f t="shared" si="0"/>
        <v>36</v>
      </c>
      <c r="G24">
        <f t="shared" si="9"/>
        <v>-1</v>
      </c>
      <c r="H24">
        <f t="shared" si="10"/>
        <v>0</v>
      </c>
      <c r="I24">
        <f t="shared" si="11"/>
        <v>2</v>
      </c>
      <c r="J24">
        <f t="shared" si="12"/>
        <v>0</v>
      </c>
      <c r="K24" s="6">
        <f t="shared" si="1"/>
        <v>-2.7777777777777776E-2</v>
      </c>
      <c r="L24" s="6">
        <f t="shared" si="2"/>
        <v>0</v>
      </c>
      <c r="M24" s="6">
        <f t="shared" si="3"/>
        <v>5.5555555555555552E-2</v>
      </c>
      <c r="N24" s="6">
        <f t="shared" si="13"/>
        <v>0</v>
      </c>
      <c r="O24" s="9">
        <f t="shared" si="4"/>
        <v>3.7723362011912641E-2</v>
      </c>
      <c r="P24" s="9">
        <f t="shared" si="5"/>
        <v>0.95036399735274657</v>
      </c>
      <c r="Q24" s="9">
        <f t="shared" si="6"/>
        <v>0.22898742554599602</v>
      </c>
      <c r="R24" s="6">
        <f t="shared" si="7"/>
        <v>3.9693593314763229E-2</v>
      </c>
      <c r="S24" s="6">
        <f t="shared" si="8"/>
        <v>25.192982456140349</v>
      </c>
    </row>
    <row r="25" spans="1:19" x14ac:dyDescent="0.2">
      <c r="A25" s="40">
        <v>37770</v>
      </c>
      <c r="B25">
        <v>1511</v>
      </c>
      <c r="C25">
        <v>346</v>
      </c>
      <c r="D25">
        <v>57</v>
      </c>
      <c r="E25">
        <v>1438</v>
      </c>
      <c r="F25">
        <f t="shared" si="0"/>
        <v>37</v>
      </c>
      <c r="G25">
        <f t="shared" si="9"/>
        <v>0</v>
      </c>
      <c r="H25">
        <f t="shared" si="10"/>
        <v>0</v>
      </c>
      <c r="I25">
        <f t="shared" si="11"/>
        <v>2</v>
      </c>
      <c r="J25">
        <f t="shared" si="12"/>
        <v>0</v>
      </c>
      <c r="K25" s="6">
        <f t="shared" si="1"/>
        <v>0</v>
      </c>
      <c r="L25" s="6">
        <f t="shared" si="2"/>
        <v>0</v>
      </c>
      <c r="M25" s="6">
        <f t="shared" si="3"/>
        <v>5.4054054054054057E-2</v>
      </c>
      <c r="N25" s="6">
        <f t="shared" si="13"/>
        <v>0</v>
      </c>
      <c r="O25" s="9">
        <f t="shared" si="4"/>
        <v>3.7723362011912641E-2</v>
      </c>
      <c r="P25" s="9">
        <f t="shared" si="5"/>
        <v>0.95168762409000662</v>
      </c>
      <c r="Q25" s="9">
        <f t="shared" si="6"/>
        <v>0.22898742554599602</v>
      </c>
      <c r="R25" s="6">
        <f t="shared" si="7"/>
        <v>3.9638386648122394E-2</v>
      </c>
      <c r="S25" s="6">
        <f t="shared" si="8"/>
        <v>25.228070175438596</v>
      </c>
    </row>
    <row r="26" spans="1:19" x14ac:dyDescent="0.2">
      <c r="A26" s="40">
        <v>37773</v>
      </c>
      <c r="B26">
        <v>1511</v>
      </c>
      <c r="C26">
        <v>346</v>
      </c>
      <c r="D26">
        <v>57</v>
      </c>
      <c r="E26">
        <v>1442</v>
      </c>
      <c r="F26">
        <f t="shared" si="0"/>
        <v>40</v>
      </c>
      <c r="G26">
        <f t="shared" si="9"/>
        <v>0</v>
      </c>
      <c r="H26">
        <f t="shared" si="10"/>
        <v>0</v>
      </c>
      <c r="I26">
        <f t="shared" si="11"/>
        <v>4</v>
      </c>
      <c r="J26">
        <f t="shared" si="12"/>
        <v>0</v>
      </c>
      <c r="K26" s="6">
        <f t="shared" si="1"/>
        <v>0</v>
      </c>
      <c r="L26" s="6">
        <f t="shared" si="2"/>
        <v>0</v>
      </c>
      <c r="M26" s="6">
        <f t="shared" si="3"/>
        <v>0.1</v>
      </c>
      <c r="N26" s="6">
        <f t="shared" si="13"/>
        <v>0</v>
      </c>
      <c r="O26" s="9">
        <f t="shared" si="4"/>
        <v>3.7723362011912641E-2</v>
      </c>
      <c r="P26" s="9">
        <f t="shared" si="5"/>
        <v>0.95433487756452684</v>
      </c>
      <c r="Q26" s="9">
        <f t="shared" si="6"/>
        <v>0.22898742554599602</v>
      </c>
      <c r="R26" s="6">
        <f t="shared" si="7"/>
        <v>3.9528432732316231E-2</v>
      </c>
      <c r="S26" s="6">
        <f t="shared" si="8"/>
        <v>25.298245614035089</v>
      </c>
    </row>
    <row r="27" spans="1:19" x14ac:dyDescent="0.2">
      <c r="A27" s="40">
        <v>37774</v>
      </c>
      <c r="B27">
        <v>1511</v>
      </c>
      <c r="C27">
        <v>346</v>
      </c>
      <c r="D27">
        <v>57</v>
      </c>
      <c r="E27">
        <v>1445</v>
      </c>
      <c r="F27">
        <f t="shared" si="0"/>
        <v>41</v>
      </c>
      <c r="G27">
        <f t="shared" si="9"/>
        <v>0</v>
      </c>
      <c r="H27">
        <f t="shared" si="10"/>
        <v>0</v>
      </c>
      <c r="I27">
        <f t="shared" si="11"/>
        <v>3</v>
      </c>
      <c r="J27">
        <f t="shared" si="12"/>
        <v>0</v>
      </c>
      <c r="K27" s="6">
        <f t="shared" si="1"/>
        <v>0</v>
      </c>
      <c r="L27" s="6">
        <f t="shared" si="2"/>
        <v>0</v>
      </c>
      <c r="M27" s="6">
        <f t="shared" si="3"/>
        <v>7.3170731707317069E-2</v>
      </c>
      <c r="N27" s="6">
        <f t="shared" si="13"/>
        <v>0</v>
      </c>
      <c r="O27" s="9">
        <f t="shared" si="4"/>
        <v>3.7723362011912641E-2</v>
      </c>
      <c r="P27" s="9">
        <f t="shared" si="5"/>
        <v>0.95632031767041692</v>
      </c>
      <c r="Q27" s="9">
        <f t="shared" si="6"/>
        <v>0.22898742554599602</v>
      </c>
      <c r="R27" s="6">
        <f t="shared" si="7"/>
        <v>3.9446366782006921E-2</v>
      </c>
      <c r="S27" s="6">
        <f t="shared" si="8"/>
        <v>25.350877192982455</v>
      </c>
    </row>
    <row r="28" spans="1:19" x14ac:dyDescent="0.2">
      <c r="A28" s="40">
        <v>37775</v>
      </c>
      <c r="B28">
        <v>1511</v>
      </c>
      <c r="C28">
        <v>346</v>
      </c>
      <c r="D28">
        <v>57</v>
      </c>
      <c r="E28">
        <v>1445</v>
      </c>
      <c r="F28">
        <f>A28-$A$2</f>
        <v>42</v>
      </c>
      <c r="G28">
        <f>B28-B27</f>
        <v>0</v>
      </c>
      <c r="H28">
        <f>D28-D27</f>
        <v>0</v>
      </c>
      <c r="I28">
        <f t="shared" si="11"/>
        <v>0</v>
      </c>
      <c r="J28">
        <f>C28-C27</f>
        <v>0</v>
      </c>
      <c r="K28" s="6">
        <f t="shared" si="1"/>
        <v>0</v>
      </c>
      <c r="L28" s="6">
        <f t="shared" si="2"/>
        <v>0</v>
      </c>
      <c r="M28" s="6">
        <f t="shared" si="3"/>
        <v>0</v>
      </c>
      <c r="N28" s="6">
        <f>J28/F28</f>
        <v>0</v>
      </c>
      <c r="O28" s="9">
        <f>D28/B28</f>
        <v>3.7723362011912641E-2</v>
      </c>
      <c r="P28" s="9">
        <f>E28/B28</f>
        <v>0.95632031767041692</v>
      </c>
      <c r="Q28" s="9">
        <f>C28/B28</f>
        <v>0.22898742554599602</v>
      </c>
      <c r="R28" s="6">
        <f>D28/E28</f>
        <v>3.9446366782006921E-2</v>
      </c>
      <c r="S28" s="6">
        <f>E28/D28</f>
        <v>25.350877192982455</v>
      </c>
    </row>
    <row r="29" spans="1:19" x14ac:dyDescent="0.2">
      <c r="A29" s="40">
        <v>37849</v>
      </c>
      <c r="B29">
        <v>1512</v>
      </c>
      <c r="D29">
        <v>58</v>
      </c>
      <c r="E29">
        <v>1454</v>
      </c>
      <c r="F29">
        <f>A29-$A$2</f>
        <v>116</v>
      </c>
      <c r="G29">
        <f>B29-B28</f>
        <v>1</v>
      </c>
      <c r="H29">
        <f>D29-D28</f>
        <v>1</v>
      </c>
      <c r="I29">
        <f t="shared" si="11"/>
        <v>9</v>
      </c>
      <c r="K29" s="6">
        <f t="shared" si="1"/>
        <v>8.6206896551724137E-3</v>
      </c>
      <c r="L29" s="6">
        <f t="shared" si="2"/>
        <v>8.6206896551724137E-3</v>
      </c>
      <c r="M29" s="6">
        <f t="shared" si="3"/>
        <v>7.7586206896551727E-2</v>
      </c>
      <c r="N29" s="6">
        <f>J29/F29</f>
        <v>0</v>
      </c>
      <c r="O29" s="9">
        <f>D29/B29</f>
        <v>3.8359788359788358E-2</v>
      </c>
      <c r="P29" s="9">
        <f>E29/B29</f>
        <v>0.96164021164021163</v>
      </c>
      <c r="Q29" s="9"/>
      <c r="R29" s="6">
        <f>D29/E29</f>
        <v>3.9889958734525444E-2</v>
      </c>
      <c r="S29" s="6">
        <f>E29/D29</f>
        <v>25.068965517241381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CBA1-633B-4110-9533-C948FC1CF47B}">
  <sheetPr codeName="Sheet15"/>
  <dimension ref="A1:D92"/>
  <sheetViews>
    <sheetView topLeftCell="A49" workbookViewId="0">
      <selection activeCell="G26" sqref="G26"/>
    </sheetView>
  </sheetViews>
  <sheetFormatPr defaultRowHeight="14.25" x14ac:dyDescent="0.2"/>
  <cols>
    <col min="1" max="1" width="15.625" customWidth="1"/>
    <col min="2" max="2" width="18.625" customWidth="1"/>
    <col min="3" max="3" width="12.375" customWidth="1"/>
    <col min="4" max="4" width="42.5" customWidth="1"/>
  </cols>
  <sheetData>
    <row r="1" spans="1:4" x14ac:dyDescent="0.2">
      <c r="A1" s="16" t="s">
        <v>116</v>
      </c>
      <c r="B1" s="16" t="s">
        <v>117</v>
      </c>
      <c r="C1" s="16" t="s">
        <v>118</v>
      </c>
      <c r="D1" t="s">
        <v>105</v>
      </c>
    </row>
    <row r="2" spans="1:4" x14ac:dyDescent="0.2">
      <c r="A2" s="43">
        <v>42095</v>
      </c>
      <c r="B2" s="14" t="s">
        <v>119</v>
      </c>
      <c r="C2" s="14" t="s">
        <v>120</v>
      </c>
      <c r="D2" t="s">
        <v>106</v>
      </c>
    </row>
    <row r="3" spans="1:4" x14ac:dyDescent="0.2">
      <c r="A3" s="43">
        <v>42096</v>
      </c>
      <c r="B3" s="14" t="s">
        <v>121</v>
      </c>
      <c r="C3" s="14" t="s">
        <v>122</v>
      </c>
      <c r="D3" t="s">
        <v>106</v>
      </c>
    </row>
    <row r="4" spans="1:4" x14ac:dyDescent="0.2">
      <c r="A4" s="43">
        <v>42097</v>
      </c>
      <c r="B4" s="14" t="s">
        <v>123</v>
      </c>
      <c r="C4" s="14" t="s">
        <v>124</v>
      </c>
      <c r="D4" t="s">
        <v>106</v>
      </c>
    </row>
    <row r="5" spans="1:4" x14ac:dyDescent="0.2">
      <c r="A5" s="43">
        <v>42098</v>
      </c>
      <c r="B5" s="14" t="s">
        <v>125</v>
      </c>
      <c r="C5" s="14" t="s">
        <v>126</v>
      </c>
      <c r="D5" t="s">
        <v>107</v>
      </c>
    </row>
    <row r="6" spans="1:4" x14ac:dyDescent="0.2">
      <c r="A6" s="43">
        <v>42099</v>
      </c>
      <c r="B6" s="14" t="s">
        <v>127</v>
      </c>
      <c r="C6" s="14" t="s">
        <v>128</v>
      </c>
      <c r="D6" t="s">
        <v>108</v>
      </c>
    </row>
    <row r="7" spans="1:4" x14ac:dyDescent="0.2">
      <c r="A7" s="43">
        <v>42100</v>
      </c>
      <c r="B7" s="14" t="s">
        <v>129</v>
      </c>
      <c r="C7" s="14" t="s">
        <v>130</v>
      </c>
      <c r="D7" t="s">
        <v>109</v>
      </c>
    </row>
    <row r="8" spans="1:4" x14ac:dyDescent="0.2">
      <c r="A8" s="43">
        <v>42101</v>
      </c>
      <c r="B8" s="14" t="s">
        <v>123</v>
      </c>
      <c r="C8" s="14" t="s">
        <v>131</v>
      </c>
      <c r="D8" t="s">
        <v>106</v>
      </c>
    </row>
    <row r="9" spans="1:4" x14ac:dyDescent="0.2">
      <c r="A9" s="43">
        <v>42102</v>
      </c>
      <c r="B9" s="14" t="s">
        <v>125</v>
      </c>
      <c r="C9" s="14" t="s">
        <v>132</v>
      </c>
      <c r="D9" t="s">
        <v>106</v>
      </c>
    </row>
    <row r="10" spans="1:4" x14ac:dyDescent="0.2">
      <c r="A10" s="43">
        <v>42103</v>
      </c>
      <c r="B10" s="14" t="s">
        <v>133</v>
      </c>
      <c r="C10" s="14" t="s">
        <v>134</v>
      </c>
      <c r="D10" t="s">
        <v>106</v>
      </c>
    </row>
    <row r="11" spans="1:4" x14ac:dyDescent="0.2">
      <c r="A11" s="43">
        <v>42104</v>
      </c>
      <c r="B11" s="14" t="s">
        <v>135</v>
      </c>
      <c r="C11" s="14" t="s">
        <v>136</v>
      </c>
      <c r="D11" t="s">
        <v>110</v>
      </c>
    </row>
    <row r="12" spans="1:4" x14ac:dyDescent="0.2">
      <c r="A12" s="43">
        <v>42105</v>
      </c>
      <c r="B12" s="14" t="s">
        <v>119</v>
      </c>
      <c r="C12" s="14" t="s">
        <v>124</v>
      </c>
      <c r="D12" t="s">
        <v>107</v>
      </c>
    </row>
    <row r="13" spans="1:4" x14ac:dyDescent="0.2">
      <c r="A13" s="43">
        <v>42106</v>
      </c>
      <c r="B13" s="14" t="s">
        <v>137</v>
      </c>
      <c r="C13" s="14" t="s">
        <v>138</v>
      </c>
      <c r="D13" t="s">
        <v>111</v>
      </c>
    </row>
    <row r="14" spans="1:4" x14ac:dyDescent="0.2">
      <c r="A14" s="43">
        <v>42107</v>
      </c>
      <c r="B14" s="14" t="s">
        <v>127</v>
      </c>
      <c r="C14" s="14" t="s">
        <v>134</v>
      </c>
      <c r="D14" t="s">
        <v>109</v>
      </c>
    </row>
    <row r="15" spans="1:4" x14ac:dyDescent="0.2">
      <c r="A15" s="43">
        <v>42108</v>
      </c>
      <c r="B15" s="14" t="s">
        <v>123</v>
      </c>
      <c r="C15" s="14" t="s">
        <v>139</v>
      </c>
      <c r="D15" t="s">
        <v>106</v>
      </c>
    </row>
    <row r="16" spans="1:4" x14ac:dyDescent="0.2">
      <c r="A16" s="43">
        <v>42109</v>
      </c>
      <c r="B16" s="14" t="s">
        <v>140</v>
      </c>
      <c r="C16" s="14" t="s">
        <v>141</v>
      </c>
      <c r="D16" t="s">
        <v>112</v>
      </c>
    </row>
    <row r="17" spans="1:4" x14ac:dyDescent="0.2">
      <c r="A17" s="43">
        <v>42110</v>
      </c>
      <c r="B17" s="14" t="s">
        <v>129</v>
      </c>
      <c r="C17" s="14" t="s">
        <v>136</v>
      </c>
      <c r="D17" t="s">
        <v>113</v>
      </c>
    </row>
    <row r="18" spans="1:4" x14ac:dyDescent="0.2">
      <c r="A18" s="43">
        <v>42111</v>
      </c>
      <c r="B18" s="14" t="s">
        <v>123</v>
      </c>
      <c r="C18" s="14" t="s">
        <v>142</v>
      </c>
      <c r="D18" t="s">
        <v>106</v>
      </c>
    </row>
    <row r="19" spans="1:4" x14ac:dyDescent="0.2">
      <c r="A19" s="43">
        <v>42112</v>
      </c>
      <c r="B19" s="14" t="s">
        <v>143</v>
      </c>
      <c r="C19" s="14" t="s">
        <v>144</v>
      </c>
      <c r="D19" t="s">
        <v>106</v>
      </c>
    </row>
    <row r="20" spans="1:4" x14ac:dyDescent="0.2">
      <c r="A20" s="43">
        <v>42113</v>
      </c>
      <c r="B20" s="14" t="s">
        <v>127</v>
      </c>
      <c r="C20" s="14" t="s">
        <v>145</v>
      </c>
      <c r="D20" t="s">
        <v>109</v>
      </c>
    </row>
    <row r="21" spans="1:4" x14ac:dyDescent="0.2">
      <c r="A21" s="43">
        <v>42114</v>
      </c>
      <c r="B21" s="14" t="s">
        <v>129</v>
      </c>
      <c r="C21" s="14" t="s">
        <v>146</v>
      </c>
      <c r="D21" t="s">
        <v>106</v>
      </c>
    </row>
    <row r="22" spans="1:4" x14ac:dyDescent="0.2">
      <c r="A22" s="43">
        <v>42115</v>
      </c>
      <c r="B22" s="14" t="s">
        <v>127</v>
      </c>
      <c r="C22" s="14" t="s">
        <v>147</v>
      </c>
      <c r="D22" t="s">
        <v>107</v>
      </c>
    </row>
    <row r="23" spans="1:4" x14ac:dyDescent="0.2">
      <c r="A23" s="43">
        <v>42116</v>
      </c>
      <c r="B23" s="14" t="s">
        <v>123</v>
      </c>
      <c r="C23" s="14" t="s">
        <v>148</v>
      </c>
      <c r="D23" t="s">
        <v>114</v>
      </c>
    </row>
    <row r="24" spans="1:4" x14ac:dyDescent="0.2">
      <c r="A24" s="43">
        <v>42117</v>
      </c>
      <c r="B24" s="14" t="s">
        <v>127</v>
      </c>
      <c r="C24" s="14" t="s">
        <v>149</v>
      </c>
      <c r="D24" t="s">
        <v>109</v>
      </c>
    </row>
    <row r="25" spans="1:4" x14ac:dyDescent="0.2">
      <c r="A25" s="43">
        <v>42118</v>
      </c>
      <c r="B25" s="14" t="s">
        <v>129</v>
      </c>
      <c r="C25" s="14" t="s">
        <v>150</v>
      </c>
      <c r="D25" t="s">
        <v>106</v>
      </c>
    </row>
    <row r="26" spans="1:4" x14ac:dyDescent="0.2">
      <c r="A26" s="43">
        <v>42119</v>
      </c>
      <c r="B26" s="14" t="s">
        <v>129</v>
      </c>
      <c r="C26" s="14" t="s">
        <v>151</v>
      </c>
      <c r="D26" t="s">
        <v>115</v>
      </c>
    </row>
    <row r="27" spans="1:4" x14ac:dyDescent="0.2">
      <c r="A27" s="43">
        <v>42120</v>
      </c>
      <c r="B27" s="14" t="s">
        <v>152</v>
      </c>
      <c r="C27" s="14" t="s">
        <v>153</v>
      </c>
      <c r="D27" t="s">
        <v>114</v>
      </c>
    </row>
    <row r="28" spans="1:4" x14ac:dyDescent="0.2">
      <c r="A28" s="43">
        <v>42121</v>
      </c>
      <c r="B28" s="14" t="s">
        <v>154</v>
      </c>
      <c r="C28" s="14" t="s">
        <v>155</v>
      </c>
      <c r="D28" t="s">
        <v>106</v>
      </c>
    </row>
    <row r="29" spans="1:4" x14ac:dyDescent="0.2">
      <c r="A29" s="43">
        <v>42122</v>
      </c>
      <c r="B29" s="14" t="s">
        <v>156</v>
      </c>
      <c r="C29" s="14" t="s">
        <v>157</v>
      </c>
      <c r="D29" t="s">
        <v>106</v>
      </c>
    </row>
    <row r="30" spans="1:4" x14ac:dyDescent="0.2">
      <c r="A30" s="43">
        <v>42123</v>
      </c>
      <c r="B30" s="14" t="s">
        <v>129</v>
      </c>
      <c r="C30" s="14" t="s">
        <v>148</v>
      </c>
      <c r="D30" t="s">
        <v>106</v>
      </c>
    </row>
    <row r="31" spans="1:4" x14ac:dyDescent="0.2">
      <c r="A31" s="43">
        <v>42124</v>
      </c>
      <c r="B31" s="14" t="s">
        <v>158</v>
      </c>
      <c r="C31" s="14" t="s">
        <v>159</v>
      </c>
      <c r="D31" t="s">
        <v>115</v>
      </c>
    </row>
    <row r="32" spans="1:4" x14ac:dyDescent="0.2">
      <c r="A32" s="42">
        <v>42125</v>
      </c>
      <c r="B32" t="s">
        <v>160</v>
      </c>
      <c r="C32" t="s">
        <v>157</v>
      </c>
      <c r="D32" t="s">
        <v>161</v>
      </c>
    </row>
    <row r="33" spans="1:4" x14ac:dyDescent="0.2">
      <c r="A33" s="42">
        <v>42126</v>
      </c>
      <c r="B33" t="s">
        <v>152</v>
      </c>
      <c r="C33" t="s">
        <v>157</v>
      </c>
      <c r="D33" t="s">
        <v>107</v>
      </c>
    </row>
    <row r="34" spans="1:4" x14ac:dyDescent="0.2">
      <c r="A34" s="42">
        <v>42127</v>
      </c>
      <c r="B34" t="s">
        <v>129</v>
      </c>
      <c r="C34" t="s">
        <v>162</v>
      </c>
      <c r="D34" t="s">
        <v>108</v>
      </c>
    </row>
    <row r="35" spans="1:4" x14ac:dyDescent="0.2">
      <c r="A35" s="42">
        <v>42128</v>
      </c>
      <c r="B35" t="s">
        <v>129</v>
      </c>
      <c r="C35" t="s">
        <v>141</v>
      </c>
      <c r="D35" t="s">
        <v>114</v>
      </c>
    </row>
    <row r="36" spans="1:4" x14ac:dyDescent="0.2">
      <c r="A36" s="42">
        <v>42129</v>
      </c>
      <c r="B36" t="s">
        <v>127</v>
      </c>
      <c r="C36" t="s">
        <v>150</v>
      </c>
      <c r="D36" t="s">
        <v>109</v>
      </c>
    </row>
    <row r="37" spans="1:4" x14ac:dyDescent="0.2">
      <c r="A37" s="42">
        <v>42130</v>
      </c>
      <c r="B37" t="s">
        <v>125</v>
      </c>
      <c r="C37" t="s">
        <v>163</v>
      </c>
      <c r="D37" t="s">
        <v>110</v>
      </c>
    </row>
    <row r="38" spans="1:4" x14ac:dyDescent="0.2">
      <c r="A38" s="42">
        <v>42131</v>
      </c>
      <c r="B38" t="s">
        <v>164</v>
      </c>
      <c r="C38" t="s">
        <v>157</v>
      </c>
      <c r="D38" t="s">
        <v>106</v>
      </c>
    </row>
    <row r="39" spans="1:4" x14ac:dyDescent="0.2">
      <c r="A39" s="42">
        <v>42132</v>
      </c>
      <c r="B39" t="s">
        <v>165</v>
      </c>
      <c r="C39" t="s">
        <v>166</v>
      </c>
      <c r="D39" t="s">
        <v>106</v>
      </c>
    </row>
    <row r="40" spans="1:4" x14ac:dyDescent="0.2">
      <c r="A40" s="42">
        <v>42133</v>
      </c>
      <c r="B40" t="s">
        <v>143</v>
      </c>
      <c r="C40" t="s">
        <v>167</v>
      </c>
      <c r="D40" t="s">
        <v>106</v>
      </c>
    </row>
    <row r="41" spans="1:4" x14ac:dyDescent="0.2">
      <c r="A41" s="42">
        <v>42134</v>
      </c>
      <c r="B41" t="s">
        <v>168</v>
      </c>
      <c r="C41" t="s">
        <v>169</v>
      </c>
      <c r="D41" t="s">
        <v>106</v>
      </c>
    </row>
    <row r="42" spans="1:4" x14ac:dyDescent="0.2">
      <c r="A42" s="42">
        <v>42135</v>
      </c>
      <c r="B42" t="s">
        <v>152</v>
      </c>
      <c r="C42" t="s">
        <v>170</v>
      </c>
      <c r="D42" t="s">
        <v>161</v>
      </c>
    </row>
    <row r="43" spans="1:4" x14ac:dyDescent="0.2">
      <c r="A43" s="42">
        <v>42136</v>
      </c>
      <c r="B43" t="s">
        <v>127</v>
      </c>
      <c r="C43" t="s">
        <v>171</v>
      </c>
      <c r="D43" t="s">
        <v>113</v>
      </c>
    </row>
    <row r="44" spans="1:4" x14ac:dyDescent="0.2">
      <c r="A44" s="42">
        <v>42137</v>
      </c>
      <c r="B44" t="s">
        <v>172</v>
      </c>
      <c r="C44" t="s">
        <v>173</v>
      </c>
      <c r="D44" t="s">
        <v>174</v>
      </c>
    </row>
    <row r="45" spans="1:4" x14ac:dyDescent="0.2">
      <c r="A45" s="42">
        <v>42138</v>
      </c>
      <c r="B45" t="s">
        <v>172</v>
      </c>
      <c r="C45" t="s">
        <v>175</v>
      </c>
      <c r="D45" t="s">
        <v>113</v>
      </c>
    </row>
    <row r="46" spans="1:4" x14ac:dyDescent="0.2">
      <c r="A46" s="42">
        <v>42139</v>
      </c>
      <c r="B46" t="s">
        <v>176</v>
      </c>
      <c r="C46" t="s">
        <v>142</v>
      </c>
      <c r="D46" t="s">
        <v>106</v>
      </c>
    </row>
    <row r="47" spans="1:4" x14ac:dyDescent="0.2">
      <c r="A47" s="42">
        <v>42140</v>
      </c>
      <c r="B47" t="s">
        <v>123</v>
      </c>
      <c r="C47" t="s">
        <v>159</v>
      </c>
      <c r="D47" t="s">
        <v>110</v>
      </c>
    </row>
    <row r="48" spans="1:4" x14ac:dyDescent="0.2">
      <c r="A48" s="42">
        <v>42141</v>
      </c>
      <c r="B48" t="s">
        <v>177</v>
      </c>
      <c r="C48" t="s">
        <v>178</v>
      </c>
      <c r="D48" t="s">
        <v>107</v>
      </c>
    </row>
    <row r="49" spans="1:4" x14ac:dyDescent="0.2">
      <c r="A49" s="42">
        <v>42142</v>
      </c>
      <c r="B49" t="s">
        <v>129</v>
      </c>
      <c r="C49" t="s">
        <v>159</v>
      </c>
      <c r="D49" t="s">
        <v>111</v>
      </c>
    </row>
    <row r="50" spans="1:4" x14ac:dyDescent="0.2">
      <c r="A50" s="42">
        <v>42143</v>
      </c>
      <c r="B50" t="s">
        <v>129</v>
      </c>
      <c r="C50" t="s">
        <v>179</v>
      </c>
      <c r="D50" t="s">
        <v>108</v>
      </c>
    </row>
    <row r="51" spans="1:4" x14ac:dyDescent="0.2">
      <c r="A51" s="42">
        <v>42144</v>
      </c>
      <c r="B51" t="s">
        <v>129</v>
      </c>
      <c r="C51" t="s">
        <v>155</v>
      </c>
      <c r="D51" t="s">
        <v>106</v>
      </c>
    </row>
    <row r="52" spans="1:4" x14ac:dyDescent="0.2">
      <c r="A52" s="42">
        <v>42145</v>
      </c>
      <c r="B52" t="s">
        <v>127</v>
      </c>
      <c r="C52" t="s">
        <v>178</v>
      </c>
      <c r="D52" t="s">
        <v>114</v>
      </c>
    </row>
    <row r="53" spans="1:4" x14ac:dyDescent="0.2">
      <c r="A53" s="42">
        <v>42146</v>
      </c>
      <c r="B53" t="s">
        <v>129</v>
      </c>
      <c r="C53" t="s">
        <v>153</v>
      </c>
      <c r="D53" t="s">
        <v>106</v>
      </c>
    </row>
    <row r="54" spans="1:4" x14ac:dyDescent="0.2">
      <c r="A54" s="42">
        <v>42147</v>
      </c>
      <c r="B54" t="s">
        <v>123</v>
      </c>
      <c r="C54" t="s">
        <v>180</v>
      </c>
      <c r="D54" t="s">
        <v>106</v>
      </c>
    </row>
    <row r="55" spans="1:4" x14ac:dyDescent="0.2">
      <c r="A55" s="42">
        <v>42148</v>
      </c>
      <c r="B55" t="s">
        <v>172</v>
      </c>
      <c r="C55" t="s">
        <v>181</v>
      </c>
      <c r="D55" t="s">
        <v>114</v>
      </c>
    </row>
    <row r="56" spans="1:4" x14ac:dyDescent="0.2">
      <c r="A56" s="42">
        <v>42149</v>
      </c>
      <c r="B56" t="s">
        <v>129</v>
      </c>
      <c r="C56" t="s">
        <v>182</v>
      </c>
      <c r="D56" t="s">
        <v>183</v>
      </c>
    </row>
    <row r="57" spans="1:4" x14ac:dyDescent="0.2">
      <c r="A57" s="42">
        <v>42150</v>
      </c>
      <c r="B57" t="s">
        <v>129</v>
      </c>
      <c r="C57" t="s">
        <v>182</v>
      </c>
      <c r="D57" t="s">
        <v>114</v>
      </c>
    </row>
    <row r="58" spans="1:4" x14ac:dyDescent="0.2">
      <c r="A58" s="42">
        <v>42151</v>
      </c>
      <c r="B58" t="s">
        <v>152</v>
      </c>
      <c r="C58" t="s">
        <v>184</v>
      </c>
      <c r="D58" t="s">
        <v>106</v>
      </c>
    </row>
    <row r="59" spans="1:4" x14ac:dyDescent="0.2">
      <c r="A59" s="42">
        <v>42152</v>
      </c>
      <c r="B59" t="s">
        <v>185</v>
      </c>
      <c r="C59" t="s">
        <v>184</v>
      </c>
      <c r="D59" t="s">
        <v>110</v>
      </c>
    </row>
    <row r="60" spans="1:4" x14ac:dyDescent="0.2">
      <c r="A60" s="42">
        <v>42153</v>
      </c>
      <c r="B60" t="s">
        <v>176</v>
      </c>
      <c r="C60" t="s">
        <v>186</v>
      </c>
      <c r="D60" t="s">
        <v>106</v>
      </c>
    </row>
    <row r="61" spans="1:4" x14ac:dyDescent="0.2">
      <c r="A61" s="42">
        <v>42154</v>
      </c>
      <c r="B61" t="s">
        <v>176</v>
      </c>
      <c r="C61" t="s">
        <v>173</v>
      </c>
      <c r="D61" t="s">
        <v>106</v>
      </c>
    </row>
    <row r="62" spans="1:4" x14ac:dyDescent="0.2">
      <c r="A62" s="42">
        <v>42155</v>
      </c>
      <c r="B62" t="s">
        <v>129</v>
      </c>
      <c r="C62" t="s">
        <v>187</v>
      </c>
      <c r="D62" t="s">
        <v>114</v>
      </c>
    </row>
    <row r="63" spans="1:4" x14ac:dyDescent="0.2">
      <c r="A63" s="42">
        <v>42156</v>
      </c>
      <c r="B63" t="s">
        <v>125</v>
      </c>
      <c r="C63" t="s">
        <v>188</v>
      </c>
      <c r="D63" t="s">
        <v>107</v>
      </c>
    </row>
    <row r="64" spans="1:4" x14ac:dyDescent="0.2">
      <c r="A64" s="42">
        <v>42157</v>
      </c>
      <c r="B64" t="s">
        <v>129</v>
      </c>
      <c r="C64" t="s">
        <v>189</v>
      </c>
      <c r="D64" t="s">
        <v>109</v>
      </c>
    </row>
    <row r="65" spans="1:4" x14ac:dyDescent="0.2">
      <c r="A65" s="42">
        <v>42158</v>
      </c>
      <c r="B65" t="s">
        <v>125</v>
      </c>
      <c r="C65" t="s">
        <v>190</v>
      </c>
      <c r="D65" t="s">
        <v>106</v>
      </c>
    </row>
    <row r="66" spans="1:4" x14ac:dyDescent="0.2">
      <c r="A66" s="42">
        <v>42159</v>
      </c>
      <c r="B66" t="s">
        <v>191</v>
      </c>
      <c r="C66" t="s">
        <v>179</v>
      </c>
      <c r="D66" t="s">
        <v>106</v>
      </c>
    </row>
    <row r="67" spans="1:4" x14ac:dyDescent="0.2">
      <c r="A67" s="42">
        <v>42160</v>
      </c>
      <c r="B67" t="s">
        <v>192</v>
      </c>
      <c r="C67" t="s">
        <v>193</v>
      </c>
      <c r="D67" t="s">
        <v>106</v>
      </c>
    </row>
    <row r="68" spans="1:4" x14ac:dyDescent="0.2">
      <c r="A68" s="42">
        <v>42161</v>
      </c>
      <c r="B68" t="s">
        <v>191</v>
      </c>
      <c r="C68" t="s">
        <v>194</v>
      </c>
      <c r="D68" t="s">
        <v>106</v>
      </c>
    </row>
    <row r="69" spans="1:4" x14ac:dyDescent="0.2">
      <c r="A69" s="42">
        <v>42162</v>
      </c>
      <c r="B69" t="s">
        <v>191</v>
      </c>
      <c r="C69" t="s">
        <v>195</v>
      </c>
      <c r="D69" t="s">
        <v>106</v>
      </c>
    </row>
    <row r="70" spans="1:4" x14ac:dyDescent="0.2">
      <c r="A70" s="42">
        <v>42163</v>
      </c>
      <c r="B70" t="s">
        <v>123</v>
      </c>
      <c r="C70" t="s">
        <v>193</v>
      </c>
      <c r="D70" t="s">
        <v>106</v>
      </c>
    </row>
    <row r="71" spans="1:4" x14ac:dyDescent="0.2">
      <c r="A71" s="42">
        <v>42164</v>
      </c>
      <c r="B71" t="s">
        <v>196</v>
      </c>
      <c r="C71" t="s">
        <v>197</v>
      </c>
      <c r="D71" t="s">
        <v>106</v>
      </c>
    </row>
    <row r="72" spans="1:4" x14ac:dyDescent="0.2">
      <c r="A72" s="42">
        <v>42165</v>
      </c>
      <c r="B72" t="s">
        <v>177</v>
      </c>
      <c r="C72" t="s">
        <v>198</v>
      </c>
      <c r="D72" t="s">
        <v>106</v>
      </c>
    </row>
    <row r="73" spans="1:4" x14ac:dyDescent="0.2">
      <c r="A73" s="42">
        <v>42166</v>
      </c>
      <c r="B73" t="s">
        <v>152</v>
      </c>
      <c r="C73" t="s">
        <v>199</v>
      </c>
      <c r="D73" t="s">
        <v>109</v>
      </c>
    </row>
    <row r="74" spans="1:4" x14ac:dyDescent="0.2">
      <c r="A74" s="42">
        <v>42167</v>
      </c>
      <c r="B74" t="s">
        <v>152</v>
      </c>
      <c r="C74" t="s">
        <v>200</v>
      </c>
      <c r="D74" t="s">
        <v>109</v>
      </c>
    </row>
    <row r="75" spans="1:4" x14ac:dyDescent="0.2">
      <c r="A75" s="42">
        <v>42168</v>
      </c>
      <c r="B75" t="s">
        <v>156</v>
      </c>
      <c r="C75" t="s">
        <v>179</v>
      </c>
      <c r="D75" t="s">
        <v>106</v>
      </c>
    </row>
    <row r="76" spans="1:4" x14ac:dyDescent="0.2">
      <c r="A76" s="42">
        <v>42169</v>
      </c>
      <c r="B76" t="s">
        <v>129</v>
      </c>
      <c r="C76" t="s">
        <v>180</v>
      </c>
      <c r="D76" t="s">
        <v>106</v>
      </c>
    </row>
    <row r="77" spans="1:4" x14ac:dyDescent="0.2">
      <c r="A77" s="42">
        <v>42170</v>
      </c>
      <c r="B77" t="s">
        <v>152</v>
      </c>
      <c r="C77" t="s">
        <v>190</v>
      </c>
      <c r="D77" t="s">
        <v>106</v>
      </c>
    </row>
    <row r="78" spans="1:4" x14ac:dyDescent="0.2">
      <c r="A78" s="42">
        <v>42171</v>
      </c>
      <c r="B78" t="s">
        <v>177</v>
      </c>
      <c r="C78" t="s">
        <v>201</v>
      </c>
      <c r="D78" t="s">
        <v>106</v>
      </c>
    </row>
    <row r="79" spans="1:4" x14ac:dyDescent="0.2">
      <c r="A79" s="42">
        <v>42172</v>
      </c>
      <c r="B79" t="s">
        <v>202</v>
      </c>
      <c r="C79" t="s">
        <v>203</v>
      </c>
      <c r="D79" t="s">
        <v>106</v>
      </c>
    </row>
    <row r="80" spans="1:4" x14ac:dyDescent="0.2">
      <c r="A80" s="42">
        <v>42173</v>
      </c>
      <c r="B80" t="s">
        <v>154</v>
      </c>
      <c r="C80" t="s">
        <v>203</v>
      </c>
      <c r="D80" t="s">
        <v>109</v>
      </c>
    </row>
    <row r="81" spans="1:4" x14ac:dyDescent="0.2">
      <c r="A81" s="42">
        <v>42174</v>
      </c>
      <c r="B81" t="s">
        <v>204</v>
      </c>
      <c r="C81" t="s">
        <v>205</v>
      </c>
      <c r="D81" t="s">
        <v>106</v>
      </c>
    </row>
    <row r="82" spans="1:4" x14ac:dyDescent="0.2">
      <c r="A82" s="42">
        <v>42175</v>
      </c>
      <c r="B82" t="s">
        <v>129</v>
      </c>
      <c r="C82" t="s">
        <v>180</v>
      </c>
      <c r="D82" t="s">
        <v>106</v>
      </c>
    </row>
    <row r="83" spans="1:4" x14ac:dyDescent="0.2">
      <c r="A83" s="42">
        <v>42176</v>
      </c>
      <c r="B83" t="s">
        <v>152</v>
      </c>
      <c r="C83" t="s">
        <v>184</v>
      </c>
      <c r="D83" t="s">
        <v>106</v>
      </c>
    </row>
    <row r="84" spans="1:4" x14ac:dyDescent="0.2">
      <c r="A84" s="42">
        <v>42177</v>
      </c>
      <c r="B84" t="s">
        <v>206</v>
      </c>
      <c r="C84" t="s">
        <v>201</v>
      </c>
      <c r="D84" t="s">
        <v>106</v>
      </c>
    </row>
    <row r="85" spans="1:4" x14ac:dyDescent="0.2">
      <c r="A85" s="42">
        <v>42178</v>
      </c>
      <c r="B85" t="s">
        <v>191</v>
      </c>
      <c r="C85" t="s">
        <v>207</v>
      </c>
      <c r="D85" t="s">
        <v>106</v>
      </c>
    </row>
    <row r="86" spans="1:4" x14ac:dyDescent="0.2">
      <c r="A86" s="42">
        <v>42179</v>
      </c>
      <c r="B86" t="s">
        <v>208</v>
      </c>
      <c r="C86" t="s">
        <v>207</v>
      </c>
      <c r="D86" t="s">
        <v>106</v>
      </c>
    </row>
    <row r="87" spans="1:4" x14ac:dyDescent="0.2">
      <c r="A87" s="42">
        <v>42180</v>
      </c>
      <c r="B87" t="s">
        <v>177</v>
      </c>
      <c r="C87" t="s">
        <v>209</v>
      </c>
      <c r="D87" t="s">
        <v>106</v>
      </c>
    </row>
    <row r="88" spans="1:4" x14ac:dyDescent="0.2">
      <c r="A88" s="42">
        <v>42181</v>
      </c>
      <c r="B88" t="s">
        <v>191</v>
      </c>
      <c r="C88" t="s">
        <v>210</v>
      </c>
      <c r="D88" t="s">
        <v>106</v>
      </c>
    </row>
    <row r="89" spans="1:4" x14ac:dyDescent="0.2">
      <c r="A89" s="42">
        <v>42182</v>
      </c>
      <c r="B89" t="s">
        <v>135</v>
      </c>
      <c r="C89" t="s">
        <v>211</v>
      </c>
      <c r="D89" t="s">
        <v>106</v>
      </c>
    </row>
    <row r="90" spans="1:4" x14ac:dyDescent="0.2">
      <c r="A90" s="42">
        <v>42183</v>
      </c>
      <c r="B90" t="s">
        <v>125</v>
      </c>
      <c r="C90" t="s">
        <v>212</v>
      </c>
      <c r="D90" t="s">
        <v>106</v>
      </c>
    </row>
    <row r="91" spans="1:4" x14ac:dyDescent="0.2">
      <c r="A91" s="42">
        <v>42184</v>
      </c>
      <c r="B91" t="s">
        <v>185</v>
      </c>
      <c r="C91" t="s">
        <v>213</v>
      </c>
      <c r="D91" t="s">
        <v>106</v>
      </c>
    </row>
    <row r="92" spans="1:4" x14ac:dyDescent="0.2">
      <c r="A92" s="42">
        <v>42185</v>
      </c>
      <c r="B92" t="s">
        <v>156</v>
      </c>
      <c r="C92" t="s">
        <v>214</v>
      </c>
      <c r="D92" t="s">
        <v>110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EC05-0865-49E4-B80D-160F33E51830}">
  <sheetPr codeName="Sheet16"/>
  <dimension ref="A1:D92"/>
  <sheetViews>
    <sheetView topLeftCell="A61" workbookViewId="0">
      <selection activeCell="E31" sqref="E31"/>
    </sheetView>
  </sheetViews>
  <sheetFormatPr defaultRowHeight="14.25" x14ac:dyDescent="0.2"/>
  <cols>
    <col min="1" max="1" width="13.625" customWidth="1"/>
    <col min="2" max="2" width="18" customWidth="1"/>
    <col min="3" max="3" width="13" customWidth="1"/>
    <col min="4" max="4" width="44.375" customWidth="1"/>
  </cols>
  <sheetData>
    <row r="1" spans="1:4" x14ac:dyDescent="0.2">
      <c r="A1" t="s">
        <v>116</v>
      </c>
      <c r="B1" t="s">
        <v>117</v>
      </c>
      <c r="C1" t="s">
        <v>118</v>
      </c>
      <c r="D1" t="s">
        <v>105</v>
      </c>
    </row>
    <row r="2" spans="1:4" x14ac:dyDescent="0.2">
      <c r="A2" s="42">
        <v>42095</v>
      </c>
      <c r="B2" t="s">
        <v>125</v>
      </c>
      <c r="C2" t="s">
        <v>215</v>
      </c>
      <c r="D2" t="s">
        <v>106</v>
      </c>
    </row>
    <row r="3" spans="1:4" x14ac:dyDescent="0.2">
      <c r="A3" s="42">
        <v>42096</v>
      </c>
      <c r="B3" t="s">
        <v>216</v>
      </c>
      <c r="C3" t="s">
        <v>217</v>
      </c>
      <c r="D3" t="s">
        <v>106</v>
      </c>
    </row>
    <row r="4" spans="1:4" x14ac:dyDescent="0.2">
      <c r="A4" s="42">
        <v>42097</v>
      </c>
      <c r="B4" t="s">
        <v>152</v>
      </c>
      <c r="C4" t="s">
        <v>218</v>
      </c>
      <c r="D4" t="s">
        <v>106</v>
      </c>
    </row>
    <row r="5" spans="1:4" x14ac:dyDescent="0.2">
      <c r="A5" s="42">
        <v>42098</v>
      </c>
      <c r="B5" t="s">
        <v>156</v>
      </c>
      <c r="C5" t="s">
        <v>219</v>
      </c>
      <c r="D5" t="s">
        <v>106</v>
      </c>
    </row>
    <row r="6" spans="1:4" x14ac:dyDescent="0.2">
      <c r="A6" s="42">
        <v>42099</v>
      </c>
      <c r="B6" t="s">
        <v>152</v>
      </c>
      <c r="C6" t="s">
        <v>220</v>
      </c>
      <c r="D6" t="s">
        <v>106</v>
      </c>
    </row>
    <row r="7" spans="1:4" x14ac:dyDescent="0.2">
      <c r="A7" s="42">
        <v>42100</v>
      </c>
      <c r="B7" t="s">
        <v>152</v>
      </c>
      <c r="C7" t="s">
        <v>210</v>
      </c>
      <c r="D7" t="s">
        <v>106</v>
      </c>
    </row>
    <row r="8" spans="1:4" x14ac:dyDescent="0.2">
      <c r="A8" s="42">
        <v>42101</v>
      </c>
      <c r="B8" t="s">
        <v>221</v>
      </c>
      <c r="C8" t="s">
        <v>222</v>
      </c>
      <c r="D8" t="s">
        <v>161</v>
      </c>
    </row>
    <row r="9" spans="1:4" x14ac:dyDescent="0.2">
      <c r="A9" s="42">
        <v>42102</v>
      </c>
      <c r="B9" t="s">
        <v>196</v>
      </c>
      <c r="C9" t="s">
        <v>223</v>
      </c>
      <c r="D9" t="s">
        <v>106</v>
      </c>
    </row>
    <row r="10" spans="1:4" x14ac:dyDescent="0.2">
      <c r="A10" s="42">
        <v>42103</v>
      </c>
      <c r="B10" t="s">
        <v>196</v>
      </c>
      <c r="C10" t="s">
        <v>224</v>
      </c>
      <c r="D10" t="s">
        <v>106</v>
      </c>
    </row>
    <row r="11" spans="1:4" x14ac:dyDescent="0.2">
      <c r="A11" s="42">
        <v>42104</v>
      </c>
      <c r="B11" t="s">
        <v>225</v>
      </c>
      <c r="C11" t="s">
        <v>226</v>
      </c>
      <c r="D11" t="s">
        <v>106</v>
      </c>
    </row>
    <row r="12" spans="1:4" x14ac:dyDescent="0.2">
      <c r="A12" s="42">
        <v>42105</v>
      </c>
      <c r="B12" t="s">
        <v>168</v>
      </c>
      <c r="C12" t="s">
        <v>227</v>
      </c>
      <c r="D12" t="s">
        <v>106</v>
      </c>
    </row>
    <row r="13" spans="1:4" x14ac:dyDescent="0.2">
      <c r="A13" s="42">
        <v>42106</v>
      </c>
      <c r="B13" t="s">
        <v>152</v>
      </c>
      <c r="C13" t="s">
        <v>228</v>
      </c>
      <c r="D13" t="s">
        <v>106</v>
      </c>
    </row>
    <row r="14" spans="1:4" x14ac:dyDescent="0.2">
      <c r="A14" s="42">
        <v>42107</v>
      </c>
      <c r="B14" t="s">
        <v>129</v>
      </c>
      <c r="C14" t="s">
        <v>229</v>
      </c>
      <c r="D14" t="s">
        <v>106</v>
      </c>
    </row>
    <row r="15" spans="1:4" x14ac:dyDescent="0.2">
      <c r="A15" s="42">
        <v>42108</v>
      </c>
      <c r="B15" t="s">
        <v>129</v>
      </c>
      <c r="C15" t="s">
        <v>142</v>
      </c>
      <c r="D15" t="s">
        <v>106</v>
      </c>
    </row>
    <row r="16" spans="1:4" x14ac:dyDescent="0.2">
      <c r="A16" s="42">
        <v>42109</v>
      </c>
      <c r="B16" t="s">
        <v>129</v>
      </c>
      <c r="C16" t="s">
        <v>157</v>
      </c>
      <c r="D16" t="s">
        <v>106</v>
      </c>
    </row>
    <row r="17" spans="1:4" x14ac:dyDescent="0.2">
      <c r="A17" s="42">
        <v>42110</v>
      </c>
      <c r="B17" t="s">
        <v>123</v>
      </c>
      <c r="C17" t="s">
        <v>155</v>
      </c>
      <c r="D17" t="s">
        <v>106</v>
      </c>
    </row>
    <row r="18" spans="1:4" x14ac:dyDescent="0.2">
      <c r="A18" s="42">
        <v>42111</v>
      </c>
      <c r="B18" t="s">
        <v>152</v>
      </c>
      <c r="C18" t="s">
        <v>197</v>
      </c>
      <c r="D18" t="s">
        <v>106</v>
      </c>
    </row>
    <row r="19" spans="1:4" x14ac:dyDescent="0.2">
      <c r="A19" s="42">
        <v>42112</v>
      </c>
      <c r="B19" t="s">
        <v>125</v>
      </c>
      <c r="C19" t="s">
        <v>230</v>
      </c>
      <c r="D19" t="s">
        <v>106</v>
      </c>
    </row>
    <row r="20" spans="1:4" x14ac:dyDescent="0.2">
      <c r="A20" s="42">
        <v>42113</v>
      </c>
      <c r="B20" t="s">
        <v>231</v>
      </c>
      <c r="C20" t="s">
        <v>211</v>
      </c>
      <c r="D20" t="s">
        <v>106</v>
      </c>
    </row>
    <row r="21" spans="1:4" x14ac:dyDescent="0.2">
      <c r="A21" s="42">
        <v>42114</v>
      </c>
      <c r="B21" t="s">
        <v>232</v>
      </c>
      <c r="C21" t="s">
        <v>233</v>
      </c>
      <c r="D21" t="s">
        <v>107</v>
      </c>
    </row>
    <row r="22" spans="1:4" x14ac:dyDescent="0.2">
      <c r="A22" s="42">
        <v>42115</v>
      </c>
      <c r="B22" t="s">
        <v>137</v>
      </c>
      <c r="C22" t="s">
        <v>234</v>
      </c>
      <c r="D22" t="s">
        <v>106</v>
      </c>
    </row>
    <row r="23" spans="1:4" x14ac:dyDescent="0.2">
      <c r="A23" s="42">
        <v>42116</v>
      </c>
      <c r="B23" t="s">
        <v>152</v>
      </c>
      <c r="C23" t="s">
        <v>198</v>
      </c>
      <c r="D23" t="s">
        <v>106</v>
      </c>
    </row>
    <row r="24" spans="1:4" x14ac:dyDescent="0.2">
      <c r="A24" s="42">
        <v>42117</v>
      </c>
      <c r="B24" t="s">
        <v>152</v>
      </c>
      <c r="C24" t="s">
        <v>213</v>
      </c>
      <c r="D24" t="s">
        <v>106</v>
      </c>
    </row>
    <row r="25" spans="1:4" x14ac:dyDescent="0.2">
      <c r="A25" s="42">
        <v>42118</v>
      </c>
      <c r="B25" t="s">
        <v>152</v>
      </c>
      <c r="C25" t="s">
        <v>213</v>
      </c>
      <c r="D25" t="s">
        <v>106</v>
      </c>
    </row>
    <row r="26" spans="1:4" x14ac:dyDescent="0.2">
      <c r="A26" s="42">
        <v>42119</v>
      </c>
      <c r="B26" t="s">
        <v>221</v>
      </c>
      <c r="C26" t="s">
        <v>209</v>
      </c>
      <c r="D26" t="s">
        <v>106</v>
      </c>
    </row>
    <row r="27" spans="1:4" x14ac:dyDescent="0.2">
      <c r="A27" s="42">
        <v>42120</v>
      </c>
      <c r="B27" t="s">
        <v>152</v>
      </c>
      <c r="C27" t="s">
        <v>209</v>
      </c>
      <c r="D27" t="s">
        <v>106</v>
      </c>
    </row>
    <row r="28" spans="1:4" x14ac:dyDescent="0.2">
      <c r="A28" s="42">
        <v>42121</v>
      </c>
      <c r="B28" t="s">
        <v>152</v>
      </c>
      <c r="C28" t="s">
        <v>209</v>
      </c>
      <c r="D28" t="s">
        <v>106</v>
      </c>
    </row>
    <row r="29" spans="1:4" x14ac:dyDescent="0.2">
      <c r="A29" s="42">
        <v>42122</v>
      </c>
      <c r="B29" t="s">
        <v>125</v>
      </c>
      <c r="C29" t="s">
        <v>220</v>
      </c>
      <c r="D29" t="s">
        <v>106</v>
      </c>
    </row>
    <row r="30" spans="1:4" x14ac:dyDescent="0.2">
      <c r="A30" s="42">
        <v>42123</v>
      </c>
      <c r="B30" t="s">
        <v>235</v>
      </c>
      <c r="C30" t="s">
        <v>230</v>
      </c>
      <c r="D30" t="s">
        <v>106</v>
      </c>
    </row>
    <row r="31" spans="1:4" x14ac:dyDescent="0.2">
      <c r="A31" s="42">
        <v>42124</v>
      </c>
      <c r="B31" t="s">
        <v>236</v>
      </c>
      <c r="C31" t="s">
        <v>237</v>
      </c>
      <c r="D31" t="s">
        <v>106</v>
      </c>
    </row>
    <row r="32" spans="1:4" x14ac:dyDescent="0.2">
      <c r="A32" s="42">
        <v>42125</v>
      </c>
      <c r="B32" t="s">
        <v>154</v>
      </c>
      <c r="C32" t="s">
        <v>211</v>
      </c>
      <c r="D32" t="s">
        <v>106</v>
      </c>
    </row>
    <row r="33" spans="1:4" x14ac:dyDescent="0.2">
      <c r="A33" s="42">
        <v>42126</v>
      </c>
      <c r="B33" t="s">
        <v>177</v>
      </c>
      <c r="C33" t="s">
        <v>220</v>
      </c>
      <c r="D33" t="s">
        <v>106</v>
      </c>
    </row>
    <row r="34" spans="1:4" x14ac:dyDescent="0.2">
      <c r="A34" s="42">
        <v>42127</v>
      </c>
      <c r="B34" t="s">
        <v>216</v>
      </c>
      <c r="C34" t="s">
        <v>218</v>
      </c>
      <c r="D34" t="s">
        <v>106</v>
      </c>
    </row>
    <row r="35" spans="1:4" x14ac:dyDescent="0.2">
      <c r="A35" s="42">
        <v>42128</v>
      </c>
      <c r="B35" t="s">
        <v>154</v>
      </c>
      <c r="C35" t="s">
        <v>218</v>
      </c>
      <c r="D35" t="s">
        <v>106</v>
      </c>
    </row>
    <row r="36" spans="1:4" x14ac:dyDescent="0.2">
      <c r="A36" s="42">
        <v>42129</v>
      </c>
      <c r="B36" t="s">
        <v>185</v>
      </c>
      <c r="C36" t="s">
        <v>238</v>
      </c>
      <c r="D36" t="s">
        <v>106</v>
      </c>
    </row>
    <row r="37" spans="1:4" x14ac:dyDescent="0.2">
      <c r="A37" s="42">
        <v>42130</v>
      </c>
      <c r="B37" t="s">
        <v>206</v>
      </c>
      <c r="C37" t="s">
        <v>238</v>
      </c>
      <c r="D37" t="s">
        <v>106</v>
      </c>
    </row>
    <row r="38" spans="1:4" x14ac:dyDescent="0.2">
      <c r="A38" s="42">
        <v>42131</v>
      </c>
      <c r="B38" t="s">
        <v>177</v>
      </c>
      <c r="C38" t="s">
        <v>230</v>
      </c>
      <c r="D38" t="s">
        <v>106</v>
      </c>
    </row>
    <row r="39" spans="1:4" x14ac:dyDescent="0.2">
      <c r="A39" s="42">
        <v>42132</v>
      </c>
      <c r="B39" t="s">
        <v>239</v>
      </c>
      <c r="C39" t="s">
        <v>211</v>
      </c>
      <c r="D39" t="s">
        <v>106</v>
      </c>
    </row>
    <row r="40" spans="1:4" x14ac:dyDescent="0.2">
      <c r="A40" s="42">
        <v>42133</v>
      </c>
      <c r="B40" t="s">
        <v>240</v>
      </c>
      <c r="C40" t="s">
        <v>230</v>
      </c>
      <c r="D40" t="s">
        <v>106</v>
      </c>
    </row>
    <row r="41" spans="1:4" x14ac:dyDescent="0.2">
      <c r="A41" s="42">
        <v>42134</v>
      </c>
      <c r="B41" t="s">
        <v>177</v>
      </c>
      <c r="C41" t="s">
        <v>230</v>
      </c>
      <c r="D41" t="s">
        <v>106</v>
      </c>
    </row>
    <row r="42" spans="1:4" x14ac:dyDescent="0.2">
      <c r="A42" s="42">
        <v>42135</v>
      </c>
      <c r="B42" t="s">
        <v>241</v>
      </c>
      <c r="C42" t="s">
        <v>197</v>
      </c>
      <c r="D42" t="s">
        <v>106</v>
      </c>
    </row>
    <row r="43" spans="1:4" x14ac:dyDescent="0.2">
      <c r="A43" s="42">
        <v>42136</v>
      </c>
      <c r="B43" t="s">
        <v>152</v>
      </c>
      <c r="C43" t="s">
        <v>242</v>
      </c>
      <c r="D43" t="s">
        <v>106</v>
      </c>
    </row>
    <row r="44" spans="1:4" x14ac:dyDescent="0.2">
      <c r="A44" s="42">
        <v>42137</v>
      </c>
      <c r="B44" t="s">
        <v>125</v>
      </c>
      <c r="C44" t="s">
        <v>243</v>
      </c>
      <c r="D44" t="s">
        <v>106</v>
      </c>
    </row>
    <row r="45" spans="1:4" x14ac:dyDescent="0.2">
      <c r="A45" s="42">
        <v>42138</v>
      </c>
      <c r="B45" t="s">
        <v>191</v>
      </c>
      <c r="C45" t="s">
        <v>218</v>
      </c>
      <c r="D45" t="s">
        <v>106</v>
      </c>
    </row>
    <row r="46" spans="1:4" x14ac:dyDescent="0.2">
      <c r="A46" s="42">
        <v>42139</v>
      </c>
      <c r="B46" t="s">
        <v>191</v>
      </c>
      <c r="C46" t="s">
        <v>244</v>
      </c>
      <c r="D46" t="s">
        <v>106</v>
      </c>
    </row>
    <row r="47" spans="1:4" x14ac:dyDescent="0.2">
      <c r="A47" s="42">
        <v>42140</v>
      </c>
      <c r="B47" t="s">
        <v>177</v>
      </c>
      <c r="C47" t="s">
        <v>211</v>
      </c>
      <c r="D47" t="s">
        <v>106</v>
      </c>
    </row>
    <row r="48" spans="1:4" x14ac:dyDescent="0.2">
      <c r="A48" s="42">
        <v>42141</v>
      </c>
      <c r="B48" t="s">
        <v>232</v>
      </c>
      <c r="C48" t="s">
        <v>245</v>
      </c>
      <c r="D48" t="s">
        <v>106</v>
      </c>
    </row>
    <row r="49" spans="1:4" x14ac:dyDescent="0.2">
      <c r="A49" s="42">
        <v>42142</v>
      </c>
      <c r="B49" t="s">
        <v>246</v>
      </c>
      <c r="C49" t="s">
        <v>219</v>
      </c>
      <c r="D49" t="s">
        <v>106</v>
      </c>
    </row>
    <row r="50" spans="1:4" x14ac:dyDescent="0.2">
      <c r="A50" s="42">
        <v>42143</v>
      </c>
      <c r="B50" t="s">
        <v>177</v>
      </c>
      <c r="C50" t="s">
        <v>247</v>
      </c>
      <c r="D50" t="s">
        <v>106</v>
      </c>
    </row>
    <row r="51" spans="1:4" x14ac:dyDescent="0.2">
      <c r="A51" s="42">
        <v>42144</v>
      </c>
      <c r="B51" t="s">
        <v>248</v>
      </c>
      <c r="C51" t="s">
        <v>220</v>
      </c>
      <c r="D51" t="s">
        <v>106</v>
      </c>
    </row>
    <row r="52" spans="1:4" x14ac:dyDescent="0.2">
      <c r="A52" s="42">
        <v>42145</v>
      </c>
      <c r="B52" t="s">
        <v>249</v>
      </c>
      <c r="C52" t="s">
        <v>250</v>
      </c>
      <c r="D52" t="s">
        <v>106</v>
      </c>
    </row>
    <row r="53" spans="1:4" x14ac:dyDescent="0.2">
      <c r="A53" s="42">
        <v>42146</v>
      </c>
      <c r="B53" t="s">
        <v>251</v>
      </c>
      <c r="C53" t="s">
        <v>215</v>
      </c>
      <c r="D53" t="s">
        <v>106</v>
      </c>
    </row>
    <row r="54" spans="1:4" x14ac:dyDescent="0.2">
      <c r="A54" s="42">
        <v>42147</v>
      </c>
      <c r="B54" t="s">
        <v>249</v>
      </c>
      <c r="C54" t="s">
        <v>215</v>
      </c>
      <c r="D54" t="s">
        <v>106</v>
      </c>
    </row>
    <row r="55" spans="1:4" x14ac:dyDescent="0.2">
      <c r="A55" s="42">
        <v>42148</v>
      </c>
      <c r="B55" t="s">
        <v>156</v>
      </c>
      <c r="C55" t="s">
        <v>245</v>
      </c>
      <c r="D55" t="s">
        <v>106</v>
      </c>
    </row>
    <row r="56" spans="1:4" x14ac:dyDescent="0.2">
      <c r="A56" s="42">
        <v>42149</v>
      </c>
      <c r="B56" t="s">
        <v>252</v>
      </c>
      <c r="C56" t="s">
        <v>219</v>
      </c>
      <c r="D56" t="s">
        <v>106</v>
      </c>
    </row>
    <row r="57" spans="1:4" x14ac:dyDescent="0.2">
      <c r="A57" s="42">
        <v>42150</v>
      </c>
      <c r="B57" t="s">
        <v>177</v>
      </c>
      <c r="C57" t="s">
        <v>247</v>
      </c>
      <c r="D57" t="s">
        <v>106</v>
      </c>
    </row>
    <row r="58" spans="1:4" x14ac:dyDescent="0.2">
      <c r="A58" s="42">
        <v>42151</v>
      </c>
      <c r="B58" t="s">
        <v>204</v>
      </c>
      <c r="C58" t="s">
        <v>253</v>
      </c>
      <c r="D58" t="s">
        <v>106</v>
      </c>
    </row>
    <row r="59" spans="1:4" x14ac:dyDescent="0.2">
      <c r="A59" s="42">
        <v>42152</v>
      </c>
      <c r="B59" t="s">
        <v>152</v>
      </c>
      <c r="C59" t="s">
        <v>254</v>
      </c>
      <c r="D59" t="s">
        <v>106</v>
      </c>
    </row>
    <row r="60" spans="1:4" x14ac:dyDescent="0.2">
      <c r="A60" s="42">
        <v>42153</v>
      </c>
      <c r="B60" t="s">
        <v>156</v>
      </c>
      <c r="C60" t="s">
        <v>255</v>
      </c>
      <c r="D60" t="s">
        <v>106</v>
      </c>
    </row>
    <row r="61" spans="1:4" x14ac:dyDescent="0.2">
      <c r="A61" s="42">
        <v>42154</v>
      </c>
      <c r="B61" t="s">
        <v>177</v>
      </c>
      <c r="C61" t="s">
        <v>253</v>
      </c>
      <c r="D61" t="s">
        <v>106</v>
      </c>
    </row>
    <row r="62" spans="1:4" x14ac:dyDescent="0.2">
      <c r="A62" s="42">
        <v>42155</v>
      </c>
      <c r="B62" t="s">
        <v>177</v>
      </c>
      <c r="C62" t="s">
        <v>253</v>
      </c>
      <c r="D62" t="s">
        <v>106</v>
      </c>
    </row>
    <row r="63" spans="1:4" x14ac:dyDescent="0.2">
      <c r="A63" s="42">
        <v>42156</v>
      </c>
      <c r="B63" t="s">
        <v>185</v>
      </c>
      <c r="C63" t="s">
        <v>244</v>
      </c>
      <c r="D63" t="s">
        <v>106</v>
      </c>
    </row>
    <row r="64" spans="1:4" x14ac:dyDescent="0.2">
      <c r="A64" s="42">
        <v>42157</v>
      </c>
      <c r="B64" t="s">
        <v>152</v>
      </c>
      <c r="C64" t="s">
        <v>256</v>
      </c>
      <c r="D64" t="s">
        <v>106</v>
      </c>
    </row>
    <row r="65" spans="1:4" x14ac:dyDescent="0.2">
      <c r="A65" s="42">
        <v>42158</v>
      </c>
      <c r="B65" t="s">
        <v>152</v>
      </c>
      <c r="C65" t="s">
        <v>256</v>
      </c>
      <c r="D65" t="s">
        <v>106</v>
      </c>
    </row>
    <row r="66" spans="1:4" x14ac:dyDescent="0.2">
      <c r="A66" s="42">
        <v>42159</v>
      </c>
      <c r="B66" t="s">
        <v>177</v>
      </c>
      <c r="C66" t="s">
        <v>257</v>
      </c>
      <c r="D66" t="s">
        <v>106</v>
      </c>
    </row>
    <row r="67" spans="1:4" x14ac:dyDescent="0.2">
      <c r="A67" s="42">
        <v>42160</v>
      </c>
      <c r="B67" t="s">
        <v>177</v>
      </c>
      <c r="C67" t="s">
        <v>255</v>
      </c>
      <c r="D67" t="s">
        <v>106</v>
      </c>
    </row>
    <row r="68" spans="1:4" x14ac:dyDescent="0.2">
      <c r="A68" s="42">
        <v>42161</v>
      </c>
      <c r="B68" t="s">
        <v>177</v>
      </c>
      <c r="C68" t="s">
        <v>255</v>
      </c>
      <c r="D68" t="s">
        <v>106</v>
      </c>
    </row>
    <row r="69" spans="1:4" x14ac:dyDescent="0.2">
      <c r="A69" s="42">
        <v>42162</v>
      </c>
      <c r="B69" t="s">
        <v>152</v>
      </c>
      <c r="C69" t="s">
        <v>258</v>
      </c>
      <c r="D69" t="s">
        <v>106</v>
      </c>
    </row>
    <row r="70" spans="1:4" x14ac:dyDescent="0.2">
      <c r="A70" s="42">
        <v>42163</v>
      </c>
      <c r="B70" t="s">
        <v>204</v>
      </c>
      <c r="C70" t="s">
        <v>258</v>
      </c>
      <c r="D70" t="s">
        <v>106</v>
      </c>
    </row>
    <row r="71" spans="1:4" x14ac:dyDescent="0.2">
      <c r="A71" s="42">
        <v>42164</v>
      </c>
      <c r="B71" t="s">
        <v>177</v>
      </c>
      <c r="C71" t="s">
        <v>256</v>
      </c>
      <c r="D71" t="s">
        <v>106</v>
      </c>
    </row>
    <row r="72" spans="1:4" x14ac:dyDescent="0.2">
      <c r="A72" s="42">
        <v>42165</v>
      </c>
      <c r="B72" t="s">
        <v>177</v>
      </c>
      <c r="C72" t="s">
        <v>258</v>
      </c>
      <c r="D72" t="s">
        <v>106</v>
      </c>
    </row>
    <row r="73" spans="1:4" x14ac:dyDescent="0.2">
      <c r="A73" s="42">
        <v>42166</v>
      </c>
      <c r="B73" t="s">
        <v>177</v>
      </c>
      <c r="C73" t="s">
        <v>255</v>
      </c>
      <c r="D73" t="s">
        <v>106</v>
      </c>
    </row>
    <row r="74" spans="1:4" x14ac:dyDescent="0.2">
      <c r="A74" s="42">
        <v>42167</v>
      </c>
      <c r="B74" t="s">
        <v>204</v>
      </c>
      <c r="C74" t="s">
        <v>258</v>
      </c>
      <c r="D74" t="s">
        <v>106</v>
      </c>
    </row>
    <row r="75" spans="1:4" x14ac:dyDescent="0.2">
      <c r="A75" s="42">
        <v>42168</v>
      </c>
      <c r="B75" t="s">
        <v>204</v>
      </c>
      <c r="C75" t="s">
        <v>258</v>
      </c>
      <c r="D75" t="s">
        <v>106</v>
      </c>
    </row>
    <row r="76" spans="1:4" x14ac:dyDescent="0.2">
      <c r="A76" s="42">
        <v>42169</v>
      </c>
      <c r="B76" t="s">
        <v>204</v>
      </c>
      <c r="C76" t="s">
        <v>256</v>
      </c>
      <c r="D76" t="s">
        <v>106</v>
      </c>
    </row>
    <row r="77" spans="1:4" x14ac:dyDescent="0.2">
      <c r="A77" s="42">
        <v>42170</v>
      </c>
      <c r="B77" t="s">
        <v>152</v>
      </c>
      <c r="C77" t="s">
        <v>258</v>
      </c>
      <c r="D77" t="s">
        <v>106</v>
      </c>
    </row>
    <row r="78" spans="1:4" x14ac:dyDescent="0.2">
      <c r="A78" s="42">
        <v>42171</v>
      </c>
      <c r="B78" t="s">
        <v>127</v>
      </c>
      <c r="C78" t="s">
        <v>257</v>
      </c>
      <c r="D78" t="s">
        <v>106</v>
      </c>
    </row>
    <row r="79" spans="1:4" x14ac:dyDescent="0.2">
      <c r="A79" s="42">
        <v>42172</v>
      </c>
      <c r="B79" t="s">
        <v>129</v>
      </c>
      <c r="C79" t="s">
        <v>259</v>
      </c>
      <c r="D79" t="s">
        <v>106</v>
      </c>
    </row>
    <row r="80" spans="1:4" x14ac:dyDescent="0.2">
      <c r="A80" s="42">
        <v>42173</v>
      </c>
      <c r="B80" t="s">
        <v>129</v>
      </c>
      <c r="C80" t="s">
        <v>260</v>
      </c>
      <c r="D80" t="s">
        <v>106</v>
      </c>
    </row>
    <row r="81" spans="1:4" x14ac:dyDescent="0.2">
      <c r="A81" s="42">
        <v>42174</v>
      </c>
      <c r="B81" t="s">
        <v>129</v>
      </c>
      <c r="C81" t="s">
        <v>260</v>
      </c>
      <c r="D81" t="s">
        <v>106</v>
      </c>
    </row>
    <row r="82" spans="1:4" x14ac:dyDescent="0.2">
      <c r="A82" s="42">
        <v>42175</v>
      </c>
      <c r="B82" t="s">
        <v>152</v>
      </c>
      <c r="C82" t="s">
        <v>261</v>
      </c>
      <c r="D82" t="s">
        <v>106</v>
      </c>
    </row>
    <row r="83" spans="1:4" x14ac:dyDescent="0.2">
      <c r="A83" s="42">
        <v>42176</v>
      </c>
      <c r="B83" t="s">
        <v>204</v>
      </c>
      <c r="C83" t="s">
        <v>262</v>
      </c>
      <c r="D83" t="s">
        <v>106</v>
      </c>
    </row>
    <row r="84" spans="1:4" x14ac:dyDescent="0.2">
      <c r="A84" s="42">
        <v>42177</v>
      </c>
      <c r="B84" t="s">
        <v>177</v>
      </c>
      <c r="C84" t="s">
        <v>263</v>
      </c>
      <c r="D84" t="s">
        <v>106</v>
      </c>
    </row>
    <row r="85" spans="1:4" x14ac:dyDescent="0.2">
      <c r="A85" s="42">
        <v>42178</v>
      </c>
      <c r="B85" t="s">
        <v>264</v>
      </c>
      <c r="C85" t="s">
        <v>265</v>
      </c>
      <c r="D85" t="s">
        <v>266</v>
      </c>
    </row>
    <row r="86" spans="1:4" x14ac:dyDescent="0.2">
      <c r="A86" s="42">
        <v>42179</v>
      </c>
      <c r="B86" t="s">
        <v>177</v>
      </c>
      <c r="C86" t="s">
        <v>253</v>
      </c>
      <c r="D86" t="s">
        <v>106</v>
      </c>
    </row>
    <row r="87" spans="1:4" x14ac:dyDescent="0.2">
      <c r="A87" s="42">
        <v>42180</v>
      </c>
      <c r="B87" t="s">
        <v>204</v>
      </c>
      <c r="C87" t="s">
        <v>256</v>
      </c>
      <c r="D87" t="s">
        <v>106</v>
      </c>
    </row>
    <row r="88" spans="1:4" x14ac:dyDescent="0.2">
      <c r="A88" s="42">
        <v>42181</v>
      </c>
      <c r="B88" t="s">
        <v>204</v>
      </c>
      <c r="C88" t="s">
        <v>256</v>
      </c>
      <c r="D88" t="s">
        <v>106</v>
      </c>
    </row>
    <row r="89" spans="1:4" x14ac:dyDescent="0.2">
      <c r="A89" s="42">
        <v>42182</v>
      </c>
      <c r="B89" t="s">
        <v>127</v>
      </c>
      <c r="C89" t="s">
        <v>260</v>
      </c>
      <c r="D89" t="s">
        <v>106</v>
      </c>
    </row>
    <row r="90" spans="1:4" x14ac:dyDescent="0.2">
      <c r="A90" s="42">
        <v>42183</v>
      </c>
      <c r="B90" t="s">
        <v>129</v>
      </c>
      <c r="C90" t="s">
        <v>267</v>
      </c>
      <c r="D90" t="s">
        <v>106</v>
      </c>
    </row>
    <row r="91" spans="1:4" x14ac:dyDescent="0.2">
      <c r="A91" s="42">
        <v>42184</v>
      </c>
      <c r="B91" t="s">
        <v>129</v>
      </c>
      <c r="C91" t="s">
        <v>267</v>
      </c>
      <c r="D91" t="s">
        <v>106</v>
      </c>
    </row>
    <row r="92" spans="1:4" x14ac:dyDescent="0.2">
      <c r="A92" s="42">
        <v>42185</v>
      </c>
      <c r="B92" t="s">
        <v>129</v>
      </c>
      <c r="C92" t="s">
        <v>267</v>
      </c>
      <c r="D92" t="s">
        <v>106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673C-9408-43F3-8D47-94F60086AEBB}">
  <sheetPr codeName="Sheet2"/>
  <dimension ref="A1:M26"/>
  <sheetViews>
    <sheetView workbookViewId="0">
      <selection activeCell="E35" sqref="E35"/>
    </sheetView>
  </sheetViews>
  <sheetFormatPr defaultRowHeight="14.25" x14ac:dyDescent="0.2"/>
  <cols>
    <col min="9" max="9" width="9.5" customWidth="1"/>
  </cols>
  <sheetData>
    <row r="1" spans="1:13" ht="28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34</v>
      </c>
      <c r="G1" s="7" t="s">
        <v>30</v>
      </c>
      <c r="H1" s="1" t="s">
        <v>31</v>
      </c>
      <c r="I1" s="5" t="s">
        <v>35</v>
      </c>
      <c r="J1" s="5" t="s">
        <v>37</v>
      </c>
      <c r="K1" s="5" t="s">
        <v>33</v>
      </c>
      <c r="L1" s="5" t="s">
        <v>32</v>
      </c>
      <c r="M1" s="10" t="s">
        <v>43</v>
      </c>
    </row>
    <row r="2" spans="1:13" s="21" customFormat="1" x14ac:dyDescent="0.2">
      <c r="A2" s="24" t="s">
        <v>5</v>
      </c>
      <c r="B2" s="24">
        <v>2434</v>
      </c>
      <c r="C2" s="24">
        <v>394</v>
      </c>
      <c r="D2" s="24">
        <v>147</v>
      </c>
      <c r="E2" s="24">
        <v>332</v>
      </c>
      <c r="F2" s="21">
        <f t="shared" ref="F2:F26" si="0">B2-D2-E2</f>
        <v>1955</v>
      </c>
      <c r="G2" s="22">
        <f>D2/B2</f>
        <v>6.0394412489728842E-2</v>
      </c>
      <c r="H2" s="22">
        <f>E2/B2</f>
        <v>0.13640098603122433</v>
      </c>
      <c r="I2" s="22">
        <f>F2/B2</f>
        <v>0.80320460147904682</v>
      </c>
      <c r="J2" s="22">
        <f>C2/B2</f>
        <v>0.161873459326212</v>
      </c>
      <c r="K2" s="23">
        <f t="shared" ref="K2:K26" si="1">E2/D2</f>
        <v>2.2585034013605441</v>
      </c>
      <c r="L2" s="23">
        <f t="shared" ref="L2:L26" si="2">D2/E2</f>
        <v>0.44277108433734941</v>
      </c>
      <c r="M2" s="22">
        <f>B2/B$26</f>
        <v>0.51809280544912728</v>
      </c>
    </row>
    <row r="3" spans="1:13" x14ac:dyDescent="0.2">
      <c r="A3" s="2" t="s">
        <v>6</v>
      </c>
      <c r="B3" s="2">
        <v>176</v>
      </c>
      <c r="C3" s="2">
        <v>67</v>
      </c>
      <c r="D3" s="2">
        <v>12</v>
      </c>
      <c r="E3" s="2">
        <v>10</v>
      </c>
      <c r="F3">
        <f t="shared" si="0"/>
        <v>154</v>
      </c>
      <c r="G3" s="9">
        <f t="shared" ref="G3:G26" si="3">D3/B3</f>
        <v>6.8181818181818177E-2</v>
      </c>
      <c r="H3" s="9">
        <f t="shared" ref="H3:H26" si="4">E3/B3</f>
        <v>5.6818181818181816E-2</v>
      </c>
      <c r="I3" s="9">
        <f t="shared" ref="I3:I26" si="5">F3/B3</f>
        <v>0.875</v>
      </c>
      <c r="J3" s="9">
        <f t="shared" ref="J3:J26" si="6">C3/B3</f>
        <v>0.38068181818181818</v>
      </c>
      <c r="K3" s="6">
        <f t="shared" si="1"/>
        <v>0.83333333333333337</v>
      </c>
      <c r="L3" s="6">
        <f t="shared" si="2"/>
        <v>1.2</v>
      </c>
      <c r="M3" s="9">
        <f t="shared" ref="M3:M25" si="7">B3/B$26</f>
        <v>3.7462750106428265E-2</v>
      </c>
    </row>
    <row r="4" spans="1:13" x14ac:dyDescent="0.2">
      <c r="A4" s="2" t="s">
        <v>7</v>
      </c>
      <c r="B4" s="2">
        <v>210</v>
      </c>
      <c r="C4" s="2">
        <v>22</v>
      </c>
      <c r="D4" s="2">
        <v>10</v>
      </c>
      <c r="E4" s="2">
        <v>57</v>
      </c>
      <c r="F4">
        <f t="shared" si="0"/>
        <v>143</v>
      </c>
      <c r="G4" s="9">
        <f t="shared" si="3"/>
        <v>4.7619047619047616E-2</v>
      </c>
      <c r="H4" s="9">
        <f t="shared" si="4"/>
        <v>0.27142857142857141</v>
      </c>
      <c r="I4" s="9">
        <f t="shared" si="5"/>
        <v>0.68095238095238098</v>
      </c>
      <c r="J4" s="9">
        <f t="shared" si="6"/>
        <v>0.10476190476190476</v>
      </c>
      <c r="K4" s="6">
        <f t="shared" si="1"/>
        <v>5.7</v>
      </c>
      <c r="L4" s="6">
        <f t="shared" si="2"/>
        <v>0.17543859649122806</v>
      </c>
      <c r="M4" s="9">
        <f t="shared" si="7"/>
        <v>4.4699872286079183E-2</v>
      </c>
    </row>
    <row r="5" spans="1:13" x14ac:dyDescent="0.2">
      <c r="A5" s="2" t="s">
        <v>8</v>
      </c>
      <c r="B5" s="2">
        <v>445</v>
      </c>
      <c r="C5" s="2">
        <v>78</v>
      </c>
      <c r="D5" s="2">
        <v>20</v>
      </c>
      <c r="E5" s="2">
        <v>218</v>
      </c>
      <c r="F5">
        <f t="shared" si="0"/>
        <v>207</v>
      </c>
      <c r="G5" s="9">
        <f t="shared" si="3"/>
        <v>4.49438202247191E-2</v>
      </c>
      <c r="H5" s="9">
        <f t="shared" si="4"/>
        <v>0.48988764044943822</v>
      </c>
      <c r="I5" s="9">
        <f t="shared" si="5"/>
        <v>0.46516853932584268</v>
      </c>
      <c r="J5" s="9">
        <f t="shared" si="6"/>
        <v>0.1752808988764045</v>
      </c>
      <c r="K5" s="6">
        <f t="shared" si="1"/>
        <v>10.9</v>
      </c>
      <c r="L5" s="6">
        <f t="shared" si="2"/>
        <v>9.1743119266055051E-2</v>
      </c>
      <c r="M5" s="9">
        <f t="shared" si="7"/>
        <v>9.4721157939548745E-2</v>
      </c>
    </row>
    <row r="6" spans="1:13" x14ac:dyDescent="0.2">
      <c r="A6" s="2" t="s">
        <v>9</v>
      </c>
      <c r="B6" s="2">
        <v>289</v>
      </c>
      <c r="C6" s="2">
        <v>42</v>
      </c>
      <c r="D6" s="2">
        <v>25</v>
      </c>
      <c r="E6" s="2">
        <v>41</v>
      </c>
      <c r="F6">
        <f t="shared" si="0"/>
        <v>223</v>
      </c>
      <c r="G6" s="9">
        <f t="shared" si="3"/>
        <v>8.6505190311418678E-2</v>
      </c>
      <c r="H6" s="9">
        <f t="shared" si="4"/>
        <v>0.14186851211072665</v>
      </c>
      <c r="I6" s="9">
        <f t="shared" si="5"/>
        <v>0.77162629757785473</v>
      </c>
      <c r="J6" s="9">
        <f t="shared" si="6"/>
        <v>0.1453287197231834</v>
      </c>
      <c r="K6" s="6">
        <f t="shared" si="1"/>
        <v>1.64</v>
      </c>
      <c r="L6" s="6">
        <f t="shared" si="2"/>
        <v>0.6097560975609756</v>
      </c>
      <c r="M6" s="9">
        <f t="shared" si="7"/>
        <v>6.151553852703278E-2</v>
      </c>
    </row>
    <row r="7" spans="1:13" x14ac:dyDescent="0.2">
      <c r="A7" s="2" t="s">
        <v>10</v>
      </c>
      <c r="B7" s="2">
        <v>3</v>
      </c>
      <c r="C7" s="2">
        <v>0</v>
      </c>
      <c r="D7" s="2">
        <v>0</v>
      </c>
      <c r="E7" s="2">
        <v>0</v>
      </c>
      <c r="F7">
        <f t="shared" si="0"/>
        <v>3</v>
      </c>
      <c r="G7" s="9">
        <f t="shared" si="3"/>
        <v>0</v>
      </c>
      <c r="H7" s="9">
        <f t="shared" si="4"/>
        <v>0</v>
      </c>
      <c r="I7" s="9">
        <f t="shared" si="5"/>
        <v>1</v>
      </c>
      <c r="J7" s="9">
        <f t="shared" si="6"/>
        <v>0</v>
      </c>
      <c r="K7" s="6" t="e">
        <f t="shared" si="1"/>
        <v>#DIV/0!</v>
      </c>
      <c r="L7" s="6" t="e">
        <f t="shared" si="2"/>
        <v>#DIV/0!</v>
      </c>
      <c r="M7" s="9">
        <f t="shared" si="7"/>
        <v>6.3856960408684551E-4</v>
      </c>
    </row>
    <row r="8" spans="1:13" x14ac:dyDescent="0.2">
      <c r="A8" s="2" t="s">
        <v>11</v>
      </c>
      <c r="B8" s="2">
        <v>35</v>
      </c>
      <c r="C8" s="2">
        <v>7</v>
      </c>
      <c r="D8" s="2">
        <v>3</v>
      </c>
      <c r="E8" s="2">
        <v>7</v>
      </c>
      <c r="F8">
        <f t="shared" si="0"/>
        <v>25</v>
      </c>
      <c r="G8" s="9">
        <f t="shared" si="3"/>
        <v>8.5714285714285715E-2</v>
      </c>
      <c r="H8" s="9">
        <f t="shared" si="4"/>
        <v>0.2</v>
      </c>
      <c r="I8" s="9">
        <f t="shared" si="5"/>
        <v>0.7142857142857143</v>
      </c>
      <c r="J8" s="9">
        <f t="shared" si="6"/>
        <v>0.2</v>
      </c>
      <c r="K8" s="6">
        <f t="shared" si="1"/>
        <v>2.3333333333333335</v>
      </c>
      <c r="L8" s="6">
        <f t="shared" si="2"/>
        <v>0.42857142857142855</v>
      </c>
      <c r="M8" s="9">
        <f t="shared" si="7"/>
        <v>7.4499787143465302E-3</v>
      </c>
    </row>
    <row r="9" spans="1:13" x14ac:dyDescent="0.2">
      <c r="A9" s="2" t="s">
        <v>12</v>
      </c>
      <c r="B9" s="2">
        <v>7</v>
      </c>
      <c r="C9" s="2">
        <v>0</v>
      </c>
      <c r="D9" s="2">
        <v>2</v>
      </c>
      <c r="E9" s="2">
        <v>2</v>
      </c>
      <c r="F9">
        <f t="shared" si="0"/>
        <v>3</v>
      </c>
      <c r="G9" s="9">
        <f t="shared" si="3"/>
        <v>0.2857142857142857</v>
      </c>
      <c r="H9" s="9">
        <f t="shared" si="4"/>
        <v>0.2857142857142857</v>
      </c>
      <c r="I9" s="9">
        <f t="shared" si="5"/>
        <v>0.42857142857142855</v>
      </c>
      <c r="J9" s="9">
        <f t="shared" si="6"/>
        <v>0</v>
      </c>
      <c r="K9" s="6">
        <f t="shared" si="1"/>
        <v>1</v>
      </c>
      <c r="L9" s="6">
        <f t="shared" si="2"/>
        <v>1</v>
      </c>
      <c r="M9" s="9">
        <f t="shared" si="7"/>
        <v>1.489995742869306E-3</v>
      </c>
    </row>
    <row r="10" spans="1:13" x14ac:dyDescent="0.2">
      <c r="A10" s="2" t="s">
        <v>13</v>
      </c>
      <c r="B10" s="2">
        <v>7</v>
      </c>
      <c r="C10" s="2">
        <v>0</v>
      </c>
      <c r="D10" s="2">
        <v>1</v>
      </c>
      <c r="E10" s="2">
        <v>0</v>
      </c>
      <c r="F10">
        <f t="shared" si="0"/>
        <v>6</v>
      </c>
      <c r="G10" s="9">
        <f t="shared" si="3"/>
        <v>0.14285714285714285</v>
      </c>
      <c r="H10" s="9">
        <f t="shared" si="4"/>
        <v>0</v>
      </c>
      <c r="I10" s="9">
        <f t="shared" si="5"/>
        <v>0.8571428571428571</v>
      </c>
      <c r="J10" s="9">
        <f t="shared" si="6"/>
        <v>0</v>
      </c>
      <c r="K10" s="6">
        <f t="shared" si="1"/>
        <v>0</v>
      </c>
      <c r="L10" s="6" t="e">
        <f t="shared" si="2"/>
        <v>#DIV/0!</v>
      </c>
      <c r="M10" s="9">
        <f t="shared" si="7"/>
        <v>1.489995742869306E-3</v>
      </c>
    </row>
    <row r="11" spans="1:13" x14ac:dyDescent="0.2">
      <c r="A11" s="2" t="s">
        <v>14</v>
      </c>
      <c r="B11" s="2">
        <v>4</v>
      </c>
      <c r="C11" s="2">
        <v>0</v>
      </c>
      <c r="D11" s="2">
        <v>0</v>
      </c>
      <c r="E11" s="2">
        <v>0</v>
      </c>
      <c r="F11">
        <f t="shared" si="0"/>
        <v>4</v>
      </c>
      <c r="G11" s="9">
        <f t="shared" si="3"/>
        <v>0</v>
      </c>
      <c r="H11" s="9">
        <f t="shared" si="4"/>
        <v>0</v>
      </c>
      <c r="I11" s="9">
        <f t="shared" si="5"/>
        <v>1</v>
      </c>
      <c r="J11" s="9">
        <f t="shared" si="6"/>
        <v>0</v>
      </c>
      <c r="K11" s="6" t="e">
        <f t="shared" si="1"/>
        <v>#DIV/0!</v>
      </c>
      <c r="L11" s="6" t="e">
        <f t="shared" si="2"/>
        <v>#DIV/0!</v>
      </c>
      <c r="M11" s="9">
        <f t="shared" si="7"/>
        <v>8.5142613878246064E-4</v>
      </c>
    </row>
    <row r="12" spans="1:13" x14ac:dyDescent="0.2">
      <c r="A12" s="2" t="s">
        <v>15</v>
      </c>
      <c r="B12" s="2">
        <v>10</v>
      </c>
      <c r="C12" s="2">
        <v>0</v>
      </c>
      <c r="D12" s="2">
        <v>0</v>
      </c>
      <c r="E12" s="2">
        <v>6</v>
      </c>
      <c r="F12">
        <f t="shared" si="0"/>
        <v>4</v>
      </c>
      <c r="G12" s="9">
        <f t="shared" si="3"/>
        <v>0</v>
      </c>
      <c r="H12" s="9">
        <f t="shared" si="4"/>
        <v>0.6</v>
      </c>
      <c r="I12" s="9">
        <f t="shared" si="5"/>
        <v>0.4</v>
      </c>
      <c r="J12" s="9">
        <f t="shared" si="6"/>
        <v>0</v>
      </c>
      <c r="K12" s="6" t="e">
        <f t="shared" si="1"/>
        <v>#DIV/0!</v>
      </c>
      <c r="L12" s="6">
        <f t="shared" si="2"/>
        <v>0</v>
      </c>
      <c r="M12" s="9">
        <f t="shared" si="7"/>
        <v>2.1285653469561515E-3</v>
      </c>
    </row>
    <row r="13" spans="1:13" x14ac:dyDescent="0.2">
      <c r="A13" s="2" t="s">
        <v>16</v>
      </c>
      <c r="B13" s="2">
        <v>3</v>
      </c>
      <c r="C13" s="2">
        <v>0</v>
      </c>
      <c r="D13" s="2">
        <v>0</v>
      </c>
      <c r="E13" s="2">
        <v>2</v>
      </c>
      <c r="F13">
        <f t="shared" si="0"/>
        <v>1</v>
      </c>
      <c r="G13" s="9">
        <f t="shared" si="3"/>
        <v>0</v>
      </c>
      <c r="H13" s="9">
        <f t="shared" si="4"/>
        <v>0.66666666666666663</v>
      </c>
      <c r="I13" s="9">
        <f t="shared" si="5"/>
        <v>0.33333333333333331</v>
      </c>
      <c r="J13" s="9">
        <f t="shared" si="6"/>
        <v>0</v>
      </c>
      <c r="K13" s="6" t="e">
        <f t="shared" si="1"/>
        <v>#DIV/0!</v>
      </c>
      <c r="L13" s="6">
        <f t="shared" si="2"/>
        <v>0</v>
      </c>
      <c r="M13" s="9">
        <f t="shared" si="7"/>
        <v>6.3856960408684551E-4</v>
      </c>
    </row>
    <row r="14" spans="1:13" x14ac:dyDescent="0.2">
      <c r="A14" s="2" t="s">
        <v>17</v>
      </c>
      <c r="B14" s="2">
        <v>1</v>
      </c>
      <c r="C14" s="2">
        <v>0</v>
      </c>
      <c r="D14" s="2">
        <v>0</v>
      </c>
      <c r="E14" s="2">
        <v>0</v>
      </c>
      <c r="F14">
        <f t="shared" si="0"/>
        <v>1</v>
      </c>
      <c r="G14" s="9">
        <f t="shared" si="3"/>
        <v>0</v>
      </c>
      <c r="H14" s="9">
        <f t="shared" si="4"/>
        <v>0</v>
      </c>
      <c r="I14" s="9">
        <f t="shared" si="5"/>
        <v>1</v>
      </c>
      <c r="J14" s="9">
        <f t="shared" si="6"/>
        <v>0</v>
      </c>
      <c r="K14" s="6" t="e">
        <f t="shared" si="1"/>
        <v>#DIV/0!</v>
      </c>
      <c r="L14" s="6" t="e">
        <f t="shared" si="2"/>
        <v>#DIV/0!</v>
      </c>
      <c r="M14" s="9">
        <f t="shared" si="7"/>
        <v>2.1285653469561516E-4</v>
      </c>
    </row>
    <row r="15" spans="1:13" x14ac:dyDescent="0.2">
      <c r="A15" s="2" t="s">
        <v>18</v>
      </c>
      <c r="B15" s="2">
        <v>1</v>
      </c>
      <c r="C15" s="2">
        <v>0</v>
      </c>
      <c r="D15" s="2">
        <v>0</v>
      </c>
      <c r="E15" s="2">
        <v>0</v>
      </c>
      <c r="F15">
        <f t="shared" si="0"/>
        <v>1</v>
      </c>
      <c r="G15" s="9">
        <f t="shared" si="3"/>
        <v>0</v>
      </c>
      <c r="H15" s="9">
        <f t="shared" si="4"/>
        <v>0</v>
      </c>
      <c r="I15" s="9">
        <f t="shared" si="5"/>
        <v>1</v>
      </c>
      <c r="J15" s="9">
        <f t="shared" si="6"/>
        <v>0</v>
      </c>
      <c r="K15" s="6" t="e">
        <f t="shared" si="1"/>
        <v>#DIV/0!</v>
      </c>
      <c r="L15" s="6" t="e">
        <f t="shared" si="2"/>
        <v>#DIV/0!</v>
      </c>
      <c r="M15" s="9">
        <f t="shared" si="7"/>
        <v>2.1285653469561516E-4</v>
      </c>
    </row>
    <row r="16" spans="1:13" x14ac:dyDescent="0.2">
      <c r="A16" s="2" t="s">
        <v>19</v>
      </c>
      <c r="B16" s="2">
        <v>15</v>
      </c>
      <c r="C16" s="2">
        <v>1</v>
      </c>
      <c r="D16" s="2">
        <v>0</v>
      </c>
      <c r="E16" s="2">
        <v>2</v>
      </c>
      <c r="F16">
        <f t="shared" si="0"/>
        <v>13</v>
      </c>
      <c r="G16" s="9">
        <f t="shared" si="3"/>
        <v>0</v>
      </c>
      <c r="H16" s="9">
        <f t="shared" si="4"/>
        <v>0.13333333333333333</v>
      </c>
      <c r="I16" s="9">
        <f t="shared" si="5"/>
        <v>0.8666666666666667</v>
      </c>
      <c r="J16" s="9">
        <f t="shared" si="6"/>
        <v>6.6666666666666666E-2</v>
      </c>
      <c r="K16" s="6" t="e">
        <f t="shared" si="1"/>
        <v>#DIV/0!</v>
      </c>
      <c r="L16" s="6">
        <f t="shared" si="2"/>
        <v>0</v>
      </c>
      <c r="M16" s="9">
        <f t="shared" si="7"/>
        <v>3.1928480204342275E-3</v>
      </c>
    </row>
    <row r="17" spans="1:13" x14ac:dyDescent="0.2">
      <c r="A17" s="2" t="s">
        <v>20</v>
      </c>
      <c r="B17" s="2">
        <v>6</v>
      </c>
      <c r="C17" s="2">
        <v>1</v>
      </c>
      <c r="D17" s="2">
        <v>0</v>
      </c>
      <c r="E17" s="2">
        <v>0</v>
      </c>
      <c r="F17">
        <f t="shared" si="0"/>
        <v>6</v>
      </c>
      <c r="G17" s="9">
        <f t="shared" si="3"/>
        <v>0</v>
      </c>
      <c r="H17" s="9">
        <f t="shared" si="4"/>
        <v>0</v>
      </c>
      <c r="I17" s="9">
        <f t="shared" si="5"/>
        <v>1</v>
      </c>
      <c r="J17" s="9">
        <f t="shared" si="6"/>
        <v>0.16666666666666666</v>
      </c>
      <c r="K17" s="6" t="e">
        <f t="shared" si="1"/>
        <v>#DIV/0!</v>
      </c>
      <c r="L17" s="6" t="e">
        <f t="shared" si="2"/>
        <v>#DIV/0!</v>
      </c>
      <c r="M17" s="9">
        <f t="shared" si="7"/>
        <v>1.277139208173691E-3</v>
      </c>
    </row>
    <row r="18" spans="1:13" x14ac:dyDescent="0.2">
      <c r="A18" s="2" t="s">
        <v>21</v>
      </c>
      <c r="B18" s="2">
        <v>6</v>
      </c>
      <c r="C18" s="2">
        <v>0</v>
      </c>
      <c r="D18" s="2">
        <v>1</v>
      </c>
      <c r="E18" s="2">
        <v>5</v>
      </c>
      <c r="F18">
        <f t="shared" si="0"/>
        <v>0</v>
      </c>
      <c r="G18" s="9">
        <f t="shared" si="3"/>
        <v>0.16666666666666666</v>
      </c>
      <c r="H18" s="9">
        <f t="shared" si="4"/>
        <v>0.83333333333333337</v>
      </c>
      <c r="I18" s="9">
        <f t="shared" si="5"/>
        <v>0</v>
      </c>
      <c r="J18" s="9">
        <f t="shared" si="6"/>
        <v>0</v>
      </c>
      <c r="K18" s="6">
        <f t="shared" si="1"/>
        <v>5</v>
      </c>
      <c r="L18" s="6">
        <f t="shared" si="2"/>
        <v>0.2</v>
      </c>
      <c r="M18" s="9">
        <f t="shared" si="7"/>
        <v>1.277139208173691E-3</v>
      </c>
    </row>
    <row r="19" spans="1:13" s="21" customFormat="1" x14ac:dyDescent="0.2">
      <c r="A19" s="24" t="s">
        <v>22</v>
      </c>
      <c r="B19" s="24">
        <v>1514</v>
      </c>
      <c r="C19" s="24">
        <v>346</v>
      </c>
      <c r="D19" s="24">
        <v>56</v>
      </c>
      <c r="E19" s="24">
        <v>1363</v>
      </c>
      <c r="F19" s="21">
        <f t="shared" si="0"/>
        <v>95</v>
      </c>
      <c r="G19" s="22">
        <f t="shared" si="3"/>
        <v>3.6988110964332896E-2</v>
      </c>
      <c r="H19" s="22">
        <f t="shared" si="4"/>
        <v>0.90026420079260239</v>
      </c>
      <c r="I19" s="22">
        <f t="shared" si="5"/>
        <v>6.2747688243064731E-2</v>
      </c>
      <c r="J19" s="22">
        <f t="shared" si="6"/>
        <v>0.2285336856010568</v>
      </c>
      <c r="K19" s="23">
        <f t="shared" si="1"/>
        <v>24.339285714285715</v>
      </c>
      <c r="L19" s="23">
        <f t="shared" si="2"/>
        <v>4.1085840058694055E-2</v>
      </c>
      <c r="M19" s="22">
        <f t="shared" si="7"/>
        <v>0.32226479352916132</v>
      </c>
    </row>
    <row r="20" spans="1:13" x14ac:dyDescent="0.2">
      <c r="A20" s="2" t="s">
        <v>23</v>
      </c>
      <c r="B20" s="2">
        <v>22</v>
      </c>
      <c r="C20" s="2">
        <v>0</v>
      </c>
      <c r="D20" s="2">
        <v>3</v>
      </c>
      <c r="E20" s="2">
        <v>13</v>
      </c>
      <c r="F20">
        <f t="shared" si="0"/>
        <v>6</v>
      </c>
      <c r="G20" s="9">
        <f t="shared" si="3"/>
        <v>0.13636363636363635</v>
      </c>
      <c r="H20" s="9">
        <f t="shared" si="4"/>
        <v>0.59090909090909094</v>
      </c>
      <c r="I20" s="9">
        <f t="shared" si="5"/>
        <v>0.27272727272727271</v>
      </c>
      <c r="J20" s="9">
        <f t="shared" si="6"/>
        <v>0</v>
      </c>
      <c r="K20" s="6">
        <f t="shared" si="1"/>
        <v>4.333333333333333</v>
      </c>
      <c r="L20" s="6">
        <f t="shared" si="2"/>
        <v>0.23076923076923078</v>
      </c>
      <c r="M20" s="9">
        <f t="shared" si="7"/>
        <v>4.6828437633035331E-3</v>
      </c>
    </row>
    <row r="21" spans="1:13" x14ac:dyDescent="0.2">
      <c r="A21" s="2" t="s">
        <v>24</v>
      </c>
      <c r="B21" s="2">
        <v>3</v>
      </c>
      <c r="C21" s="2">
        <v>0</v>
      </c>
      <c r="D21" s="2">
        <v>0</v>
      </c>
      <c r="E21" s="2">
        <v>0</v>
      </c>
      <c r="F21">
        <f t="shared" si="0"/>
        <v>3</v>
      </c>
      <c r="G21" s="9">
        <f t="shared" si="3"/>
        <v>0</v>
      </c>
      <c r="H21" s="9">
        <f t="shared" si="4"/>
        <v>0</v>
      </c>
      <c r="I21" s="9">
        <f t="shared" si="5"/>
        <v>1</v>
      </c>
      <c r="J21" s="9">
        <f t="shared" si="6"/>
        <v>0</v>
      </c>
      <c r="K21" s="6" t="e">
        <f t="shared" si="1"/>
        <v>#DIV/0!</v>
      </c>
      <c r="L21" s="6" t="e">
        <f t="shared" si="2"/>
        <v>#DIV/0!</v>
      </c>
      <c r="M21" s="9">
        <f t="shared" si="7"/>
        <v>6.3856960408684551E-4</v>
      </c>
    </row>
    <row r="22" spans="1:13" x14ac:dyDescent="0.2">
      <c r="A22" s="2" t="s">
        <v>25</v>
      </c>
      <c r="B22" s="2">
        <v>17</v>
      </c>
      <c r="C22" s="2">
        <v>0</v>
      </c>
      <c r="D22" s="2">
        <v>2</v>
      </c>
      <c r="E22" s="2">
        <v>7</v>
      </c>
      <c r="F22">
        <f t="shared" si="0"/>
        <v>8</v>
      </c>
      <c r="G22" s="9">
        <f t="shared" si="3"/>
        <v>0.11764705882352941</v>
      </c>
      <c r="H22" s="9">
        <f t="shared" si="4"/>
        <v>0.41176470588235292</v>
      </c>
      <c r="I22" s="9">
        <f t="shared" si="5"/>
        <v>0.47058823529411764</v>
      </c>
      <c r="J22" s="9">
        <f t="shared" si="6"/>
        <v>0</v>
      </c>
      <c r="K22" s="6">
        <f t="shared" si="1"/>
        <v>3.5</v>
      </c>
      <c r="L22" s="6">
        <f t="shared" si="2"/>
        <v>0.2857142857142857</v>
      </c>
      <c r="M22" s="9">
        <f t="shared" si="7"/>
        <v>3.6185610898254576E-3</v>
      </c>
    </row>
    <row r="23" spans="1:13" x14ac:dyDescent="0.2">
      <c r="A23" s="2" t="s">
        <v>26</v>
      </c>
      <c r="B23" s="2">
        <v>12</v>
      </c>
      <c r="C23" s="2">
        <v>1</v>
      </c>
      <c r="D23" s="2">
        <v>0</v>
      </c>
      <c r="E23" s="2">
        <v>5</v>
      </c>
      <c r="F23">
        <f t="shared" si="0"/>
        <v>7</v>
      </c>
      <c r="G23" s="9">
        <f t="shared" si="3"/>
        <v>0</v>
      </c>
      <c r="H23" s="9">
        <f t="shared" si="4"/>
        <v>0.41666666666666669</v>
      </c>
      <c r="I23" s="9">
        <f t="shared" si="5"/>
        <v>0.58333333333333337</v>
      </c>
      <c r="J23" s="9">
        <f t="shared" si="6"/>
        <v>8.3333333333333329E-2</v>
      </c>
      <c r="K23" s="6" t="e">
        <f t="shared" si="1"/>
        <v>#DIV/0!</v>
      </c>
      <c r="L23" s="6">
        <f t="shared" si="2"/>
        <v>0</v>
      </c>
      <c r="M23" s="9">
        <f t="shared" si="7"/>
        <v>2.554278416347382E-3</v>
      </c>
    </row>
    <row r="24" spans="1:13" x14ac:dyDescent="0.2">
      <c r="A24" s="2" t="s">
        <v>27</v>
      </c>
      <c r="B24" s="2">
        <v>8</v>
      </c>
      <c r="C24" s="2">
        <v>0</v>
      </c>
      <c r="D24" s="2">
        <v>1</v>
      </c>
      <c r="E24" s="2">
        <v>0</v>
      </c>
      <c r="F24">
        <f t="shared" si="0"/>
        <v>7</v>
      </c>
      <c r="G24" s="9">
        <f t="shared" si="3"/>
        <v>0.125</v>
      </c>
      <c r="H24" s="9">
        <f t="shared" si="4"/>
        <v>0</v>
      </c>
      <c r="I24" s="9">
        <f t="shared" si="5"/>
        <v>0.875</v>
      </c>
      <c r="J24" s="9">
        <f t="shared" si="6"/>
        <v>0</v>
      </c>
      <c r="K24" s="6">
        <f t="shared" si="1"/>
        <v>0</v>
      </c>
      <c r="L24" s="6" t="e">
        <f t="shared" si="2"/>
        <v>#DIV/0!</v>
      </c>
      <c r="M24" s="9">
        <f t="shared" si="7"/>
        <v>1.7028522775649213E-3</v>
      </c>
    </row>
    <row r="25" spans="1:13" x14ac:dyDescent="0.2">
      <c r="A25" s="3" t="s">
        <v>28</v>
      </c>
      <c r="B25" s="2">
        <v>6</v>
      </c>
      <c r="C25" s="2">
        <v>0</v>
      </c>
      <c r="D25" s="2">
        <v>1</v>
      </c>
      <c r="E25" s="2">
        <v>2</v>
      </c>
      <c r="F25">
        <f t="shared" si="0"/>
        <v>3</v>
      </c>
      <c r="G25" s="9">
        <f t="shared" si="3"/>
        <v>0.16666666666666666</v>
      </c>
      <c r="H25" s="9">
        <f t="shared" si="4"/>
        <v>0.33333333333333331</v>
      </c>
      <c r="I25" s="9">
        <f t="shared" si="5"/>
        <v>0.5</v>
      </c>
      <c r="J25" s="9">
        <f t="shared" si="6"/>
        <v>0</v>
      </c>
      <c r="K25" s="6">
        <f t="shared" si="1"/>
        <v>2</v>
      </c>
      <c r="L25" s="6">
        <f t="shared" si="2"/>
        <v>0.5</v>
      </c>
      <c r="M25" s="9">
        <f t="shared" si="7"/>
        <v>1.277139208173691E-3</v>
      </c>
    </row>
    <row r="26" spans="1:13" x14ac:dyDescent="0.2">
      <c r="A26" s="4" t="s">
        <v>29</v>
      </c>
      <c r="B26" s="4">
        <v>4698</v>
      </c>
      <c r="C26" s="4">
        <v>917</v>
      </c>
      <c r="D26" s="4">
        <v>284</v>
      </c>
      <c r="E26" s="4">
        <v>1529</v>
      </c>
      <c r="F26">
        <f t="shared" si="0"/>
        <v>2885</v>
      </c>
      <c r="G26" s="9">
        <f t="shared" si="3"/>
        <v>6.0451255853554701E-2</v>
      </c>
      <c r="H26" s="9">
        <f t="shared" si="4"/>
        <v>0.32545764154959556</v>
      </c>
      <c r="I26" s="9">
        <f t="shared" si="5"/>
        <v>0.61409110259684974</v>
      </c>
      <c r="J26" s="9">
        <f t="shared" si="6"/>
        <v>0.19518944231587909</v>
      </c>
      <c r="K26" s="6">
        <f t="shared" si="1"/>
        <v>5.3838028169014081</v>
      </c>
      <c r="L26" s="6">
        <f t="shared" si="2"/>
        <v>0.18574231523871812</v>
      </c>
      <c r="M26" s="9"/>
    </row>
  </sheetData>
  <phoneticPr fontId="3" type="noConversion"/>
  <hyperlinks>
    <hyperlink ref="A25" r:id="rId1" display="https://baike.baidu.com/item/%E5%AE%81%E5%A4%8F/15715" xr:uid="{91DACFD5-A791-4ED5-BA73-C2207F62D549}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7F6E-C1FD-4CA7-8AD3-A5E1379B1865}">
  <sheetPr codeName="Sheet3"/>
  <dimension ref="A1:M12"/>
  <sheetViews>
    <sheetView workbookViewId="0">
      <selection activeCell="A8" sqref="A8:M8"/>
    </sheetView>
  </sheetViews>
  <sheetFormatPr defaultRowHeight="14.25" x14ac:dyDescent="0.2"/>
  <cols>
    <col min="9" max="9" width="10.625" customWidth="1"/>
    <col min="10" max="10" width="10.375" customWidth="1"/>
  </cols>
  <sheetData>
    <row r="1" spans="1:13" ht="23.25" x14ac:dyDescent="0.2">
      <c r="A1" s="59" t="s">
        <v>269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ht="36" x14ac:dyDescent="0.2">
      <c r="A2" s="44" t="s">
        <v>0</v>
      </c>
      <c r="B2" s="44" t="s">
        <v>1</v>
      </c>
      <c r="C2" s="44" t="s">
        <v>2</v>
      </c>
      <c r="D2" s="44" t="s">
        <v>3</v>
      </c>
      <c r="E2" s="44" t="s">
        <v>4</v>
      </c>
      <c r="F2" s="44" t="s">
        <v>34</v>
      </c>
      <c r="G2" s="45" t="s">
        <v>30</v>
      </c>
      <c r="H2" s="44" t="s">
        <v>31</v>
      </c>
      <c r="I2" s="44" t="s">
        <v>35</v>
      </c>
      <c r="J2" s="44" t="s">
        <v>37</v>
      </c>
      <c r="K2" s="44" t="s">
        <v>33</v>
      </c>
      <c r="L2" s="44" t="s">
        <v>32</v>
      </c>
      <c r="M2" s="46" t="s">
        <v>43</v>
      </c>
    </row>
    <row r="3" spans="1:13" s="28" customFormat="1" ht="18" x14ac:dyDescent="0.2">
      <c r="A3" s="52" t="s">
        <v>5</v>
      </c>
      <c r="B3" s="52">
        <v>2434</v>
      </c>
      <c r="C3" s="52">
        <v>394</v>
      </c>
      <c r="D3" s="52">
        <v>147</v>
      </c>
      <c r="E3" s="52">
        <v>332</v>
      </c>
      <c r="F3" s="49">
        <f>B3-D3-E3</f>
        <v>1955</v>
      </c>
      <c r="G3" s="50">
        <f>D3/B3</f>
        <v>6.0394412489728842E-2</v>
      </c>
      <c r="H3" s="47">
        <f>E3/B3</f>
        <v>0.13640098603122433</v>
      </c>
      <c r="I3" s="50">
        <f>F3/B3</f>
        <v>0.80320460147904682</v>
      </c>
      <c r="J3" s="50">
        <f>C3/B3</f>
        <v>0.161873459326212</v>
      </c>
      <c r="K3" s="51">
        <f t="shared" ref="K3:K5" si="0">E3/D3</f>
        <v>2.2585034013605441</v>
      </c>
      <c r="L3" s="51">
        <f t="shared" ref="L3:L5" si="1">D3/E3</f>
        <v>0.44277108433734941</v>
      </c>
      <c r="M3" s="50">
        <f>B3/B$5</f>
        <v>0.51809280544912728</v>
      </c>
    </row>
    <row r="4" spans="1:13" s="28" customFormat="1" ht="18" x14ac:dyDescent="0.2">
      <c r="A4" s="52" t="s">
        <v>22</v>
      </c>
      <c r="B4" s="52">
        <v>1514</v>
      </c>
      <c r="C4" s="52">
        <v>346</v>
      </c>
      <c r="D4" s="52">
        <v>56</v>
      </c>
      <c r="E4" s="52">
        <v>1363</v>
      </c>
      <c r="F4" s="49">
        <f>B4-D4-E4</f>
        <v>95</v>
      </c>
      <c r="G4" s="50">
        <f>D4/B4</f>
        <v>3.6988110964332896E-2</v>
      </c>
      <c r="H4" s="47">
        <f>E4/B4</f>
        <v>0.90026420079260239</v>
      </c>
      <c r="I4" s="50">
        <f>F4/B4</f>
        <v>6.2747688243064731E-2</v>
      </c>
      <c r="J4" s="50">
        <f>C4/B4</f>
        <v>0.2285336856010568</v>
      </c>
      <c r="K4" s="51">
        <f t="shared" si="0"/>
        <v>24.339285714285715</v>
      </c>
      <c r="L4" s="51">
        <f t="shared" si="1"/>
        <v>4.1085840058694055E-2</v>
      </c>
      <c r="M4" s="50">
        <f>B4/B$5</f>
        <v>0.32226479352916132</v>
      </c>
    </row>
    <row r="5" spans="1:13" ht="18" x14ac:dyDescent="0.2">
      <c r="A5" s="48" t="s">
        <v>29</v>
      </c>
      <c r="B5" s="48">
        <v>4698</v>
      </c>
      <c r="C5" s="48">
        <v>917</v>
      </c>
      <c r="D5" s="48">
        <v>284</v>
      </c>
      <c r="E5" s="48">
        <v>1529</v>
      </c>
      <c r="F5" s="49">
        <f>B5-D5-E5</f>
        <v>2885</v>
      </c>
      <c r="G5" s="50">
        <f>D5/B5</f>
        <v>6.0451255853554701E-2</v>
      </c>
      <c r="H5" s="50">
        <f>E5/B5</f>
        <v>0.32545764154959556</v>
      </c>
      <c r="I5" s="50">
        <f>F5/B5</f>
        <v>0.61409110259684974</v>
      </c>
      <c r="J5" s="50">
        <f>C5/B5</f>
        <v>0.19518944231587909</v>
      </c>
      <c r="K5" s="51">
        <f t="shared" si="0"/>
        <v>5.3838028169014081</v>
      </c>
      <c r="L5" s="51">
        <f t="shared" si="1"/>
        <v>0.18574231523871812</v>
      </c>
      <c r="M5" s="50"/>
    </row>
    <row r="6" spans="1:13" x14ac:dyDescent="0.2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</row>
    <row r="7" spans="1:13" ht="18" customHeight="1" x14ac:dyDescent="0.2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23.25" x14ac:dyDescent="0.2">
      <c r="A8" s="59" t="s">
        <v>270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</row>
    <row r="9" spans="1:13" ht="36" x14ac:dyDescent="0.2">
      <c r="A9" s="44" t="s">
        <v>0</v>
      </c>
      <c r="B9" s="44" t="s">
        <v>1</v>
      </c>
      <c r="C9" s="44" t="s">
        <v>2</v>
      </c>
      <c r="D9" s="44" t="s">
        <v>3</v>
      </c>
      <c r="E9" s="44" t="s">
        <v>4</v>
      </c>
      <c r="F9" s="44" t="s">
        <v>34</v>
      </c>
      <c r="G9" s="45" t="s">
        <v>30</v>
      </c>
      <c r="H9" s="44" t="s">
        <v>31</v>
      </c>
      <c r="I9" s="44" t="s">
        <v>35</v>
      </c>
      <c r="J9" s="44" t="s">
        <v>37</v>
      </c>
      <c r="K9" s="44" t="s">
        <v>33</v>
      </c>
      <c r="L9" s="44" t="s">
        <v>32</v>
      </c>
      <c r="M9" s="46" t="s">
        <v>43</v>
      </c>
    </row>
    <row r="10" spans="1:13" s="28" customFormat="1" ht="18" x14ac:dyDescent="0.2">
      <c r="A10" s="52" t="s">
        <v>5</v>
      </c>
      <c r="B10" s="52">
        <v>2521</v>
      </c>
      <c r="C10" s="52">
        <v>399</v>
      </c>
      <c r="D10" s="52">
        <v>193</v>
      </c>
      <c r="E10" s="52">
        <v>2321</v>
      </c>
      <c r="F10" s="49">
        <v>0</v>
      </c>
      <c r="G10" s="54">
        <f>D10/B10</f>
        <v>7.6556921856406182E-2</v>
      </c>
      <c r="H10" s="53">
        <f>E10/B10</f>
        <v>0.92066640222134077</v>
      </c>
      <c r="I10" s="50">
        <f>F10/B10</f>
        <v>0</v>
      </c>
      <c r="J10" s="50">
        <f>C10/B10</f>
        <v>0.15827052756842522</v>
      </c>
      <c r="K10" s="51">
        <f t="shared" ref="K10:K12" si="2">E10/D10</f>
        <v>12.025906735751295</v>
      </c>
      <c r="L10" s="51">
        <f t="shared" ref="L10:L12" si="3">D10/E10</f>
        <v>8.315381301163291E-2</v>
      </c>
      <c r="M10" s="50">
        <f>B10/B$5</f>
        <v>0.53661132396764577</v>
      </c>
    </row>
    <row r="11" spans="1:13" s="28" customFormat="1" ht="18" x14ac:dyDescent="0.2">
      <c r="A11" s="52" t="s">
        <v>22</v>
      </c>
      <c r="B11" s="52">
        <v>1512</v>
      </c>
      <c r="C11" s="52">
        <v>346</v>
      </c>
      <c r="D11" s="52">
        <v>58</v>
      </c>
      <c r="E11" s="52">
        <v>1454</v>
      </c>
      <c r="F11" s="49">
        <v>0</v>
      </c>
      <c r="G11" s="54">
        <f>D11/B11</f>
        <v>3.8359788359788358E-2</v>
      </c>
      <c r="H11" s="53">
        <f>E11/B11</f>
        <v>0.96164021164021163</v>
      </c>
      <c r="I11" s="50">
        <f>F11/B11</f>
        <v>0</v>
      </c>
      <c r="J11" s="50">
        <f>C11/B11</f>
        <v>0.22883597883597884</v>
      </c>
      <c r="K11" s="51">
        <f t="shared" si="2"/>
        <v>25.068965517241381</v>
      </c>
      <c r="L11" s="51">
        <f t="shared" si="3"/>
        <v>3.9889958734525444E-2</v>
      </c>
      <c r="M11" s="50">
        <f>B11/B$5</f>
        <v>0.32183908045977011</v>
      </c>
    </row>
    <row r="12" spans="1:13" ht="18" x14ac:dyDescent="0.2">
      <c r="A12" s="48" t="s">
        <v>29</v>
      </c>
      <c r="B12" s="48">
        <v>5327</v>
      </c>
      <c r="C12" s="48"/>
      <c r="D12" s="48">
        <v>349</v>
      </c>
      <c r="E12" s="48">
        <v>4959</v>
      </c>
      <c r="F12" s="49">
        <f>B12-D12-E12</f>
        <v>19</v>
      </c>
      <c r="G12" s="50">
        <f>D12/B12</f>
        <v>6.5515299418058948E-2</v>
      </c>
      <c r="H12" s="50">
        <f>E12/B12</f>
        <v>0.93091796508353675</v>
      </c>
      <c r="I12" s="50">
        <f>F12/B12</f>
        <v>3.5667354984043552E-3</v>
      </c>
      <c r="J12" s="50"/>
      <c r="K12" s="51">
        <f t="shared" si="2"/>
        <v>14.209169054441261</v>
      </c>
      <c r="L12" s="51">
        <f t="shared" si="3"/>
        <v>7.0377092155676543E-2</v>
      </c>
      <c r="M12" s="50"/>
    </row>
  </sheetData>
  <mergeCells count="3">
    <mergeCell ref="A1:M1"/>
    <mergeCell ref="A8:M8"/>
    <mergeCell ref="A6:M7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E647-5578-4185-9750-DC9B5F956564}">
  <sheetPr codeName="Sheet4"/>
  <dimension ref="A1:M28"/>
  <sheetViews>
    <sheetView workbookViewId="0">
      <selection activeCell="M28" sqref="M28"/>
    </sheetView>
  </sheetViews>
  <sheetFormatPr defaultRowHeight="14.25" x14ac:dyDescent="0.2"/>
  <cols>
    <col min="9" max="9" width="9.5" customWidth="1"/>
  </cols>
  <sheetData>
    <row r="1" spans="1:13" ht="28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34</v>
      </c>
      <c r="G1" s="7" t="s">
        <v>30</v>
      </c>
      <c r="H1" s="1" t="s">
        <v>31</v>
      </c>
      <c r="I1" s="5" t="s">
        <v>35</v>
      </c>
      <c r="J1" s="5" t="s">
        <v>37</v>
      </c>
      <c r="K1" s="5" t="s">
        <v>33</v>
      </c>
      <c r="L1" s="5" t="s">
        <v>32</v>
      </c>
      <c r="M1" s="10" t="s">
        <v>43</v>
      </c>
    </row>
    <row r="2" spans="1:13" s="21" customFormat="1" x14ac:dyDescent="0.2">
      <c r="A2" s="25" t="s">
        <v>5</v>
      </c>
      <c r="B2" s="20">
        <v>2517</v>
      </c>
      <c r="C2" s="20">
        <v>398</v>
      </c>
      <c r="D2" s="20">
        <v>176</v>
      </c>
      <c r="E2" s="20">
        <v>928</v>
      </c>
      <c r="F2" s="21">
        <f t="shared" ref="F2:F28" si="0">B2-D2-E2</f>
        <v>1413</v>
      </c>
      <c r="G2" s="22">
        <f>D2/B2</f>
        <v>6.9924513309495437E-2</v>
      </c>
      <c r="H2" s="22">
        <f>E2/B2</f>
        <v>0.3686928883591577</v>
      </c>
      <c r="I2" s="22">
        <f>F2/B2</f>
        <v>0.56138259833134685</v>
      </c>
      <c r="J2" s="22">
        <f>C2/B2</f>
        <v>0.15812475168851808</v>
      </c>
      <c r="K2" s="23">
        <f t="shared" ref="K2:K28" si="1">E2/D2</f>
        <v>5.2727272727272725</v>
      </c>
      <c r="L2" s="23">
        <f t="shared" ref="L2:L28" si="2">D2/E2</f>
        <v>0.18965517241379309</v>
      </c>
      <c r="M2" s="22">
        <f>B2/B$28</f>
        <v>0.47267605633802817</v>
      </c>
    </row>
    <row r="3" spans="1:13" x14ac:dyDescent="0.2">
      <c r="A3" s="12" t="s">
        <v>7</v>
      </c>
      <c r="B3" s="11">
        <v>216</v>
      </c>
      <c r="C3" s="11">
        <v>22</v>
      </c>
      <c r="D3" s="11">
        <v>12</v>
      </c>
      <c r="E3" s="11">
        <v>140</v>
      </c>
      <c r="F3">
        <f t="shared" si="0"/>
        <v>64</v>
      </c>
      <c r="G3" s="9">
        <f t="shared" ref="G3:G28" si="3">D3/B3</f>
        <v>5.5555555555555552E-2</v>
      </c>
      <c r="H3" s="9">
        <f t="shared" ref="H3:H28" si="4">E3/B3</f>
        <v>0.64814814814814814</v>
      </c>
      <c r="I3" s="9">
        <f t="shared" ref="I3:I28" si="5">F3/B3</f>
        <v>0.29629629629629628</v>
      </c>
      <c r="J3" s="9">
        <f t="shared" ref="J3:J28" si="6">C3/B3</f>
        <v>0.10185185185185185</v>
      </c>
      <c r="K3" s="6">
        <f t="shared" si="1"/>
        <v>11.666666666666666</v>
      </c>
      <c r="L3" s="6">
        <f t="shared" si="2"/>
        <v>8.5714285714285715E-2</v>
      </c>
      <c r="M3" s="9">
        <f t="shared" ref="M3:M27" si="7">B3/B$28</f>
        <v>4.056338028169014E-2</v>
      </c>
    </row>
    <row r="4" spans="1:13" x14ac:dyDescent="0.2">
      <c r="A4" s="12" t="s">
        <v>8</v>
      </c>
      <c r="B4" s="11">
        <v>450</v>
      </c>
      <c r="C4" s="11">
        <v>80</v>
      </c>
      <c r="D4" s="11">
        <v>21</v>
      </c>
      <c r="E4" s="11">
        <v>325</v>
      </c>
      <c r="F4">
        <f t="shared" si="0"/>
        <v>104</v>
      </c>
      <c r="G4" s="9">
        <f t="shared" si="3"/>
        <v>4.6666666666666669E-2</v>
      </c>
      <c r="H4" s="9">
        <f t="shared" si="4"/>
        <v>0.72222222222222221</v>
      </c>
      <c r="I4" s="9">
        <f t="shared" si="5"/>
        <v>0.2311111111111111</v>
      </c>
      <c r="J4" s="9">
        <f t="shared" si="6"/>
        <v>0.17777777777777778</v>
      </c>
      <c r="K4" s="6">
        <f t="shared" si="1"/>
        <v>15.476190476190476</v>
      </c>
      <c r="L4" s="6">
        <f t="shared" si="2"/>
        <v>6.4615384615384616E-2</v>
      </c>
      <c r="M4" s="9">
        <f t="shared" si="7"/>
        <v>8.4507042253521125E-2</v>
      </c>
    </row>
    <row r="5" spans="1:13" x14ac:dyDescent="0.2">
      <c r="A5" s="13" t="s">
        <v>9</v>
      </c>
      <c r="B5" s="11">
        <v>284</v>
      </c>
      <c r="C5" s="11">
        <v>41</v>
      </c>
      <c r="D5" s="11">
        <v>28</v>
      </c>
      <c r="E5" s="11">
        <v>131</v>
      </c>
      <c r="F5">
        <f t="shared" si="0"/>
        <v>125</v>
      </c>
      <c r="G5" s="9">
        <f t="shared" si="3"/>
        <v>9.8591549295774641E-2</v>
      </c>
      <c r="H5" s="9">
        <f t="shared" si="4"/>
        <v>0.46126760563380281</v>
      </c>
      <c r="I5" s="9">
        <f t="shared" si="5"/>
        <v>0.44014084507042256</v>
      </c>
      <c r="J5" s="9">
        <f t="shared" si="6"/>
        <v>0.14436619718309859</v>
      </c>
      <c r="K5" s="6">
        <f t="shared" si="1"/>
        <v>4.6785714285714288</v>
      </c>
      <c r="L5" s="6">
        <f t="shared" si="2"/>
        <v>0.21374045801526717</v>
      </c>
      <c r="M5" s="9">
        <f t="shared" si="7"/>
        <v>5.3333333333333337E-2</v>
      </c>
    </row>
    <row r="6" spans="1:13" x14ac:dyDescent="0.2">
      <c r="A6" s="12" t="s">
        <v>10</v>
      </c>
      <c r="B6" s="11">
        <v>6</v>
      </c>
      <c r="C6" s="11">
        <v>2</v>
      </c>
      <c r="D6" s="11">
        <v>2</v>
      </c>
      <c r="E6" s="11">
        <v>1</v>
      </c>
      <c r="F6">
        <f t="shared" si="0"/>
        <v>3</v>
      </c>
      <c r="G6" s="9">
        <f t="shared" si="3"/>
        <v>0.33333333333333331</v>
      </c>
      <c r="H6" s="9">
        <f t="shared" si="4"/>
        <v>0.16666666666666666</v>
      </c>
      <c r="I6" s="9">
        <f t="shared" si="5"/>
        <v>0.5</v>
      </c>
      <c r="J6" s="9">
        <f t="shared" si="6"/>
        <v>0.33333333333333331</v>
      </c>
      <c r="K6" s="6">
        <f t="shared" si="1"/>
        <v>0.5</v>
      </c>
      <c r="L6" s="6">
        <f t="shared" si="2"/>
        <v>2</v>
      </c>
      <c r="M6" s="9">
        <f t="shared" si="7"/>
        <v>1.1267605633802818E-3</v>
      </c>
    </row>
    <row r="7" spans="1:13" x14ac:dyDescent="0.2">
      <c r="A7" s="12" t="s">
        <v>12</v>
      </c>
      <c r="B7" s="11">
        <v>8</v>
      </c>
      <c r="C7" s="11">
        <v>0</v>
      </c>
      <c r="D7" s="11">
        <v>2</v>
      </c>
      <c r="E7" s="11">
        <v>2</v>
      </c>
      <c r="F7">
        <f t="shared" si="0"/>
        <v>4</v>
      </c>
      <c r="G7" s="9">
        <f t="shared" si="3"/>
        <v>0.25</v>
      </c>
      <c r="H7" s="9">
        <f t="shared" si="4"/>
        <v>0.25</v>
      </c>
      <c r="I7" s="9">
        <f t="shared" si="5"/>
        <v>0.5</v>
      </c>
      <c r="J7" s="9">
        <f t="shared" si="6"/>
        <v>0</v>
      </c>
      <c r="K7" s="6">
        <f t="shared" si="1"/>
        <v>1</v>
      </c>
      <c r="L7" s="6">
        <f t="shared" si="2"/>
        <v>1</v>
      </c>
      <c r="M7" s="9">
        <f t="shared" si="7"/>
        <v>1.5023474178403756E-3</v>
      </c>
    </row>
    <row r="8" spans="1:13" x14ac:dyDescent="0.2">
      <c r="A8" s="12" t="s">
        <v>25</v>
      </c>
      <c r="B8" s="11">
        <v>19</v>
      </c>
      <c r="C8" s="11">
        <v>0</v>
      </c>
      <c r="D8" s="11">
        <v>2</v>
      </c>
      <c r="E8" s="11">
        <v>12</v>
      </c>
      <c r="F8">
        <f t="shared" si="0"/>
        <v>5</v>
      </c>
      <c r="G8" s="9">
        <f t="shared" si="3"/>
        <v>0.10526315789473684</v>
      </c>
      <c r="H8" s="9">
        <f t="shared" si="4"/>
        <v>0.63157894736842102</v>
      </c>
      <c r="I8" s="9">
        <f t="shared" si="5"/>
        <v>0.26315789473684209</v>
      </c>
      <c r="J8" s="9">
        <f t="shared" si="6"/>
        <v>0</v>
      </c>
      <c r="K8" s="6">
        <f t="shared" si="1"/>
        <v>6</v>
      </c>
      <c r="L8" s="6">
        <f t="shared" si="2"/>
        <v>0.16666666666666666</v>
      </c>
      <c r="M8" s="9">
        <f t="shared" si="7"/>
        <v>3.5680751173708921E-3</v>
      </c>
    </row>
    <row r="9" spans="1:13" x14ac:dyDescent="0.2">
      <c r="A9" s="12" t="s">
        <v>20</v>
      </c>
      <c r="B9" s="11">
        <v>7</v>
      </c>
      <c r="C9" s="11">
        <v>1</v>
      </c>
      <c r="D9" s="11">
        <v>1</v>
      </c>
      <c r="E9" s="11">
        <v>4</v>
      </c>
      <c r="F9">
        <f t="shared" si="0"/>
        <v>2</v>
      </c>
      <c r="G9" s="9">
        <f t="shared" si="3"/>
        <v>0.14285714285714285</v>
      </c>
      <c r="H9" s="9">
        <f t="shared" si="4"/>
        <v>0.5714285714285714</v>
      </c>
      <c r="I9" s="9">
        <f t="shared" si="5"/>
        <v>0.2857142857142857</v>
      </c>
      <c r="J9" s="9">
        <f t="shared" si="6"/>
        <v>0.14285714285714285</v>
      </c>
      <c r="K9" s="6">
        <f t="shared" si="1"/>
        <v>4</v>
      </c>
      <c r="L9" s="6">
        <f t="shared" si="2"/>
        <v>0.25</v>
      </c>
      <c r="M9" s="9">
        <f t="shared" si="7"/>
        <v>1.3145539906103286E-3</v>
      </c>
    </row>
    <row r="10" spans="1:13" x14ac:dyDescent="0.2">
      <c r="A10" s="12" t="s">
        <v>23</v>
      </c>
      <c r="B10" s="11">
        <v>22</v>
      </c>
      <c r="C10" s="11">
        <v>0</v>
      </c>
      <c r="D10" s="11">
        <v>3</v>
      </c>
      <c r="E10" s="11">
        <v>13</v>
      </c>
      <c r="F10">
        <f t="shared" si="0"/>
        <v>6</v>
      </c>
      <c r="G10" s="9">
        <f t="shared" si="3"/>
        <v>0.13636363636363635</v>
      </c>
      <c r="H10" s="9">
        <f t="shared" si="4"/>
        <v>0.59090909090909094</v>
      </c>
      <c r="I10" s="9">
        <f t="shared" si="5"/>
        <v>0.27272727272727271</v>
      </c>
      <c r="J10" s="9">
        <f t="shared" si="6"/>
        <v>0</v>
      </c>
      <c r="K10" s="6">
        <f t="shared" si="1"/>
        <v>4.333333333333333</v>
      </c>
      <c r="L10" s="6">
        <f t="shared" si="2"/>
        <v>0.23076923076923078</v>
      </c>
      <c r="M10" s="9">
        <f t="shared" si="7"/>
        <v>4.1314553990610325E-3</v>
      </c>
    </row>
    <row r="11" spans="1:13" x14ac:dyDescent="0.2">
      <c r="A11" s="12" t="s">
        <v>6</v>
      </c>
      <c r="B11" s="11">
        <v>175</v>
      </c>
      <c r="C11" s="11">
        <v>67</v>
      </c>
      <c r="D11" s="11">
        <v>14</v>
      </c>
      <c r="E11" s="11">
        <v>60</v>
      </c>
      <c r="F11">
        <f t="shared" si="0"/>
        <v>101</v>
      </c>
      <c r="G11" s="9">
        <f t="shared" si="3"/>
        <v>0.08</v>
      </c>
      <c r="H11" s="9">
        <f t="shared" si="4"/>
        <v>0.34285714285714286</v>
      </c>
      <c r="I11" s="9">
        <f t="shared" si="5"/>
        <v>0.57714285714285718</v>
      </c>
      <c r="J11" s="9">
        <f t="shared" si="6"/>
        <v>0.38285714285714284</v>
      </c>
      <c r="K11" s="6">
        <f t="shared" si="1"/>
        <v>4.2857142857142856</v>
      </c>
      <c r="L11" s="6">
        <f t="shared" si="2"/>
        <v>0.23333333333333334</v>
      </c>
      <c r="M11" s="9">
        <f t="shared" si="7"/>
        <v>3.2863849765258218E-2</v>
      </c>
    </row>
    <row r="12" spans="1:13" x14ac:dyDescent="0.2">
      <c r="A12" s="12" t="s">
        <v>11</v>
      </c>
      <c r="B12" s="11">
        <v>35</v>
      </c>
      <c r="C12" s="11">
        <v>7</v>
      </c>
      <c r="D12" s="11">
        <v>6</v>
      </c>
      <c r="E12" s="11">
        <v>19</v>
      </c>
      <c r="F12">
        <f t="shared" si="0"/>
        <v>10</v>
      </c>
      <c r="G12" s="9">
        <f t="shared" si="3"/>
        <v>0.17142857142857143</v>
      </c>
      <c r="H12" s="9">
        <f t="shared" si="4"/>
        <v>0.54285714285714282</v>
      </c>
      <c r="I12" s="9">
        <f t="shared" si="5"/>
        <v>0.2857142857142857</v>
      </c>
      <c r="J12" s="9">
        <f t="shared" si="6"/>
        <v>0.2</v>
      </c>
      <c r="K12" s="6">
        <f t="shared" si="1"/>
        <v>3.1666666666666665</v>
      </c>
      <c r="L12" s="6">
        <f t="shared" si="2"/>
        <v>0.31578947368421051</v>
      </c>
      <c r="M12" s="9">
        <f t="shared" si="7"/>
        <v>6.5727699530516428E-3</v>
      </c>
    </row>
    <row r="13" spans="1:13" s="21" customFormat="1" x14ac:dyDescent="0.2">
      <c r="A13" s="25" t="s">
        <v>22</v>
      </c>
      <c r="B13" s="20">
        <v>1511</v>
      </c>
      <c r="C13" s="20">
        <v>346</v>
      </c>
      <c r="D13" s="20">
        <v>57</v>
      </c>
      <c r="E13" s="20">
        <v>1438</v>
      </c>
      <c r="F13" s="21">
        <f t="shared" si="0"/>
        <v>16</v>
      </c>
      <c r="G13" s="22">
        <f t="shared" si="3"/>
        <v>3.7723362011912641E-2</v>
      </c>
      <c r="H13" s="22">
        <f t="shared" si="4"/>
        <v>0.95168762409000662</v>
      </c>
      <c r="I13" s="22">
        <f t="shared" si="5"/>
        <v>1.0589013898080741E-2</v>
      </c>
      <c r="J13" s="22">
        <f t="shared" si="6"/>
        <v>0.22898742554599602</v>
      </c>
      <c r="K13" s="23">
        <f t="shared" si="1"/>
        <v>25.228070175438596</v>
      </c>
      <c r="L13" s="23">
        <f t="shared" si="2"/>
        <v>3.9638386648122394E-2</v>
      </c>
      <c r="M13" s="22">
        <f t="shared" si="7"/>
        <v>0.28375586854460094</v>
      </c>
    </row>
    <row r="14" spans="1:13" x14ac:dyDescent="0.2">
      <c r="A14" s="12" t="s">
        <v>13</v>
      </c>
      <c r="B14" s="11">
        <v>7</v>
      </c>
      <c r="C14" s="11">
        <v>0</v>
      </c>
      <c r="D14" s="11">
        <v>0</v>
      </c>
      <c r="E14" s="11">
        <v>3</v>
      </c>
      <c r="F14">
        <f t="shared" si="0"/>
        <v>4</v>
      </c>
      <c r="G14" s="9">
        <f t="shared" si="3"/>
        <v>0</v>
      </c>
      <c r="H14" s="9">
        <f t="shared" si="4"/>
        <v>0.42857142857142855</v>
      </c>
      <c r="I14" s="9">
        <f t="shared" si="5"/>
        <v>0.5714285714285714</v>
      </c>
      <c r="J14" s="9">
        <f t="shared" si="6"/>
        <v>0</v>
      </c>
      <c r="K14" s="6" t="e">
        <f t="shared" si="1"/>
        <v>#DIV/0!</v>
      </c>
      <c r="L14" s="6">
        <f t="shared" si="2"/>
        <v>0</v>
      </c>
      <c r="M14" s="9">
        <f t="shared" si="7"/>
        <v>1.3145539906103286E-3</v>
      </c>
    </row>
    <row r="15" spans="1:13" x14ac:dyDescent="0.2">
      <c r="A15" s="12" t="s">
        <v>27</v>
      </c>
      <c r="B15" s="11">
        <v>8</v>
      </c>
      <c r="C15" s="11">
        <v>0</v>
      </c>
      <c r="D15" s="11">
        <v>1</v>
      </c>
      <c r="E15" s="11">
        <v>4</v>
      </c>
      <c r="F15">
        <f t="shared" si="0"/>
        <v>3</v>
      </c>
      <c r="G15" s="9">
        <f t="shared" si="3"/>
        <v>0.125</v>
      </c>
      <c r="H15" s="9">
        <f t="shared" si="4"/>
        <v>0.5</v>
      </c>
      <c r="I15" s="9">
        <f t="shared" si="5"/>
        <v>0.375</v>
      </c>
      <c r="J15" s="9">
        <f t="shared" si="6"/>
        <v>0</v>
      </c>
      <c r="K15" s="6">
        <f t="shared" si="1"/>
        <v>4</v>
      </c>
      <c r="L15" s="6">
        <f t="shared" si="2"/>
        <v>0.25</v>
      </c>
      <c r="M15" s="9">
        <f t="shared" si="7"/>
        <v>1.5023474178403756E-3</v>
      </c>
    </row>
    <row r="16" spans="1:13" x14ac:dyDescent="0.2">
      <c r="A16" s="12" t="s">
        <v>15</v>
      </c>
      <c r="B16" s="11">
        <v>10</v>
      </c>
      <c r="C16" s="11">
        <v>0</v>
      </c>
      <c r="D16" s="11">
        <v>0</v>
      </c>
      <c r="E16" s="11">
        <v>9</v>
      </c>
      <c r="F16">
        <f t="shared" si="0"/>
        <v>1</v>
      </c>
      <c r="G16" s="9">
        <f t="shared" si="3"/>
        <v>0</v>
      </c>
      <c r="H16" s="9">
        <f t="shared" si="4"/>
        <v>0.9</v>
      </c>
      <c r="I16" s="9">
        <f t="shared" si="5"/>
        <v>0.1</v>
      </c>
      <c r="J16" s="9">
        <f t="shared" si="6"/>
        <v>0</v>
      </c>
      <c r="K16" s="6" t="e">
        <f t="shared" si="1"/>
        <v>#DIV/0!</v>
      </c>
      <c r="L16" s="6">
        <f t="shared" si="2"/>
        <v>0</v>
      </c>
      <c r="M16" s="9">
        <f t="shared" si="7"/>
        <v>1.8779342723004694E-3</v>
      </c>
    </row>
    <row r="17" spans="1:13" x14ac:dyDescent="0.2">
      <c r="A17" s="12" t="s">
        <v>26</v>
      </c>
      <c r="B17" s="11">
        <v>12</v>
      </c>
      <c r="C17" s="11">
        <v>1</v>
      </c>
      <c r="D17" s="11">
        <v>0</v>
      </c>
      <c r="E17" s="11">
        <v>9</v>
      </c>
      <c r="F17">
        <f t="shared" si="0"/>
        <v>3</v>
      </c>
      <c r="G17" s="9">
        <f t="shared" si="3"/>
        <v>0</v>
      </c>
      <c r="H17" s="9">
        <f t="shared" si="4"/>
        <v>0.75</v>
      </c>
      <c r="I17" s="9">
        <f t="shared" si="5"/>
        <v>0.25</v>
      </c>
      <c r="J17" s="9">
        <f t="shared" si="6"/>
        <v>8.3333333333333329E-2</v>
      </c>
      <c r="K17" s="6" t="e">
        <f t="shared" si="1"/>
        <v>#DIV/0!</v>
      </c>
      <c r="L17" s="6">
        <f t="shared" si="2"/>
        <v>0</v>
      </c>
      <c r="M17" s="9">
        <f t="shared" si="7"/>
        <v>2.2535211267605635E-3</v>
      </c>
    </row>
    <row r="18" spans="1:13" x14ac:dyDescent="0.2">
      <c r="A18" s="12" t="s">
        <v>14</v>
      </c>
      <c r="B18" s="11">
        <v>4</v>
      </c>
      <c r="C18" s="11">
        <v>0</v>
      </c>
      <c r="D18" s="11">
        <v>0</v>
      </c>
      <c r="E18" s="11">
        <v>1</v>
      </c>
      <c r="F18">
        <f t="shared" si="0"/>
        <v>3</v>
      </c>
      <c r="G18" s="9">
        <f t="shared" si="3"/>
        <v>0</v>
      </c>
      <c r="H18" s="9">
        <f t="shared" si="4"/>
        <v>0.25</v>
      </c>
      <c r="I18" s="9">
        <f t="shared" si="5"/>
        <v>0.75</v>
      </c>
      <c r="J18" s="9">
        <f t="shared" si="6"/>
        <v>0</v>
      </c>
      <c r="K18" s="6" t="e">
        <f t="shared" si="1"/>
        <v>#DIV/0!</v>
      </c>
      <c r="L18" s="6">
        <f t="shared" si="2"/>
        <v>0</v>
      </c>
      <c r="M18" s="9">
        <f t="shared" si="7"/>
        <v>7.511737089201878E-4</v>
      </c>
    </row>
    <row r="19" spans="1:13" x14ac:dyDescent="0.2">
      <c r="A19" s="12" t="s">
        <v>19</v>
      </c>
      <c r="B19" s="11">
        <v>15</v>
      </c>
      <c r="C19" s="11">
        <v>1</v>
      </c>
      <c r="D19" s="11">
        <v>0</v>
      </c>
      <c r="E19" s="11">
        <v>9</v>
      </c>
      <c r="F19">
        <f t="shared" si="0"/>
        <v>6</v>
      </c>
      <c r="G19" s="9">
        <f t="shared" si="3"/>
        <v>0</v>
      </c>
      <c r="H19" s="9">
        <f t="shared" si="4"/>
        <v>0.6</v>
      </c>
      <c r="I19" s="9">
        <f t="shared" si="5"/>
        <v>0.4</v>
      </c>
      <c r="J19" s="9">
        <f t="shared" si="6"/>
        <v>6.6666666666666666E-2</v>
      </c>
      <c r="K19" s="6" t="e">
        <f t="shared" si="1"/>
        <v>#DIV/0!</v>
      </c>
      <c r="L19" s="6">
        <f t="shared" si="2"/>
        <v>0</v>
      </c>
      <c r="M19" s="9">
        <f t="shared" si="7"/>
        <v>2.8169014084507044E-3</v>
      </c>
    </row>
    <row r="20" spans="1:13" x14ac:dyDescent="0.2">
      <c r="A20" s="12" t="s">
        <v>24</v>
      </c>
      <c r="B20" s="11">
        <v>3</v>
      </c>
      <c r="C20" s="11">
        <v>0</v>
      </c>
      <c r="D20" s="11">
        <v>0</v>
      </c>
      <c r="E20" s="11">
        <v>1</v>
      </c>
      <c r="F20">
        <f t="shared" si="0"/>
        <v>2</v>
      </c>
      <c r="G20" s="9">
        <f t="shared" si="3"/>
        <v>0</v>
      </c>
      <c r="H20" s="9">
        <f t="shared" si="4"/>
        <v>0.33333333333333331</v>
      </c>
      <c r="I20" s="9">
        <f t="shared" si="5"/>
        <v>0.66666666666666663</v>
      </c>
      <c r="J20" s="9">
        <f t="shared" si="6"/>
        <v>0</v>
      </c>
      <c r="K20" s="6" t="e">
        <f t="shared" si="1"/>
        <v>#DIV/0!</v>
      </c>
      <c r="L20" s="6">
        <f t="shared" si="2"/>
        <v>0</v>
      </c>
      <c r="M20" s="9">
        <f t="shared" si="7"/>
        <v>5.6338028169014088E-4</v>
      </c>
    </row>
    <row r="21" spans="1:13" x14ac:dyDescent="0.2">
      <c r="A21" s="12" t="s">
        <v>17</v>
      </c>
      <c r="B21" s="11">
        <v>1</v>
      </c>
      <c r="C21" s="11">
        <v>0</v>
      </c>
      <c r="D21" s="11">
        <v>0</v>
      </c>
      <c r="E21" s="11">
        <v>0</v>
      </c>
      <c r="F21">
        <f t="shared" si="0"/>
        <v>1</v>
      </c>
      <c r="G21" s="9">
        <f t="shared" si="3"/>
        <v>0</v>
      </c>
      <c r="H21" s="9">
        <f t="shared" si="4"/>
        <v>0</v>
      </c>
      <c r="I21" s="9">
        <f t="shared" si="5"/>
        <v>1</v>
      </c>
      <c r="J21" s="9">
        <f t="shared" si="6"/>
        <v>0</v>
      </c>
      <c r="K21" s="6" t="e">
        <f t="shared" si="1"/>
        <v>#DIV/0!</v>
      </c>
      <c r="L21" s="6" t="e">
        <f t="shared" si="2"/>
        <v>#DIV/0!</v>
      </c>
      <c r="M21" s="9">
        <f t="shared" si="7"/>
        <v>1.8779342723004695E-4</v>
      </c>
    </row>
    <row r="22" spans="1:13" x14ac:dyDescent="0.2">
      <c r="A22" s="12" t="s">
        <v>28</v>
      </c>
      <c r="B22" s="11">
        <v>5</v>
      </c>
      <c r="C22" s="11">
        <v>0</v>
      </c>
      <c r="D22" s="11">
        <v>1</v>
      </c>
      <c r="E22" s="11">
        <v>4</v>
      </c>
      <c r="F22">
        <f t="shared" si="0"/>
        <v>0</v>
      </c>
      <c r="G22" s="9">
        <f t="shared" si="3"/>
        <v>0.2</v>
      </c>
      <c r="H22" s="9">
        <f t="shared" si="4"/>
        <v>0.8</v>
      </c>
      <c r="I22" s="9">
        <f t="shared" si="5"/>
        <v>0</v>
      </c>
      <c r="J22" s="9">
        <f t="shared" si="6"/>
        <v>0</v>
      </c>
      <c r="K22" s="6">
        <f t="shared" si="1"/>
        <v>4</v>
      </c>
      <c r="L22" s="6">
        <f t="shared" si="2"/>
        <v>0.25</v>
      </c>
      <c r="M22" s="9">
        <f t="shared" si="7"/>
        <v>9.3896713615023472E-4</v>
      </c>
    </row>
    <row r="23" spans="1:13" x14ac:dyDescent="0.2">
      <c r="A23" s="12" t="s">
        <v>18</v>
      </c>
      <c r="B23" s="11">
        <v>1</v>
      </c>
      <c r="C23" s="11">
        <v>0</v>
      </c>
      <c r="D23" s="11">
        <v>0</v>
      </c>
      <c r="E23" s="11">
        <v>0</v>
      </c>
      <c r="F23">
        <f t="shared" si="0"/>
        <v>1</v>
      </c>
      <c r="G23" s="9">
        <f t="shared" si="3"/>
        <v>0</v>
      </c>
      <c r="H23" s="9">
        <f t="shared" si="4"/>
        <v>0</v>
      </c>
      <c r="I23" s="9">
        <f t="shared" si="5"/>
        <v>1</v>
      </c>
      <c r="J23" s="9">
        <f t="shared" si="6"/>
        <v>0</v>
      </c>
      <c r="K23" s="6" t="e">
        <f t="shared" si="1"/>
        <v>#DIV/0!</v>
      </c>
      <c r="L23" s="6" t="e">
        <f t="shared" si="2"/>
        <v>#DIV/0!</v>
      </c>
      <c r="M23" s="9">
        <f t="shared" si="7"/>
        <v>1.8779342723004695E-4</v>
      </c>
    </row>
    <row r="24" spans="1:13" x14ac:dyDescent="0.2">
      <c r="A24" s="12" t="s">
        <v>16</v>
      </c>
      <c r="B24" s="11">
        <v>3</v>
      </c>
      <c r="C24" s="11">
        <v>0</v>
      </c>
      <c r="D24" s="11">
        <v>0</v>
      </c>
      <c r="E24" s="11">
        <v>3</v>
      </c>
      <c r="F24">
        <f t="shared" si="0"/>
        <v>0</v>
      </c>
      <c r="G24" s="9">
        <f t="shared" si="3"/>
        <v>0</v>
      </c>
      <c r="H24" s="9">
        <f t="shared" si="4"/>
        <v>1</v>
      </c>
      <c r="I24" s="9">
        <f t="shared" si="5"/>
        <v>0</v>
      </c>
      <c r="J24" s="9">
        <f t="shared" si="6"/>
        <v>0</v>
      </c>
      <c r="K24" s="6" t="e">
        <f t="shared" si="1"/>
        <v>#DIV/0!</v>
      </c>
      <c r="L24" s="6">
        <f t="shared" si="2"/>
        <v>0</v>
      </c>
      <c r="M24" s="9">
        <f t="shared" si="7"/>
        <v>5.6338028169014088E-4</v>
      </c>
    </row>
    <row r="25" spans="1:13" x14ac:dyDescent="0.2">
      <c r="A25" s="12" t="s">
        <v>21</v>
      </c>
      <c r="B25" s="11">
        <v>6</v>
      </c>
      <c r="C25" s="11">
        <v>0</v>
      </c>
      <c r="D25" s="11">
        <v>1</v>
      </c>
      <c r="E25" s="11">
        <v>5</v>
      </c>
      <c r="F25">
        <f t="shared" si="0"/>
        <v>0</v>
      </c>
      <c r="G25" s="9">
        <f t="shared" si="3"/>
        <v>0.16666666666666666</v>
      </c>
      <c r="H25" s="9">
        <f t="shared" si="4"/>
        <v>0.83333333333333337</v>
      </c>
      <c r="I25" s="9">
        <f t="shared" si="5"/>
        <v>0</v>
      </c>
      <c r="J25" s="9">
        <f t="shared" si="6"/>
        <v>0</v>
      </c>
      <c r="K25" s="6">
        <f t="shared" si="1"/>
        <v>5</v>
      </c>
      <c r="L25" s="6">
        <f t="shared" si="2"/>
        <v>0.2</v>
      </c>
      <c r="M25" s="9">
        <f t="shared" si="7"/>
        <v>1.1267605633802818E-3</v>
      </c>
    </row>
    <row r="26" spans="1:13" x14ac:dyDescent="0.2">
      <c r="A26" s="13" t="s">
        <v>44</v>
      </c>
      <c r="B26" s="11">
        <v>0</v>
      </c>
      <c r="C26" s="11">
        <v>0</v>
      </c>
      <c r="D26" s="11">
        <v>0</v>
      </c>
      <c r="E26" s="11">
        <v>0</v>
      </c>
      <c r="F26">
        <f t="shared" si="0"/>
        <v>0</v>
      </c>
      <c r="G26" s="9" t="e">
        <f t="shared" si="3"/>
        <v>#DIV/0!</v>
      </c>
      <c r="H26" s="9" t="e">
        <f t="shared" si="4"/>
        <v>#DIV/0!</v>
      </c>
      <c r="I26" s="9" t="e">
        <f t="shared" si="5"/>
        <v>#DIV/0!</v>
      </c>
      <c r="J26" s="9" t="e">
        <f t="shared" si="6"/>
        <v>#DIV/0!</v>
      </c>
      <c r="K26" s="6" t="e">
        <f t="shared" si="1"/>
        <v>#DIV/0!</v>
      </c>
      <c r="L26" s="6" t="e">
        <f t="shared" si="2"/>
        <v>#DIV/0!</v>
      </c>
      <c r="M26" s="9">
        <f t="shared" si="7"/>
        <v>0</v>
      </c>
    </row>
    <row r="27" spans="1:13" x14ac:dyDescent="0.2">
      <c r="A27" s="12" t="s">
        <v>45</v>
      </c>
      <c r="B27" s="11">
        <v>0</v>
      </c>
      <c r="C27" s="11">
        <v>0</v>
      </c>
      <c r="D27" s="11">
        <v>0</v>
      </c>
      <c r="E27" s="11">
        <v>0</v>
      </c>
      <c r="F27">
        <f t="shared" si="0"/>
        <v>0</v>
      </c>
      <c r="G27" s="9" t="e">
        <f t="shared" si="3"/>
        <v>#DIV/0!</v>
      </c>
      <c r="H27" s="9" t="e">
        <f t="shared" si="4"/>
        <v>#DIV/0!</v>
      </c>
      <c r="I27" s="9" t="e">
        <f t="shared" si="5"/>
        <v>#DIV/0!</v>
      </c>
      <c r="J27" s="9" t="e">
        <f t="shared" si="6"/>
        <v>#DIV/0!</v>
      </c>
      <c r="K27" s="6" t="e">
        <f t="shared" si="1"/>
        <v>#DIV/0!</v>
      </c>
      <c r="L27" s="6" t="e">
        <f t="shared" si="2"/>
        <v>#DIV/0!</v>
      </c>
      <c r="M27" s="9">
        <f t="shared" si="7"/>
        <v>0</v>
      </c>
    </row>
    <row r="28" spans="1:13" x14ac:dyDescent="0.2">
      <c r="A28" s="15" t="s">
        <v>46</v>
      </c>
      <c r="B28">
        <v>5325</v>
      </c>
      <c r="C28" s="11">
        <v>966</v>
      </c>
      <c r="D28" s="11">
        <v>327</v>
      </c>
      <c r="E28" s="11">
        <v>3121</v>
      </c>
      <c r="F28">
        <f t="shared" si="0"/>
        <v>1877</v>
      </c>
      <c r="G28" s="9">
        <f t="shared" si="3"/>
        <v>6.1408450704225355E-2</v>
      </c>
      <c r="H28" s="9">
        <f t="shared" si="4"/>
        <v>0.58610328638497655</v>
      </c>
      <c r="I28" s="9">
        <f t="shared" si="5"/>
        <v>0.3524882629107981</v>
      </c>
      <c r="J28" s="9">
        <f t="shared" si="6"/>
        <v>0.18140845070422534</v>
      </c>
      <c r="K28" s="6">
        <f t="shared" si="1"/>
        <v>9.5443425076452595</v>
      </c>
      <c r="L28" s="6">
        <f t="shared" si="2"/>
        <v>0.10477411086190323</v>
      </c>
      <c r="M28" s="9"/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040F-06E8-4E5C-9591-2394F7DD63CB}">
  <sheetPr codeName="Sheet5"/>
  <dimension ref="A1:M14"/>
  <sheetViews>
    <sheetView workbookViewId="0">
      <selection activeCell="C1" sqref="C1"/>
    </sheetView>
  </sheetViews>
  <sheetFormatPr defaultRowHeight="14.25" x14ac:dyDescent="0.2"/>
  <cols>
    <col min="9" max="9" width="9.5" customWidth="1"/>
  </cols>
  <sheetData>
    <row r="1" spans="1:13" ht="28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34</v>
      </c>
      <c r="G1" s="7" t="s">
        <v>30</v>
      </c>
      <c r="H1" s="1" t="s">
        <v>31</v>
      </c>
      <c r="I1" s="5" t="s">
        <v>35</v>
      </c>
      <c r="J1" s="5" t="s">
        <v>37</v>
      </c>
      <c r="K1" s="5" t="s">
        <v>33</v>
      </c>
      <c r="L1" s="5" t="s">
        <v>32</v>
      </c>
      <c r="M1" s="10" t="s">
        <v>43</v>
      </c>
    </row>
    <row r="2" spans="1:13" s="21" customFormat="1" x14ac:dyDescent="0.2">
      <c r="A2" s="25" t="s">
        <v>5</v>
      </c>
      <c r="B2" s="20">
        <v>2522</v>
      </c>
      <c r="C2" s="20">
        <v>399</v>
      </c>
      <c r="D2" s="20">
        <v>181</v>
      </c>
      <c r="E2" s="20">
        <v>1189</v>
      </c>
      <c r="F2" s="21">
        <f t="shared" ref="F2:F14" si="0">B2-D2-E2</f>
        <v>1152</v>
      </c>
      <c r="G2" s="22">
        <f>D2/B2</f>
        <v>7.1768437747819186E-2</v>
      </c>
      <c r="H2" s="22">
        <f>E2/B2</f>
        <v>0.47145122918318794</v>
      </c>
      <c r="I2" s="22">
        <f>F2/B2</f>
        <v>0.45678033306899285</v>
      </c>
      <c r="J2" s="22">
        <f>C2/B2</f>
        <v>0.15820777160983346</v>
      </c>
      <c r="K2" s="23">
        <f t="shared" ref="K2:K14" si="1">E2/D2</f>
        <v>6.569060773480663</v>
      </c>
      <c r="L2" s="23">
        <f t="shared" ref="L2:L14" si="2">D2/E2</f>
        <v>0.15222876366694701</v>
      </c>
      <c r="M2" s="22">
        <f>B2/B$14</f>
        <v>0.47325952336273219</v>
      </c>
    </row>
    <row r="3" spans="1:13" x14ac:dyDescent="0.2">
      <c r="A3" s="12" t="s">
        <v>10</v>
      </c>
      <c r="B3" s="27">
        <v>7</v>
      </c>
      <c r="C3" s="27">
        <v>3</v>
      </c>
      <c r="D3" s="27">
        <v>2</v>
      </c>
      <c r="E3" s="27">
        <v>2</v>
      </c>
      <c r="F3" s="28">
        <f t="shared" si="0"/>
        <v>3</v>
      </c>
      <c r="G3" s="29">
        <f t="shared" ref="G3:G14" si="3">D3/B3</f>
        <v>0.2857142857142857</v>
      </c>
      <c r="H3" s="29">
        <f t="shared" ref="H3:H14" si="4">E3/B3</f>
        <v>0.2857142857142857</v>
      </c>
      <c r="I3" s="29">
        <f t="shared" ref="I3:I14" si="5">F3/B3</f>
        <v>0.42857142857142855</v>
      </c>
      <c r="J3" s="29">
        <f t="shared" ref="J3:J14" si="6">C3/B3</f>
        <v>0.42857142857142855</v>
      </c>
      <c r="K3" s="30">
        <f t="shared" si="1"/>
        <v>1</v>
      </c>
      <c r="L3" s="30">
        <f t="shared" si="2"/>
        <v>1</v>
      </c>
      <c r="M3" s="29">
        <f t="shared" ref="M3:M13" si="7">B3/B$14</f>
        <v>1.3135672734096453E-3</v>
      </c>
    </row>
    <row r="4" spans="1:13" x14ac:dyDescent="0.2">
      <c r="A4" s="12" t="s">
        <v>7</v>
      </c>
      <c r="B4" s="27">
        <v>216</v>
      </c>
      <c r="C4" s="27">
        <v>23</v>
      </c>
      <c r="D4" s="27">
        <v>12</v>
      </c>
      <c r="E4" s="27">
        <v>169</v>
      </c>
      <c r="F4" s="28">
        <f t="shared" si="0"/>
        <v>35</v>
      </c>
      <c r="G4" s="29">
        <f t="shared" si="3"/>
        <v>5.5555555555555552E-2</v>
      </c>
      <c r="H4" s="29">
        <f t="shared" si="4"/>
        <v>0.78240740740740744</v>
      </c>
      <c r="I4" s="29">
        <f t="shared" si="5"/>
        <v>0.16203703703703703</v>
      </c>
      <c r="J4" s="29">
        <f t="shared" si="6"/>
        <v>0.10648148148148148</v>
      </c>
      <c r="K4" s="30">
        <f t="shared" si="1"/>
        <v>14.083333333333334</v>
      </c>
      <c r="L4" s="30">
        <f t="shared" si="2"/>
        <v>7.1005917159763315E-2</v>
      </c>
      <c r="M4" s="29">
        <f t="shared" si="7"/>
        <v>4.0532933008069059E-2</v>
      </c>
    </row>
    <row r="5" spans="1:13" x14ac:dyDescent="0.2">
      <c r="A5" s="12" t="s">
        <v>8</v>
      </c>
      <c r="B5" s="27">
        <v>448</v>
      </c>
      <c r="C5" s="27">
        <v>80</v>
      </c>
      <c r="D5" s="27">
        <v>21</v>
      </c>
      <c r="E5" s="27">
        <v>348</v>
      </c>
      <c r="F5" s="28">
        <f t="shared" si="0"/>
        <v>79</v>
      </c>
      <c r="G5" s="29">
        <f t="shared" si="3"/>
        <v>4.6875E-2</v>
      </c>
      <c r="H5" s="29">
        <f t="shared" si="4"/>
        <v>0.7767857142857143</v>
      </c>
      <c r="I5" s="29">
        <f t="shared" si="5"/>
        <v>0.17633928571428573</v>
      </c>
      <c r="J5" s="29">
        <f t="shared" si="6"/>
        <v>0.17857142857142858</v>
      </c>
      <c r="K5" s="30">
        <f t="shared" si="1"/>
        <v>16.571428571428573</v>
      </c>
      <c r="L5" s="30">
        <f t="shared" si="2"/>
        <v>6.0344827586206899E-2</v>
      </c>
      <c r="M5" s="29">
        <f t="shared" si="7"/>
        <v>8.4068305498217297E-2</v>
      </c>
    </row>
    <row r="6" spans="1:13" x14ac:dyDescent="0.2">
      <c r="A6" s="13" t="s">
        <v>9</v>
      </c>
      <c r="B6" s="27">
        <v>284</v>
      </c>
      <c r="C6" s="27">
        <v>41</v>
      </c>
      <c r="D6" s="27">
        <v>29</v>
      </c>
      <c r="E6" s="27">
        <v>171</v>
      </c>
      <c r="F6" s="28">
        <f t="shared" si="0"/>
        <v>84</v>
      </c>
      <c r="G6" s="29">
        <f t="shared" si="3"/>
        <v>0.10211267605633803</v>
      </c>
      <c r="H6" s="29">
        <f t="shared" si="4"/>
        <v>0.602112676056338</v>
      </c>
      <c r="I6" s="29">
        <f t="shared" si="5"/>
        <v>0.29577464788732394</v>
      </c>
      <c r="J6" s="29">
        <f t="shared" si="6"/>
        <v>0.14436619718309859</v>
      </c>
      <c r="K6" s="30">
        <f t="shared" si="1"/>
        <v>5.8965517241379306</v>
      </c>
      <c r="L6" s="30">
        <f t="shared" si="2"/>
        <v>0.16959064327485379</v>
      </c>
      <c r="M6" s="29">
        <f t="shared" si="7"/>
        <v>5.3293300806905614E-2</v>
      </c>
    </row>
    <row r="7" spans="1:13" x14ac:dyDescent="0.2">
      <c r="A7" s="12" t="s">
        <v>25</v>
      </c>
      <c r="B7" s="27">
        <v>19</v>
      </c>
      <c r="C7" s="27">
        <v>0</v>
      </c>
      <c r="D7" s="27">
        <v>2</v>
      </c>
      <c r="E7" s="27">
        <v>13</v>
      </c>
      <c r="F7" s="28">
        <f t="shared" si="0"/>
        <v>4</v>
      </c>
      <c r="G7" s="29">
        <f t="shared" si="3"/>
        <v>0.10526315789473684</v>
      </c>
      <c r="H7" s="29">
        <f t="shared" si="4"/>
        <v>0.68421052631578949</v>
      </c>
      <c r="I7" s="29">
        <f t="shared" si="5"/>
        <v>0.21052631578947367</v>
      </c>
      <c r="J7" s="29">
        <f t="shared" si="6"/>
        <v>0</v>
      </c>
      <c r="K7" s="30">
        <f t="shared" si="1"/>
        <v>6.5</v>
      </c>
      <c r="L7" s="30">
        <f t="shared" si="2"/>
        <v>0.15384615384615385</v>
      </c>
      <c r="M7" s="29">
        <f t="shared" si="7"/>
        <v>3.5653968849690375E-3</v>
      </c>
    </row>
    <row r="8" spans="1:13" x14ac:dyDescent="0.2">
      <c r="A8" s="12" t="s">
        <v>12</v>
      </c>
      <c r="B8" s="27">
        <v>8</v>
      </c>
      <c r="C8" s="27">
        <v>0</v>
      </c>
      <c r="D8" s="27">
        <v>2</v>
      </c>
      <c r="E8" s="27">
        <v>3</v>
      </c>
      <c r="F8" s="28">
        <f t="shared" si="0"/>
        <v>3</v>
      </c>
      <c r="G8" s="29">
        <f t="shared" si="3"/>
        <v>0.25</v>
      </c>
      <c r="H8" s="29">
        <f t="shared" si="4"/>
        <v>0.375</v>
      </c>
      <c r="I8" s="29">
        <f t="shared" si="5"/>
        <v>0.375</v>
      </c>
      <c r="J8" s="29">
        <f t="shared" si="6"/>
        <v>0</v>
      </c>
      <c r="K8" s="30">
        <f t="shared" si="1"/>
        <v>1.5</v>
      </c>
      <c r="L8" s="30">
        <f t="shared" si="2"/>
        <v>0.66666666666666663</v>
      </c>
      <c r="M8" s="29">
        <f t="shared" si="7"/>
        <v>1.5012197410395947E-3</v>
      </c>
    </row>
    <row r="9" spans="1:13" x14ac:dyDescent="0.2">
      <c r="A9" s="12" t="s">
        <v>20</v>
      </c>
      <c r="B9" s="27">
        <v>7</v>
      </c>
      <c r="C9" s="27">
        <v>1</v>
      </c>
      <c r="D9" s="27">
        <v>1</v>
      </c>
      <c r="E9" s="27">
        <v>5</v>
      </c>
      <c r="F9" s="28">
        <f t="shared" si="0"/>
        <v>1</v>
      </c>
      <c r="G9" s="29">
        <f t="shared" si="3"/>
        <v>0.14285714285714285</v>
      </c>
      <c r="H9" s="29">
        <f t="shared" si="4"/>
        <v>0.7142857142857143</v>
      </c>
      <c r="I9" s="29">
        <f t="shared" si="5"/>
        <v>0.14285714285714285</v>
      </c>
      <c r="J9" s="29">
        <f t="shared" si="6"/>
        <v>0.14285714285714285</v>
      </c>
      <c r="K9" s="30">
        <f t="shared" si="1"/>
        <v>5</v>
      </c>
      <c r="L9" s="30">
        <f t="shared" si="2"/>
        <v>0.2</v>
      </c>
      <c r="M9" s="29">
        <f t="shared" si="7"/>
        <v>1.3135672734096453E-3</v>
      </c>
    </row>
    <row r="10" spans="1:13" x14ac:dyDescent="0.2">
      <c r="A10" s="12" t="s">
        <v>23</v>
      </c>
      <c r="B10" s="27">
        <v>22</v>
      </c>
      <c r="C10" s="27">
        <v>0</v>
      </c>
      <c r="D10" s="27">
        <v>3</v>
      </c>
      <c r="E10" s="27">
        <v>17</v>
      </c>
      <c r="F10" s="28">
        <f t="shared" si="0"/>
        <v>2</v>
      </c>
      <c r="G10" s="29">
        <f t="shared" si="3"/>
        <v>0.13636363636363635</v>
      </c>
      <c r="H10" s="29">
        <f t="shared" si="4"/>
        <v>0.77272727272727271</v>
      </c>
      <c r="I10" s="29">
        <f t="shared" si="5"/>
        <v>9.0909090909090912E-2</v>
      </c>
      <c r="J10" s="29">
        <f t="shared" si="6"/>
        <v>0</v>
      </c>
      <c r="K10" s="30">
        <f t="shared" si="1"/>
        <v>5.666666666666667</v>
      </c>
      <c r="L10" s="30">
        <f t="shared" si="2"/>
        <v>0.17647058823529413</v>
      </c>
      <c r="M10" s="29">
        <f t="shared" si="7"/>
        <v>4.128354287858885E-3</v>
      </c>
    </row>
    <row r="11" spans="1:13" s="21" customFormat="1" x14ac:dyDescent="0.2">
      <c r="A11" s="25" t="s">
        <v>22</v>
      </c>
      <c r="B11" s="20">
        <v>1511</v>
      </c>
      <c r="C11" s="20">
        <v>346</v>
      </c>
      <c r="D11" s="20">
        <v>57</v>
      </c>
      <c r="E11" s="20">
        <v>1445</v>
      </c>
      <c r="F11" s="21">
        <f t="shared" si="0"/>
        <v>9</v>
      </c>
      <c r="G11" s="22">
        <f t="shared" si="3"/>
        <v>3.7723362011912641E-2</v>
      </c>
      <c r="H11" s="22">
        <f t="shared" si="4"/>
        <v>0.95632031767041692</v>
      </c>
      <c r="I11" s="22">
        <f t="shared" si="5"/>
        <v>5.9563203176704171E-3</v>
      </c>
      <c r="J11" s="22">
        <f t="shared" si="6"/>
        <v>0.22898742554599602</v>
      </c>
      <c r="K11" s="23">
        <f t="shared" si="1"/>
        <v>25.350877192982455</v>
      </c>
      <c r="L11" s="23">
        <f t="shared" si="2"/>
        <v>3.9446366782006921E-2</v>
      </c>
      <c r="M11" s="22">
        <f t="shared" si="7"/>
        <v>0.28354287858885346</v>
      </c>
    </row>
    <row r="12" spans="1:13" x14ac:dyDescent="0.2">
      <c r="A12" s="12" t="s">
        <v>6</v>
      </c>
      <c r="B12" s="27">
        <v>175</v>
      </c>
      <c r="C12" s="27">
        <v>67</v>
      </c>
      <c r="D12" s="27">
        <v>14</v>
      </c>
      <c r="E12" s="27">
        <v>117</v>
      </c>
      <c r="F12" s="28">
        <f t="shared" si="0"/>
        <v>44</v>
      </c>
      <c r="G12" s="29">
        <f t="shared" si="3"/>
        <v>0.08</v>
      </c>
      <c r="H12" s="29">
        <f t="shared" si="4"/>
        <v>0.66857142857142859</v>
      </c>
      <c r="I12" s="29">
        <f t="shared" si="5"/>
        <v>0.25142857142857145</v>
      </c>
      <c r="J12" s="29">
        <f t="shared" si="6"/>
        <v>0.38285714285714284</v>
      </c>
      <c r="K12" s="30">
        <f t="shared" si="1"/>
        <v>8.3571428571428577</v>
      </c>
      <c r="L12" s="30">
        <f t="shared" si="2"/>
        <v>0.11965811965811966</v>
      </c>
      <c r="M12" s="29">
        <f t="shared" si="7"/>
        <v>3.2839181835241135E-2</v>
      </c>
    </row>
    <row r="13" spans="1:13" s="21" customFormat="1" x14ac:dyDescent="0.2">
      <c r="A13" s="12" t="s">
        <v>11</v>
      </c>
      <c r="B13" s="27">
        <v>35</v>
      </c>
      <c r="C13" s="27">
        <v>7</v>
      </c>
      <c r="D13" s="27">
        <v>6</v>
      </c>
      <c r="E13" s="27">
        <v>20</v>
      </c>
      <c r="F13" s="28">
        <f t="shared" si="0"/>
        <v>9</v>
      </c>
      <c r="G13" s="29">
        <f t="shared" si="3"/>
        <v>0.17142857142857143</v>
      </c>
      <c r="H13" s="29">
        <f t="shared" si="4"/>
        <v>0.5714285714285714</v>
      </c>
      <c r="I13" s="29">
        <f t="shared" si="5"/>
        <v>0.25714285714285712</v>
      </c>
      <c r="J13" s="29">
        <f t="shared" si="6"/>
        <v>0.2</v>
      </c>
      <c r="K13" s="30">
        <f t="shared" si="1"/>
        <v>3.3333333333333335</v>
      </c>
      <c r="L13" s="30">
        <f t="shared" si="2"/>
        <v>0.3</v>
      </c>
      <c r="M13" s="29">
        <f t="shared" si="7"/>
        <v>6.5678363670482265E-3</v>
      </c>
    </row>
    <row r="14" spans="1:13" x14ac:dyDescent="0.2">
      <c r="A14" s="12" t="s">
        <v>46</v>
      </c>
      <c r="B14" s="27">
        <v>5329</v>
      </c>
      <c r="C14" s="27">
        <v>969</v>
      </c>
      <c r="D14" s="27">
        <v>334</v>
      </c>
      <c r="E14" s="27">
        <v>3558</v>
      </c>
      <c r="F14" s="28">
        <f t="shared" si="0"/>
        <v>1437</v>
      </c>
      <c r="G14" s="29">
        <f t="shared" si="3"/>
        <v>6.2675924188403079E-2</v>
      </c>
      <c r="H14" s="29">
        <f t="shared" si="4"/>
        <v>0.66766747982735974</v>
      </c>
      <c r="I14" s="29">
        <f t="shared" si="5"/>
        <v>0.26965659598423719</v>
      </c>
      <c r="J14" s="29">
        <f t="shared" si="6"/>
        <v>0.18183524113342089</v>
      </c>
      <c r="K14" s="30">
        <f t="shared" si="1"/>
        <v>10.652694610778443</v>
      </c>
      <c r="L14" s="30">
        <f t="shared" si="2"/>
        <v>9.387296233839236E-2</v>
      </c>
      <c r="M14" s="29"/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C02AC-31F8-4029-8A8B-594E069F7A41}">
  <sheetPr codeName="Sheet6"/>
  <dimension ref="A1:M28"/>
  <sheetViews>
    <sheetView workbookViewId="0">
      <selection activeCell="A28" sqref="A28:K28"/>
    </sheetView>
  </sheetViews>
  <sheetFormatPr defaultRowHeight="14.25" x14ac:dyDescent="0.2"/>
  <sheetData>
    <row r="1" spans="1:13" ht="29.25" thickBot="1" x14ac:dyDescent="0.25">
      <c r="A1" s="8" t="s">
        <v>40</v>
      </c>
      <c r="B1" s="8" t="s">
        <v>41</v>
      </c>
      <c r="C1" s="8" t="s">
        <v>42</v>
      </c>
      <c r="D1" s="8" t="s">
        <v>39</v>
      </c>
      <c r="E1" s="8" t="s">
        <v>36</v>
      </c>
      <c r="F1" s="7" t="s">
        <v>30</v>
      </c>
      <c r="G1" s="1" t="s">
        <v>31</v>
      </c>
      <c r="H1" s="8" t="s">
        <v>36</v>
      </c>
      <c r="I1" s="5" t="s">
        <v>33</v>
      </c>
      <c r="J1" s="5" t="s">
        <v>32</v>
      </c>
      <c r="K1" s="10" t="s">
        <v>43</v>
      </c>
      <c r="L1" s="10" t="s">
        <v>271</v>
      </c>
      <c r="M1" s="10" t="s">
        <v>272</v>
      </c>
    </row>
    <row r="2" spans="1:13" s="26" customFormat="1" x14ac:dyDescent="0.2">
      <c r="A2" s="26" t="s">
        <v>5</v>
      </c>
      <c r="B2" s="26">
        <v>2521</v>
      </c>
      <c r="C2" s="26">
        <v>2321</v>
      </c>
      <c r="D2" s="26">
        <v>193</v>
      </c>
      <c r="E2" s="26">
        <f t="shared" ref="E2:E25" si="0">B2-C2-D2</f>
        <v>7</v>
      </c>
      <c r="F2" s="22">
        <f t="shared" ref="F2:F25" si="1">D2/B2</f>
        <v>7.6556921856406182E-2</v>
      </c>
      <c r="G2" s="22">
        <f t="shared" ref="G2:G25" si="2">C2/B2</f>
        <v>0.92066640222134077</v>
      </c>
      <c r="H2" s="22">
        <f t="shared" ref="H2:H25" si="3">E2/B2</f>
        <v>2.776675922253074E-3</v>
      </c>
      <c r="I2" s="23">
        <f t="shared" ref="I2:I25" si="4">IFERROR(C2/D2,"")</f>
        <v>12.025906735751295</v>
      </c>
      <c r="J2" s="23">
        <f t="shared" ref="J2:J25" si="5">IFERROR(D2/C2,"")</f>
        <v>8.315381301163291E-2</v>
      </c>
      <c r="K2" s="22">
        <f t="shared" ref="K2:K25" si="6">B2/B$26</f>
        <v>0.47324948376196735</v>
      </c>
      <c r="L2" s="56">
        <v>116.41667</v>
      </c>
      <c r="M2" s="56">
        <v>39.916670000000003</v>
      </c>
    </row>
    <row r="3" spans="1:13" x14ac:dyDescent="0.2">
      <c r="A3" s="26" t="s">
        <v>22</v>
      </c>
      <c r="B3" s="26">
        <v>1512</v>
      </c>
      <c r="C3" s="26">
        <v>1454</v>
      </c>
      <c r="D3" s="26">
        <v>58</v>
      </c>
      <c r="E3" s="26">
        <f t="shared" si="0"/>
        <v>0</v>
      </c>
      <c r="F3" s="22">
        <f t="shared" si="1"/>
        <v>3.8359788359788358E-2</v>
      </c>
      <c r="G3" s="22">
        <f t="shared" si="2"/>
        <v>0.96164021164021163</v>
      </c>
      <c r="H3" s="22">
        <f t="shared" si="3"/>
        <v>0</v>
      </c>
      <c r="I3" s="23">
        <f t="shared" si="4"/>
        <v>25.068965517241381</v>
      </c>
      <c r="J3" s="23">
        <f t="shared" si="5"/>
        <v>3.9889958734525444E-2</v>
      </c>
      <c r="K3" s="22">
        <f t="shared" si="6"/>
        <v>0.28383705650459923</v>
      </c>
      <c r="L3" s="56">
        <v>113.23333</v>
      </c>
      <c r="M3" s="56">
        <v>23.16667</v>
      </c>
    </row>
    <row r="4" spans="1:13" x14ac:dyDescent="0.2">
      <c r="A4" t="s">
        <v>8</v>
      </c>
      <c r="B4">
        <v>448</v>
      </c>
      <c r="C4">
        <v>424</v>
      </c>
      <c r="D4">
        <v>24</v>
      </c>
      <c r="E4">
        <f t="shared" si="0"/>
        <v>0</v>
      </c>
      <c r="F4" s="9">
        <f t="shared" si="1"/>
        <v>5.3571428571428568E-2</v>
      </c>
      <c r="G4" s="9">
        <f t="shared" si="2"/>
        <v>0.9464285714285714</v>
      </c>
      <c r="H4" s="9">
        <f t="shared" si="3"/>
        <v>0</v>
      </c>
      <c r="I4" s="30">
        <f t="shared" si="4"/>
        <v>17.666666666666668</v>
      </c>
      <c r="J4" s="30">
        <f t="shared" si="5"/>
        <v>5.6603773584905662E-2</v>
      </c>
      <c r="K4" s="9">
        <f t="shared" si="6"/>
        <v>8.4099868593955324E-2</v>
      </c>
      <c r="L4" s="6">
        <v>112.53333000000001</v>
      </c>
      <c r="M4" s="6">
        <v>37.866669999999999</v>
      </c>
    </row>
    <row r="5" spans="1:13" x14ac:dyDescent="0.2">
      <c r="A5" t="s">
        <v>9</v>
      </c>
      <c r="B5">
        <v>282</v>
      </c>
      <c r="C5">
        <v>254</v>
      </c>
      <c r="D5">
        <v>28</v>
      </c>
      <c r="E5">
        <f t="shared" si="0"/>
        <v>0</v>
      </c>
      <c r="F5" s="9">
        <f t="shared" si="1"/>
        <v>9.9290780141843976E-2</v>
      </c>
      <c r="G5" s="9">
        <f t="shared" si="2"/>
        <v>0.900709219858156</v>
      </c>
      <c r="H5" s="9">
        <f t="shared" si="3"/>
        <v>0</v>
      </c>
      <c r="I5" s="30">
        <f t="shared" si="4"/>
        <v>9.0714285714285712</v>
      </c>
      <c r="J5" s="30">
        <f t="shared" si="5"/>
        <v>0.11023622047244094</v>
      </c>
      <c r="K5" s="9">
        <f t="shared" si="6"/>
        <v>5.2937863713159374E-2</v>
      </c>
      <c r="L5" s="6">
        <v>111.670801</v>
      </c>
      <c r="M5" s="6">
        <v>41.818311000000001</v>
      </c>
    </row>
    <row r="6" spans="1:13" x14ac:dyDescent="0.2">
      <c r="A6" t="s">
        <v>7</v>
      </c>
      <c r="B6">
        <v>215</v>
      </c>
      <c r="C6">
        <v>203</v>
      </c>
      <c r="D6">
        <v>12</v>
      </c>
      <c r="E6">
        <f t="shared" si="0"/>
        <v>0</v>
      </c>
      <c r="F6" s="9">
        <f t="shared" si="1"/>
        <v>5.5813953488372092E-2</v>
      </c>
      <c r="G6" s="9">
        <f t="shared" si="2"/>
        <v>0.94418604651162785</v>
      </c>
      <c r="H6" s="9">
        <f t="shared" si="3"/>
        <v>0</v>
      </c>
      <c r="I6" s="30">
        <f t="shared" si="4"/>
        <v>16.916666666666668</v>
      </c>
      <c r="J6" s="30">
        <f t="shared" si="5"/>
        <v>5.9113300492610835E-2</v>
      </c>
      <c r="K6" s="9">
        <f t="shared" si="6"/>
        <v>4.0360428008259806E-2</v>
      </c>
      <c r="L6" s="6">
        <v>115.48333</v>
      </c>
      <c r="M6" s="6">
        <v>38.033329999999999</v>
      </c>
    </row>
    <row r="7" spans="1:13" x14ac:dyDescent="0.2">
      <c r="A7" t="s">
        <v>6</v>
      </c>
      <c r="B7">
        <v>175</v>
      </c>
      <c r="C7">
        <v>149</v>
      </c>
      <c r="D7">
        <v>14</v>
      </c>
      <c r="E7">
        <f t="shared" si="0"/>
        <v>12</v>
      </c>
      <c r="F7" s="9">
        <f t="shared" si="1"/>
        <v>0.08</v>
      </c>
      <c r="G7" s="9">
        <f t="shared" si="2"/>
        <v>0.85142857142857142</v>
      </c>
      <c r="H7" s="9">
        <f t="shared" si="3"/>
        <v>6.8571428571428575E-2</v>
      </c>
      <c r="I7" s="30">
        <f t="shared" si="4"/>
        <v>10.642857142857142</v>
      </c>
      <c r="J7" s="30">
        <f t="shared" si="5"/>
        <v>9.3959731543624164E-2</v>
      </c>
      <c r="K7" s="9">
        <f t="shared" si="6"/>
        <v>3.2851511169513799E-2</v>
      </c>
      <c r="L7" s="6">
        <v>117.2</v>
      </c>
      <c r="M7" s="6">
        <v>39.133330000000001</v>
      </c>
    </row>
    <row r="8" spans="1:13" x14ac:dyDescent="0.2">
      <c r="A8" t="s">
        <v>11</v>
      </c>
      <c r="B8">
        <v>35</v>
      </c>
      <c r="C8">
        <v>29</v>
      </c>
      <c r="D8">
        <v>6</v>
      </c>
      <c r="E8">
        <f t="shared" si="0"/>
        <v>0</v>
      </c>
      <c r="F8" s="9">
        <f t="shared" si="1"/>
        <v>0.17142857142857143</v>
      </c>
      <c r="G8" s="9">
        <f t="shared" si="2"/>
        <v>0.82857142857142863</v>
      </c>
      <c r="H8" s="9">
        <f t="shared" si="3"/>
        <v>0</v>
      </c>
      <c r="I8" s="30">
        <f t="shared" si="4"/>
        <v>4.833333333333333</v>
      </c>
      <c r="J8" s="30">
        <f t="shared" si="5"/>
        <v>0.20689655172413793</v>
      </c>
      <c r="K8" s="9">
        <f t="shared" si="6"/>
        <v>6.5703022339027592E-3</v>
      </c>
      <c r="L8" s="6">
        <v>125.35</v>
      </c>
      <c r="M8" s="6">
        <v>43.883330000000001</v>
      </c>
    </row>
    <row r="9" spans="1:13" x14ac:dyDescent="0.2">
      <c r="A9" t="s">
        <v>23</v>
      </c>
      <c r="B9">
        <v>22</v>
      </c>
      <c r="C9">
        <v>19</v>
      </c>
      <c r="D9">
        <v>3</v>
      </c>
      <c r="E9">
        <f t="shared" si="0"/>
        <v>0</v>
      </c>
      <c r="F9" s="9">
        <f t="shared" si="1"/>
        <v>0.13636363636363635</v>
      </c>
      <c r="G9" s="9">
        <f t="shared" si="2"/>
        <v>0.86363636363636365</v>
      </c>
      <c r="H9" s="9">
        <f t="shared" si="3"/>
        <v>0</v>
      </c>
      <c r="I9" s="30">
        <f t="shared" si="4"/>
        <v>6.333333333333333</v>
      </c>
      <c r="J9" s="30">
        <f t="shared" si="5"/>
        <v>0.15789473684210525</v>
      </c>
      <c r="K9" s="9">
        <f t="shared" si="6"/>
        <v>4.1299042613103061E-3</v>
      </c>
      <c r="L9" s="6">
        <v>108.320004</v>
      </c>
      <c r="M9" s="6">
        <v>22.824020000000001</v>
      </c>
    </row>
    <row r="10" spans="1:13" x14ac:dyDescent="0.2">
      <c r="A10" t="s">
        <v>25</v>
      </c>
      <c r="B10">
        <v>20</v>
      </c>
      <c r="C10">
        <v>18</v>
      </c>
      <c r="D10">
        <v>2</v>
      </c>
      <c r="E10">
        <f t="shared" si="0"/>
        <v>0</v>
      </c>
      <c r="F10" s="9">
        <f t="shared" si="1"/>
        <v>0.1</v>
      </c>
      <c r="G10" s="9">
        <f t="shared" si="2"/>
        <v>0.9</v>
      </c>
      <c r="H10" s="9">
        <f t="shared" si="3"/>
        <v>0</v>
      </c>
      <c r="I10" s="30">
        <f t="shared" si="4"/>
        <v>9</v>
      </c>
      <c r="J10" s="30">
        <f t="shared" si="5"/>
        <v>0.1111111111111111</v>
      </c>
      <c r="K10" s="9">
        <f t="shared" si="6"/>
        <v>3.7544584193730055E-3</v>
      </c>
      <c r="L10" s="6">
        <v>104.06667</v>
      </c>
      <c r="M10" s="6">
        <v>30.66667</v>
      </c>
    </row>
    <row r="11" spans="1:13" x14ac:dyDescent="0.2">
      <c r="A11" t="s">
        <v>19</v>
      </c>
      <c r="B11">
        <v>15</v>
      </c>
      <c r="C11">
        <v>15</v>
      </c>
      <c r="D11">
        <v>0</v>
      </c>
      <c r="E11">
        <f t="shared" si="0"/>
        <v>0</v>
      </c>
      <c r="F11" s="9">
        <f t="shared" si="1"/>
        <v>0</v>
      </c>
      <c r="G11" s="9">
        <f t="shared" si="2"/>
        <v>1</v>
      </c>
      <c r="H11" s="9">
        <f t="shared" si="3"/>
        <v>0</v>
      </c>
      <c r="I11" s="30" t="str">
        <f t="shared" si="4"/>
        <v/>
      </c>
      <c r="J11" s="30">
        <f t="shared" si="5"/>
        <v>0</v>
      </c>
      <c r="K11" s="9">
        <f t="shared" si="6"/>
        <v>2.8158438145297541E-3</v>
      </c>
      <c r="L11" s="6">
        <v>113.65</v>
      </c>
      <c r="M11" s="6">
        <v>34.766669999999998</v>
      </c>
    </row>
    <row r="12" spans="1:13" x14ac:dyDescent="0.2">
      <c r="A12" t="s">
        <v>26</v>
      </c>
      <c r="B12">
        <v>12</v>
      </c>
      <c r="C12">
        <v>12</v>
      </c>
      <c r="D12">
        <v>0</v>
      </c>
      <c r="E12">
        <f t="shared" si="0"/>
        <v>0</v>
      </c>
      <c r="F12" s="9">
        <f t="shared" si="1"/>
        <v>0</v>
      </c>
      <c r="G12" s="9">
        <f t="shared" si="2"/>
        <v>1</v>
      </c>
      <c r="H12" s="9">
        <f t="shared" si="3"/>
        <v>0</v>
      </c>
      <c r="I12" s="30" t="str">
        <f t="shared" si="4"/>
        <v/>
      </c>
      <c r="J12" s="30">
        <f t="shared" si="5"/>
        <v>0</v>
      </c>
      <c r="K12" s="9">
        <f t="shared" si="6"/>
        <v>2.2526750516238033E-3</v>
      </c>
      <c r="L12" s="6">
        <v>108.95</v>
      </c>
      <c r="M12" s="6">
        <v>34.266669999999998</v>
      </c>
    </row>
    <row r="13" spans="1:13" x14ac:dyDescent="0.2">
      <c r="A13" t="s">
        <v>15</v>
      </c>
      <c r="B13">
        <v>10</v>
      </c>
      <c r="C13">
        <v>10</v>
      </c>
      <c r="D13">
        <v>0</v>
      </c>
      <c r="E13">
        <f t="shared" si="0"/>
        <v>0</v>
      </c>
      <c r="F13" s="9">
        <f t="shared" si="1"/>
        <v>0</v>
      </c>
      <c r="G13" s="9">
        <f t="shared" si="2"/>
        <v>1</v>
      </c>
      <c r="H13" s="9">
        <f t="shared" si="3"/>
        <v>0</v>
      </c>
      <c r="I13" s="30" t="str">
        <f t="shared" si="4"/>
        <v/>
      </c>
      <c r="J13" s="30">
        <f t="shared" si="5"/>
        <v>0</v>
      </c>
      <c r="K13" s="9">
        <f t="shared" si="6"/>
        <v>1.8772292096865028E-3</v>
      </c>
      <c r="L13" s="6">
        <v>117.28304199999999</v>
      </c>
      <c r="M13" s="6">
        <v>31.861190000000001</v>
      </c>
    </row>
    <row r="14" spans="1:13" x14ac:dyDescent="0.2">
      <c r="A14" t="s">
        <v>27</v>
      </c>
      <c r="B14">
        <v>8</v>
      </c>
      <c r="C14">
        <v>7</v>
      </c>
      <c r="D14">
        <v>1</v>
      </c>
      <c r="E14">
        <f t="shared" si="0"/>
        <v>0</v>
      </c>
      <c r="F14" s="9">
        <f t="shared" si="1"/>
        <v>0.125</v>
      </c>
      <c r="G14" s="9">
        <f t="shared" si="2"/>
        <v>0.875</v>
      </c>
      <c r="H14" s="9">
        <f t="shared" si="3"/>
        <v>0</v>
      </c>
      <c r="I14" s="30">
        <f t="shared" si="4"/>
        <v>7</v>
      </c>
      <c r="J14" s="30">
        <f t="shared" si="5"/>
        <v>0.14285714285714285</v>
      </c>
      <c r="K14" s="9">
        <f t="shared" si="6"/>
        <v>1.5017833677492022E-3</v>
      </c>
      <c r="L14" s="6">
        <v>103.73333</v>
      </c>
      <c r="M14" s="6">
        <v>36.033329999999999</v>
      </c>
    </row>
    <row r="15" spans="1:13" x14ac:dyDescent="0.2">
      <c r="A15" t="s">
        <v>12</v>
      </c>
      <c r="B15">
        <v>8</v>
      </c>
      <c r="C15">
        <v>6</v>
      </c>
      <c r="D15">
        <v>2</v>
      </c>
      <c r="E15">
        <f t="shared" si="0"/>
        <v>0</v>
      </c>
      <c r="F15" s="9">
        <f t="shared" si="1"/>
        <v>0.25</v>
      </c>
      <c r="G15" s="9">
        <f t="shared" si="2"/>
        <v>0.75</v>
      </c>
      <c r="H15" s="9">
        <f t="shared" si="3"/>
        <v>0</v>
      </c>
      <c r="I15" s="30">
        <f t="shared" si="4"/>
        <v>3</v>
      </c>
      <c r="J15" s="30">
        <f t="shared" si="5"/>
        <v>0.33333333333333331</v>
      </c>
      <c r="K15" s="9">
        <f t="shared" si="6"/>
        <v>1.5017833677492022E-3</v>
      </c>
      <c r="L15" s="6">
        <v>121.55333</v>
      </c>
      <c r="M15" s="6">
        <v>31.2</v>
      </c>
    </row>
    <row r="16" spans="1:13" x14ac:dyDescent="0.2">
      <c r="A16" t="s">
        <v>20</v>
      </c>
      <c r="B16">
        <v>7</v>
      </c>
      <c r="C16">
        <v>6</v>
      </c>
      <c r="D16">
        <v>1</v>
      </c>
      <c r="E16">
        <f t="shared" si="0"/>
        <v>0</v>
      </c>
      <c r="F16" s="9">
        <f t="shared" si="1"/>
        <v>0.14285714285714285</v>
      </c>
      <c r="G16" s="9">
        <f t="shared" si="2"/>
        <v>0.8571428571428571</v>
      </c>
      <c r="H16" s="9">
        <f t="shared" si="3"/>
        <v>0</v>
      </c>
      <c r="I16" s="30">
        <f t="shared" si="4"/>
        <v>6</v>
      </c>
      <c r="J16" s="30">
        <f t="shared" si="5"/>
        <v>0.16666666666666666</v>
      </c>
      <c r="K16" s="9">
        <f t="shared" si="6"/>
        <v>1.3140604467805519E-3</v>
      </c>
      <c r="L16" s="6">
        <v>114.29857199999999</v>
      </c>
      <c r="M16" s="6">
        <v>30.584354999999999</v>
      </c>
    </row>
    <row r="17" spans="1:13" x14ac:dyDescent="0.2">
      <c r="A17" t="s">
        <v>13</v>
      </c>
      <c r="B17">
        <v>7</v>
      </c>
      <c r="C17">
        <v>7</v>
      </c>
      <c r="D17">
        <v>0</v>
      </c>
      <c r="E17">
        <f t="shared" si="0"/>
        <v>0</v>
      </c>
      <c r="F17" s="9">
        <f t="shared" si="1"/>
        <v>0</v>
      </c>
      <c r="G17" s="9">
        <f t="shared" si="2"/>
        <v>1</v>
      </c>
      <c r="H17" s="9">
        <f t="shared" si="3"/>
        <v>0</v>
      </c>
      <c r="I17" s="30" t="str">
        <f t="shared" si="4"/>
        <v/>
      </c>
      <c r="J17" s="30">
        <f t="shared" si="5"/>
        <v>0</v>
      </c>
      <c r="K17" s="9">
        <f t="shared" si="6"/>
        <v>1.3140604467805519E-3</v>
      </c>
      <c r="L17" s="6">
        <v>119.78333000000001</v>
      </c>
      <c r="M17" s="6">
        <v>32.049999999999997</v>
      </c>
    </row>
    <row r="18" spans="1:13" x14ac:dyDescent="0.2">
      <c r="A18" t="s">
        <v>10</v>
      </c>
      <c r="B18">
        <v>7</v>
      </c>
      <c r="C18">
        <v>5</v>
      </c>
      <c r="D18">
        <v>2</v>
      </c>
      <c r="E18">
        <f t="shared" si="0"/>
        <v>0</v>
      </c>
      <c r="F18" s="9">
        <f t="shared" si="1"/>
        <v>0.2857142857142857</v>
      </c>
      <c r="G18" s="9">
        <f t="shared" si="2"/>
        <v>0.7142857142857143</v>
      </c>
      <c r="H18" s="9">
        <f t="shared" si="3"/>
        <v>0</v>
      </c>
      <c r="I18" s="30">
        <f t="shared" si="4"/>
        <v>2.5</v>
      </c>
      <c r="J18" s="30">
        <f t="shared" si="5"/>
        <v>0.4</v>
      </c>
      <c r="K18" s="9">
        <f t="shared" si="6"/>
        <v>1.3140604467805519E-3</v>
      </c>
      <c r="L18" s="6">
        <v>123.38333</v>
      </c>
      <c r="M18" s="6">
        <v>41.8</v>
      </c>
    </row>
    <row r="19" spans="1:13" s="26" customFormat="1" x14ac:dyDescent="0.2">
      <c r="A19" t="s">
        <v>21</v>
      </c>
      <c r="B19">
        <v>6</v>
      </c>
      <c r="C19">
        <v>5</v>
      </c>
      <c r="D19">
        <v>1</v>
      </c>
      <c r="E19">
        <f t="shared" si="0"/>
        <v>0</v>
      </c>
      <c r="F19" s="9">
        <f t="shared" si="1"/>
        <v>0.16666666666666666</v>
      </c>
      <c r="G19" s="9">
        <f t="shared" si="2"/>
        <v>0.83333333333333337</v>
      </c>
      <c r="H19" s="9">
        <f t="shared" si="3"/>
        <v>0</v>
      </c>
      <c r="I19" s="30">
        <f t="shared" si="4"/>
        <v>5</v>
      </c>
      <c r="J19" s="30">
        <f t="shared" si="5"/>
        <v>0.2</v>
      </c>
      <c r="K19" s="9">
        <f t="shared" si="6"/>
        <v>1.1263375258119017E-3</v>
      </c>
      <c r="L19" s="6">
        <v>113</v>
      </c>
      <c r="M19" s="6">
        <v>28.216670000000001</v>
      </c>
    </row>
    <row r="20" spans="1:13" x14ac:dyDescent="0.2">
      <c r="A20" t="s">
        <v>28</v>
      </c>
      <c r="B20">
        <v>5</v>
      </c>
      <c r="C20">
        <v>4</v>
      </c>
      <c r="D20">
        <v>1</v>
      </c>
      <c r="E20">
        <f t="shared" si="0"/>
        <v>0</v>
      </c>
      <c r="F20" s="9">
        <f t="shared" si="1"/>
        <v>0.2</v>
      </c>
      <c r="G20" s="9">
        <f t="shared" si="2"/>
        <v>0.8</v>
      </c>
      <c r="H20" s="9">
        <f t="shared" si="3"/>
        <v>0</v>
      </c>
      <c r="I20" s="30">
        <f t="shared" si="4"/>
        <v>4</v>
      </c>
      <c r="J20" s="30">
        <f t="shared" si="5"/>
        <v>0.25</v>
      </c>
      <c r="K20" s="9">
        <f t="shared" si="6"/>
        <v>9.3861460484325138E-4</v>
      </c>
      <c r="L20" s="6">
        <v>106.26667</v>
      </c>
      <c r="M20" s="6">
        <v>37.466670000000001</v>
      </c>
    </row>
    <row r="21" spans="1:13" x14ac:dyDescent="0.2">
      <c r="A21" t="s">
        <v>14</v>
      </c>
      <c r="B21">
        <v>4</v>
      </c>
      <c r="C21">
        <v>3</v>
      </c>
      <c r="D21">
        <v>1</v>
      </c>
      <c r="E21">
        <f t="shared" si="0"/>
        <v>0</v>
      </c>
      <c r="F21" s="9">
        <f t="shared" si="1"/>
        <v>0.25</v>
      </c>
      <c r="G21" s="9">
        <f t="shared" si="2"/>
        <v>0.75</v>
      </c>
      <c r="H21" s="9">
        <f t="shared" si="3"/>
        <v>0</v>
      </c>
      <c r="I21" s="30">
        <f t="shared" si="4"/>
        <v>3</v>
      </c>
      <c r="J21" s="30">
        <f t="shared" si="5"/>
        <v>0.33333333333333331</v>
      </c>
      <c r="K21" s="9">
        <f t="shared" si="6"/>
        <v>7.508916838746011E-4</v>
      </c>
      <c r="L21" s="6">
        <v>120.2</v>
      </c>
      <c r="M21" s="6">
        <v>30.266670000000001</v>
      </c>
    </row>
    <row r="22" spans="1:13" x14ac:dyDescent="0.2">
      <c r="A22" t="s">
        <v>16</v>
      </c>
      <c r="B22">
        <v>3</v>
      </c>
      <c r="C22">
        <v>3</v>
      </c>
      <c r="D22">
        <v>0</v>
      </c>
      <c r="E22">
        <f t="shared" si="0"/>
        <v>0</v>
      </c>
      <c r="F22" s="9">
        <f t="shared" si="1"/>
        <v>0</v>
      </c>
      <c r="G22" s="9">
        <f t="shared" si="2"/>
        <v>1</v>
      </c>
      <c r="H22" s="9">
        <f t="shared" si="3"/>
        <v>0</v>
      </c>
      <c r="I22" s="30" t="str">
        <f t="shared" si="4"/>
        <v/>
      </c>
      <c r="J22" s="30">
        <f t="shared" si="5"/>
        <v>0</v>
      </c>
      <c r="K22" s="9">
        <f t="shared" si="6"/>
        <v>5.6316876290595083E-4</v>
      </c>
      <c r="L22" s="6">
        <v>118.3</v>
      </c>
      <c r="M22" s="6">
        <v>26.08333</v>
      </c>
    </row>
    <row r="23" spans="1:13" x14ac:dyDescent="0.2">
      <c r="A23" t="s">
        <v>24</v>
      </c>
      <c r="B23">
        <v>3</v>
      </c>
      <c r="C23">
        <v>3</v>
      </c>
      <c r="D23">
        <v>0</v>
      </c>
      <c r="E23">
        <f t="shared" si="0"/>
        <v>0</v>
      </c>
      <c r="F23" s="9">
        <f t="shared" si="1"/>
        <v>0</v>
      </c>
      <c r="G23" s="9">
        <f t="shared" si="2"/>
        <v>1</v>
      </c>
      <c r="H23" s="9">
        <f t="shared" si="3"/>
        <v>0</v>
      </c>
      <c r="I23" s="30" t="str">
        <f t="shared" si="4"/>
        <v/>
      </c>
      <c r="J23" s="30">
        <f t="shared" si="5"/>
        <v>0</v>
      </c>
      <c r="K23" s="9">
        <f t="shared" si="6"/>
        <v>5.6316876290595083E-4</v>
      </c>
      <c r="L23" s="6">
        <v>106.45</v>
      </c>
      <c r="M23" s="6">
        <v>29.566669999999998</v>
      </c>
    </row>
    <row r="24" spans="1:13" x14ac:dyDescent="0.2">
      <c r="A24" t="s">
        <v>17</v>
      </c>
      <c r="B24">
        <v>1</v>
      </c>
      <c r="C24">
        <v>1</v>
      </c>
      <c r="D24">
        <v>0</v>
      </c>
      <c r="E24">
        <f t="shared" si="0"/>
        <v>0</v>
      </c>
      <c r="F24" s="9">
        <f t="shared" si="1"/>
        <v>0</v>
      </c>
      <c r="G24" s="9">
        <f t="shared" si="2"/>
        <v>1</v>
      </c>
      <c r="H24" s="9">
        <f t="shared" si="3"/>
        <v>0</v>
      </c>
      <c r="I24" s="30" t="str">
        <f t="shared" si="4"/>
        <v/>
      </c>
      <c r="J24" s="30">
        <f t="shared" si="5"/>
        <v>0</v>
      </c>
      <c r="K24" s="9">
        <f t="shared" si="6"/>
        <v>1.8772292096865028E-4</v>
      </c>
      <c r="L24" s="6">
        <v>115.9</v>
      </c>
      <c r="M24" s="6">
        <v>28.683330000000002</v>
      </c>
    </row>
    <row r="25" spans="1:13" x14ac:dyDescent="0.2">
      <c r="A25" t="s">
        <v>18</v>
      </c>
      <c r="B25">
        <v>1</v>
      </c>
      <c r="C25">
        <v>1</v>
      </c>
      <c r="D25">
        <v>0</v>
      </c>
      <c r="E25">
        <f t="shared" si="0"/>
        <v>0</v>
      </c>
      <c r="F25" s="9">
        <f t="shared" si="1"/>
        <v>0</v>
      </c>
      <c r="G25" s="9">
        <f t="shared" si="2"/>
        <v>1</v>
      </c>
      <c r="H25" s="9">
        <f t="shared" si="3"/>
        <v>0</v>
      </c>
      <c r="I25" s="30" t="str">
        <f t="shared" si="4"/>
        <v/>
      </c>
      <c r="J25" s="30">
        <f t="shared" si="5"/>
        <v>0</v>
      </c>
      <c r="K25" s="9">
        <f t="shared" si="6"/>
        <v>1.8772292096865028E-4</v>
      </c>
      <c r="L25" s="6">
        <v>117.000923</v>
      </c>
      <c r="M25" s="6">
        <v>36.675806999999999</v>
      </c>
    </row>
    <row r="26" spans="1:13" x14ac:dyDescent="0.2">
      <c r="A26" t="s">
        <v>38</v>
      </c>
      <c r="B26">
        <v>5327</v>
      </c>
      <c r="C26">
        <v>4959</v>
      </c>
      <c r="D26">
        <v>349</v>
      </c>
      <c r="E26">
        <f t="shared" ref="E26" si="7">B26-C26-D26</f>
        <v>19</v>
      </c>
      <c r="F26" s="9">
        <f t="shared" ref="F26" si="8">D26/B26</f>
        <v>6.5515299418058948E-2</v>
      </c>
      <c r="G26" s="9">
        <f t="shared" ref="G26" si="9">C26/B26</f>
        <v>0.93091796508353675</v>
      </c>
      <c r="H26" s="9">
        <f t="shared" ref="H26" si="10">E26/B26</f>
        <v>3.5667354984043552E-3</v>
      </c>
      <c r="I26" s="30">
        <f t="shared" ref="I26" si="11">IFERROR(C26/D26,"")</f>
        <v>14.209169054441261</v>
      </c>
      <c r="J26" s="30">
        <f t="shared" ref="J26" si="12">IFERROR(D26/C26,"")</f>
        <v>7.0377092155676543E-2</v>
      </c>
      <c r="K26" s="9">
        <f t="shared" ref="K26" si="13">B26/B$26</f>
        <v>1</v>
      </c>
    </row>
    <row r="28" spans="1:13" x14ac:dyDescent="0.2">
      <c r="A28" s="62" t="s">
        <v>268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</row>
  </sheetData>
  <mergeCells count="1">
    <mergeCell ref="A28:K28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BE23-67C2-43E4-8401-DFCE27F05C68}">
  <sheetPr codeName="Sheet9"/>
  <dimension ref="A1:N10"/>
  <sheetViews>
    <sheetView tabSelected="1" topLeftCell="A10" workbookViewId="0">
      <selection activeCell="B5" sqref="B5"/>
    </sheetView>
  </sheetViews>
  <sheetFormatPr defaultRowHeight="14.25" x14ac:dyDescent="0.2"/>
  <sheetData>
    <row r="1" spans="1:14" ht="29.25" thickBot="1" x14ac:dyDescent="0.25">
      <c r="A1" s="8" t="s">
        <v>40</v>
      </c>
      <c r="B1" s="8" t="s">
        <v>41</v>
      </c>
      <c r="C1" s="8" t="s">
        <v>42</v>
      </c>
      <c r="D1" s="8" t="s">
        <v>39</v>
      </c>
      <c r="E1" s="8" t="s">
        <v>36</v>
      </c>
      <c r="F1" s="7" t="s">
        <v>30</v>
      </c>
      <c r="G1" s="1" t="s">
        <v>31</v>
      </c>
      <c r="H1" s="8" t="s">
        <v>36</v>
      </c>
      <c r="I1" s="57" t="s">
        <v>273</v>
      </c>
      <c r="J1" s="5" t="s">
        <v>33</v>
      </c>
      <c r="K1" s="5" t="s">
        <v>32</v>
      </c>
      <c r="L1" s="10" t="s">
        <v>43</v>
      </c>
      <c r="M1" s="10" t="s">
        <v>271</v>
      </c>
      <c r="N1" s="10" t="s">
        <v>272</v>
      </c>
    </row>
    <row r="2" spans="1:14" s="26" customFormat="1" x14ac:dyDescent="0.2">
      <c r="A2" s="26" t="s">
        <v>22</v>
      </c>
      <c r="B2" s="26">
        <v>1512</v>
      </c>
      <c r="C2" s="26">
        <v>1454</v>
      </c>
      <c r="D2" s="26">
        <v>58</v>
      </c>
      <c r="E2" s="26">
        <f t="shared" ref="E2:E8" si="0">B2-C2-D2</f>
        <v>0</v>
      </c>
      <c r="F2" s="22">
        <f t="shared" ref="F2:F8" si="1">D2/B2</f>
        <v>3.8359788359788358E-2</v>
      </c>
      <c r="G2" s="22">
        <f t="shared" ref="G2:G8" si="2">C2/B2</f>
        <v>0.96164021164021163</v>
      </c>
      <c r="H2" s="22">
        <f t="shared" ref="H2:H8" si="3">E2/B2</f>
        <v>0</v>
      </c>
      <c r="I2" s="22">
        <f>(B2 -C2)/B2</f>
        <v>3.8359788359788358E-2</v>
      </c>
      <c r="J2" s="23">
        <f t="shared" ref="J2:J8" si="4">IFERROR(C2/D2,"")</f>
        <v>25.068965517241381</v>
      </c>
      <c r="K2" s="23">
        <f t="shared" ref="K2:K8" si="5">IFERROR(D2/C2,"")</f>
        <v>3.9889958734525444E-2</v>
      </c>
      <c r="L2" s="22">
        <f t="shared" ref="L2:L8" si="6">B2/B$8</f>
        <v>0.28383705650459923</v>
      </c>
      <c r="M2" s="56">
        <v>113.23333</v>
      </c>
      <c r="N2" s="56">
        <v>23.16667</v>
      </c>
    </row>
    <row r="3" spans="1:14" x14ac:dyDescent="0.2">
      <c r="A3" t="s">
        <v>8</v>
      </c>
      <c r="B3">
        <v>448</v>
      </c>
      <c r="C3">
        <v>424</v>
      </c>
      <c r="D3">
        <v>24</v>
      </c>
      <c r="E3">
        <f t="shared" si="0"/>
        <v>0</v>
      </c>
      <c r="F3" s="9">
        <f t="shared" si="1"/>
        <v>5.3571428571428568E-2</v>
      </c>
      <c r="G3" s="9">
        <f t="shared" si="2"/>
        <v>0.9464285714285714</v>
      </c>
      <c r="H3" s="9">
        <f t="shared" si="3"/>
        <v>0</v>
      </c>
      <c r="I3" s="58">
        <f t="shared" ref="I3:I8" si="7">(B3 -C3)/B3</f>
        <v>5.3571428571428568E-2</v>
      </c>
      <c r="J3" s="30">
        <f t="shared" si="4"/>
        <v>17.666666666666668</v>
      </c>
      <c r="K3" s="30">
        <f t="shared" si="5"/>
        <v>5.6603773584905662E-2</v>
      </c>
      <c r="L3" s="9">
        <f t="shared" si="6"/>
        <v>8.4099868593955324E-2</v>
      </c>
      <c r="M3" s="6">
        <v>112.53333000000001</v>
      </c>
      <c r="N3" s="6">
        <v>37.866669999999999</v>
      </c>
    </row>
    <row r="4" spans="1:14" x14ac:dyDescent="0.2">
      <c r="A4" t="s">
        <v>7</v>
      </c>
      <c r="B4">
        <v>215</v>
      </c>
      <c r="C4">
        <v>203</v>
      </c>
      <c r="D4">
        <v>12</v>
      </c>
      <c r="E4">
        <f t="shared" si="0"/>
        <v>0</v>
      </c>
      <c r="F4" s="9">
        <f t="shared" si="1"/>
        <v>5.5813953488372092E-2</v>
      </c>
      <c r="G4" s="9">
        <f t="shared" si="2"/>
        <v>0.94418604651162785</v>
      </c>
      <c r="H4" s="9">
        <f t="shared" si="3"/>
        <v>0</v>
      </c>
      <c r="I4" s="58">
        <f t="shared" si="7"/>
        <v>5.5813953488372092E-2</v>
      </c>
      <c r="J4" s="30">
        <f t="shared" si="4"/>
        <v>16.916666666666668</v>
      </c>
      <c r="K4" s="30">
        <f t="shared" si="5"/>
        <v>5.9113300492610835E-2</v>
      </c>
      <c r="L4" s="9">
        <f t="shared" si="6"/>
        <v>4.0360428008259806E-2</v>
      </c>
      <c r="M4" s="6">
        <v>115.48333</v>
      </c>
      <c r="N4" s="6">
        <v>38.033329999999999</v>
      </c>
    </row>
    <row r="5" spans="1:14" x14ac:dyDescent="0.2">
      <c r="A5" t="s">
        <v>6</v>
      </c>
      <c r="B5">
        <v>175</v>
      </c>
      <c r="C5">
        <v>149</v>
      </c>
      <c r="D5">
        <v>14</v>
      </c>
      <c r="E5">
        <f t="shared" si="0"/>
        <v>12</v>
      </c>
      <c r="F5" s="9">
        <f t="shared" si="1"/>
        <v>0.08</v>
      </c>
      <c r="G5" s="9">
        <f t="shared" si="2"/>
        <v>0.85142857142857142</v>
      </c>
      <c r="H5" s="9">
        <f t="shared" si="3"/>
        <v>6.8571428571428575E-2</v>
      </c>
      <c r="I5" s="58">
        <f t="shared" si="7"/>
        <v>0.14857142857142858</v>
      </c>
      <c r="J5" s="30">
        <f t="shared" si="4"/>
        <v>10.642857142857142</v>
      </c>
      <c r="K5" s="30">
        <f t="shared" si="5"/>
        <v>9.3959731543624164E-2</v>
      </c>
      <c r="L5" s="9">
        <f t="shared" si="6"/>
        <v>3.2851511169513799E-2</v>
      </c>
      <c r="M5" s="6">
        <v>117.2</v>
      </c>
      <c r="N5" s="6">
        <v>39.133330000000001</v>
      </c>
    </row>
    <row r="6" spans="1:14" x14ac:dyDescent="0.2">
      <c r="A6" s="26" t="s">
        <v>5</v>
      </c>
      <c r="B6" s="26">
        <v>2521</v>
      </c>
      <c r="C6" s="26">
        <v>2321</v>
      </c>
      <c r="D6" s="26">
        <v>193</v>
      </c>
      <c r="E6" s="26">
        <f t="shared" si="0"/>
        <v>7</v>
      </c>
      <c r="F6" s="22">
        <f t="shared" si="1"/>
        <v>7.6556921856406182E-2</v>
      </c>
      <c r="G6" s="22">
        <f t="shared" si="2"/>
        <v>0.92066640222134077</v>
      </c>
      <c r="H6" s="22">
        <f t="shared" si="3"/>
        <v>2.776675922253074E-3</v>
      </c>
      <c r="I6" s="22">
        <f t="shared" si="7"/>
        <v>7.9333597778659268E-2</v>
      </c>
      <c r="J6" s="23">
        <f t="shared" si="4"/>
        <v>12.025906735751295</v>
      </c>
      <c r="K6" s="23">
        <f t="shared" si="5"/>
        <v>8.315381301163291E-2</v>
      </c>
      <c r="L6" s="22">
        <f t="shared" si="6"/>
        <v>0.47324948376196735</v>
      </c>
      <c r="M6" s="56">
        <v>116.41667</v>
      </c>
      <c r="N6" s="56">
        <v>39.916670000000003</v>
      </c>
    </row>
    <row r="7" spans="1:14" x14ac:dyDescent="0.2">
      <c r="A7" t="s">
        <v>9</v>
      </c>
      <c r="B7">
        <v>282</v>
      </c>
      <c r="C7">
        <v>254</v>
      </c>
      <c r="D7">
        <v>28</v>
      </c>
      <c r="E7">
        <f t="shared" si="0"/>
        <v>0</v>
      </c>
      <c r="F7" s="9">
        <f t="shared" si="1"/>
        <v>9.9290780141843976E-2</v>
      </c>
      <c r="G7" s="9">
        <f t="shared" si="2"/>
        <v>0.900709219858156</v>
      </c>
      <c r="H7" s="9">
        <f t="shared" si="3"/>
        <v>0</v>
      </c>
      <c r="I7" s="58">
        <f t="shared" si="7"/>
        <v>9.9290780141843976E-2</v>
      </c>
      <c r="J7" s="30">
        <f t="shared" si="4"/>
        <v>9.0714285714285712</v>
      </c>
      <c r="K7" s="30">
        <f t="shared" si="5"/>
        <v>0.11023622047244094</v>
      </c>
      <c r="L7" s="9">
        <f t="shared" si="6"/>
        <v>5.2937863713159374E-2</v>
      </c>
      <c r="M7" s="6">
        <v>111.670801</v>
      </c>
      <c r="N7" s="6">
        <v>41.818311000000001</v>
      </c>
    </row>
    <row r="8" spans="1:14" x14ac:dyDescent="0.2">
      <c r="A8" t="s">
        <v>38</v>
      </c>
      <c r="B8">
        <v>5327</v>
      </c>
      <c r="C8">
        <v>4959</v>
      </c>
      <c r="D8">
        <v>349</v>
      </c>
      <c r="E8">
        <f t="shared" si="0"/>
        <v>19</v>
      </c>
      <c r="F8" s="9">
        <f t="shared" si="1"/>
        <v>6.5515299418058948E-2</v>
      </c>
      <c r="G8" s="9">
        <f t="shared" si="2"/>
        <v>0.93091796508353675</v>
      </c>
      <c r="H8" s="9">
        <f t="shared" si="3"/>
        <v>3.5667354984043552E-3</v>
      </c>
      <c r="I8" s="58">
        <f t="shared" si="7"/>
        <v>6.9082034916463295E-2</v>
      </c>
      <c r="J8" s="30">
        <f t="shared" si="4"/>
        <v>14.209169054441261</v>
      </c>
      <c r="K8" s="30">
        <f t="shared" si="5"/>
        <v>7.0377092155676543E-2</v>
      </c>
      <c r="L8" s="9">
        <f t="shared" si="6"/>
        <v>1</v>
      </c>
    </row>
    <row r="10" spans="1:14" x14ac:dyDescent="0.2">
      <c r="A10" s="62" t="s">
        <v>268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</row>
  </sheetData>
  <sortState ref="A2:N8">
    <sortCondition ref="N2"/>
  </sortState>
  <mergeCells count="1">
    <mergeCell ref="A10:L10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AF88E-B282-4943-B24F-589731A5A98D}">
  <sheetPr codeName="Sheet7"/>
  <dimension ref="A1:H30"/>
  <sheetViews>
    <sheetView workbookViewId="0">
      <selection activeCell="H11" sqref="H11"/>
    </sheetView>
  </sheetViews>
  <sheetFormatPr defaultRowHeight="14.25" x14ac:dyDescent="0.2"/>
  <cols>
    <col min="8" max="8" width="13" bestFit="1" customWidth="1"/>
  </cols>
  <sheetData>
    <row r="1" spans="1:8" ht="28.5" x14ac:dyDescent="0.2">
      <c r="A1" t="s">
        <v>48</v>
      </c>
      <c r="B1" t="s">
        <v>49</v>
      </c>
      <c r="C1" t="s">
        <v>3</v>
      </c>
      <c r="D1" t="s">
        <v>87</v>
      </c>
      <c r="E1" s="34" t="s">
        <v>30</v>
      </c>
      <c r="F1" s="1" t="s">
        <v>31</v>
      </c>
      <c r="G1" s="5" t="s">
        <v>33</v>
      </c>
      <c r="H1" s="5" t="s">
        <v>32</v>
      </c>
    </row>
    <row r="2" spans="1:8" x14ac:dyDescent="0.2">
      <c r="A2" t="s">
        <v>83</v>
      </c>
      <c r="B2" s="33">
        <v>8096</v>
      </c>
      <c r="C2">
        <v>774</v>
      </c>
      <c r="D2" s="33">
        <f>B2-C2</f>
        <v>7322</v>
      </c>
      <c r="E2" s="22">
        <f t="shared" ref="E2:E30" si="0">C2/B2</f>
        <v>9.5602766798418976E-2</v>
      </c>
      <c r="F2" s="9">
        <f>D2/B2</f>
        <v>0.90439723320158105</v>
      </c>
      <c r="G2" s="6">
        <f>IFERROR(D2/C2,"")</f>
        <v>9.4599483204134369</v>
      </c>
      <c r="H2" s="6">
        <f>IFERROR(C2/D2,"")</f>
        <v>0.10570882272603115</v>
      </c>
    </row>
    <row r="3" spans="1:8" x14ac:dyDescent="0.2">
      <c r="A3" t="s">
        <v>90</v>
      </c>
      <c r="B3" s="33">
        <v>5327</v>
      </c>
      <c r="C3">
        <v>349</v>
      </c>
      <c r="D3" s="33">
        <f t="shared" ref="D3:D30" si="1">B3-C3</f>
        <v>4978</v>
      </c>
      <c r="E3" s="22">
        <f t="shared" si="0"/>
        <v>6.5515299418058948E-2</v>
      </c>
      <c r="F3" s="9">
        <f t="shared" ref="F3:F30" si="2">D3/B3</f>
        <v>0.93448470058194111</v>
      </c>
      <c r="G3" s="6">
        <f t="shared" ref="G3:G30" si="3">IFERROR(D3/C3,"")</f>
        <v>14.263610315186247</v>
      </c>
      <c r="H3" s="6">
        <f t="shared" ref="H3:H30" si="4">IFERROR(C3/D3,"")</f>
        <v>7.0108477300120528E-2</v>
      </c>
    </row>
    <row r="4" spans="1:8" x14ac:dyDescent="0.2">
      <c r="A4" t="s">
        <v>89</v>
      </c>
      <c r="B4" s="33">
        <v>1755</v>
      </c>
      <c r="C4">
        <v>299</v>
      </c>
      <c r="D4" s="33">
        <f t="shared" si="1"/>
        <v>1456</v>
      </c>
      <c r="E4" s="22">
        <f t="shared" si="0"/>
        <v>0.17037037037037037</v>
      </c>
      <c r="F4" s="9">
        <f t="shared" si="2"/>
        <v>0.82962962962962961</v>
      </c>
      <c r="G4" s="6">
        <f t="shared" si="3"/>
        <v>4.8695652173913047</v>
      </c>
      <c r="H4" s="6">
        <f t="shared" si="4"/>
        <v>0.20535714285714285</v>
      </c>
    </row>
    <row r="5" spans="1:8" x14ac:dyDescent="0.2">
      <c r="A5" s="14" t="s">
        <v>88</v>
      </c>
      <c r="B5">
        <v>346</v>
      </c>
      <c r="C5">
        <v>37</v>
      </c>
      <c r="D5" s="33">
        <f t="shared" si="1"/>
        <v>309</v>
      </c>
      <c r="E5" s="22">
        <f t="shared" si="0"/>
        <v>0.1069364161849711</v>
      </c>
      <c r="F5" s="9">
        <f t="shared" si="2"/>
        <v>0.89306358381502893</v>
      </c>
      <c r="G5" s="6">
        <f t="shared" si="3"/>
        <v>8.3513513513513509</v>
      </c>
      <c r="H5" s="6">
        <f t="shared" si="4"/>
        <v>0.11974110032362459</v>
      </c>
    </row>
    <row r="6" spans="1:8" x14ac:dyDescent="0.2">
      <c r="A6" t="s">
        <v>73</v>
      </c>
      <c r="B6">
        <v>238</v>
      </c>
      <c r="C6">
        <v>33</v>
      </c>
      <c r="D6" s="33">
        <f t="shared" si="1"/>
        <v>205</v>
      </c>
      <c r="E6" s="22">
        <f t="shared" si="0"/>
        <v>0.13865546218487396</v>
      </c>
      <c r="F6" s="9">
        <f t="shared" si="2"/>
        <v>0.8613445378151261</v>
      </c>
      <c r="G6" s="6">
        <f t="shared" si="3"/>
        <v>6.2121212121212119</v>
      </c>
      <c r="H6" s="6">
        <f t="shared" si="4"/>
        <v>0.16097560975609757</v>
      </c>
    </row>
    <row r="7" spans="1:8" x14ac:dyDescent="0.2">
      <c r="A7" t="s">
        <v>53</v>
      </c>
      <c r="B7">
        <v>251</v>
      </c>
      <c r="C7">
        <v>43</v>
      </c>
      <c r="D7" s="33">
        <f t="shared" si="1"/>
        <v>208</v>
      </c>
      <c r="E7" s="22">
        <f t="shared" si="0"/>
        <v>0.17131474103585656</v>
      </c>
      <c r="F7" s="9">
        <f t="shared" si="2"/>
        <v>0.82868525896414347</v>
      </c>
      <c r="G7" s="6">
        <f t="shared" si="3"/>
        <v>4.8372093023255811</v>
      </c>
      <c r="H7" s="6">
        <f t="shared" si="4"/>
        <v>0.20673076923076922</v>
      </c>
    </row>
    <row r="8" spans="1:8" x14ac:dyDescent="0.2">
      <c r="A8" t="s">
        <v>82</v>
      </c>
      <c r="B8">
        <v>63</v>
      </c>
      <c r="C8">
        <v>5</v>
      </c>
      <c r="D8" s="33">
        <f t="shared" si="1"/>
        <v>58</v>
      </c>
      <c r="E8" s="22">
        <f t="shared" si="0"/>
        <v>7.9365079365079361E-2</v>
      </c>
      <c r="F8" s="9">
        <f t="shared" si="2"/>
        <v>0.92063492063492058</v>
      </c>
      <c r="G8" s="6">
        <f t="shared" si="3"/>
        <v>11.6</v>
      </c>
      <c r="H8" s="6">
        <f t="shared" si="4"/>
        <v>8.6206896551724144E-2</v>
      </c>
    </row>
    <row r="9" spans="1:8" x14ac:dyDescent="0.2">
      <c r="A9" t="s">
        <v>81</v>
      </c>
      <c r="B9">
        <v>27</v>
      </c>
      <c r="C9">
        <v>0</v>
      </c>
      <c r="D9" s="33">
        <f t="shared" si="1"/>
        <v>27</v>
      </c>
      <c r="E9" s="22">
        <f t="shared" si="0"/>
        <v>0</v>
      </c>
      <c r="F9" s="9">
        <f t="shared" si="2"/>
        <v>1</v>
      </c>
      <c r="G9" s="6" t="str">
        <f t="shared" si="3"/>
        <v/>
      </c>
      <c r="H9" s="6">
        <f t="shared" si="4"/>
        <v>0</v>
      </c>
    </row>
    <row r="10" spans="1:8" x14ac:dyDescent="0.2">
      <c r="A10" t="s">
        <v>68</v>
      </c>
      <c r="B10">
        <v>14</v>
      </c>
      <c r="C10">
        <v>2</v>
      </c>
      <c r="D10" s="33">
        <f t="shared" si="1"/>
        <v>12</v>
      </c>
      <c r="E10" s="22">
        <f t="shared" si="0"/>
        <v>0.14285714285714285</v>
      </c>
      <c r="F10" s="9">
        <f t="shared" si="2"/>
        <v>0.8571428571428571</v>
      </c>
      <c r="G10" s="6">
        <f t="shared" si="3"/>
        <v>6</v>
      </c>
      <c r="H10" s="6">
        <f t="shared" si="4"/>
        <v>0.16666666666666666</v>
      </c>
    </row>
    <row r="11" spans="1:8" x14ac:dyDescent="0.2">
      <c r="A11" t="s">
        <v>79</v>
      </c>
      <c r="B11">
        <v>9</v>
      </c>
      <c r="C11">
        <v>2</v>
      </c>
      <c r="D11" s="33">
        <f t="shared" si="1"/>
        <v>7</v>
      </c>
      <c r="E11" s="22">
        <f t="shared" si="0"/>
        <v>0.22222222222222221</v>
      </c>
      <c r="F11" s="9">
        <f t="shared" si="2"/>
        <v>0.77777777777777779</v>
      </c>
      <c r="G11" s="6">
        <f t="shared" si="3"/>
        <v>3.5</v>
      </c>
      <c r="H11" s="6">
        <f t="shared" si="4"/>
        <v>0.2857142857142857</v>
      </c>
    </row>
    <row r="12" spans="1:8" x14ac:dyDescent="0.2">
      <c r="A12" t="s">
        <v>60</v>
      </c>
      <c r="B12">
        <v>9</v>
      </c>
      <c r="C12">
        <v>0</v>
      </c>
      <c r="D12" s="33">
        <f t="shared" si="1"/>
        <v>9</v>
      </c>
      <c r="E12" s="22">
        <f t="shared" si="0"/>
        <v>0</v>
      </c>
      <c r="F12" s="9">
        <f t="shared" si="2"/>
        <v>1</v>
      </c>
      <c r="G12" s="6" t="str">
        <f t="shared" si="3"/>
        <v/>
      </c>
      <c r="H12" s="6">
        <f t="shared" si="4"/>
        <v>0</v>
      </c>
    </row>
    <row r="13" spans="1:8" x14ac:dyDescent="0.2">
      <c r="A13" t="s">
        <v>84</v>
      </c>
      <c r="B13">
        <v>9</v>
      </c>
      <c r="C13">
        <v>0</v>
      </c>
      <c r="D13" s="33">
        <f t="shared" si="1"/>
        <v>9</v>
      </c>
      <c r="E13" s="22">
        <f t="shared" si="0"/>
        <v>0</v>
      </c>
      <c r="F13" s="9">
        <f t="shared" si="2"/>
        <v>1</v>
      </c>
      <c r="G13" s="6" t="str">
        <f t="shared" si="3"/>
        <v/>
      </c>
      <c r="H13" s="6">
        <f t="shared" si="4"/>
        <v>0</v>
      </c>
    </row>
    <row r="14" spans="1:8" x14ac:dyDescent="0.2">
      <c r="A14" t="s">
        <v>59</v>
      </c>
      <c r="B14">
        <v>7</v>
      </c>
      <c r="C14">
        <v>1</v>
      </c>
      <c r="D14" s="33">
        <f t="shared" si="1"/>
        <v>6</v>
      </c>
      <c r="E14" s="22">
        <f t="shared" si="0"/>
        <v>0.14285714285714285</v>
      </c>
      <c r="F14" s="9">
        <f t="shared" si="2"/>
        <v>0.8571428571428571</v>
      </c>
      <c r="G14" s="6">
        <f t="shared" si="3"/>
        <v>6</v>
      </c>
      <c r="H14" s="6">
        <f t="shared" si="4"/>
        <v>0.16666666666666666</v>
      </c>
    </row>
    <row r="15" spans="1:8" x14ac:dyDescent="0.2">
      <c r="A15" t="s">
        <v>51</v>
      </c>
      <c r="B15">
        <v>6</v>
      </c>
      <c r="C15">
        <v>0</v>
      </c>
      <c r="D15" s="33">
        <f t="shared" si="1"/>
        <v>6</v>
      </c>
      <c r="E15" s="22">
        <f t="shared" si="0"/>
        <v>0</v>
      </c>
      <c r="F15" s="9">
        <f t="shared" si="2"/>
        <v>1</v>
      </c>
      <c r="G15" s="6" t="str">
        <f t="shared" si="3"/>
        <v/>
      </c>
      <c r="H15" s="6">
        <f t="shared" si="4"/>
        <v>0</v>
      </c>
    </row>
    <row r="16" spans="1:8" x14ac:dyDescent="0.2">
      <c r="A16" t="s">
        <v>76</v>
      </c>
      <c r="B16">
        <v>5</v>
      </c>
      <c r="C16">
        <v>0</v>
      </c>
      <c r="D16" s="33">
        <f t="shared" si="1"/>
        <v>5</v>
      </c>
      <c r="E16" s="22">
        <f t="shared" si="0"/>
        <v>0</v>
      </c>
      <c r="F16" s="9">
        <f t="shared" si="2"/>
        <v>1</v>
      </c>
      <c r="G16" s="6" t="str">
        <f t="shared" si="3"/>
        <v/>
      </c>
      <c r="H16" s="6">
        <f t="shared" si="4"/>
        <v>0</v>
      </c>
    </row>
    <row r="17" spans="1:8" x14ac:dyDescent="0.2">
      <c r="A17" t="s">
        <v>63</v>
      </c>
      <c r="B17">
        <v>4</v>
      </c>
      <c r="C17">
        <v>0</v>
      </c>
      <c r="D17" s="33">
        <f t="shared" si="1"/>
        <v>4</v>
      </c>
      <c r="E17" s="22">
        <f t="shared" si="0"/>
        <v>0</v>
      </c>
      <c r="F17" s="9">
        <f t="shared" si="2"/>
        <v>1</v>
      </c>
      <c r="G17" s="6" t="str">
        <f t="shared" si="3"/>
        <v/>
      </c>
      <c r="H17" s="6">
        <f t="shared" si="4"/>
        <v>0</v>
      </c>
    </row>
    <row r="18" spans="1:8" x14ac:dyDescent="0.2">
      <c r="A18" t="s">
        <v>80</v>
      </c>
      <c r="B18">
        <v>4</v>
      </c>
      <c r="C18">
        <v>0</v>
      </c>
      <c r="D18" s="33">
        <f t="shared" si="1"/>
        <v>4</v>
      </c>
      <c r="E18" s="22">
        <f t="shared" si="0"/>
        <v>0</v>
      </c>
      <c r="F18" s="9">
        <f t="shared" si="2"/>
        <v>1</v>
      </c>
      <c r="G18" s="6" t="str">
        <f t="shared" si="3"/>
        <v/>
      </c>
      <c r="H18" s="6">
        <f t="shared" si="4"/>
        <v>0</v>
      </c>
    </row>
    <row r="19" spans="1:8" x14ac:dyDescent="0.2">
      <c r="A19" t="s">
        <v>61</v>
      </c>
      <c r="B19">
        <v>3</v>
      </c>
      <c r="C19">
        <v>0</v>
      </c>
      <c r="D19" s="33">
        <f t="shared" si="1"/>
        <v>3</v>
      </c>
      <c r="E19" s="22">
        <f t="shared" si="0"/>
        <v>0</v>
      </c>
      <c r="F19" s="9">
        <f t="shared" si="2"/>
        <v>1</v>
      </c>
      <c r="G19" s="6" t="str">
        <f t="shared" si="3"/>
        <v/>
      </c>
      <c r="H19" s="6">
        <f t="shared" si="4"/>
        <v>0</v>
      </c>
    </row>
    <row r="20" spans="1:8" x14ac:dyDescent="0.2">
      <c r="A20" t="s">
        <v>85</v>
      </c>
      <c r="B20">
        <v>3</v>
      </c>
      <c r="C20">
        <v>0</v>
      </c>
      <c r="D20" s="33">
        <f t="shared" si="1"/>
        <v>3</v>
      </c>
      <c r="E20" s="22">
        <f t="shared" si="0"/>
        <v>0</v>
      </c>
      <c r="F20" s="9">
        <f t="shared" si="2"/>
        <v>1</v>
      </c>
      <c r="G20" s="6" t="str">
        <f t="shared" si="3"/>
        <v/>
      </c>
      <c r="H20" s="6">
        <f t="shared" si="4"/>
        <v>0</v>
      </c>
    </row>
    <row r="21" spans="1:8" x14ac:dyDescent="0.2">
      <c r="A21" t="s">
        <v>62</v>
      </c>
      <c r="B21">
        <v>2</v>
      </c>
      <c r="C21">
        <v>0</v>
      </c>
      <c r="D21" s="33">
        <f t="shared" si="1"/>
        <v>2</v>
      </c>
      <c r="E21" s="22">
        <f t="shared" si="0"/>
        <v>0</v>
      </c>
      <c r="F21" s="9">
        <f t="shared" si="2"/>
        <v>1</v>
      </c>
      <c r="G21" s="6" t="str">
        <f t="shared" si="3"/>
        <v/>
      </c>
      <c r="H21" s="6">
        <f t="shared" si="4"/>
        <v>0</v>
      </c>
    </row>
    <row r="22" spans="1:8" x14ac:dyDescent="0.2">
      <c r="A22" t="s">
        <v>74</v>
      </c>
      <c r="B22">
        <v>1</v>
      </c>
      <c r="C22">
        <v>1</v>
      </c>
      <c r="D22" s="33">
        <f t="shared" si="1"/>
        <v>0</v>
      </c>
      <c r="E22" s="22">
        <f t="shared" si="0"/>
        <v>1</v>
      </c>
      <c r="F22" s="9">
        <f t="shared" si="2"/>
        <v>0</v>
      </c>
      <c r="G22" s="6">
        <f t="shared" si="3"/>
        <v>0</v>
      </c>
      <c r="H22" s="6" t="str">
        <f t="shared" si="4"/>
        <v/>
      </c>
    </row>
    <row r="23" spans="1:8" x14ac:dyDescent="0.2">
      <c r="A23" t="s">
        <v>64</v>
      </c>
      <c r="B23">
        <v>1</v>
      </c>
      <c r="C23">
        <v>0</v>
      </c>
      <c r="D23" s="33">
        <f t="shared" si="1"/>
        <v>1</v>
      </c>
      <c r="E23" s="22">
        <f t="shared" si="0"/>
        <v>0</v>
      </c>
      <c r="F23" s="9">
        <f t="shared" si="2"/>
        <v>1</v>
      </c>
      <c r="G23" s="6" t="str">
        <f t="shared" si="3"/>
        <v/>
      </c>
      <c r="H23" s="6">
        <f t="shared" si="4"/>
        <v>0</v>
      </c>
    </row>
    <row r="24" spans="1:8" x14ac:dyDescent="0.2">
      <c r="A24" t="s">
        <v>86</v>
      </c>
      <c r="B24">
        <v>1</v>
      </c>
      <c r="C24">
        <v>0</v>
      </c>
      <c r="D24" s="33">
        <f t="shared" si="1"/>
        <v>1</v>
      </c>
      <c r="E24" s="22">
        <f t="shared" si="0"/>
        <v>0</v>
      </c>
      <c r="F24" s="9">
        <f t="shared" si="2"/>
        <v>1</v>
      </c>
      <c r="G24" s="6" t="str">
        <f t="shared" si="3"/>
        <v/>
      </c>
      <c r="H24" s="6">
        <f t="shared" si="4"/>
        <v>0</v>
      </c>
    </row>
    <row r="25" spans="1:8" x14ac:dyDescent="0.2">
      <c r="A25" t="s">
        <v>67</v>
      </c>
      <c r="B25">
        <v>1</v>
      </c>
      <c r="C25">
        <v>0</v>
      </c>
      <c r="D25" s="33">
        <f t="shared" si="1"/>
        <v>1</v>
      </c>
      <c r="E25" s="22">
        <f t="shared" si="0"/>
        <v>0</v>
      </c>
      <c r="F25" s="9">
        <f t="shared" si="2"/>
        <v>1</v>
      </c>
      <c r="G25" s="6" t="str">
        <f t="shared" si="3"/>
        <v/>
      </c>
      <c r="H25" s="6">
        <f t="shared" si="4"/>
        <v>0</v>
      </c>
    </row>
    <row r="26" spans="1:8" x14ac:dyDescent="0.2">
      <c r="A26" t="s">
        <v>69</v>
      </c>
      <c r="B26">
        <v>1</v>
      </c>
      <c r="C26">
        <v>0</v>
      </c>
      <c r="D26" s="33">
        <f t="shared" si="1"/>
        <v>1</v>
      </c>
      <c r="E26" s="22">
        <f t="shared" si="0"/>
        <v>0</v>
      </c>
      <c r="F26" s="9">
        <f t="shared" si="2"/>
        <v>1</v>
      </c>
      <c r="G26" s="6" t="str">
        <f t="shared" si="3"/>
        <v/>
      </c>
      <c r="H26" s="6">
        <f t="shared" si="4"/>
        <v>0</v>
      </c>
    </row>
    <row r="27" spans="1:8" x14ac:dyDescent="0.2">
      <c r="A27" t="s">
        <v>71</v>
      </c>
      <c r="B27">
        <v>1</v>
      </c>
      <c r="C27">
        <v>0</v>
      </c>
      <c r="D27" s="33">
        <f t="shared" si="1"/>
        <v>1</v>
      </c>
      <c r="E27" s="22">
        <f t="shared" si="0"/>
        <v>0</v>
      </c>
      <c r="F27" s="9">
        <f t="shared" si="2"/>
        <v>1</v>
      </c>
      <c r="G27" s="6" t="str">
        <f t="shared" si="3"/>
        <v/>
      </c>
      <c r="H27" s="6">
        <f t="shared" si="4"/>
        <v>0</v>
      </c>
    </row>
    <row r="28" spans="1:8" x14ac:dyDescent="0.2">
      <c r="A28" t="s">
        <v>72</v>
      </c>
      <c r="B28">
        <v>1</v>
      </c>
      <c r="C28">
        <v>0</v>
      </c>
      <c r="D28" s="33">
        <f t="shared" si="1"/>
        <v>1</v>
      </c>
      <c r="E28" s="22">
        <f t="shared" si="0"/>
        <v>0</v>
      </c>
      <c r="F28" s="9">
        <f t="shared" si="2"/>
        <v>1</v>
      </c>
      <c r="G28" s="6" t="str">
        <f t="shared" si="3"/>
        <v/>
      </c>
      <c r="H28" s="6">
        <f t="shared" si="4"/>
        <v>0</v>
      </c>
    </row>
    <row r="29" spans="1:8" x14ac:dyDescent="0.2">
      <c r="A29" t="s">
        <v>75</v>
      </c>
      <c r="B29">
        <v>1</v>
      </c>
      <c r="C29">
        <v>0</v>
      </c>
      <c r="D29" s="33">
        <f t="shared" si="1"/>
        <v>1</v>
      </c>
      <c r="E29" s="22">
        <f t="shared" si="0"/>
        <v>0</v>
      </c>
      <c r="F29" s="9">
        <f t="shared" si="2"/>
        <v>1</v>
      </c>
      <c r="G29" s="6" t="str">
        <f t="shared" si="3"/>
        <v/>
      </c>
      <c r="H29" s="6">
        <f t="shared" si="4"/>
        <v>0</v>
      </c>
    </row>
    <row r="30" spans="1:8" x14ac:dyDescent="0.2">
      <c r="A30" t="s">
        <v>77</v>
      </c>
      <c r="B30">
        <v>1</v>
      </c>
      <c r="C30">
        <v>0</v>
      </c>
      <c r="D30" s="33">
        <f t="shared" si="1"/>
        <v>1</v>
      </c>
      <c r="E30" s="22">
        <f t="shared" si="0"/>
        <v>0</v>
      </c>
      <c r="F30" s="9">
        <f t="shared" si="2"/>
        <v>1</v>
      </c>
      <c r="G30" s="6" t="str">
        <f t="shared" si="3"/>
        <v/>
      </c>
      <c r="H30" s="6">
        <f t="shared" si="4"/>
        <v>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E1405-7129-47B6-834F-CA1062616C50}">
  <sheetPr codeName="Sheet8"/>
  <dimension ref="A1:H34"/>
  <sheetViews>
    <sheetView workbookViewId="0">
      <selection activeCell="G2" sqref="G2:G34"/>
    </sheetView>
  </sheetViews>
  <sheetFormatPr defaultRowHeight="14.25" x14ac:dyDescent="0.2"/>
  <cols>
    <col min="1" max="1" width="14.625" customWidth="1"/>
  </cols>
  <sheetData>
    <row r="1" spans="1:8" ht="28.5" x14ac:dyDescent="0.2">
      <c r="A1" s="16" t="s">
        <v>50</v>
      </c>
      <c r="B1" s="16" t="s">
        <v>1</v>
      </c>
      <c r="C1" s="16" t="s">
        <v>3</v>
      </c>
      <c r="D1" s="16" t="s">
        <v>4</v>
      </c>
      <c r="E1" s="7" t="s">
        <v>30</v>
      </c>
      <c r="F1" s="1" t="s">
        <v>31</v>
      </c>
      <c r="G1" s="5" t="s">
        <v>33</v>
      </c>
      <c r="H1" s="5" t="s">
        <v>32</v>
      </c>
    </row>
    <row r="2" spans="1:8" x14ac:dyDescent="0.2">
      <c r="A2" s="32" t="s">
        <v>29</v>
      </c>
      <c r="B2" s="32">
        <v>8069</v>
      </c>
      <c r="C2" s="32">
        <v>774</v>
      </c>
      <c r="D2" s="32">
        <v>7453</v>
      </c>
      <c r="E2" s="9">
        <f t="shared" ref="E2:E34" si="0">C2/B2</f>
        <v>9.5922666997149589E-2</v>
      </c>
      <c r="F2" s="35">
        <f t="shared" ref="F2:F34" si="1">D2/B2</f>
        <v>0.92365844590407731</v>
      </c>
      <c r="G2" s="6">
        <f>IFERROR(D2/C2,"")</f>
        <v>9.6291989664082696</v>
      </c>
      <c r="H2" s="6">
        <f>IFERROR(C2/D2,"")</f>
        <v>0.10385079833624045</v>
      </c>
    </row>
    <row r="3" spans="1:8" x14ac:dyDescent="0.2">
      <c r="A3" s="14" t="s">
        <v>54</v>
      </c>
      <c r="B3" s="14">
        <v>5327</v>
      </c>
      <c r="C3" s="14">
        <v>348</v>
      </c>
      <c r="D3" s="14">
        <v>4941</v>
      </c>
      <c r="E3" s="9">
        <f t="shared" si="0"/>
        <v>6.5327576497090298E-2</v>
      </c>
      <c r="F3" s="35">
        <f t="shared" si="1"/>
        <v>0.92753895250610097</v>
      </c>
      <c r="G3" s="6">
        <f t="shared" ref="G3:G34" si="2">IFERROR(D3/C3,"")</f>
        <v>14.198275862068966</v>
      </c>
      <c r="H3" s="6">
        <f t="shared" ref="H3:H34" si="3">IFERROR(C3/D3,"")</f>
        <v>7.0431086824529449E-2</v>
      </c>
    </row>
    <row r="4" spans="1:8" x14ac:dyDescent="0.2">
      <c r="A4" s="14" t="s">
        <v>55</v>
      </c>
      <c r="B4" s="14">
        <v>1755</v>
      </c>
      <c r="C4" s="14">
        <v>299</v>
      </c>
      <c r="D4" s="14">
        <v>1433</v>
      </c>
      <c r="E4" s="9">
        <f t="shared" si="0"/>
        <v>0.17037037037037037</v>
      </c>
      <c r="F4" s="35">
        <f t="shared" si="1"/>
        <v>0.81652421652421647</v>
      </c>
      <c r="G4" s="6">
        <f t="shared" si="2"/>
        <v>4.7926421404682271</v>
      </c>
      <c r="H4" s="6">
        <f t="shared" si="3"/>
        <v>0.20865317515701326</v>
      </c>
    </row>
    <row r="5" spans="1:8" x14ac:dyDescent="0.2">
      <c r="A5" s="14" t="s">
        <v>78</v>
      </c>
      <c r="B5" s="14">
        <v>307</v>
      </c>
      <c r="C5" s="14">
        <v>47</v>
      </c>
      <c r="D5" s="14">
        <v>260</v>
      </c>
      <c r="E5" s="9">
        <f t="shared" si="0"/>
        <v>0.15309446254071662</v>
      </c>
      <c r="F5" s="35">
        <f t="shared" si="1"/>
        <v>0.84690553745928343</v>
      </c>
      <c r="G5" s="6">
        <f t="shared" si="2"/>
        <v>5.5319148936170217</v>
      </c>
      <c r="H5" s="6">
        <f t="shared" si="3"/>
        <v>0.18076923076923077</v>
      </c>
    </row>
    <row r="6" spans="1:8" x14ac:dyDescent="0.2">
      <c r="A6" s="14" t="s">
        <v>53</v>
      </c>
      <c r="B6" s="14">
        <v>250</v>
      </c>
      <c r="C6" s="14">
        <v>38</v>
      </c>
      <c r="D6" s="14">
        <v>194</v>
      </c>
      <c r="E6" s="9">
        <f t="shared" si="0"/>
        <v>0.152</v>
      </c>
      <c r="F6" s="35">
        <f t="shared" si="1"/>
        <v>0.77600000000000002</v>
      </c>
      <c r="G6" s="6">
        <f t="shared" si="2"/>
        <v>5.1052631578947372</v>
      </c>
      <c r="H6" s="6">
        <f t="shared" si="3"/>
        <v>0.19587628865979381</v>
      </c>
    </row>
    <row r="7" spans="1:8" x14ac:dyDescent="0.2">
      <c r="A7" s="14" t="s">
        <v>73</v>
      </c>
      <c r="B7" s="14">
        <v>206</v>
      </c>
      <c r="C7" s="14">
        <v>32</v>
      </c>
      <c r="D7" s="14">
        <v>172</v>
      </c>
      <c r="E7" s="9">
        <f t="shared" si="0"/>
        <v>0.1553398058252427</v>
      </c>
      <c r="F7" s="35">
        <f t="shared" si="1"/>
        <v>0.83495145631067957</v>
      </c>
      <c r="G7" s="6">
        <f t="shared" si="2"/>
        <v>5.375</v>
      </c>
      <c r="H7" s="6">
        <f t="shared" si="3"/>
        <v>0.18604651162790697</v>
      </c>
    </row>
    <row r="8" spans="1:8" x14ac:dyDescent="0.2">
      <c r="A8" s="14" t="s">
        <v>81</v>
      </c>
      <c r="B8" s="14">
        <v>71</v>
      </c>
      <c r="C8" s="14">
        <v>4</v>
      </c>
      <c r="D8" s="14">
        <v>67</v>
      </c>
      <c r="E8" s="9">
        <f t="shared" si="0"/>
        <v>5.6338028169014086E-2</v>
      </c>
      <c r="F8" s="35">
        <f t="shared" si="1"/>
        <v>0.94366197183098588</v>
      </c>
      <c r="G8" s="6">
        <f t="shared" si="2"/>
        <v>16.75</v>
      </c>
      <c r="H8" s="6">
        <f t="shared" si="3"/>
        <v>5.9701492537313432E-2</v>
      </c>
    </row>
    <row r="9" spans="1:8" x14ac:dyDescent="0.2">
      <c r="A9" s="14" t="s">
        <v>82</v>
      </c>
      <c r="B9" s="14">
        <v>63</v>
      </c>
      <c r="C9" s="14">
        <v>5</v>
      </c>
      <c r="D9" s="14">
        <v>58</v>
      </c>
      <c r="E9" s="9">
        <f t="shared" si="0"/>
        <v>7.9365079365079361E-2</v>
      </c>
      <c r="F9" s="35">
        <f t="shared" si="1"/>
        <v>0.92063492063492058</v>
      </c>
      <c r="G9" s="6">
        <f t="shared" si="2"/>
        <v>11.6</v>
      </c>
      <c r="H9" s="6">
        <f t="shared" si="3"/>
        <v>8.6206896551724144E-2</v>
      </c>
    </row>
    <row r="10" spans="1:8" x14ac:dyDescent="0.2">
      <c r="A10" s="31" t="s">
        <v>68</v>
      </c>
      <c r="B10" s="14">
        <v>14</v>
      </c>
      <c r="C10" s="14">
        <v>2</v>
      </c>
      <c r="D10" s="14">
        <v>12</v>
      </c>
      <c r="E10" s="9">
        <f t="shared" si="0"/>
        <v>0.14285714285714285</v>
      </c>
      <c r="F10" s="35">
        <f t="shared" si="1"/>
        <v>0.8571428571428571</v>
      </c>
      <c r="G10" s="6">
        <f t="shared" si="2"/>
        <v>6</v>
      </c>
      <c r="H10" s="6">
        <f t="shared" si="3"/>
        <v>0.16666666666666666</v>
      </c>
    </row>
    <row r="11" spans="1:8" x14ac:dyDescent="0.2">
      <c r="A11" s="14" t="s">
        <v>60</v>
      </c>
      <c r="B11" s="14">
        <v>10</v>
      </c>
      <c r="C11" s="14">
        <v>1</v>
      </c>
      <c r="D11" s="14">
        <v>9</v>
      </c>
      <c r="E11" s="9">
        <f t="shared" si="0"/>
        <v>0.1</v>
      </c>
      <c r="F11" s="35">
        <f t="shared" si="1"/>
        <v>0.9</v>
      </c>
      <c r="G11" s="6">
        <f t="shared" si="2"/>
        <v>9</v>
      </c>
      <c r="H11" s="6">
        <f t="shared" si="3"/>
        <v>0.1111111111111111</v>
      </c>
    </row>
    <row r="12" spans="1:8" x14ac:dyDescent="0.2">
      <c r="A12" s="14" t="s">
        <v>66</v>
      </c>
      <c r="B12" s="14">
        <v>9</v>
      </c>
      <c r="C12" s="14">
        <v>0</v>
      </c>
      <c r="D12" s="14">
        <v>9</v>
      </c>
      <c r="E12" s="9">
        <f t="shared" si="0"/>
        <v>0</v>
      </c>
      <c r="F12" s="35">
        <f t="shared" si="1"/>
        <v>1</v>
      </c>
      <c r="G12" s="6" t="str">
        <f t="shared" si="2"/>
        <v/>
      </c>
      <c r="H12" s="6">
        <f t="shared" si="3"/>
        <v>0</v>
      </c>
    </row>
    <row r="13" spans="1:8" x14ac:dyDescent="0.2">
      <c r="A13" s="14" t="s">
        <v>79</v>
      </c>
      <c r="B13" s="14">
        <v>9</v>
      </c>
      <c r="C13" s="14">
        <v>2</v>
      </c>
      <c r="D13" s="14">
        <v>7</v>
      </c>
      <c r="E13" s="9">
        <f t="shared" si="0"/>
        <v>0.22222222222222221</v>
      </c>
      <c r="F13" s="35">
        <f t="shared" si="1"/>
        <v>0.77777777777777779</v>
      </c>
      <c r="G13" s="6">
        <f t="shared" si="2"/>
        <v>3.5</v>
      </c>
      <c r="H13" s="6">
        <f t="shared" si="3"/>
        <v>0.2857142857142857</v>
      </c>
    </row>
    <row r="14" spans="1:8" x14ac:dyDescent="0.2">
      <c r="A14" s="14" t="s">
        <v>59</v>
      </c>
      <c r="B14" s="14">
        <v>7</v>
      </c>
      <c r="C14" s="14">
        <v>1</v>
      </c>
      <c r="D14" s="14">
        <v>6</v>
      </c>
      <c r="E14" s="9">
        <f t="shared" si="0"/>
        <v>0.14285714285714285</v>
      </c>
      <c r="F14" s="35">
        <f t="shared" si="1"/>
        <v>0.8571428571428571</v>
      </c>
      <c r="G14" s="6">
        <f t="shared" si="2"/>
        <v>6</v>
      </c>
      <c r="H14" s="6">
        <f t="shared" si="3"/>
        <v>0.16666666666666666</v>
      </c>
    </row>
    <row r="15" spans="1:8" x14ac:dyDescent="0.2">
      <c r="A15" s="14" t="s">
        <v>51</v>
      </c>
      <c r="B15" s="14">
        <v>5</v>
      </c>
      <c r="C15" s="14">
        <v>0</v>
      </c>
      <c r="D15" s="14">
        <v>5</v>
      </c>
      <c r="E15" s="9">
        <f t="shared" si="0"/>
        <v>0</v>
      </c>
      <c r="F15" s="35">
        <f t="shared" si="1"/>
        <v>1</v>
      </c>
      <c r="G15" s="6" t="str">
        <f t="shared" si="2"/>
        <v/>
      </c>
      <c r="H15" s="6">
        <f t="shared" si="3"/>
        <v>0</v>
      </c>
    </row>
    <row r="16" spans="1:8" x14ac:dyDescent="0.2">
      <c r="A16" s="14" t="s">
        <v>65</v>
      </c>
      <c r="B16" s="14">
        <v>5</v>
      </c>
      <c r="C16" s="14">
        <v>2</v>
      </c>
      <c r="D16" s="14">
        <v>3</v>
      </c>
      <c r="E16" s="9">
        <f t="shared" si="0"/>
        <v>0.4</v>
      </c>
      <c r="F16" s="35">
        <f t="shared" si="1"/>
        <v>0.6</v>
      </c>
      <c r="G16" s="6">
        <f t="shared" si="2"/>
        <v>1.5</v>
      </c>
      <c r="H16" s="6">
        <f t="shared" si="3"/>
        <v>0.66666666666666663</v>
      </c>
    </row>
    <row r="17" spans="1:8" x14ac:dyDescent="0.2">
      <c r="A17" s="14" t="s">
        <v>63</v>
      </c>
      <c r="B17" s="14">
        <v>4</v>
      </c>
      <c r="C17" s="14">
        <v>0</v>
      </c>
      <c r="D17" s="14">
        <v>4</v>
      </c>
      <c r="E17" s="9">
        <f t="shared" si="0"/>
        <v>0</v>
      </c>
      <c r="F17" s="35">
        <f t="shared" si="1"/>
        <v>1</v>
      </c>
      <c r="G17" s="6" t="str">
        <f t="shared" si="2"/>
        <v/>
      </c>
      <c r="H17" s="6">
        <f t="shared" si="3"/>
        <v>0</v>
      </c>
    </row>
    <row r="18" spans="1:8" x14ac:dyDescent="0.2">
      <c r="A18" s="14" t="s">
        <v>80</v>
      </c>
      <c r="B18" s="14">
        <v>4</v>
      </c>
      <c r="C18" s="14">
        <v>0</v>
      </c>
      <c r="D18" s="14">
        <v>4</v>
      </c>
      <c r="E18" s="9">
        <f t="shared" si="0"/>
        <v>0</v>
      </c>
      <c r="F18" s="35">
        <f t="shared" si="1"/>
        <v>1</v>
      </c>
      <c r="G18" s="6" t="str">
        <f t="shared" si="2"/>
        <v/>
      </c>
      <c r="H18" s="6">
        <f t="shared" si="3"/>
        <v>0</v>
      </c>
    </row>
    <row r="19" spans="1:8" x14ac:dyDescent="0.2">
      <c r="A19" s="14" t="s">
        <v>61</v>
      </c>
      <c r="B19" s="14">
        <v>3</v>
      </c>
      <c r="C19" s="14">
        <v>0</v>
      </c>
      <c r="D19" s="14">
        <v>3</v>
      </c>
      <c r="E19" s="9">
        <f t="shared" si="0"/>
        <v>0</v>
      </c>
      <c r="F19" s="35">
        <f t="shared" si="1"/>
        <v>1</v>
      </c>
      <c r="G19" s="6" t="str">
        <f t="shared" si="2"/>
        <v/>
      </c>
      <c r="H19" s="6">
        <f t="shared" si="3"/>
        <v>0</v>
      </c>
    </row>
    <row r="20" spans="1:8" x14ac:dyDescent="0.2">
      <c r="A20" s="31" t="s">
        <v>70</v>
      </c>
      <c r="B20" s="14">
        <v>3</v>
      </c>
      <c r="C20" s="14">
        <v>0</v>
      </c>
      <c r="D20" s="14">
        <v>3</v>
      </c>
      <c r="E20" s="9">
        <f t="shared" si="0"/>
        <v>0</v>
      </c>
      <c r="F20" s="35">
        <f t="shared" si="1"/>
        <v>1</v>
      </c>
      <c r="G20" s="6" t="str">
        <f t="shared" si="2"/>
        <v/>
      </c>
      <c r="H20" s="6">
        <f t="shared" si="3"/>
        <v>0</v>
      </c>
    </row>
    <row r="21" spans="1:8" x14ac:dyDescent="0.2">
      <c r="A21" s="31" t="s">
        <v>76</v>
      </c>
      <c r="B21" s="14">
        <v>3</v>
      </c>
      <c r="C21" s="14">
        <v>0</v>
      </c>
      <c r="D21" s="14">
        <v>3</v>
      </c>
      <c r="E21" s="9">
        <f t="shared" si="0"/>
        <v>0</v>
      </c>
      <c r="F21" s="35">
        <f t="shared" si="1"/>
        <v>1</v>
      </c>
      <c r="G21" s="6" t="str">
        <f t="shared" si="2"/>
        <v/>
      </c>
      <c r="H21" s="6">
        <f t="shared" si="3"/>
        <v>0</v>
      </c>
    </row>
    <row r="22" spans="1:8" x14ac:dyDescent="0.2">
      <c r="A22" s="14" t="s">
        <v>62</v>
      </c>
      <c r="B22" s="14">
        <v>2</v>
      </c>
      <c r="C22" s="14">
        <v>0</v>
      </c>
      <c r="D22" s="14">
        <v>2</v>
      </c>
      <c r="E22" s="9">
        <f t="shared" si="0"/>
        <v>0</v>
      </c>
      <c r="F22" s="35">
        <f t="shared" si="1"/>
        <v>1</v>
      </c>
      <c r="G22" s="6" t="str">
        <f t="shared" si="2"/>
        <v/>
      </c>
      <c r="H22" s="6">
        <f t="shared" si="3"/>
        <v>0</v>
      </c>
    </row>
    <row r="23" spans="1:8" x14ac:dyDescent="0.2">
      <c r="A23" s="14" t="s">
        <v>52</v>
      </c>
      <c r="B23" s="14">
        <v>1</v>
      </c>
      <c r="C23" s="14">
        <v>0</v>
      </c>
      <c r="D23" s="14">
        <v>1</v>
      </c>
      <c r="E23" s="9">
        <f t="shared" si="0"/>
        <v>0</v>
      </c>
      <c r="F23" s="35">
        <f t="shared" si="1"/>
        <v>1</v>
      </c>
      <c r="G23" s="6" t="str">
        <f t="shared" si="2"/>
        <v/>
      </c>
      <c r="H23" s="6">
        <f t="shared" si="3"/>
        <v>0</v>
      </c>
    </row>
    <row r="24" spans="1:8" x14ac:dyDescent="0.2">
      <c r="A24" s="14" t="s">
        <v>56</v>
      </c>
      <c r="B24" s="14">
        <v>1</v>
      </c>
      <c r="C24" s="14">
        <v>0</v>
      </c>
      <c r="D24" s="14">
        <v>1</v>
      </c>
      <c r="E24" s="9">
        <f t="shared" si="0"/>
        <v>0</v>
      </c>
      <c r="F24" s="35">
        <f t="shared" si="1"/>
        <v>1</v>
      </c>
      <c r="G24" s="6" t="str">
        <f t="shared" si="2"/>
        <v/>
      </c>
      <c r="H24" s="6">
        <f t="shared" si="3"/>
        <v>0</v>
      </c>
    </row>
    <row r="25" spans="1:8" x14ac:dyDescent="0.2">
      <c r="A25" s="31" t="s">
        <v>57</v>
      </c>
      <c r="B25" s="14">
        <v>1</v>
      </c>
      <c r="C25" s="14">
        <v>0</v>
      </c>
      <c r="D25" s="14">
        <v>1</v>
      </c>
      <c r="E25" s="9">
        <f t="shared" si="0"/>
        <v>0</v>
      </c>
      <c r="F25" s="35">
        <f t="shared" si="1"/>
        <v>1</v>
      </c>
      <c r="G25" s="6" t="str">
        <f t="shared" si="2"/>
        <v/>
      </c>
      <c r="H25" s="6">
        <f t="shared" si="3"/>
        <v>0</v>
      </c>
    </row>
    <row r="26" spans="1:8" x14ac:dyDescent="0.2">
      <c r="A26" s="14" t="s">
        <v>58</v>
      </c>
      <c r="B26" s="14">
        <v>1</v>
      </c>
      <c r="C26" s="14">
        <v>0</v>
      </c>
      <c r="D26" s="14">
        <v>1</v>
      </c>
      <c r="E26" s="9">
        <f t="shared" si="0"/>
        <v>0</v>
      </c>
      <c r="F26" s="35">
        <f t="shared" si="1"/>
        <v>1</v>
      </c>
      <c r="G26" s="6" t="str">
        <f t="shared" si="2"/>
        <v/>
      </c>
      <c r="H26" s="6">
        <f t="shared" si="3"/>
        <v>0</v>
      </c>
    </row>
    <row r="27" spans="1:8" x14ac:dyDescent="0.2">
      <c r="A27" s="31" t="s">
        <v>64</v>
      </c>
      <c r="B27" s="14">
        <v>1</v>
      </c>
      <c r="C27" s="14">
        <v>0</v>
      </c>
      <c r="D27" s="14">
        <v>1</v>
      </c>
      <c r="E27" s="9">
        <f t="shared" si="0"/>
        <v>0</v>
      </c>
      <c r="F27" s="35">
        <f t="shared" si="1"/>
        <v>1</v>
      </c>
      <c r="G27" s="6" t="str">
        <f t="shared" si="2"/>
        <v/>
      </c>
      <c r="H27" s="6">
        <f t="shared" si="3"/>
        <v>0</v>
      </c>
    </row>
    <row r="28" spans="1:8" x14ac:dyDescent="0.2">
      <c r="A28" s="14" t="s">
        <v>67</v>
      </c>
      <c r="B28" s="14">
        <v>1</v>
      </c>
      <c r="C28" s="14">
        <v>0</v>
      </c>
      <c r="D28" s="14">
        <v>1</v>
      </c>
      <c r="E28" s="9">
        <f t="shared" si="0"/>
        <v>0</v>
      </c>
      <c r="F28" s="35">
        <f t="shared" si="1"/>
        <v>1</v>
      </c>
      <c r="G28" s="6" t="str">
        <f t="shared" si="2"/>
        <v/>
      </c>
      <c r="H28" s="6">
        <f t="shared" si="3"/>
        <v>0</v>
      </c>
    </row>
    <row r="29" spans="1:8" x14ac:dyDescent="0.2">
      <c r="A29" s="31" t="s">
        <v>69</v>
      </c>
      <c r="B29" s="14">
        <v>1</v>
      </c>
      <c r="C29" s="14">
        <v>0</v>
      </c>
      <c r="D29" s="14">
        <v>1</v>
      </c>
      <c r="E29" s="9">
        <f t="shared" si="0"/>
        <v>0</v>
      </c>
      <c r="F29" s="35">
        <f t="shared" si="1"/>
        <v>1</v>
      </c>
      <c r="G29" s="6" t="str">
        <f t="shared" si="2"/>
        <v/>
      </c>
      <c r="H29" s="6">
        <f t="shared" si="3"/>
        <v>0</v>
      </c>
    </row>
    <row r="30" spans="1:8" x14ac:dyDescent="0.2">
      <c r="A30" s="14" t="s">
        <v>71</v>
      </c>
      <c r="B30" s="14">
        <v>1</v>
      </c>
      <c r="C30" s="14">
        <v>0</v>
      </c>
      <c r="D30" s="14">
        <v>1</v>
      </c>
      <c r="E30" s="9">
        <f t="shared" si="0"/>
        <v>0</v>
      </c>
      <c r="F30" s="35">
        <f t="shared" si="1"/>
        <v>1</v>
      </c>
      <c r="G30" s="6" t="str">
        <f t="shared" si="2"/>
        <v/>
      </c>
      <c r="H30" s="6">
        <f t="shared" si="3"/>
        <v>0</v>
      </c>
    </row>
    <row r="31" spans="1:8" x14ac:dyDescent="0.2">
      <c r="A31" s="2" t="s">
        <v>72</v>
      </c>
      <c r="B31" s="14">
        <v>1</v>
      </c>
      <c r="C31" s="14">
        <v>0</v>
      </c>
      <c r="D31" s="14">
        <v>1</v>
      </c>
      <c r="E31" s="9">
        <f t="shared" si="0"/>
        <v>0</v>
      </c>
      <c r="F31" s="35">
        <f t="shared" si="1"/>
        <v>1</v>
      </c>
      <c r="G31" s="6" t="str">
        <f t="shared" si="2"/>
        <v/>
      </c>
      <c r="H31" s="6">
        <f t="shared" si="3"/>
        <v>0</v>
      </c>
    </row>
    <row r="32" spans="1:8" x14ac:dyDescent="0.2">
      <c r="A32" s="31" t="s">
        <v>74</v>
      </c>
      <c r="B32" s="14">
        <v>1</v>
      </c>
      <c r="C32" s="14">
        <v>1</v>
      </c>
      <c r="D32" s="14">
        <v>0</v>
      </c>
      <c r="E32" s="9">
        <f t="shared" si="0"/>
        <v>1</v>
      </c>
      <c r="F32" s="35">
        <f t="shared" si="1"/>
        <v>0</v>
      </c>
      <c r="G32" s="6">
        <f t="shared" si="2"/>
        <v>0</v>
      </c>
      <c r="H32" s="6" t="str">
        <f t="shared" si="3"/>
        <v/>
      </c>
    </row>
    <row r="33" spans="1:8" x14ac:dyDescent="0.2">
      <c r="A33" s="14" t="s">
        <v>75</v>
      </c>
      <c r="B33" s="14">
        <v>1</v>
      </c>
      <c r="C33" s="14">
        <v>0</v>
      </c>
      <c r="D33" s="14">
        <v>1</v>
      </c>
      <c r="E33" s="9">
        <f t="shared" si="0"/>
        <v>0</v>
      </c>
      <c r="F33" s="35">
        <f t="shared" si="1"/>
        <v>1</v>
      </c>
      <c r="G33" s="6" t="str">
        <f t="shared" si="2"/>
        <v/>
      </c>
      <c r="H33" s="6">
        <f t="shared" si="3"/>
        <v>0</v>
      </c>
    </row>
    <row r="34" spans="1:8" x14ac:dyDescent="0.2">
      <c r="A34" s="31" t="s">
        <v>77</v>
      </c>
      <c r="B34" s="14">
        <v>1</v>
      </c>
      <c r="C34" s="14">
        <v>0</v>
      </c>
      <c r="D34" s="14">
        <v>1</v>
      </c>
      <c r="E34" s="9">
        <f t="shared" si="0"/>
        <v>0</v>
      </c>
      <c r="F34" s="35">
        <f t="shared" si="1"/>
        <v>1</v>
      </c>
      <c r="G34" s="6" t="str">
        <f t="shared" si="2"/>
        <v/>
      </c>
      <c r="H34" s="6">
        <f t="shared" si="3"/>
        <v>0</v>
      </c>
    </row>
  </sheetData>
  <sortState ref="A2:H34">
    <sortCondition descending="1" ref="B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5月10日</vt:lpstr>
      <vt:lpstr>5月18日</vt:lpstr>
      <vt:lpstr>5月18日与8月16日</vt:lpstr>
      <vt:lpstr>5月29日</vt:lpstr>
      <vt:lpstr>6月3日</vt:lpstr>
      <vt:lpstr>8月16日</vt:lpstr>
      <vt:lpstr>8月16日前六</vt:lpstr>
      <vt:lpstr>维基百科全球</vt:lpstr>
      <vt:lpstr>百度百科全球</vt:lpstr>
      <vt:lpstr>北京转录</vt:lpstr>
      <vt:lpstr>北京整理</vt:lpstr>
      <vt:lpstr>广东转录</vt:lpstr>
      <vt:lpstr>广东整理</vt:lpstr>
      <vt:lpstr>北京天气</vt:lpstr>
      <vt:lpstr>广州天气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ZhangYiQuan</dc:creator>
  <cp:lastModifiedBy>123</cp:lastModifiedBy>
  <dcterms:created xsi:type="dcterms:W3CDTF">2020-01-29T12:02:32Z</dcterms:created>
  <dcterms:modified xsi:type="dcterms:W3CDTF">2020-02-02T09:31:28Z</dcterms:modified>
</cp:coreProperties>
</file>