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TF" sheetId="1" state="visible" r:id="rId1"/>
    <sheet xmlns:r="http://schemas.openxmlformats.org/officeDocument/2006/relationships" name="投资记录表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<sst xmlns="http://schemas.openxmlformats.org/spreadsheetml/2006/main" uniqueCount="48">
  <si>
    <t>品种</t>
  </si>
  <si>
    <t>份数</t>
  </si>
  <si>
    <t>占比</t>
  </si>
  <si>
    <t>单位净值</t>
  </si>
  <si>
    <t>每份净值</t>
  </si>
  <si>
    <t>收益</t>
  </si>
  <si>
    <t>我的份数</t>
  </si>
  <si>
    <t>我的净值</t>
  </si>
  <si>
    <t>e大收益差距</t>
  </si>
  <si>
    <t>收益率</t>
  </si>
  <si>
    <t>总额</t>
  </si>
  <si>
    <t>恒生指数</t>
  </si>
  <si>
    <t>上证50</t>
  </si>
  <si>
    <t>养老产业</t>
  </si>
  <si>
    <t>中证红利</t>
  </si>
  <si>
    <t>中证环保</t>
  </si>
  <si>
    <t>石油基金</t>
  </si>
  <si>
    <t>中证500</t>
  </si>
  <si>
    <t>沪深300</t>
  </si>
  <si>
    <t>德国DAX</t>
  </si>
  <si>
    <t>全指医药</t>
  </si>
  <si>
    <t>博时信用债</t>
  </si>
  <si>
    <t>7-10国开债</t>
  </si>
  <si>
    <t>华宝油气</t>
  </si>
  <si>
    <t>建信500</t>
  </si>
  <si>
    <t>南方原油</t>
  </si>
  <si>
    <t>易方达创业板</t>
  </si>
  <si>
    <t>广发创业板</t>
  </si>
  <si>
    <t>海外收益债</t>
  </si>
  <si>
    <t>黄金</t>
  </si>
  <si>
    <t>广发纯债</t>
  </si>
  <si>
    <t>证券公司</t>
  </si>
  <si>
    <t>中证传媒</t>
  </si>
  <si>
    <t>富国300</t>
  </si>
  <si>
    <t>兴全转债</t>
  </si>
  <si>
    <t>全指金融</t>
  </si>
  <si>
    <t>富国500</t>
  </si>
  <si>
    <t>中证500C类</t>
  </si>
  <si>
    <t>中国海外互联</t>
  </si>
  <si>
    <t>现金</t>
  </si>
  <si>
    <t>时间</t>
  </si>
  <si>
    <t>现金流</t>
  </si>
  <si>
    <t>单元净值</t>
  </si>
  <si>
    <t>当日回撤</t>
  </si>
  <si>
    <t>最大净值</t>
  </si>
  <si>
    <t>最小净值</t>
  </si>
  <si>
    <t>总份额数</t>
  </si>
  <si>
    <t>复合年化利率</t>
  </si>
</sst>
</file>

<file path=xl/styles.xml><?xml version="1.0" encoding="utf-8"?>
<styleSheet xmlns="http://schemas.openxmlformats.org/spreadsheetml/2006/main">
  <numFmts count="1">
    <numFmt formatCode="0.0000_ " numFmtId="164"/>
  </numFmts>
  <fonts count="2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14" pivotButton="0" quotePrefix="0" xfId="0"/>
    <xf borderId="0" fillId="0" fontId="0" numFmtId="10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1">
    <cellStyle builtinId="0" name="常规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0"/>
  <sheetViews>
    <sheetView tabSelected="1" workbookViewId="0">
      <selection activeCell="B13" sqref="B13"/>
    </sheetView>
  </sheetViews>
  <sheetFormatPr baseColWidth="8" defaultRowHeight="13.5" outlineLevelCol="0"/>
  <cols>
    <col customWidth="1" max="7" min="7" style="2" width="9"/>
    <col customWidth="1" max="10" min="10" style="2" width="12.375"/>
    <col customWidth="1" max="11" min="11" style="2" width="9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t="s">
        <v>6</v>
      </c>
      <c r="I1" t="s">
        <v>7</v>
      </c>
      <c r="J1" s="2" t="s">
        <v>8</v>
      </c>
      <c r="K1" s="2" t="s">
        <v>9</v>
      </c>
      <c r="L1" t="s">
        <v>10</v>
      </c>
    </row>
    <row r="2" spans="1:13">
      <c r="A2" t="n">
        <v>1</v>
      </c>
      <c r="B2" t="s">
        <v>11</v>
      </c>
      <c r="C2" t="n">
        <v>8</v>
      </c>
      <c r="D2" t="n">
        <v>0.07630000000000001</v>
      </c>
      <c r="E2" t="n">
        <v>1.4069</v>
      </c>
      <c r="F2" t="n">
        <v>1.0154</v>
      </c>
      <c r="G2" s="2" t="n">
        <v>0.3855</v>
      </c>
      <c r="H2" t="n">
        <v>0</v>
      </c>
      <c r="I2" t="n">
        <v>0</v>
      </c>
      <c r="J2" s="2" t="n">
        <v>0</v>
      </c>
      <c r="K2" s="2" t="n">
        <v>0</v>
      </c>
      <c r="L2" t="n">
        <v>0</v>
      </c>
    </row>
    <row r="3" spans="1:13">
      <c r="A3" t="n">
        <v>2</v>
      </c>
      <c r="B3" t="s">
        <v>12</v>
      </c>
      <c r="C3" t="n">
        <v>9</v>
      </c>
      <c r="D3" t="n">
        <v>0.06809999999999999</v>
      </c>
      <c r="E3" t="n">
        <v>0.846</v>
      </c>
      <c r="F3" t="n">
        <v>0.7248</v>
      </c>
      <c r="G3" s="2" t="n">
        <v>0.1673</v>
      </c>
      <c r="H3" t="n">
        <v>0</v>
      </c>
      <c r="I3" t="n">
        <v>0</v>
      </c>
      <c r="J3" s="2" t="n">
        <v>0</v>
      </c>
      <c r="K3" s="2" t="n">
        <v>0</v>
      </c>
      <c r="L3" t="n">
        <v>0</v>
      </c>
    </row>
    <row r="4" spans="1:13">
      <c r="A4" t="n">
        <v>3</v>
      </c>
      <c r="B4" t="s">
        <v>13</v>
      </c>
      <c r="C4" t="n">
        <v>9</v>
      </c>
      <c r="D4" t="n">
        <v>0.0585</v>
      </c>
      <c r="E4" t="n">
        <v>0.8266</v>
      </c>
      <c r="F4" t="n">
        <v>0.9577</v>
      </c>
      <c r="G4" s="2" t="n">
        <v>-0.1368</v>
      </c>
      <c r="H4" t="n">
        <v>0</v>
      </c>
      <c r="I4" t="n">
        <v>0</v>
      </c>
      <c r="J4" s="2" t="n">
        <v>0</v>
      </c>
      <c r="K4" s="2" t="n">
        <v>0</v>
      </c>
      <c r="L4" t="n">
        <v>0</v>
      </c>
    </row>
    <row r="5" spans="1:13">
      <c r="A5" t="n">
        <v>4</v>
      </c>
      <c r="B5" t="s">
        <v>14</v>
      </c>
      <c r="C5" t="n">
        <v>12</v>
      </c>
      <c r="D5" t="n">
        <v>0.07820000000000001</v>
      </c>
      <c r="E5" t="n">
        <v>0.974</v>
      </c>
      <c r="F5" t="n">
        <v>1.0468</v>
      </c>
      <c r="G5" s="2" t="n">
        <v>-0.06950000000000001</v>
      </c>
      <c r="H5" t="n">
        <v>4</v>
      </c>
      <c r="I5" t="n">
        <v>1.1476</v>
      </c>
      <c r="J5" s="2" t="n">
        <v>-0.08783548274660161</v>
      </c>
      <c r="K5" s="2" t="n">
        <v>-0.1512722202858139</v>
      </c>
      <c r="L5" t="n">
        <v>1697.455559428372</v>
      </c>
    </row>
    <row r="6" spans="1:13">
      <c r="A6" t="n">
        <v>5</v>
      </c>
      <c r="B6" t="s">
        <v>15</v>
      </c>
      <c r="C6" t="n">
        <v>8</v>
      </c>
      <c r="D6" t="n">
        <v>0.0441</v>
      </c>
      <c r="E6" t="n">
        <v>0.4842</v>
      </c>
      <c r="F6" t="n">
        <v>0.7138</v>
      </c>
      <c r="G6" s="2" t="n">
        <v>-0.3217</v>
      </c>
      <c r="H6" t="n">
        <v>8</v>
      </c>
      <c r="I6" t="n">
        <v>0.6982</v>
      </c>
      <c r="J6" s="2" t="n">
        <v>0.02234316814666277</v>
      </c>
      <c r="K6" s="2" t="n">
        <v>-0.3065024348324262</v>
      </c>
      <c r="L6" t="n">
        <v>2773.990260670295</v>
      </c>
    </row>
    <row r="7" spans="1:13">
      <c r="A7" t="n">
        <v>6</v>
      </c>
      <c r="B7" t="s">
        <v>16</v>
      </c>
      <c r="C7" t="n">
        <v>1</v>
      </c>
      <c r="D7" t="n">
        <v>0.0113</v>
      </c>
      <c r="E7" t="n">
        <v>1.11</v>
      </c>
      <c r="F7" t="n">
        <v>0.7679</v>
      </c>
      <c r="G7" s="2" t="n">
        <v>0.4455</v>
      </c>
      <c r="H7" t="n">
        <v>0</v>
      </c>
      <c r="I7" t="n">
        <v>0</v>
      </c>
      <c r="J7" s="2" t="n">
        <v>0</v>
      </c>
      <c r="K7" s="2" t="n">
        <v>0</v>
      </c>
      <c r="L7" t="n">
        <v>0</v>
      </c>
    </row>
    <row r="8" spans="1:13">
      <c r="A8" t="n">
        <v>7</v>
      </c>
      <c r="B8" t="s">
        <v>17</v>
      </c>
      <c r="C8" t="n">
        <v>8</v>
      </c>
      <c r="D8" t="n">
        <v>0.0492</v>
      </c>
      <c r="E8" t="n">
        <v>0.473</v>
      </c>
      <c r="F8" t="n">
        <v>0.5891999999999999</v>
      </c>
      <c r="G8" s="2" t="n">
        <v>-0.1972</v>
      </c>
      <c r="H8" t="n">
        <v>3</v>
      </c>
      <c r="I8" t="n">
        <v>0.6195000000000001</v>
      </c>
      <c r="J8" s="2" t="n">
        <v>-0.0489104116222762</v>
      </c>
      <c r="K8" s="2" t="n">
        <v>-0.2364810330912027</v>
      </c>
      <c r="L8" t="n">
        <v>1145.278450363196</v>
      </c>
    </row>
    <row r="9" spans="1:13">
      <c r="A9" t="n">
        <v>8</v>
      </c>
      <c r="B9" t="s">
        <v>18</v>
      </c>
      <c r="C9" t="n">
        <v>1</v>
      </c>
      <c r="D9" t="n">
        <v>0.0076</v>
      </c>
      <c r="E9" t="n">
        <v>1.058</v>
      </c>
      <c r="F9" t="n">
        <v>0.9752</v>
      </c>
      <c r="G9" s="2" t="n">
        <v>0.0849</v>
      </c>
      <c r="H9" t="n">
        <v>0</v>
      </c>
      <c r="I9" t="n">
        <v>0</v>
      </c>
      <c r="J9" s="2" t="n">
        <v>0</v>
      </c>
      <c r="K9" s="2" t="n">
        <v>0</v>
      </c>
      <c r="L9" t="n">
        <v>0</v>
      </c>
    </row>
    <row r="10" spans="1:13">
      <c r="A10" t="n">
        <v>9</v>
      </c>
      <c r="B10" t="s">
        <v>19</v>
      </c>
      <c r="C10" t="n">
        <v>2</v>
      </c>
      <c r="D10" t="n">
        <v>0.0142</v>
      </c>
      <c r="E10" t="n">
        <v>1.115</v>
      </c>
      <c r="F10" t="n">
        <v>1.0945</v>
      </c>
      <c r="G10" s="2" t="n">
        <v>0.0187</v>
      </c>
      <c r="H10" t="n">
        <v>0</v>
      </c>
      <c r="I10" t="n">
        <v>0</v>
      </c>
      <c r="J10" s="2" t="n">
        <v>0</v>
      </c>
      <c r="K10" s="2" t="n">
        <v>0</v>
      </c>
      <c r="L10" t="n">
        <v>0</v>
      </c>
    </row>
    <row r="11" spans="1:13">
      <c r="A11" t="n">
        <v>10</v>
      </c>
      <c r="B11" t="s">
        <v>20</v>
      </c>
      <c r="C11" t="n">
        <v>9</v>
      </c>
      <c r="D11" t="n">
        <v>0.0625</v>
      </c>
      <c r="E11" t="n">
        <v>0.7026</v>
      </c>
      <c r="F11" t="n">
        <v>0.7907</v>
      </c>
      <c r="G11" s="2" t="n">
        <v>-0.1114</v>
      </c>
      <c r="H11" t="n">
        <v>1</v>
      </c>
      <c r="I11" t="n">
        <v>0.788</v>
      </c>
      <c r="J11" s="2" t="n">
        <v>0.003426395939086199</v>
      </c>
      <c r="K11" s="2" t="n">
        <v>-0.1083756345177665</v>
      </c>
      <c r="L11" t="n">
        <v>445.8121827411167</v>
      </c>
    </row>
    <row r="12" spans="1:13">
      <c r="A12" t="n">
        <v>11</v>
      </c>
      <c r="B12" t="s">
        <v>21</v>
      </c>
      <c r="C12" t="n">
        <v>1</v>
      </c>
      <c r="D12" t="n">
        <v>0.0066</v>
      </c>
      <c r="E12" t="n">
        <v>1.086</v>
      </c>
      <c r="F12" t="n">
        <v>1.0286</v>
      </c>
      <c r="G12" s="2" t="n">
        <v>0.0558</v>
      </c>
      <c r="H12" t="n">
        <v>0</v>
      </c>
      <c r="I12" t="n">
        <v>0</v>
      </c>
      <c r="J12" s="2" t="n">
        <v>0</v>
      </c>
      <c r="K12" s="2" t="n">
        <v>0</v>
      </c>
      <c r="L12" t="n">
        <v>0</v>
      </c>
    </row>
    <row r="13" spans="1:13">
      <c r="A13" t="n">
        <v>12</v>
      </c>
      <c r="B13" t="s">
        <v>22</v>
      </c>
      <c r="C13" t="n">
        <v>3</v>
      </c>
      <c r="D13" t="n">
        <v>0.0197</v>
      </c>
      <c r="E13" t="n">
        <v>1.0033</v>
      </c>
      <c r="F13" t="n">
        <v>0.9419</v>
      </c>
      <c r="G13" s="2" t="n">
        <v>0.06519999999999999</v>
      </c>
      <c r="H13" t="n">
        <v>0</v>
      </c>
      <c r="I13" t="n">
        <v>0</v>
      </c>
      <c r="J13" s="2" t="n">
        <v>0</v>
      </c>
      <c r="K13" s="2" t="n">
        <v>0</v>
      </c>
      <c r="L13" t="n">
        <v>0</v>
      </c>
    </row>
    <row r="14" spans="1:13">
      <c r="A14" t="n">
        <v>13</v>
      </c>
      <c r="B14" t="s">
        <v>23</v>
      </c>
      <c r="C14" t="n">
        <v>0</v>
      </c>
      <c r="D14" t="n">
        <v>0</v>
      </c>
      <c r="E14" t="n">
        <v>0.694</v>
      </c>
      <c r="F14" t="n">
        <v>0.5475</v>
      </c>
      <c r="G14" s="2" t="n"/>
      <c r="H14" t="n">
        <v>0</v>
      </c>
      <c r="I14" t="n">
        <v>0</v>
      </c>
      <c r="J14" s="2" t="n">
        <v>0</v>
      </c>
      <c r="K14" s="2" t="n">
        <v>0</v>
      </c>
      <c r="L14" t="n">
        <v>0</v>
      </c>
    </row>
    <row r="15" spans="1:13">
      <c r="A15" t="n">
        <v>14</v>
      </c>
      <c r="B15" t="s">
        <v>24</v>
      </c>
      <c r="C15" t="n">
        <v>11</v>
      </c>
      <c r="D15" t="n">
        <v>0.06370000000000001</v>
      </c>
      <c r="E15" t="n">
        <v>1.6548</v>
      </c>
      <c r="F15" t="n">
        <v>2.3362</v>
      </c>
      <c r="G15" s="2" t="n">
        <v>-0.2917</v>
      </c>
      <c r="H15" t="n">
        <v>9</v>
      </c>
      <c r="I15" t="n">
        <v>2.1745</v>
      </c>
      <c r="J15" s="2" t="n">
        <v>0.07436192228098401</v>
      </c>
      <c r="K15" s="2" t="n">
        <v>-0.2389974706829156</v>
      </c>
      <c r="L15" t="n">
        <v>3424.511381926879</v>
      </c>
    </row>
    <row r="16" spans="1:13">
      <c r="A16" t="n">
        <v>15</v>
      </c>
      <c r="B16" t="s">
        <v>25</v>
      </c>
      <c r="C16" t="n">
        <v>0</v>
      </c>
      <c r="D16" t="n">
        <v>0</v>
      </c>
      <c r="E16" t="n">
        <v>1.3434</v>
      </c>
      <c r="F16" t="n">
        <v>0.8633999999999999</v>
      </c>
      <c r="H16" t="n">
        <v>0</v>
      </c>
      <c r="I16" t="n">
        <v>0</v>
      </c>
      <c r="J16" s="2" t="n">
        <v>0</v>
      </c>
      <c r="K16" s="2" t="n">
        <v>0</v>
      </c>
      <c r="L16" t="n">
        <v>0</v>
      </c>
    </row>
    <row r="17" spans="1:13">
      <c r="A17" t="n">
        <v>16</v>
      </c>
      <c r="B17" t="s">
        <v>26</v>
      </c>
      <c r="C17" t="n">
        <v>1</v>
      </c>
      <c r="D17" t="n">
        <v>0.0063</v>
      </c>
      <c r="E17" t="n">
        <v>1.3384</v>
      </c>
      <c r="F17" t="n">
        <v>1.8858</v>
      </c>
      <c r="G17" s="2" t="n">
        <v>-0.2903</v>
      </c>
      <c r="H17" t="n">
        <v>0</v>
      </c>
      <c r="I17" t="n">
        <v>0</v>
      </c>
      <c r="J17" s="2" t="n">
        <v>0</v>
      </c>
      <c r="K17" s="2" t="n">
        <v>0</v>
      </c>
      <c r="L17" t="n">
        <v>0</v>
      </c>
    </row>
    <row r="18" spans="1:13">
      <c r="A18" t="n">
        <v>17</v>
      </c>
      <c r="B18" t="s">
        <v>27</v>
      </c>
      <c r="C18" t="n">
        <v>2</v>
      </c>
      <c r="D18" t="n">
        <v>0.0128</v>
      </c>
      <c r="E18" t="n">
        <v>0.7369</v>
      </c>
      <c r="F18" t="n">
        <v>0.8803</v>
      </c>
      <c r="G18" s="2" t="n">
        <v>-0.1629</v>
      </c>
      <c r="H18" t="n">
        <v>0</v>
      </c>
      <c r="I18" t="n">
        <v>0</v>
      </c>
      <c r="J18" s="2" t="n">
        <v>0</v>
      </c>
      <c r="K18" s="2" t="n">
        <v>0</v>
      </c>
      <c r="L18" t="n">
        <v>0</v>
      </c>
    </row>
    <row r="19" spans="1:13">
      <c r="A19" t="n">
        <v>18</v>
      </c>
      <c r="B19" t="s">
        <v>28</v>
      </c>
      <c r="C19" t="n">
        <v>3</v>
      </c>
      <c r="D19" t="n">
        <v>0.02</v>
      </c>
      <c r="E19" t="n">
        <v>1.263</v>
      </c>
      <c r="F19" t="n">
        <v>1.2129</v>
      </c>
      <c r="G19" s="2" t="n">
        <v>0.0413</v>
      </c>
      <c r="H19" t="n">
        <v>3</v>
      </c>
      <c r="I19" t="n">
        <v>1.1829</v>
      </c>
      <c r="J19" s="2" t="n">
        <v>0.02536139994927722</v>
      </c>
      <c r="K19" s="2" t="n">
        <v>0.06771493786456999</v>
      </c>
      <c r="L19" t="n">
        <v>1601.572406796855</v>
      </c>
    </row>
    <row r="20" spans="1:13">
      <c r="A20" t="n">
        <v>19</v>
      </c>
      <c r="B20" t="s">
        <v>29</v>
      </c>
      <c r="C20" t="n">
        <v>1</v>
      </c>
      <c r="D20" t="n">
        <v>0.0061</v>
      </c>
      <c r="E20" t="n">
        <v>0.9993</v>
      </c>
      <c r="F20" t="n">
        <v>1.0296</v>
      </c>
      <c r="G20" s="2" t="n">
        <v>-0.0294</v>
      </c>
      <c r="H20" t="n">
        <v>0</v>
      </c>
      <c r="I20" t="n">
        <v>0</v>
      </c>
      <c r="J20" s="2" t="n">
        <v>0</v>
      </c>
      <c r="K20" s="2" t="n">
        <v>0</v>
      </c>
      <c r="L20" t="n">
        <v>0</v>
      </c>
    </row>
    <row r="21" spans="1:13">
      <c r="A21" t="n">
        <v>20</v>
      </c>
      <c r="B21" t="s">
        <v>30</v>
      </c>
      <c r="C21" t="n">
        <v>2</v>
      </c>
      <c r="D21" t="n">
        <v>0.0135</v>
      </c>
      <c r="E21" t="n">
        <v>1.209</v>
      </c>
      <c r="F21" t="n">
        <v>1.1554</v>
      </c>
      <c r="G21" s="2" t="n">
        <v>0.0464</v>
      </c>
      <c r="H21" t="n">
        <v>0</v>
      </c>
      <c r="I21" t="n">
        <v>0</v>
      </c>
      <c r="J21" s="2" t="n">
        <v>0</v>
      </c>
      <c r="K21" s="2" t="n">
        <v>0</v>
      </c>
      <c r="L21" t="n">
        <v>0</v>
      </c>
    </row>
    <row r="22" spans="1:13">
      <c r="A22" t="n">
        <v>21</v>
      </c>
      <c r="B22" t="s">
        <v>31</v>
      </c>
      <c r="C22" t="n">
        <v>3</v>
      </c>
      <c r="D22" t="n">
        <v>0.0164</v>
      </c>
      <c r="E22" t="n">
        <v>0.7079</v>
      </c>
      <c r="F22" t="n">
        <v>0.9443</v>
      </c>
      <c r="G22" s="2" t="n">
        <v>-0.2504</v>
      </c>
      <c r="H22" t="n">
        <v>2</v>
      </c>
      <c r="I22" t="n">
        <v>0.988</v>
      </c>
      <c r="J22" s="2" t="n">
        <v>-0.04423076923076919</v>
      </c>
      <c r="K22" s="2" t="n">
        <v>-0.283502024291498</v>
      </c>
      <c r="L22" t="n">
        <v>716.4979757085019</v>
      </c>
    </row>
    <row r="23" spans="1:13">
      <c r="A23" t="n">
        <v>22</v>
      </c>
      <c r="B23" t="s">
        <v>32</v>
      </c>
      <c r="C23" t="n">
        <v>5</v>
      </c>
      <c r="D23" t="n">
        <v>0.0269</v>
      </c>
      <c r="E23" t="n">
        <v>0.634</v>
      </c>
      <c r="F23" t="n">
        <v>0.8786</v>
      </c>
      <c r="G23" s="2" t="n">
        <v>-0.2784</v>
      </c>
      <c r="H23" t="n">
        <v>3</v>
      </c>
      <c r="I23" t="n">
        <v>0.8968</v>
      </c>
      <c r="J23" s="2" t="n">
        <v>-0.0202943800178412</v>
      </c>
      <c r="K23" s="2" t="n">
        <v>-0.2930419268510259</v>
      </c>
      <c r="L23" t="n">
        <v>1060.437109723461</v>
      </c>
    </row>
    <row r="24" spans="1:13">
      <c r="A24" t="n">
        <v>23</v>
      </c>
      <c r="B24" t="s">
        <v>33</v>
      </c>
      <c r="C24" t="n">
        <v>5</v>
      </c>
      <c r="D24" t="n">
        <v>0.0324</v>
      </c>
      <c r="E24" t="n">
        <v>1.594</v>
      </c>
      <c r="F24" t="n">
        <v>1.6929</v>
      </c>
      <c r="G24" s="2" t="n">
        <v>-0.0584</v>
      </c>
      <c r="H24" t="n">
        <v>1</v>
      </c>
      <c r="I24" t="n">
        <v>1.8041</v>
      </c>
      <c r="J24" s="2" t="n">
        <v>-0.06163738151987139</v>
      </c>
      <c r="K24" s="2" t="n">
        <v>-0.1164569591486059</v>
      </c>
      <c r="L24" t="n">
        <v>441.7715204256971</v>
      </c>
    </row>
    <row r="25" spans="1:13">
      <c r="A25" t="n">
        <v>24</v>
      </c>
      <c r="B25" t="s">
        <v>34</v>
      </c>
      <c r="C25" t="n">
        <v>3</v>
      </c>
      <c r="D25" t="n">
        <v>0.0197</v>
      </c>
      <c r="E25" t="n">
        <v>0.9828</v>
      </c>
      <c r="F25" t="n">
        <v>1.0177</v>
      </c>
      <c r="G25" s="2" t="n">
        <v>-0.0343</v>
      </c>
      <c r="H25" t="n">
        <v>1</v>
      </c>
      <c r="I25" t="n">
        <v>1.0375</v>
      </c>
      <c r="J25" s="2" t="n">
        <v>-0.01908433734939763</v>
      </c>
      <c r="K25" s="2" t="n">
        <v>-0.05272289156626513</v>
      </c>
      <c r="L25" t="n">
        <v>473.6385542168675</v>
      </c>
    </row>
    <row r="26" spans="1:13">
      <c r="A26" t="n">
        <v>25</v>
      </c>
      <c r="B26" t="s">
        <v>35</v>
      </c>
      <c r="C26" t="n">
        <v>3</v>
      </c>
      <c r="D26" t="n">
        <v>0.0198</v>
      </c>
      <c r="E26" t="n">
        <v>0.8658</v>
      </c>
      <c r="F26" t="n">
        <v>0.9132</v>
      </c>
      <c r="G26" s="2" t="n">
        <v>-0.0519</v>
      </c>
      <c r="H26" t="n">
        <v>0</v>
      </c>
      <c r="I26" t="n">
        <v>0</v>
      </c>
      <c r="J26" s="2" t="n">
        <v>0</v>
      </c>
      <c r="K26" s="2" t="n">
        <v>0</v>
      </c>
      <c r="L26" t="n">
        <v>0</v>
      </c>
    </row>
    <row r="27" spans="1:13">
      <c r="A27" t="n">
        <v>26</v>
      </c>
      <c r="B27" t="s">
        <v>36</v>
      </c>
      <c r="C27" t="n">
        <v>2</v>
      </c>
      <c r="D27" t="n">
        <v>0.0122</v>
      </c>
      <c r="E27" t="n">
        <v>1.671</v>
      </c>
      <c r="F27" t="n">
        <v>1.9079</v>
      </c>
      <c r="G27" s="2" t="n">
        <v>-0.1242</v>
      </c>
      <c r="H27" t="n">
        <v>0</v>
      </c>
      <c r="I27" t="n">
        <v>0</v>
      </c>
      <c r="J27" s="2" t="n">
        <v>0</v>
      </c>
      <c r="K27" s="2" t="n">
        <v>0</v>
      </c>
      <c r="L27" t="n">
        <v>0</v>
      </c>
    </row>
    <row r="28" spans="1:13">
      <c r="A28" t="n">
        <v>27</v>
      </c>
      <c r="B28" t="s">
        <v>37</v>
      </c>
      <c r="C28" t="n">
        <v>2</v>
      </c>
      <c r="D28" t="n">
        <v>0.013</v>
      </c>
      <c r="E28" t="n">
        <v>0.7557</v>
      </c>
      <c r="F28" t="n">
        <v>0.7984</v>
      </c>
      <c r="G28" t="n">
        <v>-0.0535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</row>
    <row r="29" spans="1:13">
      <c r="A29" t="n">
        <v>28</v>
      </c>
      <c r="B29" t="s">
        <v>38</v>
      </c>
      <c r="C29" t="n">
        <v>1</v>
      </c>
      <c r="D29" t="n">
        <v>0.0058</v>
      </c>
      <c r="E29" t="n">
        <v>1.107</v>
      </c>
      <c r="F29" t="n">
        <v>1.2865</v>
      </c>
      <c r="G29" t="n">
        <v>-0.1396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</row>
    <row r="30" spans="1:13">
      <c r="A30" t="n">
        <v>29</v>
      </c>
      <c r="B30" t="s">
        <v>39</v>
      </c>
      <c r="C30" t="n">
        <v>35</v>
      </c>
      <c r="D30" t="n">
        <v>0.2351</v>
      </c>
      <c r="G30" t="n">
        <v>0.12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H11" sqref="H11"/>
    </sheetView>
  </sheetViews>
  <sheetFormatPr baseColWidth="8" defaultRowHeight="13.5" outlineLevelCol="0"/>
  <cols>
    <col customWidth="1" max="1" min="1" width="19"/>
    <col bestFit="1" customWidth="1" max="2" min="2" width="12.75"/>
    <col bestFit="1" customWidth="1" max="4" min="4" width="10.5"/>
    <col customWidth="1" max="5" min="5" style="4" width="9"/>
  </cols>
  <sheetData>
    <row r="1" spans="1:8">
      <c r="A1" t="s">
        <v>40</v>
      </c>
      <c r="B1" t="s">
        <v>41</v>
      </c>
      <c r="D1" t="s">
        <v>40</v>
      </c>
      <c r="E1" s="4" t="s">
        <v>42</v>
      </c>
      <c r="F1" t="s">
        <v>43</v>
      </c>
      <c r="G1" t="s">
        <v>44</v>
      </c>
      <c r="H1" s="4">
        <f>MAX(E:E)</f>
        <v/>
      </c>
    </row>
    <row r="2" spans="1:8">
      <c r="A2" s="1" t="n">
        <v>43119</v>
      </c>
      <c r="B2" t="n">
        <v>-500</v>
      </c>
      <c r="D2" s="1" t="n">
        <v>43236</v>
      </c>
      <c r="E2" s="4" t="n">
        <v>1.008055683241582</v>
      </c>
      <c r="F2" t="n">
        <v>0</v>
      </c>
      <c r="G2" t="s">
        <v>45</v>
      </c>
      <c r="H2" s="4">
        <f>MIN(E:E)</f>
        <v/>
      </c>
    </row>
    <row r="3" spans="1:8">
      <c r="A3" s="1" t="n">
        <v>43129</v>
      </c>
      <c r="B3">
        <f>-300</f>
        <v/>
      </c>
      <c r="D3" s="1" t="n">
        <v>43237</v>
      </c>
      <c r="E3" s="4" t="n">
        <v>1.006362685692246</v>
      </c>
      <c r="F3" s="2">
        <f>(E3-E2)/E2</f>
        <v/>
      </c>
      <c r="G3" t="s">
        <v>46</v>
      </c>
      <c r="H3">
        <f>SUM(ETF!H2:H26)</f>
        <v/>
      </c>
    </row>
    <row r="4" spans="1:8">
      <c r="A4" s="1" t="n">
        <v>43132</v>
      </c>
      <c r="B4" t="n">
        <v>-1700</v>
      </c>
      <c r="D4" s="1" t="n">
        <v>43241</v>
      </c>
      <c r="E4" s="4" t="n">
        <v>1.014650529147936</v>
      </c>
      <c r="F4" s="2">
        <f>(E4-E3)/E3</f>
        <v/>
      </c>
      <c r="G4" t="s">
        <v>10</v>
      </c>
      <c r="H4">
        <f>SUM(ETF!L2:L26)</f>
        <v/>
      </c>
    </row>
    <row r="5" spans="1:8">
      <c r="A5" s="1" t="n">
        <v>43137</v>
      </c>
      <c r="B5" t="n">
        <v>-1000</v>
      </c>
      <c r="D5" s="1" t="n">
        <v>43242</v>
      </c>
      <c r="E5" s="4" t="n">
        <v>1.014760040784652</v>
      </c>
      <c r="F5" s="2">
        <f>(E5-E4)/E4</f>
        <v/>
      </c>
    </row>
    <row r="6" spans="1:8">
      <c r="A6" s="1" t="n">
        <v>43145</v>
      </c>
      <c r="B6" t="n">
        <v>-500</v>
      </c>
      <c r="D6" s="1" t="n">
        <v>43243</v>
      </c>
      <c r="E6" s="4" t="n">
        <v>1.005723497868305</v>
      </c>
      <c r="F6" s="2">
        <f>(E6-E5)/E5</f>
        <v/>
      </c>
    </row>
    <row r="7" spans="1:8">
      <c r="A7" s="1" t="n">
        <v>43160</v>
      </c>
      <c r="B7" t="n">
        <v>-1000</v>
      </c>
      <c r="D7" s="1" t="n">
        <v>43244</v>
      </c>
      <c r="E7" s="4" t="n">
        <v>1.000936574919296</v>
      </c>
      <c r="F7" s="2">
        <f>(E7-E6)/E6</f>
        <v/>
      </c>
    </row>
    <row r="8" spans="1:8">
      <c r="A8" s="1" t="n">
        <v>43192</v>
      </c>
      <c r="B8" t="n">
        <v>-1000</v>
      </c>
      <c r="D8" s="1" t="n">
        <v>43245</v>
      </c>
      <c r="E8" s="4" t="n">
        <v>0.9931830374366234</v>
      </c>
      <c r="F8" s="2">
        <f>(E8-E7)/E7</f>
        <v/>
      </c>
    </row>
    <row r="9" spans="1:8">
      <c r="A9" s="1" t="n">
        <v>43206</v>
      </c>
      <c r="B9" t="n">
        <v>-1000</v>
      </c>
      <c r="D9" s="1" t="n">
        <v>43248</v>
      </c>
      <c r="E9" s="4" t="n">
        <v>0.9900875371713646</v>
      </c>
      <c r="F9" s="2">
        <f>(E9-E8)/E8</f>
        <v/>
      </c>
    </row>
    <row r="10" spans="1:8">
      <c r="A10" s="1" t="n">
        <v>43208</v>
      </c>
      <c r="B10" t="n">
        <v>-500</v>
      </c>
      <c r="D10" s="1" t="n">
        <v>43249</v>
      </c>
      <c r="E10" s="4" t="n">
        <v>0.982638929999215</v>
      </c>
      <c r="F10" s="2">
        <f>(E10-E9)/E9</f>
        <v/>
      </c>
    </row>
    <row r="11" spans="1:8">
      <c r="A11" s="1" t="n">
        <v>43210</v>
      </c>
      <c r="B11" t="n">
        <v>-500</v>
      </c>
      <c r="D11" s="1" t="n">
        <v>43250</v>
      </c>
      <c r="E11" s="4" t="n">
        <v>0.9604870486314986</v>
      </c>
      <c r="F11" s="2">
        <f>(E11-E10)/E10</f>
        <v/>
      </c>
    </row>
    <row r="12" spans="1:8">
      <c r="A12" s="1" t="n">
        <v>43217</v>
      </c>
      <c r="B12" t="n">
        <v>-1512</v>
      </c>
      <c r="D12" s="1" t="n">
        <v>43251</v>
      </c>
      <c r="E12" s="4" t="n">
        <v>0.9716474339368568</v>
      </c>
      <c r="F12" s="2">
        <f>(E12-E11)/E11</f>
        <v/>
      </c>
    </row>
    <row r="13" spans="1:8">
      <c r="A13" s="1" t="n">
        <v>43235</v>
      </c>
      <c r="B13" t="n">
        <v>-500</v>
      </c>
      <c r="D13" s="1" t="n">
        <v>43252</v>
      </c>
      <c r="E13" s="4" t="n">
        <v>0.9677940924181332</v>
      </c>
      <c r="F13" s="2">
        <f>(E13-E12)/E12</f>
        <v/>
      </c>
    </row>
    <row r="14" spans="1:8">
      <c r="A14" s="1" t="n">
        <v>43236</v>
      </c>
      <c r="B14" t="n">
        <v>-500</v>
      </c>
      <c r="D14" s="1" t="n">
        <v>43255</v>
      </c>
      <c r="E14" s="4" t="n">
        <v>0.9673050796879834</v>
      </c>
      <c r="F14" s="2">
        <f>(E14-E13)/E13</f>
        <v/>
      </c>
    </row>
    <row r="15" spans="1:8">
      <c r="A15" s="1" t="n">
        <v>43245</v>
      </c>
      <c r="B15" t="n">
        <v>-1500</v>
      </c>
      <c r="D15" s="1" t="n">
        <v>43256</v>
      </c>
      <c r="E15" s="4" t="n">
        <v>0.9778047702578686</v>
      </c>
      <c r="F15" s="2">
        <f>(E15-E14)/E14</f>
        <v/>
      </c>
    </row>
    <row r="16" spans="1:8">
      <c r="A16" s="1" t="n">
        <v>43251</v>
      </c>
      <c r="B16" t="n">
        <v>-2000</v>
      </c>
      <c r="D16" s="1" t="n">
        <v>43257</v>
      </c>
      <c r="E16" s="4" t="n">
        <v>0.9774060086872146</v>
      </c>
      <c r="F16" s="2">
        <f>(E16-E15)/E15</f>
        <v/>
      </c>
    </row>
    <row r="17" spans="1:8">
      <c r="A17" s="1" t="n">
        <v>43252</v>
      </c>
      <c r="B17" t="n">
        <v>-500</v>
      </c>
      <c r="D17" s="1" t="n">
        <v>43265</v>
      </c>
      <c r="E17" s="4" t="n">
        <v>0.9594593684974714</v>
      </c>
      <c r="F17" s="2">
        <f>(E17-E16)/E16</f>
        <v/>
      </c>
    </row>
    <row r="18" spans="1:8">
      <c r="A18" s="1" t="n">
        <v>43265</v>
      </c>
      <c r="B18" t="n">
        <v>-2000</v>
      </c>
      <c r="D18" s="1" t="n">
        <v>43266</v>
      </c>
      <c r="E18" s="4" t="n">
        <v>0.949930385323997</v>
      </c>
      <c r="F18" s="2">
        <f>(E18-E17)/E17</f>
        <v/>
      </c>
    </row>
    <row r="19" spans="1:8">
      <c r="A19" s="1" t="n">
        <v>43270</v>
      </c>
      <c r="B19" t="n">
        <v>-1000</v>
      </c>
      <c r="D19" s="1" t="n">
        <v>43270</v>
      </c>
      <c r="E19" s="4" t="n">
        <v>0.907090606442529</v>
      </c>
      <c r="F19" s="2">
        <f>(E19-E18)/E18</f>
        <v/>
      </c>
    </row>
    <row r="20" spans="1:8">
      <c r="A20" s="1">
        <f>NOW()</f>
        <v/>
      </c>
      <c r="B20">
        <f>H4</f>
        <v/>
      </c>
      <c r="D20" s="1" t="n">
        <v>43271</v>
      </c>
      <c r="E20" s="4" t="n">
        <v>0.9195559230747329</v>
      </c>
      <c r="F20" s="2">
        <f>(E20-E19)/E19</f>
        <v/>
      </c>
    </row>
    <row r="21" spans="1:8">
      <c r="A21" t="s">
        <v>47</v>
      </c>
      <c r="B21">
        <f>XIRR(B2:B20,A2:A20)</f>
        <v/>
      </c>
      <c r="D21" s="1" t="n">
        <v>43273</v>
      </c>
      <c r="E21" s="4" t="n">
        <v>0.9150586051890535</v>
      </c>
      <c r="F21" s="2">
        <f>(E21-E20)/E20</f>
        <v/>
      </c>
    </row>
    <row r="22" spans="1:8">
      <c r="A22" t="s">
        <v>3</v>
      </c>
      <c r="B22">
        <f>-B20/SUM(B2:B19)</f>
        <v/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2018-06-01T10:14:11Z</dcterms:created>
  <dcterms:modified xmlns:dcterms="http://purl.org/dc/terms/" xmlns:xsi="http://www.w3.org/2001/XMLSchema-instance" xsi:type="dcterms:W3CDTF">2018-07-06T03:46:05Z</dcterms:modified>
  <cp:lastModifiedBy>Windows 用户</cp:lastModifiedBy>
</cp:coreProperties>
</file>