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skyec\OneDrive - University of Waterloo\Projects\Secret Hitler Templates\"/>
    </mc:Choice>
  </mc:AlternateContent>
  <xr:revisionPtr revIDLastSave="1633" documentId="11_F25DC773A252ABDACC104838619C48AA5BDE58EA" xr6:coauthVersionLast="45" xr6:coauthVersionMax="45" xr10:uidLastSave="{07BF6795-93F7-495B-91E3-F15DF4544598}"/>
  <bookViews>
    <workbookView xWindow="-110" yWindow="-110" windowWidth="19420" windowHeight="10420" xr2:uid="{00000000-000D-0000-FFFF-FFFF00000000}"/>
  </bookViews>
  <sheets>
    <sheet name="Template" sheetId="4" r:id="rId1"/>
  </sheets>
  <definedNames>
    <definedName name="Boolean" localSheetId="0">Template!$C$4:$C$5</definedName>
    <definedName name="Factions" localSheetId="0">Template!$B$4:$B$5</definedName>
    <definedName name="Player_List" localSheetId="0">Template!$B$29:$B$38</definedName>
    <definedName name="Roles" localSheetId="0">Template!$B$4:$B$5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4" l="1" a="1"/>
  <c r="H3" i="4" s="1"/>
  <c r="J3" i="4" a="1"/>
  <c r="J3" i="4" s="1"/>
  <c r="L3" i="4" a="1"/>
  <c r="L3" i="4" s="1"/>
  <c r="N3" i="4" a="1"/>
  <c r="N3" i="4"/>
  <c r="P3" i="4" a="1"/>
  <c r="P3" i="4" s="1"/>
  <c r="R3" i="4" a="1"/>
  <c r="R3" i="4" s="1"/>
  <c r="T3" i="4" a="1"/>
  <c r="T3" i="4" s="1"/>
  <c r="V3" i="4" a="1"/>
  <c r="V3" i="4"/>
  <c r="X3" i="4" a="1"/>
  <c r="X3" i="4" s="1"/>
  <c r="Z3" i="4" a="1"/>
  <c r="Z3" i="4" s="1"/>
  <c r="AB3" i="4" a="1"/>
  <c r="AB3" i="4" s="1"/>
  <c r="AD3" i="4" a="1"/>
  <c r="AD3" i="4"/>
  <c r="AF3" i="4" a="1"/>
  <c r="AF3" i="4" s="1"/>
  <c r="AH3" i="4" a="1"/>
  <c r="AH3" i="4" s="1"/>
  <c r="AJ3" i="4" a="1"/>
  <c r="AJ3" i="4" s="1"/>
  <c r="AL3" i="4" a="1"/>
  <c r="AL3" i="4"/>
  <c r="AN3" i="4" a="1"/>
  <c r="AN3" i="4" s="1"/>
  <c r="AP3" i="4" a="1"/>
  <c r="AP3" i="4" s="1"/>
  <c r="AR3" i="4" a="1"/>
  <c r="AR3" i="4" s="1"/>
  <c r="AT3" i="4" a="1"/>
  <c r="AT3" i="4"/>
  <c r="AV3" i="4" a="1"/>
  <c r="AV3" i="4" s="1"/>
  <c r="AX3" i="4" a="1"/>
  <c r="AX3" i="4" s="1"/>
  <c r="AZ3" i="4" a="1"/>
  <c r="AZ3" i="4" s="1"/>
  <c r="BB3" i="4" a="1"/>
  <c r="BB3" i="4"/>
  <c r="BD3" i="4" a="1"/>
  <c r="BD3" i="4" s="1"/>
  <c r="BF3" i="4" a="1"/>
  <c r="BF3" i="4" s="1"/>
  <c r="BH3" i="4" a="1"/>
  <c r="BH3" i="4" s="1"/>
  <c r="BJ3" i="4" a="1"/>
  <c r="BJ3" i="4" s="1"/>
  <c r="F3" i="4" a="1"/>
  <c r="F3" i="4" s="1"/>
  <c r="J1" i="4"/>
  <c r="L1" i="4"/>
  <c r="N1" i="4" s="1"/>
  <c r="P1" i="4" s="1"/>
  <c r="R1" i="4" s="1"/>
  <c r="T1" i="4" s="1"/>
  <c r="V1" i="4" s="1"/>
  <c r="X1" i="4"/>
  <c r="Z1" i="4" s="1"/>
  <c r="AB1" i="4" s="1"/>
  <c r="AD1" i="4" s="1"/>
  <c r="AF1" i="4" s="1"/>
  <c r="AH1" i="4" s="1"/>
  <c r="AJ1" i="4" s="1"/>
  <c r="AL1" i="4" s="1"/>
  <c r="AN1" i="4" s="1"/>
  <c r="AP1" i="4" s="1"/>
  <c r="AR1" i="4" s="1"/>
  <c r="AT1" i="4" s="1"/>
  <c r="AV1" i="4" s="1"/>
  <c r="AX1" i="4" s="1"/>
  <c r="AZ1" i="4" s="1"/>
  <c r="BB1" i="4" s="1"/>
  <c r="BD1" i="4" s="1"/>
  <c r="BF1" i="4" s="1"/>
  <c r="BH1" i="4" s="1"/>
  <c r="BJ1" i="4" s="1"/>
  <c r="J2" i="4"/>
  <c r="J5" i="4"/>
  <c r="K5" i="4"/>
  <c r="J6" i="4"/>
  <c r="K6" i="4"/>
  <c r="J7" i="4"/>
  <c r="J8" i="4"/>
  <c r="J9" i="4"/>
  <c r="J10" i="4"/>
  <c r="J14" i="4"/>
  <c r="L14" i="4"/>
  <c r="N14" i="4" s="1"/>
  <c r="J17" i="4"/>
  <c r="L17" i="4"/>
  <c r="N17" i="4"/>
  <c r="P17" i="4"/>
  <c r="R17" i="4"/>
  <c r="T17" i="4"/>
  <c r="V17" i="4"/>
  <c r="X17" i="4"/>
  <c r="Z17" i="4"/>
  <c r="AB17" i="4"/>
  <c r="AD17" i="4"/>
  <c r="AF17" i="4"/>
  <c r="AH17" i="4"/>
  <c r="AJ17" i="4"/>
  <c r="AL17" i="4"/>
  <c r="AN17" i="4"/>
  <c r="AP17" i="4"/>
  <c r="AR17" i="4"/>
  <c r="AT17" i="4"/>
  <c r="AV17" i="4"/>
  <c r="AX17" i="4"/>
  <c r="AZ17" i="4"/>
  <c r="BB17" i="4"/>
  <c r="BD17" i="4"/>
  <c r="BF17" i="4"/>
  <c r="BH17" i="4"/>
  <c r="BJ17" i="4"/>
  <c r="J21" i="4"/>
  <c r="K21" i="4"/>
  <c r="K23" i="4" s="1"/>
  <c r="L21" i="4"/>
  <c r="M21" i="4"/>
  <c r="J22" i="4"/>
  <c r="J25" i="4" s="1"/>
  <c r="K22" i="4"/>
  <c r="K24" i="4" s="1"/>
  <c r="L22" i="4"/>
  <c r="M22" i="4"/>
  <c r="N22" i="4"/>
  <c r="O22" i="4"/>
  <c r="P22" i="4"/>
  <c r="Q22" i="4"/>
  <c r="R22" i="4"/>
  <c r="S22" i="4"/>
  <c r="T22" i="4"/>
  <c r="U22" i="4"/>
  <c r="V22" i="4"/>
  <c r="W22" i="4"/>
  <c r="X22" i="4"/>
  <c r="Y22" i="4"/>
  <c r="Z22" i="4"/>
  <c r="AA22" i="4"/>
  <c r="AB22" i="4"/>
  <c r="AC22" i="4"/>
  <c r="AD22" i="4"/>
  <c r="AE22" i="4"/>
  <c r="AF22" i="4"/>
  <c r="AG22" i="4"/>
  <c r="AH22" i="4"/>
  <c r="AI22" i="4"/>
  <c r="AJ22" i="4"/>
  <c r="AK22" i="4"/>
  <c r="AL22" i="4"/>
  <c r="AM22" i="4"/>
  <c r="AN22" i="4"/>
  <c r="AO22" i="4"/>
  <c r="AP22" i="4"/>
  <c r="AQ22" i="4"/>
  <c r="AR22" i="4"/>
  <c r="AS22" i="4"/>
  <c r="AT22" i="4"/>
  <c r="AU22" i="4"/>
  <c r="AV22" i="4"/>
  <c r="AW22" i="4"/>
  <c r="AX22" i="4"/>
  <c r="AY22" i="4"/>
  <c r="AZ22" i="4"/>
  <c r="BA22" i="4"/>
  <c r="BB22" i="4"/>
  <c r="BC22" i="4"/>
  <c r="BD22" i="4"/>
  <c r="BE22" i="4"/>
  <c r="BF22" i="4"/>
  <c r="BG22" i="4"/>
  <c r="BH22" i="4"/>
  <c r="BI22" i="4"/>
  <c r="BJ22" i="4"/>
  <c r="BK22" i="4"/>
  <c r="J23" i="4"/>
  <c r="M24" i="4" l="1"/>
  <c r="O24" i="4" s="1"/>
  <c r="Q24" i="4" s="1"/>
  <c r="S24" i="4" s="1"/>
  <c r="U24" i="4" s="1"/>
  <c r="W24" i="4" s="1"/>
  <c r="Y24" i="4" s="1"/>
  <c r="AA24" i="4" s="1"/>
  <c r="AC24" i="4" s="1"/>
  <c r="AE24" i="4" s="1"/>
  <c r="AG24" i="4" s="1"/>
  <c r="AI24" i="4" s="1"/>
  <c r="AK24" i="4" s="1"/>
  <c r="AM24" i="4" s="1"/>
  <c r="AO24" i="4" s="1"/>
  <c r="AQ24" i="4" s="1"/>
  <c r="AS24" i="4" s="1"/>
  <c r="AU24" i="4" s="1"/>
  <c r="AW24" i="4" s="1"/>
  <c r="AY24" i="4" s="1"/>
  <c r="BA24" i="4" s="1"/>
  <c r="BC24" i="4" s="1"/>
  <c r="BE24" i="4" s="1"/>
  <c r="BG24" i="4" s="1"/>
  <c r="BI24" i="4" s="1"/>
  <c r="BK24" i="4" s="1"/>
  <c r="N21" i="4"/>
  <c r="P14" i="4"/>
  <c r="O21" i="4"/>
  <c r="K25" i="4"/>
  <c r="J24" i="4"/>
  <c r="L24" i="4" s="1"/>
  <c r="N24" i="4" s="1"/>
  <c r="P24" i="4" s="1"/>
  <c r="R24" i="4" s="1"/>
  <c r="T24" i="4" s="1"/>
  <c r="V24" i="4" s="1"/>
  <c r="X24" i="4" s="1"/>
  <c r="Z24" i="4" s="1"/>
  <c r="AB24" i="4" s="1"/>
  <c r="AD24" i="4" s="1"/>
  <c r="AF24" i="4" s="1"/>
  <c r="AH24" i="4" s="1"/>
  <c r="AJ24" i="4" s="1"/>
  <c r="AL24" i="4" s="1"/>
  <c r="AN24" i="4" s="1"/>
  <c r="AP24" i="4" s="1"/>
  <c r="AR24" i="4" s="1"/>
  <c r="AT24" i="4" s="1"/>
  <c r="AV24" i="4" s="1"/>
  <c r="AX24" i="4" s="1"/>
  <c r="AZ24" i="4" s="1"/>
  <c r="BB24" i="4" s="1"/>
  <c r="BD24" i="4" s="1"/>
  <c r="BF24" i="4" s="1"/>
  <c r="BH24" i="4" s="1"/>
  <c r="BJ24" i="4" s="1"/>
  <c r="R14" i="4" l="1"/>
  <c r="P21" i="4"/>
  <c r="Q21" i="4"/>
  <c r="L2" i="4"/>
  <c r="L6" i="4" l="1"/>
  <c r="M6" i="4"/>
  <c r="L5" i="4"/>
  <c r="M5" i="4"/>
  <c r="M23" i="4"/>
  <c r="L23" i="4"/>
  <c r="R21" i="4"/>
  <c r="S21" i="4"/>
  <c r="T14" i="4"/>
  <c r="L10" i="4" l="1"/>
  <c r="M25" i="4"/>
  <c r="L25" i="4"/>
  <c r="N2" i="4" s="1"/>
  <c r="L8" i="4"/>
  <c r="L7" i="4"/>
  <c r="L9" i="4"/>
  <c r="V14" i="4"/>
  <c r="T21" i="4"/>
  <c r="U21" i="4"/>
  <c r="V21" i="4" l="1"/>
  <c r="W21" i="4"/>
  <c r="X14" i="4"/>
  <c r="N5" i="4"/>
  <c r="N23" i="4"/>
  <c r="N6" i="4"/>
  <c r="O6" i="4"/>
  <c r="O5" i="4"/>
  <c r="O23" i="4"/>
  <c r="N10" i="4" l="1"/>
  <c r="O25" i="4"/>
  <c r="N9" i="4"/>
  <c r="N7" i="4"/>
  <c r="N25" i="4"/>
  <c r="P2" i="4" s="1"/>
  <c r="N8" i="4"/>
  <c r="Z14" i="4"/>
  <c r="X21" i="4"/>
  <c r="Y21" i="4"/>
  <c r="Z21" i="4" l="1"/>
  <c r="AB14" i="4"/>
  <c r="AA21" i="4"/>
  <c r="P6" i="4"/>
  <c r="P5" i="4"/>
  <c r="P23" i="4"/>
  <c r="Q5" i="4"/>
  <c r="Q23" i="4"/>
  <c r="Q6" i="4"/>
  <c r="P10" i="4" l="1"/>
  <c r="Q25" i="4"/>
  <c r="P7" i="4"/>
  <c r="P8" i="4"/>
  <c r="P9" i="4"/>
  <c r="P25" i="4"/>
  <c r="R2" i="4" s="1"/>
  <c r="AB21" i="4"/>
  <c r="AC21" i="4"/>
  <c r="AD14" i="4"/>
  <c r="R6" i="4" l="1"/>
  <c r="S6" i="4"/>
  <c r="R5" i="4"/>
  <c r="R23" i="4"/>
  <c r="S5" i="4"/>
  <c r="S23" i="4"/>
  <c r="AD21" i="4"/>
  <c r="AF14" i="4"/>
  <c r="AE21" i="4"/>
  <c r="R10" i="4" l="1"/>
  <c r="S25" i="4"/>
  <c r="R25" i="4"/>
  <c r="T2" i="4" s="1"/>
  <c r="R9" i="4"/>
  <c r="R7" i="4"/>
  <c r="R8" i="4"/>
  <c r="AH14" i="4"/>
  <c r="AF21" i="4"/>
  <c r="AG21" i="4"/>
  <c r="AH21" i="4" l="1"/>
  <c r="AJ14" i="4"/>
  <c r="AI21" i="4"/>
  <c r="T6" i="4"/>
  <c r="U6" i="4"/>
  <c r="T5" i="4"/>
  <c r="U5" i="4"/>
  <c r="U23" i="4"/>
  <c r="T23" i="4"/>
  <c r="U25" i="4" l="1"/>
  <c r="T10" i="4"/>
  <c r="T8" i="4"/>
  <c r="T25" i="4"/>
  <c r="T9" i="4"/>
  <c r="T7" i="4"/>
  <c r="AL14" i="4"/>
  <c r="AJ21" i="4"/>
  <c r="AK21" i="4"/>
  <c r="AL21" i="4" l="1"/>
  <c r="AM21" i="4"/>
  <c r="AN14" i="4"/>
  <c r="V2" i="4"/>
  <c r="AP14" i="4" l="1"/>
  <c r="AN21" i="4"/>
  <c r="AO21" i="4"/>
  <c r="V5" i="4"/>
  <c r="V23" i="4"/>
  <c r="V6" i="4"/>
  <c r="W23" i="4"/>
  <c r="W6" i="4"/>
  <c r="W5" i="4"/>
  <c r="V9" i="4" l="1"/>
  <c r="V25" i="4"/>
  <c r="X2" i="4" s="1"/>
  <c r="V7" i="4"/>
  <c r="V8" i="4"/>
  <c r="W25" i="4"/>
  <c r="V10" i="4"/>
  <c r="AP21" i="4"/>
  <c r="AR14" i="4"/>
  <c r="AQ21" i="4"/>
  <c r="AR21" i="4" l="1"/>
  <c r="AS21" i="4"/>
  <c r="AT14" i="4"/>
  <c r="X6" i="4"/>
  <c r="X5" i="4"/>
  <c r="X23" i="4"/>
  <c r="Y5" i="4"/>
  <c r="Y23" i="4"/>
  <c r="Y6" i="4"/>
  <c r="AT21" i="4" l="1"/>
  <c r="AV14" i="4"/>
  <c r="AU21" i="4"/>
  <c r="X10" i="4"/>
  <c r="Y25" i="4"/>
  <c r="X8" i="4"/>
  <c r="X9" i="4"/>
  <c r="X25" i="4"/>
  <c r="Z2" i="4" s="1"/>
  <c r="X7" i="4"/>
  <c r="Z6" i="4" l="1"/>
  <c r="AA6" i="4"/>
  <c r="Z5" i="4"/>
  <c r="Z23" i="4"/>
  <c r="AA5" i="4"/>
  <c r="AA23" i="4"/>
  <c r="AX14" i="4"/>
  <c r="AV21" i="4"/>
  <c r="AW21" i="4"/>
  <c r="AX21" i="4" l="1"/>
  <c r="AZ14" i="4"/>
  <c r="AY21" i="4"/>
  <c r="AA25" i="4"/>
  <c r="Z10" i="4"/>
  <c r="Z7" i="4"/>
  <c r="Z25" i="4"/>
  <c r="AB2" i="4" s="1"/>
  <c r="Z8" i="4"/>
  <c r="Z9" i="4"/>
  <c r="AB6" i="4" l="1"/>
  <c r="AC6" i="4"/>
  <c r="AB5" i="4"/>
  <c r="AB23" i="4"/>
  <c r="AC23" i="4"/>
  <c r="AC5" i="4"/>
  <c r="BB14" i="4"/>
  <c r="AZ21" i="4"/>
  <c r="BA21" i="4"/>
  <c r="BB21" i="4" l="1"/>
  <c r="BC21" i="4"/>
  <c r="BD14" i="4"/>
  <c r="AB10" i="4"/>
  <c r="AC25" i="4"/>
  <c r="AB25" i="4"/>
  <c r="AD2" i="4" s="1"/>
  <c r="AB8" i="4"/>
  <c r="AB7" i="4"/>
  <c r="AB9" i="4"/>
  <c r="BF14" i="4" l="1"/>
  <c r="BD21" i="4"/>
  <c r="BE21" i="4"/>
  <c r="AD5" i="4"/>
  <c r="AD23" i="4"/>
  <c r="AD6" i="4"/>
  <c r="AE23" i="4"/>
  <c r="AE6" i="4"/>
  <c r="AE5" i="4"/>
  <c r="AD10" i="4" l="1"/>
  <c r="AE25" i="4"/>
  <c r="BF21" i="4"/>
  <c r="BH14" i="4"/>
  <c r="BG21" i="4"/>
  <c r="AD9" i="4"/>
  <c r="AD7" i="4"/>
  <c r="AD25" i="4"/>
  <c r="AF2" i="4" s="1"/>
  <c r="AD8" i="4"/>
  <c r="AF6" i="4" l="1"/>
  <c r="AF5" i="4"/>
  <c r="AF23" i="4"/>
  <c r="AG5" i="4"/>
  <c r="AG23" i="4"/>
  <c r="AG6" i="4"/>
  <c r="BH21" i="4"/>
  <c r="BI21" i="4"/>
  <c r="BJ14" i="4"/>
  <c r="BJ21" i="4" l="1"/>
  <c r="BK21" i="4"/>
  <c r="AF10" i="4"/>
  <c r="AG25" i="4"/>
  <c r="AF7" i="4"/>
  <c r="AF8" i="4"/>
  <c r="AF9" i="4"/>
  <c r="AF25" i="4"/>
  <c r="AH2" i="4" s="1"/>
  <c r="AH6" i="4" l="1"/>
  <c r="AI6" i="4"/>
  <c r="AH5" i="4"/>
  <c r="AH23" i="4"/>
  <c r="AI5" i="4"/>
  <c r="AI23" i="4"/>
  <c r="AH10" i="4" l="1"/>
  <c r="AI25" i="4"/>
  <c r="AH25" i="4"/>
  <c r="AJ2" i="4" s="1"/>
  <c r="AH9" i="4"/>
  <c r="AH7" i="4"/>
  <c r="AH8" i="4"/>
  <c r="AJ6" i="4" l="1"/>
  <c r="AK6" i="4"/>
  <c r="AJ5" i="4"/>
  <c r="AJ23" i="4"/>
  <c r="AK5" i="4"/>
  <c r="AK23" i="4"/>
  <c r="AK25" i="4" l="1"/>
  <c r="AJ10" i="4"/>
  <c r="AJ8" i="4"/>
  <c r="AJ25" i="4"/>
  <c r="AJ9" i="4"/>
  <c r="AJ7" i="4"/>
  <c r="AL2" i="4" l="1"/>
  <c r="AL5" i="4" l="1"/>
  <c r="AL23" i="4"/>
  <c r="AL6" i="4"/>
  <c r="AM23" i="4"/>
  <c r="AM6" i="4"/>
  <c r="AM5" i="4"/>
  <c r="AM25" i="4" l="1"/>
  <c r="AL10" i="4"/>
  <c r="AL9" i="4"/>
  <c r="AL25" i="4"/>
  <c r="AL7" i="4"/>
  <c r="AL8" i="4"/>
  <c r="AN2" i="4" l="1"/>
  <c r="AN6" i="4" l="1"/>
  <c r="AN5" i="4"/>
  <c r="AN23" i="4"/>
  <c r="AO5" i="4"/>
  <c r="AO23" i="4"/>
  <c r="AO6" i="4"/>
  <c r="AN10" i="4" l="1"/>
  <c r="AO25" i="4"/>
  <c r="AN8" i="4"/>
  <c r="AN9" i="4"/>
  <c r="AN7" i="4"/>
  <c r="AN25" i="4"/>
  <c r="AP2" i="4" s="1"/>
  <c r="AP6" i="4" l="1"/>
  <c r="AQ6" i="4"/>
  <c r="AP5" i="4"/>
  <c r="AP23" i="4"/>
  <c r="AQ5" i="4"/>
  <c r="AQ23" i="4"/>
  <c r="AP10" i="4" l="1"/>
  <c r="AQ25" i="4"/>
  <c r="AP7" i="4"/>
  <c r="AP25" i="4"/>
  <c r="AP8" i="4"/>
  <c r="AP9" i="4"/>
  <c r="AR2" i="4" l="1"/>
  <c r="AR6" i="4" l="1"/>
  <c r="AS6" i="4"/>
  <c r="AR5" i="4"/>
  <c r="AS5" i="4"/>
  <c r="AS23" i="4"/>
  <c r="AR23" i="4"/>
  <c r="AR25" i="4" l="1"/>
  <c r="AT2" i="4" s="1"/>
  <c r="AR8" i="4"/>
  <c r="AR9" i="4"/>
  <c r="AR7" i="4"/>
  <c r="AR10" i="4"/>
  <c r="AS25" i="4"/>
  <c r="AT5" i="4" l="1"/>
  <c r="AT23" i="4"/>
  <c r="AT6" i="4"/>
  <c r="AU6" i="4"/>
  <c r="AU5" i="4"/>
  <c r="AU23" i="4"/>
  <c r="AT10" i="4" l="1"/>
  <c r="AU25" i="4"/>
  <c r="AT9" i="4"/>
  <c r="AT7" i="4"/>
  <c r="AT25" i="4"/>
  <c r="AV2" i="4" s="1"/>
  <c r="AT8" i="4"/>
  <c r="AV6" i="4" l="1"/>
  <c r="AV5" i="4"/>
  <c r="AV23" i="4"/>
  <c r="AW5" i="4"/>
  <c r="AW23" i="4"/>
  <c r="AW6" i="4"/>
  <c r="AV10" i="4" l="1"/>
  <c r="AW25" i="4"/>
  <c r="AV7" i="4"/>
  <c r="AV8" i="4"/>
  <c r="AV25" i="4"/>
  <c r="AX2" i="4" s="1"/>
  <c r="AV9" i="4"/>
  <c r="AX6" i="4" l="1"/>
  <c r="AY6" i="4"/>
  <c r="AX5" i="4"/>
  <c r="AX23" i="4"/>
  <c r="AY5" i="4"/>
  <c r="AY23" i="4"/>
  <c r="AX10" i="4" l="1"/>
  <c r="AY25" i="4"/>
  <c r="AX25" i="4"/>
  <c r="AX9" i="4"/>
  <c r="AX7" i="4"/>
  <c r="AX8" i="4"/>
  <c r="AZ2" i="4" l="1"/>
  <c r="AZ6" i="4" l="1"/>
  <c r="BA6" i="4"/>
  <c r="AZ5" i="4"/>
  <c r="BA5" i="4"/>
  <c r="AZ23" i="4"/>
  <c r="BA23" i="4"/>
  <c r="BA25" i="4" l="1"/>
  <c r="AZ10" i="4"/>
  <c r="AZ8" i="4"/>
  <c r="AZ25" i="4"/>
  <c r="BB2" i="4" s="1"/>
  <c r="AZ9" i="4"/>
  <c r="AZ7" i="4"/>
  <c r="BB5" i="4" l="1"/>
  <c r="BB23" i="4"/>
  <c r="BB6" i="4"/>
  <c r="BC23" i="4"/>
  <c r="BC6" i="4"/>
  <c r="BC5" i="4"/>
  <c r="BC25" i="4" l="1"/>
  <c r="BB10" i="4"/>
  <c r="BB9" i="4"/>
  <c r="BB25" i="4"/>
  <c r="BD2" i="4" s="1"/>
  <c r="BB7" i="4"/>
  <c r="BB8" i="4"/>
  <c r="BD6" i="4" l="1"/>
  <c r="BD5" i="4"/>
  <c r="BD23" i="4"/>
  <c r="BE5" i="4"/>
  <c r="BE23" i="4"/>
  <c r="BE6" i="4"/>
  <c r="BD10" i="4" l="1"/>
  <c r="BE25" i="4"/>
  <c r="BD8" i="4"/>
  <c r="BD9" i="4"/>
  <c r="BD25" i="4"/>
  <c r="BF2" i="4" s="1"/>
  <c r="BD7" i="4"/>
  <c r="BF6" i="4" l="1"/>
  <c r="BG6" i="4"/>
  <c r="BF5" i="4"/>
  <c r="BF23" i="4"/>
  <c r="BG5" i="4"/>
  <c r="BG23" i="4"/>
  <c r="BF10" i="4" l="1"/>
  <c r="BG25" i="4"/>
  <c r="BF7" i="4"/>
  <c r="BF25" i="4"/>
  <c r="BH2" i="4" s="1"/>
  <c r="BF8" i="4"/>
  <c r="BF9" i="4"/>
  <c r="BH6" i="4" l="1"/>
  <c r="BI6" i="4"/>
  <c r="BH5" i="4"/>
  <c r="BI5" i="4"/>
  <c r="BH23" i="4"/>
  <c r="BI23" i="4"/>
  <c r="BH10" i="4" l="1"/>
  <c r="BI25" i="4"/>
  <c r="BH25" i="4"/>
  <c r="BJ2" i="4" s="1"/>
  <c r="BH8" i="4"/>
  <c r="BH9" i="4"/>
  <c r="BH7" i="4"/>
  <c r="BJ5" i="4" l="1"/>
  <c r="BJ23" i="4"/>
  <c r="BJ6" i="4"/>
  <c r="BK23" i="4"/>
  <c r="BK6" i="4"/>
  <c r="BK5" i="4"/>
  <c r="BJ9" i="4" l="1"/>
  <c r="BJ7" i="4"/>
  <c r="BJ25" i="4"/>
  <c r="BJ8" i="4"/>
  <c r="BJ10" i="4"/>
  <c r="BK25" i="4"/>
  <c r="B29" i="4" l="1" a="1"/>
  <c r="B29" i="4" s="1"/>
  <c r="I22" i="4"/>
  <c r="H22" i="4"/>
  <c r="G22" i="4"/>
  <c r="F22" i="4"/>
  <c r="E22" i="4"/>
  <c r="E24" i="4" s="1"/>
  <c r="D22" i="4"/>
  <c r="D24" i="4" s="1"/>
  <c r="H17" i="4"/>
  <c r="F17" i="4"/>
  <c r="D17" i="4"/>
  <c r="D14" i="4"/>
  <c r="F14" i="4" s="1"/>
  <c r="E6" i="4"/>
  <c r="D6" i="4"/>
  <c r="E5" i="4"/>
  <c r="D5" i="4"/>
  <c r="F1" i="4"/>
  <c r="H1" i="4" s="1"/>
  <c r="D21" i="4" l="1"/>
  <c r="D23" i="4" s="1"/>
  <c r="F24" i="4"/>
  <c r="H24" i="4" s="1"/>
  <c r="G24" i="4"/>
  <c r="I24" i="4" s="1"/>
  <c r="D29" i="4" a="1"/>
  <c r="D29" i="4" s="1"/>
  <c r="B26" i="4"/>
  <c r="B12" i="4" s="1" a="1"/>
  <c r="B12" i="4" s="1"/>
  <c r="B27" i="4" s="1"/>
  <c r="D12" i="4" s="1" a="1"/>
  <c r="D12" i="4" s="1"/>
  <c r="D7" i="4"/>
  <c r="D8" i="4"/>
  <c r="D10" i="4"/>
  <c r="D9" i="4"/>
  <c r="H14" i="4"/>
  <c r="G21" i="4"/>
  <c r="F21" i="4"/>
  <c r="E21" i="4"/>
  <c r="E23" i="4" s="1"/>
  <c r="D25" i="4" l="1"/>
  <c r="I21" i="4"/>
  <c r="H21" i="4"/>
  <c r="E25" i="4"/>
  <c r="F29" i="4" a="1"/>
  <c r="F29" i="4" s="1"/>
  <c r="D26" i="4"/>
  <c r="D27" i="4" s="1"/>
  <c r="F12" i="4" s="1" a="1"/>
  <c r="F12" i="4" s="1"/>
  <c r="F2" i="4" l="1"/>
  <c r="G6" i="4" s="1"/>
  <c r="F26" i="4"/>
  <c r="F27" i="4" s="1"/>
  <c r="H12" i="4" s="1" a="1"/>
  <c r="H12" i="4" s="1"/>
  <c r="H29" i="4" a="1"/>
  <c r="H29" i="4" s="1"/>
  <c r="J29" i="4" s="1" a="1"/>
  <c r="J29" i="4" s="1"/>
  <c r="F6" i="4"/>
  <c r="G23" i="4"/>
  <c r="F23" i="4"/>
  <c r="F5" i="4"/>
  <c r="G5" i="4"/>
  <c r="J26" i="4" l="1"/>
  <c r="L29" i="4" a="1"/>
  <c r="L29" i="4" s="1"/>
  <c r="G25" i="4"/>
  <c r="F10" i="4"/>
  <c r="F7" i="4"/>
  <c r="F8" i="4"/>
  <c r="F9" i="4"/>
  <c r="F25" i="4"/>
  <c r="H26" i="4"/>
  <c r="H27" i="4" s="1"/>
  <c r="J12" i="4" s="1" a="1"/>
  <c r="J12" i="4" s="1"/>
  <c r="J27" i="4" s="1"/>
  <c r="L12" i="4" s="1" a="1"/>
  <c r="L12" i="4" s="1"/>
  <c r="N29" i="4" l="1" a="1"/>
  <c r="N29" i="4" s="1"/>
  <c r="L26" i="4"/>
  <c r="L27" i="4" s="1"/>
  <c r="N12" i="4" s="1" a="1"/>
  <c r="N12" i="4" s="1"/>
  <c r="H2" i="4"/>
  <c r="I23" i="4" s="1"/>
  <c r="N26" i="4" l="1"/>
  <c r="N27" i="4" s="1"/>
  <c r="P12" i="4" s="1" a="1"/>
  <c r="P12" i="4" s="1"/>
  <c r="P29" i="4" a="1"/>
  <c r="P29" i="4" s="1"/>
  <c r="H5" i="4"/>
  <c r="I5" i="4"/>
  <c r="I25" i="4" s="1"/>
  <c r="H6" i="4"/>
  <c r="I6" i="4"/>
  <c r="H23" i="4"/>
  <c r="P26" i="4" l="1"/>
  <c r="P27" i="4" s="1"/>
  <c r="R12" i="4" s="1" a="1"/>
  <c r="R12" i="4" s="1"/>
  <c r="R29" i="4" a="1"/>
  <c r="R29" i="4" s="1"/>
  <c r="H10" i="4"/>
  <c r="H7" i="4"/>
  <c r="H9" i="4"/>
  <c r="H25" i="4"/>
  <c r="H8" i="4"/>
  <c r="R26" i="4" l="1"/>
  <c r="R27" i="4" s="1"/>
  <c r="T12" i="4" s="1" a="1"/>
  <c r="T12" i="4" s="1"/>
  <c r="T29" i="4" a="1"/>
  <c r="T29" i="4" s="1"/>
  <c r="T26" i="4" l="1"/>
  <c r="T27" i="4" s="1"/>
  <c r="V12" i="4" s="1" a="1"/>
  <c r="V12" i="4" s="1"/>
  <c r="V29" i="4" a="1"/>
  <c r="V29" i="4" s="1"/>
  <c r="V26" i="4" l="1"/>
  <c r="V27" i="4" s="1"/>
  <c r="X12" i="4" s="1" a="1"/>
  <c r="X12" i="4" s="1"/>
  <c r="X29" i="4" a="1"/>
  <c r="X29" i="4" s="1"/>
  <c r="X26" i="4" l="1"/>
  <c r="X27" i="4" s="1"/>
  <c r="Z12" i="4" s="1" a="1"/>
  <c r="Z12" i="4" s="1"/>
  <c r="Z29" i="4" a="1"/>
  <c r="Z29" i="4" s="1"/>
  <c r="Z26" i="4" l="1"/>
  <c r="Z27" i="4" s="1"/>
  <c r="AB12" i="4" s="1" a="1"/>
  <c r="AB12" i="4" s="1"/>
  <c r="AB29" i="4" a="1"/>
  <c r="AB29" i="4" s="1"/>
  <c r="AD29" i="4" l="1" a="1"/>
  <c r="AD29" i="4" s="1"/>
  <c r="AB26" i="4"/>
  <c r="AB27" i="4" s="1"/>
  <c r="AD12" i="4" s="1" a="1"/>
  <c r="AD12" i="4" s="1"/>
  <c r="AD26" i="4" l="1"/>
  <c r="AD27" i="4" s="1"/>
  <c r="AF12" i="4" s="1" a="1"/>
  <c r="AF12" i="4" s="1"/>
  <c r="AF29" i="4" a="1"/>
  <c r="AF29" i="4" s="1"/>
  <c r="AH29" i="4" l="1" a="1"/>
  <c r="AH29" i="4" s="1"/>
  <c r="AF26" i="4"/>
  <c r="AF27" i="4" s="1"/>
  <c r="AH12" i="4" s="1" a="1"/>
  <c r="AH12" i="4" s="1"/>
  <c r="AH26" i="4" l="1"/>
  <c r="AH27" i="4" s="1"/>
  <c r="AJ12" i="4" s="1" a="1"/>
  <c r="AJ12" i="4" s="1"/>
  <c r="AJ29" i="4" a="1"/>
  <c r="AJ29" i="4" s="1"/>
  <c r="AJ26" i="4" l="1"/>
  <c r="AJ27" i="4" s="1"/>
  <c r="AL12" i="4" s="1" a="1"/>
  <c r="AL12" i="4" s="1"/>
  <c r="AL29" i="4" a="1"/>
  <c r="AL29" i="4" s="1"/>
  <c r="AL26" i="4" l="1"/>
  <c r="AL27" i="4" s="1"/>
  <c r="AN12" i="4" s="1" a="1"/>
  <c r="AN12" i="4" s="1"/>
  <c r="AN29" i="4" a="1"/>
  <c r="AN29" i="4" s="1"/>
  <c r="AN26" i="4" l="1"/>
  <c r="AN27" i="4" s="1"/>
  <c r="AP12" i="4" s="1" a="1"/>
  <c r="AP12" i="4" s="1"/>
  <c r="AP29" i="4" a="1"/>
  <c r="AP29" i="4" s="1"/>
  <c r="AR29" i="4" l="1" a="1"/>
  <c r="AR29" i="4" s="1"/>
  <c r="AP26" i="4"/>
  <c r="AP27" i="4" s="1"/>
  <c r="AR12" i="4" s="1" a="1"/>
  <c r="AR12" i="4" s="1"/>
  <c r="AT29" i="4" l="1" a="1"/>
  <c r="AT29" i="4" s="1"/>
  <c r="AR26" i="4"/>
  <c r="AR27" i="4" s="1"/>
  <c r="AT12" i="4" s="1" a="1"/>
  <c r="AT12" i="4" s="1"/>
  <c r="AT26" i="4" l="1"/>
  <c r="AT27" i="4" s="1"/>
  <c r="AV12" i="4" s="1" a="1"/>
  <c r="AV12" i="4" s="1"/>
  <c r="AV29" i="4" a="1"/>
  <c r="AV29" i="4" s="1"/>
  <c r="AX29" i="4" l="1" a="1"/>
  <c r="AX29" i="4" s="1"/>
  <c r="AV26" i="4"/>
  <c r="AV27" i="4" s="1"/>
  <c r="AX12" i="4" s="1" a="1"/>
  <c r="AX12" i="4" s="1"/>
  <c r="AX26" i="4" l="1"/>
  <c r="AX27" i="4" s="1"/>
  <c r="AZ12" i="4" s="1" a="1"/>
  <c r="AZ12" i="4" s="1"/>
  <c r="AZ29" i="4" a="1"/>
  <c r="AZ29" i="4" s="1"/>
  <c r="AZ26" i="4" l="1"/>
  <c r="AZ27" i="4" s="1"/>
  <c r="BB12" i="4" s="1" a="1"/>
  <c r="BB12" i="4" s="1"/>
  <c r="BB29" i="4" a="1"/>
  <c r="BB29" i="4" s="1"/>
  <c r="BB26" i="4" l="1"/>
  <c r="BB27" i="4" s="1"/>
  <c r="BD12" i="4" s="1" a="1"/>
  <c r="BD12" i="4" s="1"/>
  <c r="BD29" i="4" a="1"/>
  <c r="BD29" i="4" s="1"/>
  <c r="BD26" i="4" l="1"/>
  <c r="BD27" i="4" s="1"/>
  <c r="BF12" i="4" s="1" a="1"/>
  <c r="BF12" i="4" s="1"/>
  <c r="BF29" i="4" a="1"/>
  <c r="BF29" i="4" s="1"/>
  <c r="BF26" i="4" l="1"/>
  <c r="BF27" i="4" s="1"/>
  <c r="BH12" i="4" s="1" a="1"/>
  <c r="BH12" i="4" s="1"/>
  <c r="BH29" i="4" a="1"/>
  <c r="BH29" i="4" s="1"/>
  <c r="BJ29" i="4" l="1" a="1"/>
  <c r="BJ29" i="4" s="1"/>
  <c r="BJ26" i="4" s="1"/>
  <c r="BH26" i="4"/>
  <c r="BH27" i="4" s="1"/>
  <c r="BJ12" i="4" s="1" a="1"/>
  <c r="BJ12" i="4" s="1"/>
  <c r="BJ27"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Skye Chen</author>
  </authors>
  <commentList>
    <comment ref="A2" authorId="0" shapeId="0" xr:uid="{267A32BE-6B5B-4D62-B9D2-EA7B036EB02F}">
      <text>
        <r>
          <rPr>
            <b/>
            <sz val="9"/>
            <color indexed="81"/>
            <rFont val="Tahoma"/>
            <family val="2"/>
          </rPr>
          <t>zyxwvu:</t>
        </r>
        <r>
          <rPr>
            <sz val="9"/>
            <color indexed="81"/>
            <rFont val="Tahoma"/>
            <family val="2"/>
          </rPr>
          <t xml:space="preserve">
Displays whether or not the deck got reshuffled this round. The deck reshuffles everytime there's strictly less than 3 cards in the deck.</t>
        </r>
      </text>
    </comment>
    <comment ref="A3" authorId="0" shapeId="0" xr:uid="{3E56A265-8FA1-4FA5-B763-EB1BBB0D3088}">
      <text>
        <r>
          <rPr>
            <b/>
            <sz val="9"/>
            <color indexed="81"/>
            <rFont val="Tahoma"/>
            <family val="2"/>
          </rPr>
          <t>zyxwvu:</t>
        </r>
        <r>
          <rPr>
            <sz val="9"/>
            <color indexed="81"/>
            <rFont val="Tahoma"/>
            <family val="2"/>
          </rPr>
          <t xml:space="preserve">
Provides information based on card counting</t>
        </r>
      </text>
    </comment>
    <comment ref="A5" authorId="0" shapeId="0" xr:uid="{76D19B83-E0F7-49FE-918A-CE224AEEC79E}">
      <text>
        <r>
          <rPr>
            <b/>
            <sz val="9"/>
            <color indexed="81"/>
            <rFont val="Tahoma"/>
            <family val="2"/>
          </rPr>
          <t>zyxwvu:</t>
        </r>
        <r>
          <rPr>
            <sz val="9"/>
            <color indexed="81"/>
            <rFont val="Tahoma"/>
            <family val="2"/>
          </rPr>
          <t xml:space="preserve">
Displays how many Fascist and Liberal cards are in the deck based on the information that other players provide. Assumes that everyone was telling the truth.</t>
        </r>
      </text>
    </comment>
    <comment ref="A6" authorId="0" shapeId="0" xr:uid="{82EE0059-6D38-44AC-B4BA-8D275BA69582}">
      <text>
        <r>
          <rPr>
            <b/>
            <sz val="9"/>
            <color indexed="81"/>
            <rFont val="Tahoma"/>
            <family val="2"/>
          </rPr>
          <t>zyxwvu:</t>
        </r>
        <r>
          <rPr>
            <sz val="9"/>
            <color indexed="81"/>
            <rFont val="Tahoma"/>
            <family val="2"/>
          </rPr>
          <t xml:space="preserve">
Displays how many Fascists and Liberals are in the deck. 
Every time the deck reshuffles, we have perfect knowledge of the deck. </t>
        </r>
      </text>
    </comment>
    <comment ref="A7" authorId="0" shapeId="0" xr:uid="{B03F72E1-F5D4-4929-B5BD-E333C566C37E}">
      <text>
        <r>
          <rPr>
            <b/>
            <sz val="9"/>
            <color indexed="81"/>
            <rFont val="Tahoma"/>
            <family val="2"/>
          </rPr>
          <t>zyxwvu:</t>
        </r>
        <r>
          <rPr>
            <sz val="9"/>
            <color indexed="81"/>
            <rFont val="Tahoma"/>
            <family val="2"/>
          </rPr>
          <t xml:space="preserve">
Displays the probability that the President draws 3 Fascist card(s).
Assumes that everyone was telling the truth.</t>
        </r>
      </text>
    </comment>
    <comment ref="A8" authorId="0" shapeId="0" xr:uid="{3A7D54CA-BF0A-4FBE-82AD-F7706E08F1C7}">
      <text>
        <r>
          <rPr>
            <b/>
            <sz val="9"/>
            <color indexed="81"/>
            <rFont val="Tahoma"/>
            <family val="2"/>
          </rPr>
          <t>zyxwvu:</t>
        </r>
        <r>
          <rPr>
            <sz val="9"/>
            <color indexed="81"/>
            <rFont val="Tahoma"/>
            <family val="2"/>
          </rPr>
          <t xml:space="preserve">
Displays the probability that the President draws 2 Fascist and 1 Liberal card(s).
Assumes that everyone was telling the truth.</t>
        </r>
      </text>
    </comment>
    <comment ref="A9" authorId="0" shapeId="0" xr:uid="{0E33928C-3D67-421F-9169-25A48047F54E}">
      <text>
        <r>
          <rPr>
            <b/>
            <sz val="9"/>
            <color indexed="81"/>
            <rFont val="Tahoma"/>
            <family val="2"/>
          </rPr>
          <t>zyxwvu:</t>
        </r>
        <r>
          <rPr>
            <sz val="9"/>
            <color indexed="81"/>
            <rFont val="Tahoma"/>
            <family val="2"/>
          </rPr>
          <t xml:space="preserve">
Displays the probability that the President draws 1 Fascist and 2 Liberal card(s).
Assumes that everyone was telling the truth.</t>
        </r>
      </text>
    </comment>
    <comment ref="A10" authorId="0" shapeId="0" xr:uid="{E654C5EB-22EE-44DB-94E2-410748723BF9}">
      <text>
        <r>
          <rPr>
            <b/>
            <sz val="9"/>
            <color indexed="81"/>
            <rFont val="Tahoma"/>
            <family val="2"/>
          </rPr>
          <t>zyxwvu:</t>
        </r>
        <r>
          <rPr>
            <sz val="9"/>
            <color indexed="81"/>
            <rFont val="Tahoma"/>
            <family val="2"/>
          </rPr>
          <t xml:space="preserve">
Displays the probability that the President draws 3 Liberal card(s).
Assumes that everyone was telling the truth.</t>
        </r>
      </text>
    </comment>
    <comment ref="A12" authorId="0" shapeId="0" xr:uid="{17B1711C-EAE0-4F27-9738-ABC46338661D}">
      <text>
        <r>
          <rPr>
            <b/>
            <sz val="9"/>
            <color indexed="81"/>
            <rFont val="Tahoma"/>
            <family val="2"/>
          </rPr>
          <t>zyxwvu:</t>
        </r>
        <r>
          <rPr>
            <sz val="9"/>
            <color indexed="81"/>
            <rFont val="Tahoma"/>
            <family val="2"/>
          </rPr>
          <t xml:space="preserve">
Displays the person selected as President, and input who the president proposes to be the chancellor</t>
        </r>
      </text>
    </comment>
    <comment ref="E12" authorId="0" shapeId="0" xr:uid="{3CD7FC67-B365-4B67-BE40-730B242EC295}">
      <text>
        <r>
          <rPr>
            <b/>
            <sz val="9"/>
            <color indexed="81"/>
            <rFont val="Tahoma"/>
            <family val="2"/>
          </rPr>
          <t>zyxwvu:</t>
        </r>
        <r>
          <rPr>
            <sz val="9"/>
            <color indexed="81"/>
            <rFont val="Tahoma"/>
            <family val="2"/>
          </rPr>
          <t xml:space="preserve">
Input the person that the president selected as chancellor in this cell.</t>
        </r>
      </text>
    </comment>
    <comment ref="A13" authorId="0" shapeId="0" xr:uid="{BDC2EE19-5019-4519-A2D8-7BCCB288C1CB}">
      <text>
        <r>
          <rPr>
            <b/>
            <sz val="9"/>
            <color indexed="81"/>
            <rFont val="Tahoma"/>
            <family val="2"/>
          </rPr>
          <t>zyxwvu:</t>
        </r>
        <r>
          <rPr>
            <sz val="9"/>
            <color indexed="81"/>
            <rFont val="Tahoma"/>
            <family val="2"/>
          </rPr>
          <t xml:space="preserve">
Input whether or not the election was successful.</t>
        </r>
      </text>
    </comment>
    <comment ref="D13" authorId="0" shapeId="0" xr:uid="{B9847F99-ABAD-4FDC-A867-71A203747500}">
      <text>
        <r>
          <rPr>
            <b/>
            <sz val="9"/>
            <color indexed="81"/>
            <rFont val="Tahoma"/>
            <family val="2"/>
          </rPr>
          <t>zyxwvu:</t>
        </r>
        <r>
          <rPr>
            <sz val="9"/>
            <color indexed="81"/>
            <rFont val="Tahoma"/>
            <family val="2"/>
          </rPr>
          <t xml:space="preserve">
Input whether or not the election suceeded in this cell.</t>
        </r>
      </text>
    </comment>
    <comment ref="A14" authorId="0" shapeId="0" xr:uid="{A3198FBA-0C95-48C2-AFC8-9BDEA1D7FFA6}">
      <text>
        <r>
          <rPr>
            <b/>
            <sz val="9"/>
            <color indexed="81"/>
            <rFont val="Tahoma"/>
            <family val="2"/>
          </rPr>
          <t>zyxwvu:</t>
        </r>
        <r>
          <rPr>
            <sz val="9"/>
            <color indexed="81"/>
            <rFont val="Tahoma"/>
            <family val="2"/>
          </rPr>
          <t xml:space="preserve">
Displays the failed election counter. If counter = 3, then the top card is flipped and should be inputted in passed policy</t>
        </r>
      </text>
    </comment>
    <comment ref="A15" authorId="0" shapeId="0" xr:uid="{B6ED90D9-442A-42AA-98A6-B25E4E9079E0}">
      <text>
        <r>
          <rPr>
            <b/>
            <sz val="9"/>
            <color indexed="81"/>
            <rFont val="Tahoma"/>
            <family val="2"/>
          </rPr>
          <t>zyxwvu:</t>
        </r>
        <r>
          <rPr>
            <sz val="9"/>
            <color indexed="81"/>
            <rFont val="Tahoma"/>
            <family val="2"/>
          </rPr>
          <t xml:space="preserve">
Input the card that the president claimed to discard, and input the card that the president claims that the chancellor discarded.</t>
        </r>
      </text>
    </comment>
    <comment ref="B15" authorId="0" shapeId="0" xr:uid="{D3A51008-839B-458E-BC8E-EFE8D09B35B3}">
      <text>
        <r>
          <rPr>
            <b/>
            <sz val="9"/>
            <color indexed="81"/>
            <rFont val="Tahoma"/>
            <family val="2"/>
          </rPr>
          <t>zyxwvu:</t>
        </r>
        <r>
          <rPr>
            <sz val="9"/>
            <color indexed="81"/>
            <rFont val="Tahoma"/>
            <family val="2"/>
          </rPr>
          <t xml:space="preserve">
Input the first president. Input in the orange cell below.</t>
        </r>
      </text>
    </comment>
    <comment ref="D15" authorId="0" shapeId="0" xr:uid="{B511AE8E-210C-4374-8E23-BFA2EE54B726}">
      <text>
        <r>
          <rPr>
            <b/>
            <sz val="9"/>
            <color indexed="81"/>
            <rFont val="Tahoma"/>
            <family val="2"/>
          </rPr>
          <t>zyxwvu:</t>
        </r>
        <r>
          <rPr>
            <sz val="9"/>
            <color indexed="81"/>
            <rFont val="Tahoma"/>
            <family val="2"/>
          </rPr>
          <t xml:space="preserve">
Input the card that the president claimed to discard in this cell.</t>
        </r>
      </text>
    </comment>
    <comment ref="E15" authorId="0" shapeId="0" xr:uid="{E9A3E0A2-985F-4340-8DCA-505D79BF128A}">
      <text>
        <r>
          <rPr>
            <b/>
            <sz val="9"/>
            <color indexed="81"/>
            <rFont val="Tahoma"/>
            <family val="2"/>
          </rPr>
          <t>zyxwvu:</t>
        </r>
        <r>
          <rPr>
            <sz val="9"/>
            <color indexed="81"/>
            <rFont val="Tahoma"/>
            <family val="2"/>
          </rPr>
          <t xml:space="preserve">
Input the card that the president claimed that the chancellor discarded in this cell.</t>
        </r>
      </text>
    </comment>
    <comment ref="A16" authorId="0" shapeId="0" xr:uid="{17FB1DA1-09D7-4F11-9C3A-6C0EFC8EDB70}">
      <text>
        <r>
          <rPr>
            <b/>
            <sz val="9"/>
            <color indexed="81"/>
            <rFont val="Tahoma"/>
            <family val="2"/>
          </rPr>
          <t>zyxwvu:</t>
        </r>
        <r>
          <rPr>
            <sz val="9"/>
            <color indexed="81"/>
            <rFont val="Tahoma"/>
            <family val="2"/>
          </rPr>
          <t xml:space="preserve">
Input the policy that was passed. This is public knowledge</t>
        </r>
      </text>
    </comment>
    <comment ref="D16" authorId="0" shapeId="0" xr:uid="{9CCED15F-D76C-4711-B69C-223B17E04A3C}">
      <text>
        <r>
          <rPr>
            <b/>
            <sz val="9"/>
            <color indexed="81"/>
            <rFont val="Tahoma"/>
            <family val="2"/>
          </rPr>
          <t>zyxwvu:</t>
        </r>
        <r>
          <rPr>
            <sz val="9"/>
            <color indexed="81"/>
            <rFont val="Tahoma"/>
            <family val="2"/>
          </rPr>
          <t xml:space="preserve">
Input the passed policy here.</t>
        </r>
      </text>
    </comment>
    <comment ref="A17" authorId="0" shapeId="0" xr:uid="{22152133-FC31-46BE-8FFD-AEE8A2A1FB7F}">
      <text>
        <r>
          <rPr>
            <b/>
            <sz val="9"/>
            <color indexed="81"/>
            <rFont val="Tahoma"/>
            <family val="2"/>
          </rPr>
          <t>zyxwvu:</t>
        </r>
        <r>
          <rPr>
            <sz val="9"/>
            <color indexed="81"/>
            <rFont val="Tahoma"/>
            <family val="2"/>
          </rPr>
          <t xml:space="preserve">
Input whether or not the President and Chancellor disagree about what cards were present. You should input the cards that the president claims to have given to the chancellor because it's slightly easier to spot lies that way.</t>
        </r>
      </text>
    </comment>
    <comment ref="D17" authorId="0" shapeId="0" xr:uid="{EA0E3FFC-0EB7-4A3E-82E8-8E502F438858}">
      <text>
        <r>
          <rPr>
            <b/>
            <sz val="9"/>
            <color indexed="81"/>
            <rFont val="Tahoma"/>
            <family val="2"/>
          </rPr>
          <t>zyxwvu:</t>
        </r>
        <r>
          <rPr>
            <sz val="9"/>
            <color indexed="81"/>
            <rFont val="Tahoma"/>
            <family val="2"/>
          </rPr>
          <t xml:space="preserve">
Input whether or not there is a card conflict between the president and chancellor.</t>
        </r>
      </text>
    </comment>
    <comment ref="A18" authorId="0" shapeId="0" xr:uid="{818EDB2D-B243-41AE-8EE0-C94597BD7EE3}">
      <text>
        <r>
          <rPr>
            <b/>
            <sz val="9"/>
            <color indexed="81"/>
            <rFont val="Tahoma"/>
            <family val="2"/>
          </rPr>
          <t>zyxwvu:</t>
        </r>
        <r>
          <rPr>
            <sz val="9"/>
            <color indexed="81"/>
            <rFont val="Tahoma"/>
            <family val="2"/>
          </rPr>
          <t xml:space="preserve">
Input who was investigated in the left cell, and what their role is claimed to be in the right cell. </t>
        </r>
      </text>
    </comment>
    <comment ref="D18" authorId="0" shapeId="0" xr:uid="{20519934-F72A-41D7-AC2E-301E85786AAB}">
      <text>
        <r>
          <rPr>
            <b/>
            <sz val="9"/>
            <color indexed="81"/>
            <rFont val="Tahoma"/>
            <family val="2"/>
          </rPr>
          <t>zyxwvu:</t>
        </r>
        <r>
          <rPr>
            <sz val="9"/>
            <color indexed="81"/>
            <rFont val="Tahoma"/>
            <family val="2"/>
          </rPr>
          <t xml:space="preserve">
Input the player that the president chose to investigate. </t>
        </r>
      </text>
    </comment>
    <comment ref="E18" authorId="0" shapeId="0" xr:uid="{6BF54B28-9EAB-4C4C-9A40-257B7860DC7E}">
      <text>
        <r>
          <rPr>
            <b/>
            <sz val="9"/>
            <color indexed="81"/>
            <rFont val="Tahoma"/>
            <family val="2"/>
          </rPr>
          <t>zyxwvu:</t>
        </r>
        <r>
          <rPr>
            <sz val="9"/>
            <color indexed="81"/>
            <rFont val="Tahoma"/>
            <family val="2"/>
          </rPr>
          <t xml:space="preserve">
Input the role of the investigated player.</t>
        </r>
      </text>
    </comment>
    <comment ref="A19" authorId="0" shapeId="0" xr:uid="{B98FB4D9-4712-4F46-9450-982FD8D0441D}">
      <text>
        <r>
          <rPr>
            <b/>
            <sz val="9"/>
            <color indexed="81"/>
            <rFont val="Tahoma"/>
            <family val="2"/>
          </rPr>
          <t>zyxwvu:</t>
        </r>
        <r>
          <rPr>
            <sz val="9"/>
            <color indexed="81"/>
            <rFont val="Tahoma"/>
            <family val="2"/>
          </rPr>
          <t xml:space="preserve">
Input whether or not the president and the chancellor has decided to veto the policy. If true, will increment failed election counter by 1.</t>
        </r>
      </text>
    </comment>
    <comment ref="D19" authorId="0" shapeId="0" xr:uid="{E7D23ACA-5DEF-43F4-AA3F-7EFE86ACA712}">
      <text>
        <r>
          <rPr>
            <b/>
            <sz val="9"/>
            <color indexed="81"/>
            <rFont val="Tahoma"/>
            <family val="2"/>
          </rPr>
          <t>zyxwvu:</t>
        </r>
        <r>
          <rPr>
            <sz val="9"/>
            <color indexed="81"/>
            <rFont val="Tahoma"/>
            <family val="2"/>
          </rPr>
          <t xml:space="preserve">
Input whether or not the president and the chancellor decided to veto the policies.</t>
        </r>
      </text>
    </comment>
    <comment ref="A21" authorId="0" shapeId="0" xr:uid="{F8B60AA8-01FC-4F9F-9C4E-E037F1C0B014}">
      <text>
        <r>
          <rPr>
            <b/>
            <sz val="9"/>
            <color indexed="81"/>
            <rFont val="Tahoma"/>
            <family val="2"/>
          </rPr>
          <t>zyxwvu:</t>
        </r>
        <r>
          <rPr>
            <sz val="9"/>
            <color indexed="81"/>
            <rFont val="Tahoma"/>
            <family val="2"/>
          </rPr>
          <t xml:space="preserve">
Displays the number of Fascist and Liberal policies that were discarded this round. Assumes everyone is telling the truth.</t>
        </r>
      </text>
    </comment>
    <comment ref="A22" authorId="0" shapeId="0" xr:uid="{4370ED77-FCB7-4BEF-8F98-2A3A59B338F2}">
      <text>
        <r>
          <rPr>
            <b/>
            <sz val="9"/>
            <color indexed="81"/>
            <rFont val="Tahoma"/>
            <family val="2"/>
          </rPr>
          <t>zyxwvu:</t>
        </r>
        <r>
          <rPr>
            <sz val="9"/>
            <color indexed="81"/>
            <rFont val="Tahoma"/>
            <family val="2"/>
          </rPr>
          <t xml:space="preserve">
Displays the number of Fascist or Liberal policies that were enacted this round.</t>
        </r>
      </text>
    </comment>
    <comment ref="A23" authorId="0" shapeId="0" xr:uid="{0E25171B-4C17-4F9D-A716-740BC4F9DC51}">
      <text>
        <r>
          <rPr>
            <b/>
            <sz val="9"/>
            <color indexed="81"/>
            <rFont val="Tahoma"/>
            <family val="2"/>
          </rPr>
          <t>zyxwvu:</t>
        </r>
        <r>
          <rPr>
            <sz val="9"/>
            <color indexed="81"/>
            <rFont val="Tahoma"/>
            <family val="2"/>
          </rPr>
          <t xml:space="preserve">
Displays the total number of Fascist and Liberal cards in the discard pile. Assumes everyone is telling the truth.</t>
        </r>
      </text>
    </comment>
    <comment ref="A24" authorId="0" shapeId="0" xr:uid="{35DA520B-0D89-4F69-9BD6-6593D9B5AC39}">
      <text>
        <r>
          <rPr>
            <b/>
            <sz val="9"/>
            <color indexed="81"/>
            <rFont val="Tahoma"/>
            <family val="2"/>
          </rPr>
          <t>zyxwvu:</t>
        </r>
        <r>
          <rPr>
            <sz val="9"/>
            <color indexed="81"/>
            <rFont val="Tahoma"/>
            <family val="2"/>
          </rPr>
          <t xml:space="preserve">
Displays the total number of Fascist and Liberal policies enacted.</t>
        </r>
      </text>
    </comment>
    <comment ref="A25" authorId="0" shapeId="0" xr:uid="{1885E4F8-C6CA-45C6-8DA7-DA425861BEB0}">
      <text>
        <r>
          <rPr>
            <b/>
            <sz val="9"/>
            <color indexed="81"/>
            <rFont val="Tahoma"/>
            <family val="2"/>
          </rPr>
          <t>zyxwvu:</t>
        </r>
        <r>
          <rPr>
            <sz val="9"/>
            <color indexed="81"/>
            <rFont val="Tahoma"/>
            <family val="2"/>
          </rPr>
          <t xml:space="preserve">
Displays the number of Fascist and Liberal policies remaining in the deck. Assumes everyone is telling the truth.</t>
        </r>
      </text>
    </comment>
    <comment ref="A26" authorId="0" shapeId="0" xr:uid="{0207D127-A0C3-4FD6-88B3-4CA06E37618C}">
      <text>
        <r>
          <rPr>
            <b/>
            <sz val="9"/>
            <color indexed="81"/>
            <rFont val="Tahoma"/>
            <family val="2"/>
          </rPr>
          <t>zyxwvu:</t>
        </r>
        <r>
          <rPr>
            <sz val="9"/>
            <color indexed="81"/>
            <rFont val="Tahoma"/>
            <family val="2"/>
          </rPr>
          <t xml:space="preserve">
Displays the number of people alive. </t>
        </r>
      </text>
    </comment>
    <comment ref="A27" authorId="0" shapeId="0" xr:uid="{8D695FFD-0149-4D92-8D88-A54B3B427E77}">
      <text>
        <r>
          <rPr>
            <b/>
            <sz val="9"/>
            <color indexed="81"/>
            <rFont val="Tahoma"/>
            <family val="2"/>
          </rPr>
          <t>zyxwvu:</t>
        </r>
        <r>
          <rPr>
            <sz val="9"/>
            <color indexed="81"/>
            <rFont val="Tahoma"/>
            <family val="2"/>
          </rPr>
          <t xml:space="preserve">
Displays the position that the current president is in. Used for calculations, not relevant for players to use.</t>
        </r>
      </text>
    </comment>
    <comment ref="A28" authorId="0" shapeId="0" xr:uid="{F2CF2CA4-A294-47F0-AC6C-01C6057FACFF}">
      <text>
        <r>
          <rPr>
            <b/>
            <sz val="9"/>
            <color indexed="81"/>
            <rFont val="Tahoma"/>
            <family val="2"/>
          </rPr>
          <t>zyxwvu:</t>
        </r>
        <r>
          <rPr>
            <sz val="9"/>
            <color indexed="81"/>
            <rFont val="Tahoma"/>
            <family val="2"/>
          </rPr>
          <t xml:space="preserve">
Copy the player list from netgames.io from the three dots in the lower-left hand corner of the website. Paste that list into the 10 orange cells below.</t>
        </r>
      </text>
    </comment>
    <comment ref="B28" authorId="0" shapeId="0" xr:uid="{68ECEF90-0AA2-45A1-84A0-63B570799B20}">
      <text>
        <r>
          <rPr>
            <b/>
            <sz val="9"/>
            <color indexed="81"/>
            <rFont val="Tahoma"/>
            <family val="2"/>
          </rPr>
          <t>zyxwvu:</t>
        </r>
        <r>
          <rPr>
            <sz val="9"/>
            <color indexed="81"/>
            <rFont val="Tahoma"/>
            <family val="2"/>
          </rPr>
          <t xml:space="preserve">
Input the usernames of all the players that are playing in seated order. 
Input in the orange cells below</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<sst xmlns="http://schemas.openxmlformats.org/spreadsheetml/2006/main" count="280" uniqueCount="42">
  <si>
    <t>Reshuffle?</t>
  </si>
  <si>
    <t>Chances of getting 3 Fascists</t>
  </si>
  <si>
    <t>Chances of getting 2 Fascists and a Liberal</t>
  </si>
  <si>
    <t>Chances of getting 2 Liberals and a Fascist</t>
  </si>
  <si>
    <t>Chances of getting 3 Liberals</t>
  </si>
  <si>
    <t>People Elected</t>
  </si>
  <si>
    <t>Successful Election?</t>
  </si>
  <si>
    <t>Discarded Policy</t>
  </si>
  <si>
    <t>Passed Policy</t>
  </si>
  <si>
    <t>Vetoed?</t>
  </si>
  <si>
    <t>Card Conflict?</t>
  </si>
  <si>
    <t>Policies</t>
  </si>
  <si>
    <t>Total Discard Pile</t>
  </si>
  <si>
    <t>Total Passed Policies</t>
  </si>
  <si>
    <t>Number of People Alive</t>
  </si>
  <si>
    <t>Index Number (Calculation)</t>
  </si>
  <si>
    <t>Fascist</t>
  </si>
  <si>
    <t>Liberal</t>
  </si>
  <si>
    <t>Person Before First President</t>
  </si>
  <si>
    <t>First President</t>
  </si>
  <si>
    <t>President</t>
  </si>
  <si>
    <t>Chancellor</t>
  </si>
  <si>
    <t>People Alive</t>
  </si>
  <si>
    <t>Player List</t>
  </si>
  <si>
    <t>Policy Cards in deck</t>
  </si>
  <si>
    <t>Failed Election Counter</t>
  </si>
  <si>
    <t>Hide Columns BC after values are initialized</t>
  </si>
  <si>
    <t>Round</t>
  </si>
  <si>
    <t>Use Columns B and C to initialize values</t>
  </si>
  <si>
    <t>Logical Info</t>
  </si>
  <si>
    <t>You can edit cells in orange</t>
  </si>
  <si>
    <t>Too early, no Info</t>
  </si>
  <si>
    <t>Policies at start of round using player info</t>
  </si>
  <si>
    <t>Policies at start of round using reshuffle</t>
  </si>
  <si>
    <t>Elected Positions</t>
  </si>
  <si>
    <t>Investigation? (Player | Role)</t>
  </si>
  <si>
    <t>Discarded Policies This Round</t>
  </si>
  <si>
    <t>Passed Policies This Round</t>
  </si>
  <si>
    <t>Policies in Deck at end of round</t>
  </si>
  <si>
    <t>Import Player List</t>
  </si>
  <si>
    <t>Role, Conflicts, Notes?</t>
  </si>
  <si>
    <t>Killed this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</si>
</sst>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1"/>
      <color rgb="FF0070C0"/>
      <name val="Calibri"/>
      <family val="2"/>
    </font>
    <font>
      <sz val="11"/>
      <color theme="5" tint="-0.499984740745262"/>
      <name val="Calibri"/>
      <family val="2"/>
    </font>
    <font>
      <sz val="11"/>
      <color rgb="FF960000"/>
      <name val="Calibri"/>
      <family val="2"/>
    </font>
    <font>
      <sz val="11"/>
      <color rgb="FF0070C0"/>
      <name val="Calibri"/>
      <family val="2"/>
      <scheme val="minor"/>
    </font>
    <font>
      <b/>
      <sz val="11"/>
      <color rgb="FF960000"/>
      <name val="Calibri"/>
      <family val="2"/>
    </font>
    <font>
      <b/>
      <sz val="11"/>
      <color rgb="FF0070C0"/>
      <name val="Calibri"/>
      <family val="2"/>
      <scheme val="minor"/>
    </font>
    <font>
      <sz val="11"/>
      <color theme="1" tint="0.499984740745262"/>
      <name val="Calibri"/>
      <family val="2"/>
    </font>
  </fonts>
  <fills count="6">
    <fill>
      <patternFill patternType="none"/>
    </fill>
    <fill>
      <patternFill patternType="gray125"/>
    </fill>
    <fill>
      <patternFill patternType="solid">
        <fgColor theme="1"/>
        <bgColor indexed="64"/>
      </patternFill>
    </fill>
    <fill>
      <patternFill patternType="solid">
        <fgColor rgb="FF280000"/>
        <bgColor indexed="64"/>
      </patternFill>
    </fill>
    <fill>
      <patternFill patternType="solid">
        <fgColor rgb="FF000028"/>
        <bgColor indexed="64"/>
      </patternFill>
    </fill>
    <fill>
      <patternFill patternType="solid">
        <fgColor rgb="FF1F0E03"/>
        <bgColor indexed="64"/>
      </patternFill>
    </fill>
  </fills>
  <borders count="44">
    <border>
      <left/>
      <right/>
      <top/>
      <bottom/>
      <diagonal/>
    </border>
    <border>
      <left/>
      <right style="thin">
        <color theme="1" tint="0.499984740745262"/>
      </right>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theme="1" tint="0.499984740745262"/>
      </left>
      <right/>
      <top/>
      <bottom/>
      <diagonal/>
    </border>
    <border>
      <left style="thin">
        <color theme="1" tint="0.499984740745262"/>
      </left>
      <right/>
      <top/>
      <bottom style="thin">
        <color theme="1" tint="0.499984740745262"/>
      </bottom>
      <diagonal/>
    </border>
    <border>
      <left/>
      <right style="thin">
        <color theme="1" tint="0.499984740745262"/>
      </right>
      <top style="thin">
        <color theme="1" tint="0.499984740745262"/>
      </top>
      <bottom/>
      <diagonal/>
    </border>
    <border>
      <left/>
      <right style="thin">
        <color theme="1" tint="0.499984740745262"/>
      </right>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double">
        <color theme="1" tint="0.499984740745262"/>
      </left>
      <right style="double">
        <color theme="1" tint="0.499984740745262"/>
      </right>
      <top style="double">
        <color theme="1" tint="0.499984740745262"/>
      </top>
      <bottom style="double">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4.9989318521683403E-2"/>
      </right>
      <top style="thin">
        <color theme="1" tint="0.499984740745262"/>
      </top>
      <bottom style="thin">
        <color theme="1" tint="4.9989318521683403E-2"/>
      </bottom>
      <diagonal/>
    </border>
    <border>
      <left style="thin">
        <color theme="1" tint="4.9989318521683403E-2"/>
      </left>
      <right style="thin">
        <color theme="1" tint="0.499984740745262"/>
      </right>
      <top style="thin">
        <color theme="1" tint="0.499984740745262"/>
      </top>
      <bottom style="thin">
        <color theme="1" tint="4.9989318521683403E-2"/>
      </bottom>
      <diagonal/>
    </border>
    <border>
      <left style="thin">
        <color theme="1" tint="0.499984740745262"/>
      </left>
      <right style="thin">
        <color theme="1" tint="4.9989318521683403E-2"/>
      </right>
      <top style="thin">
        <color theme="1" tint="4.9989318521683403E-2"/>
      </top>
      <bottom style="thin">
        <color theme="1" tint="0.499984740745262"/>
      </bottom>
      <diagonal/>
    </border>
    <border>
      <left style="thin">
        <color theme="1" tint="4.9989318521683403E-2"/>
      </left>
      <right style="thin">
        <color theme="1" tint="0.499984740745262"/>
      </right>
      <top style="thin">
        <color theme="1" tint="4.9989318521683403E-2"/>
      </top>
      <bottom style="thin">
        <color theme="1" tint="0.499984740745262"/>
      </bottom>
      <diagonal/>
    </border>
    <border>
      <left style="thin">
        <color theme="1" tint="0.499984740745262"/>
      </left>
      <right style="thin">
        <color theme="1" tint="4.9989318521683403E-2"/>
      </right>
      <top style="thin">
        <color theme="1" tint="0.499984740745262"/>
      </top>
      <bottom/>
      <diagonal/>
    </border>
    <border>
      <left style="thin">
        <color theme="1" tint="4.9989318521683403E-2"/>
      </left>
      <right style="thin">
        <color theme="1" tint="0.499984740745262"/>
      </right>
      <top style="thin">
        <color theme="1" tint="0.499984740745262"/>
      </top>
      <bottom/>
      <diagonal/>
    </border>
    <border>
      <left style="thin">
        <color theme="1" tint="0.499984740745262"/>
      </left>
      <right style="thin">
        <color theme="1" tint="4.9989318521683403E-2"/>
      </right>
      <top/>
      <bottom style="thin">
        <color theme="1" tint="4.9989318521683403E-2"/>
      </bottom>
      <diagonal/>
    </border>
    <border>
      <left style="thin">
        <color theme="1" tint="4.9989318521683403E-2"/>
      </left>
      <right style="thin">
        <color theme="1" tint="0.499984740745262"/>
      </right>
      <top/>
      <bottom style="thin">
        <color theme="1" tint="4.9989318521683403E-2"/>
      </bottom>
      <diagonal/>
    </border>
    <border>
      <left style="thin">
        <color theme="1" tint="0.499984740745262"/>
      </left>
      <right style="thin">
        <color theme="1" tint="0.499984740745262"/>
      </right>
      <top style="thin">
        <color theme="1" tint="0.499984740745262"/>
      </top>
      <bottom style="thin">
        <color theme="1" tint="4.9989318521683403E-2"/>
      </bottom>
      <diagonal/>
    </border>
    <border>
      <left style="thin">
        <color theme="1" tint="0.499984740745262"/>
      </left>
      <right style="thin">
        <color theme="1" tint="0.499984740745262"/>
      </right>
      <top style="thin">
        <color theme="1" tint="4.9989318521683403E-2"/>
      </top>
      <bottom style="thin">
        <color theme="1" tint="4.9989318521683403E-2"/>
      </bottom>
      <diagonal/>
    </border>
    <border>
      <left style="thin">
        <color theme="1" tint="0.499984740745262"/>
      </left>
      <right style="thin">
        <color theme="1" tint="0.499984740745262"/>
      </right>
      <top style="thin">
        <color theme="1" tint="4.9989318521683403E-2"/>
      </top>
      <bottom style="thin">
        <color theme="1" tint="0.499984740745262"/>
      </bottom>
      <diagonal/>
    </border>
    <border>
      <left style="thin">
        <color theme="1" tint="0.499984740745262"/>
      </left>
      <right style="thin">
        <color theme="1" tint="4.9989318521683403E-2"/>
      </right>
      <top style="thin">
        <color theme="1" tint="0.499984740745262"/>
      </top>
      <bottom style="thin">
        <color theme="1" tint="0.499984740745262"/>
      </bottom>
      <diagonal/>
    </border>
    <border>
      <left style="thin">
        <color theme="1" tint="4.9989318521683403E-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4.9989318521683403E-2"/>
      </right>
      <top/>
      <bottom/>
      <diagonal/>
    </border>
    <border>
      <left style="thin">
        <color theme="1" tint="4.9989318521683403E-2"/>
      </left>
      <right style="thin">
        <color theme="1" tint="0.499984740745262"/>
      </right>
      <top/>
      <bottom/>
      <diagonal/>
    </border>
    <border>
      <left style="thin">
        <color theme="1" tint="0.499984740745262"/>
      </left>
      <right style="thin">
        <color theme="1" tint="0.14999847407452621"/>
      </right>
      <top style="thin">
        <color theme="1" tint="0.499984740745262"/>
      </top>
      <bottom style="thin">
        <color theme="1" tint="0.14999847407452621"/>
      </bottom>
      <diagonal/>
    </border>
    <border>
      <left style="thin">
        <color theme="1" tint="0.14999847407452621"/>
      </left>
      <right style="thin">
        <color theme="1" tint="0.499984740745262"/>
      </right>
      <top style="thin">
        <color theme="1" tint="0.499984740745262"/>
      </top>
      <bottom style="thin">
        <color theme="1" tint="0.14999847407452621"/>
      </bottom>
      <diagonal/>
    </border>
    <border>
      <left style="thin">
        <color theme="1" tint="0.499984740745262"/>
      </left>
      <right style="thin">
        <color theme="1" tint="0.14999847407452621"/>
      </right>
      <top style="thin">
        <color theme="1" tint="0.14999847407452621"/>
      </top>
      <bottom style="thin">
        <color theme="1" tint="0.499984740745262"/>
      </bottom>
      <diagonal/>
    </border>
    <border>
      <left style="thin">
        <color theme="1" tint="0.14999847407452621"/>
      </left>
      <right style="thin">
        <color theme="1" tint="0.499984740745262"/>
      </right>
      <top style="thin">
        <color theme="1" tint="0.14999847407452621"/>
      </top>
      <bottom style="thin">
        <color theme="1" tint="0.499984740745262"/>
      </bottom>
      <diagonal/>
    </border>
    <border>
      <left style="thin">
        <color theme="1" tint="0.14999847407452621"/>
      </left>
      <right style="thin">
        <color theme="1" tint="0.499984740745262"/>
      </right>
      <top style="thin">
        <color theme="1" tint="0.14999847407452621"/>
      </top>
      <bottom style="thin">
        <color theme="1" tint="0.14999847407452621"/>
      </bottom>
      <diagonal/>
    </border>
    <border>
      <left style="thin">
        <color theme="1" tint="0.499984740745262"/>
      </left>
      <right style="thin">
        <color theme="1" tint="0.14999847407452621"/>
      </right>
      <top/>
      <bottom style="thin">
        <color theme="1" tint="0.14999847407452621"/>
      </bottom>
      <diagonal/>
    </border>
    <border>
      <left style="thin">
        <color theme="1" tint="0.499984740745262"/>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499984740745262"/>
      </right>
      <top/>
      <bottom style="thin">
        <color theme="1" tint="0.14999847407452621"/>
      </bottom>
      <diagonal/>
    </border>
    <border>
      <left style="thin">
        <color theme="1" tint="0.499984740745262"/>
      </left>
      <right/>
      <top style="thin">
        <color theme="1" tint="0.499984740745262"/>
      </top>
      <bottom style="thin">
        <color theme="1" tint="4.9989318521683403E-2"/>
      </bottom>
      <diagonal/>
    </border>
    <border>
      <left style="thin">
        <color theme="1" tint="0.499984740745262"/>
      </left>
      <right/>
      <top style="thin">
        <color theme="1" tint="4.9989318521683403E-2"/>
      </top>
      <bottom style="thin">
        <color theme="1" tint="4.9989318521683403E-2"/>
      </bottom>
      <diagonal/>
    </border>
    <border>
      <left style="thin">
        <color theme="1" tint="0.499984740745262"/>
      </left>
      <right/>
      <top style="thin">
        <color theme="1" tint="4.9989318521683403E-2"/>
      </top>
      <bottom style="thin">
        <color theme="1" tint="0.499984740745262"/>
      </bottom>
      <diagonal/>
    </border>
    <border>
      <left style="thin">
        <color theme="1" tint="0.499984740745262"/>
      </left>
      <right/>
      <top style="thin">
        <color theme="1" tint="0.14999847407452621"/>
      </top>
      <bottom style="thin">
        <color theme="1" tint="0.499984740745262"/>
      </bottom>
      <diagonal/>
    </border>
    <border>
      <left style="thin">
        <color theme="1" tint="0.14999847407452621"/>
      </left>
      <right style="thin">
        <color theme="1" tint="0.499984740745262"/>
      </right>
      <top style="thin">
        <color theme="1" tint="0.499984740745262"/>
      </top>
      <bottom/>
      <diagonal/>
    </border>
    <border>
      <left style="thin">
        <color theme="1" tint="0.499984740745262"/>
      </left>
      <right style="thin">
        <color theme="1" tint="0.14999847407452621"/>
      </right>
      <top style="thin">
        <color theme="1" tint="0.499984740745262"/>
      </top>
      <bottom/>
      <diagonal/>
    </border>
    <border>
      <left style="thin">
        <color theme="1" tint="0.499984740745262"/>
      </left>
      <right/>
      <top/>
      <bottom style="thin">
        <color theme="1" tint="0.14999847407452621"/>
      </bottom>
      <diagonal/>
    </border>
    <border>
      <left style="thin">
        <color theme="1" tint="0.499984740745262"/>
      </left>
      <right/>
      <top style="thin">
        <color theme="1" tint="0.14999847407452621"/>
      </top>
      <bottom style="thin">
        <color theme="1" tint="0.14999847407452621"/>
      </bottom>
      <diagonal/>
    </border>
  </borders>
  <cellStyleXfs count="7">
    <xf numFmtId="0" fontId="0" fillId="0" borderId="0"/>
    <xf numFmtId="0" fontId="6" fillId="5" borderId="0">
      <alignment horizontal="center" vertical="center" wrapText="1"/>
    </xf>
    <xf numFmtId="0" fontId="7" fillId="3" borderId="0">
      <alignment horizontal="center" vertical="center" wrapText="1"/>
    </xf>
    <xf numFmtId="0" fontId="5" fillId="4" borderId="0">
      <alignment horizontal="center" vertical="center" wrapText="1"/>
    </xf>
    <xf numFmtId="0" fontId="7" fillId="2" borderId="0">
      <alignment horizontal="center" vertical="center" wrapText="1"/>
    </xf>
    <xf numFmtId="0" fontId="8" fillId="2" borderId="0">
      <alignment horizontal="center" vertical="center" wrapText="1"/>
    </xf>
    <xf numFmtId="0" fontId="11" fillId="5" borderId="0">
      <alignment horizontal="center" vertical="center" wrapText="1"/>
    </xf>
  </cellStyleXfs>
  <cellXfs count="118">
    <xf numFmtId="0" fontId="0" fillId="0" borderId="0" xfId="0"/>
    <xf numFmtId="0" fontId="1" fillId="2" borderId="8" xfId="0" applyFont="1" applyFill="1" applyBorder="1" applyAlignment="1">
      <alignment vertical="center" wrapText="1"/>
    </xf>
    <xf numFmtId="0" fontId="1" fillId="2" borderId="4" xfId="0" applyFont="1" applyFill="1" applyBorder="1" applyAlignment="1">
      <alignment vertical="center" wrapText="1"/>
    </xf>
    <xf numFmtId="0" fontId="1" fillId="2" borderId="1" xfId="0" applyFont="1" applyFill="1" applyBorder="1" applyAlignment="1">
      <alignment vertical="center" wrapText="1"/>
    </xf>
    <xf numFmtId="0" fontId="4" fillId="2" borderId="2" xfId="0" applyFont="1" applyFill="1" applyBorder="1" applyAlignment="1">
      <alignment horizontal="right"/>
    </xf>
    <xf numFmtId="0" fontId="4" fillId="2" borderId="0" xfId="0" applyFont="1" applyFill="1" applyBorder="1"/>
    <xf numFmtId="0" fontId="4" fillId="2" borderId="3" xfId="0" applyFont="1" applyFill="1" applyBorder="1" applyAlignment="1">
      <alignment horizontal="center"/>
    </xf>
    <xf numFmtId="0" fontId="4" fillId="2" borderId="6" xfId="0" applyFont="1" applyFill="1" applyBorder="1" applyAlignment="1">
      <alignment horizontal="center"/>
    </xf>
    <xf numFmtId="0" fontId="4" fillId="2" borderId="5" xfId="1" applyFont="1" applyFill="1" applyBorder="1">
      <alignment horizontal="center" vertical="center" wrapText="1"/>
    </xf>
    <xf numFmtId="0" fontId="4" fillId="2" borderId="4" xfId="0" applyFont="1" applyFill="1" applyBorder="1" applyAlignment="1">
      <alignment vertical="center" wrapText="1"/>
    </xf>
    <xf numFmtId="0" fontId="4" fillId="2" borderId="0" xfId="0" applyFont="1" applyFill="1" applyBorder="1" applyAlignment="1">
      <alignment vertical="center" wrapText="1"/>
    </xf>
    <xf numFmtId="0" fontId="4" fillId="2" borderId="4" xfId="0" applyFont="1" applyFill="1" applyBorder="1" applyAlignment="1">
      <alignment horizontal="center"/>
    </xf>
    <xf numFmtId="0" fontId="4" fillId="2" borderId="1" xfId="0" applyFont="1" applyFill="1" applyBorder="1" applyAlignment="1">
      <alignment horizontal="center"/>
    </xf>
    <xf numFmtId="0" fontId="8" fillId="2" borderId="0" xfId="5">
      <alignment horizontal="center" vertical="center" wrapText="1"/>
    </xf>
    <xf numFmtId="0" fontId="7" fillId="3" borderId="3" xfId="2" applyBorder="1">
      <alignment horizontal="center" vertical="center" wrapText="1"/>
    </xf>
    <xf numFmtId="0" fontId="5" fillId="4" borderId="6" xfId="3" applyBorder="1">
      <alignment horizontal="center" vertical="center" wrapText="1"/>
    </xf>
    <xf numFmtId="0" fontId="7" fillId="2" borderId="4" xfId="4" applyBorder="1">
      <alignment horizontal="center" vertical="center" wrapText="1"/>
    </xf>
    <xf numFmtId="0" fontId="8" fillId="2" borderId="1" xfId="5" applyBorder="1">
      <alignment horizontal="center" vertical="center" wrapText="1"/>
    </xf>
    <xf numFmtId="0" fontId="7" fillId="2" borderId="5" xfId="4" applyBorder="1">
      <alignment horizontal="center" vertical="center" wrapText="1"/>
    </xf>
    <xf numFmtId="0" fontId="8" fillId="2" borderId="7" xfId="5" applyBorder="1">
      <alignment horizontal="center" vertical="center" wrapText="1"/>
    </xf>
    <xf numFmtId="0" fontId="7" fillId="2" borderId="11" xfId="4" applyBorder="1">
      <alignment horizontal="center" vertical="center" wrapText="1"/>
    </xf>
    <xf numFmtId="0" fontId="8" fillId="2" borderId="11" xfId="5" applyBorder="1">
      <alignment horizontal="center" vertical="center" wrapText="1"/>
    </xf>
    <xf numFmtId="0" fontId="7" fillId="2" borderId="3" xfId="4" applyBorder="1">
      <alignment horizontal="center" vertical="center" wrapText="1"/>
    </xf>
    <xf numFmtId="0" fontId="8" fillId="2" borderId="6" xfId="5" applyBorder="1">
      <alignment horizontal="center" vertical="center" wrapText="1"/>
    </xf>
    <xf numFmtId="0" fontId="10" fillId="2" borderId="0" xfId="5" applyFont="1">
      <alignment horizontal="center" vertical="center" wrapText="1"/>
    </xf>
    <xf numFmtId="0" fontId="9" fillId="2" borderId="4" xfId="4" applyFont="1" applyBorder="1">
      <alignment horizontal="center" vertical="center" wrapText="1"/>
    </xf>
    <xf numFmtId="0" fontId="10" fillId="2" borderId="1" xfId="5" applyFont="1" applyBorder="1">
      <alignment horizontal="center" vertical="center" wrapText="1"/>
    </xf>
    <xf numFmtId="0" fontId="4" fillId="2" borderId="5" xfId="0" applyFont="1" applyFill="1" applyBorder="1" applyAlignment="1">
      <alignment horizontal="center"/>
    </xf>
    <xf numFmtId="0" fontId="4" fillId="2" borderId="7" xfId="0" applyFont="1" applyFill="1" applyBorder="1" applyAlignment="1">
      <alignment horizontal="center"/>
    </xf>
    <xf numFmtId="0" fontId="4" fillId="2" borderId="10" xfId="0" applyFont="1" applyFill="1" applyBorder="1" applyAlignment="1">
      <alignment horizontal="center"/>
    </xf>
    <xf numFmtId="10" fontId="4" fillId="2" borderId="4" xfId="0" applyNumberFormat="1" applyFont="1" applyFill="1" applyBorder="1" applyAlignment="1">
      <alignment horizontal="right"/>
    </xf>
    <xf numFmtId="10" fontId="4" fillId="2" borderId="1" xfId="0" applyNumberFormat="1" applyFont="1" applyFill="1" applyBorder="1" applyAlignment="1">
      <alignment horizontal="right"/>
    </xf>
    <xf numFmtId="10" fontId="4" fillId="2" borderId="3" xfId="0" applyNumberFormat="1" applyFont="1" applyFill="1" applyBorder="1" applyAlignment="1">
      <alignment horizontal="right"/>
    </xf>
    <xf numFmtId="10" fontId="4" fillId="2" borderId="6" xfId="0" applyNumberFormat="1" applyFont="1" applyFill="1" applyBorder="1" applyAlignment="1">
      <alignment horizontal="right"/>
    </xf>
    <xf numFmtId="0" fontId="4" fillId="2" borderId="0" xfId="0" applyFont="1" applyFill="1" applyBorder="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4" fillId="2" borderId="0" xfId="0" applyFont="1" applyFill="1" applyBorder="1" applyAlignment="1">
      <alignment horizontal="left"/>
    </xf>
    <xf numFmtId="0" fontId="4" fillId="2" borderId="17" xfId="0" applyFont="1" applyFill="1" applyBorder="1" applyAlignment="1">
      <alignment horizontal="center"/>
    </xf>
    <xf numFmtId="0" fontId="4" fillId="2" borderId="18" xfId="0" applyFont="1" applyFill="1" applyBorder="1" applyAlignment="1">
      <alignment horizontal="center"/>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21" xfId="0" applyFont="1" applyFill="1" applyBorder="1" applyAlignment="1">
      <alignment horizontal="right"/>
    </xf>
    <xf numFmtId="0" fontId="4" fillId="2" borderId="22" xfId="0" applyFont="1" applyFill="1" applyBorder="1" applyAlignment="1">
      <alignment horizontal="right"/>
    </xf>
    <xf numFmtId="0" fontId="4" fillId="2" borderId="24" xfId="0" applyFont="1" applyFill="1" applyBorder="1"/>
    <xf numFmtId="0" fontId="4" fillId="2" borderId="25" xfId="0" applyFont="1" applyFill="1" applyBorder="1"/>
    <xf numFmtId="0" fontId="4" fillId="2" borderId="24" xfId="0" applyFont="1" applyFill="1" applyBorder="1" applyAlignment="1">
      <alignment horizontal="center"/>
    </xf>
    <xf numFmtId="0" fontId="4" fillId="2" borderId="25" xfId="0" applyFont="1" applyFill="1" applyBorder="1" applyAlignment="1">
      <alignment horizontal="center"/>
    </xf>
    <xf numFmtId="0" fontId="4" fillId="2" borderId="12" xfId="0" applyFont="1" applyFill="1" applyBorder="1" applyAlignment="1">
      <alignment horizontal="right"/>
    </xf>
    <xf numFmtId="0" fontId="4" fillId="2" borderId="12" xfId="0" applyFont="1" applyFill="1" applyBorder="1" applyAlignment="1">
      <alignment horizontal="right" vertical="center"/>
    </xf>
    <xf numFmtId="0" fontId="4" fillId="2" borderId="23" xfId="0" applyFont="1" applyFill="1" applyBorder="1" applyAlignment="1">
      <alignment horizontal="right"/>
    </xf>
    <xf numFmtId="0" fontId="4" fillId="2" borderId="15" xfId="0" applyFont="1" applyFill="1" applyBorder="1" applyAlignment="1">
      <alignment horizontal="center"/>
    </xf>
    <xf numFmtId="0" fontId="4" fillId="2" borderId="16" xfId="0" applyFont="1" applyFill="1" applyBorder="1" applyAlignment="1">
      <alignment horizontal="center"/>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wrapText="1"/>
    </xf>
    <xf numFmtId="0" fontId="4" fillId="2" borderId="16" xfId="0" applyFont="1" applyFill="1" applyBorder="1" applyAlignment="1">
      <alignment horizontal="center" wrapText="1"/>
    </xf>
    <xf numFmtId="0" fontId="4" fillId="2" borderId="10" xfId="0" applyFont="1" applyFill="1" applyBorder="1" applyAlignment="1">
      <alignment horizontal="right"/>
    </xf>
    <xf numFmtId="0" fontId="4" fillId="2" borderId="19" xfId="0" applyFont="1" applyFill="1" applyBorder="1" applyAlignment="1">
      <alignment horizontal="center"/>
    </xf>
    <xf numFmtId="0" fontId="4" fillId="2" borderId="20" xfId="0" applyFont="1" applyFill="1" applyBorder="1" applyAlignment="1">
      <alignment horizontal="center"/>
    </xf>
    <xf numFmtId="0" fontId="4" fillId="2" borderId="24"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4" fillId="2" borderId="24" xfId="0" applyFont="1" applyFill="1" applyBorder="1" applyAlignment="1">
      <alignment horizontal="center"/>
    </xf>
    <xf numFmtId="0" fontId="4" fillId="2" borderId="25" xfId="0" applyFont="1" applyFill="1" applyBorder="1" applyAlignment="1">
      <alignment horizontal="center"/>
    </xf>
    <xf numFmtId="0" fontId="4" fillId="2" borderId="36" xfId="0" applyFont="1" applyFill="1" applyBorder="1" applyAlignment="1">
      <alignment horizontal="right"/>
    </xf>
    <xf numFmtId="0" fontId="4" fillId="2" borderId="37" xfId="0" applyFont="1" applyFill="1" applyBorder="1" applyAlignment="1">
      <alignment horizontal="right"/>
    </xf>
    <xf numFmtId="0" fontId="4" fillId="2" borderId="38" xfId="0" applyFont="1" applyFill="1" applyBorder="1" applyAlignment="1">
      <alignment horizontal="right"/>
    </xf>
    <xf numFmtId="0" fontId="7" fillId="3" borderId="4" xfId="2" applyBorder="1">
      <alignment horizontal="center" vertical="center" wrapText="1"/>
    </xf>
    <xf numFmtId="0" fontId="5" fillId="4" borderId="1" xfId="3" applyBorder="1">
      <alignment horizontal="center" vertical="center" wrapText="1"/>
    </xf>
    <xf numFmtId="0" fontId="4" fillId="2" borderId="3" xfId="0" applyFont="1" applyFill="1" applyBorder="1" applyAlignment="1">
      <alignment vertical="center" wrapText="1"/>
    </xf>
    <xf numFmtId="0" fontId="4" fillId="2" borderId="5" xfId="0" applyFont="1" applyFill="1" applyBorder="1" applyAlignment="1">
      <alignment vertical="center" wrapText="1"/>
    </xf>
    <xf numFmtId="0" fontId="4" fillId="2" borderId="37" xfId="0" applyFont="1" applyFill="1" applyBorder="1" applyAlignment="1">
      <alignment horizontal="right" vertical="center"/>
    </xf>
    <xf numFmtId="0" fontId="4" fillId="2" borderId="38" xfId="0" applyFont="1" applyFill="1" applyBorder="1" applyAlignment="1">
      <alignment horizontal="right" vertical="center"/>
    </xf>
    <xf numFmtId="0" fontId="1" fillId="2" borderId="3" xfId="0" applyFont="1" applyFill="1" applyBorder="1"/>
    <xf numFmtId="0" fontId="1" fillId="2" borderId="4" xfId="0" applyFont="1" applyFill="1" applyBorder="1"/>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6" fillId="5" borderId="17" xfId="1" applyBorder="1">
      <alignment horizontal="center" vertical="center" wrapText="1"/>
    </xf>
    <xf numFmtId="0" fontId="6" fillId="5" borderId="18" xfId="1" applyBorder="1">
      <alignment horizontal="center" vertical="center" wrapText="1"/>
    </xf>
    <xf numFmtId="0" fontId="6" fillId="5" borderId="26" xfId="1" applyBorder="1">
      <alignment horizontal="center" vertical="center" wrapText="1"/>
    </xf>
    <xf numFmtId="0" fontId="6" fillId="5" borderId="27" xfId="1" applyBorder="1">
      <alignment horizontal="center" vertical="center" wrapText="1"/>
    </xf>
    <xf numFmtId="0" fontId="6" fillId="5" borderId="24" xfId="1" applyBorder="1">
      <alignment horizontal="center" vertical="center" wrapText="1"/>
    </xf>
    <xf numFmtId="0" fontId="6" fillId="5" borderId="25" xfId="1" applyBorder="1">
      <alignment horizontal="center" vertical="center" wrapText="1"/>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7"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9" xfId="0" applyFont="1" applyFill="1" applyBorder="1" applyAlignment="1">
      <alignment vertical="center" wrapText="1"/>
    </xf>
    <xf numFmtId="0" fontId="4" fillId="2" borderId="40" xfId="1" applyFont="1" applyFill="1" applyBorder="1">
      <alignment horizontal="center" vertical="center" wrapText="1"/>
    </xf>
    <xf numFmtId="0" fontId="4" fillId="2" borderId="41" xfId="1" applyFont="1" applyFill="1" applyBorder="1">
      <alignment horizontal="center" vertical="center" wrapText="1"/>
    </xf>
    <xf numFmtId="0" fontId="4" fillId="2" borderId="8" xfId="0" applyFont="1" applyFill="1" applyBorder="1" applyAlignment="1">
      <alignment vertical="center" wrapText="1"/>
    </xf>
    <xf numFmtId="0" fontId="11" fillId="5" borderId="34" xfId="6" applyBorder="1">
      <alignment horizontal="center" vertical="center" wrapText="1"/>
    </xf>
    <xf numFmtId="0" fontId="11" fillId="5" borderId="32" xfId="6" applyBorder="1">
      <alignment horizontal="center" vertical="center" wrapText="1"/>
    </xf>
    <xf numFmtId="0" fontId="4" fillId="2" borderId="35" xfId="0" applyFont="1" applyFill="1" applyBorder="1" applyAlignment="1">
      <alignment horizontal="left" vertical="center" wrapText="1"/>
    </xf>
    <xf numFmtId="0" fontId="4" fillId="2" borderId="32" xfId="0" applyFont="1" applyFill="1" applyBorder="1" applyAlignment="1">
      <alignment horizontal="left" vertical="center" wrapText="1"/>
    </xf>
    <xf numFmtId="0" fontId="4" fillId="2" borderId="31" xfId="0" applyFont="1" applyFill="1" applyBorder="1" applyAlignment="1">
      <alignment horizontal="left" vertical="center" wrapText="1"/>
    </xf>
    <xf numFmtId="0" fontId="4" fillId="2" borderId="33" xfId="0" applyFont="1" applyFill="1" applyBorder="1" applyAlignment="1">
      <alignment horizontal="left"/>
    </xf>
    <xf numFmtId="0" fontId="4" fillId="2" borderId="34" xfId="0" applyFont="1" applyFill="1" applyBorder="1" applyAlignment="1">
      <alignment horizontal="left"/>
    </xf>
    <xf numFmtId="0" fontId="4" fillId="2" borderId="30" xfId="0" applyFont="1" applyFill="1" applyBorder="1" applyAlignment="1">
      <alignment horizontal="left"/>
    </xf>
    <xf numFmtId="0" fontId="11" fillId="5" borderId="30" xfId="6" applyBorder="1">
      <alignment horizontal="center" vertical="center" wrapText="1"/>
    </xf>
    <xf numFmtId="0" fontId="11" fillId="5" borderId="31" xfId="6" applyBorder="1">
      <alignment horizontal="center" vertical="center" wrapText="1"/>
    </xf>
    <xf numFmtId="0" fontId="11" fillId="5" borderId="28" xfId="6" applyBorder="1">
      <alignment horizontal="center" vertical="center" wrapText="1"/>
    </xf>
    <xf numFmtId="0" fontId="11" fillId="5" borderId="29" xfId="6" applyBorder="1">
      <alignment horizontal="center" vertical="center" wrapText="1"/>
    </xf>
    <xf numFmtId="0" fontId="11" fillId="5" borderId="3" xfId="6" applyBorder="1">
      <alignment horizontal="center" vertical="center" wrapText="1"/>
    </xf>
    <xf numFmtId="0" fontId="11" fillId="5" borderId="6" xfId="6" applyBorder="1">
      <alignment horizontal="center" vertical="center" wrapText="1"/>
    </xf>
    <xf numFmtId="0" fontId="11" fillId="5" borderId="7" xfId="6" applyBorder="1">
      <alignment horizontal="center" vertical="center" wrapText="1"/>
    </xf>
    <xf numFmtId="0" fontId="11" fillId="5" borderId="5" xfId="6" applyBorder="1">
      <alignment horizontal="center" vertical="center" wrapText="1"/>
    </xf>
    <xf numFmtId="0" fontId="11" fillId="5" borderId="7" xfId="6" applyBorder="1">
      <alignment horizontal="center" vertical="center" wrapText="1"/>
    </xf>
    <xf numFmtId="0" fontId="11" fillId="5" borderId="42" xfId="6" applyBorder="1" applyAlignment="1">
      <alignment horizontal="left" vertical="center" wrapText="1"/>
    </xf>
    <xf numFmtId="0" fontId="11" fillId="5" borderId="33" xfId="6" applyBorder="1" applyAlignment="1">
      <alignment horizontal="left" vertical="center" wrapText="1"/>
    </xf>
    <xf numFmtId="0" fontId="11" fillId="5" borderId="35" xfId="6" applyBorder="1" applyAlignment="1">
      <alignment horizontal="left" vertical="center" wrapText="1"/>
    </xf>
    <xf numFmtId="0" fontId="11" fillId="5" borderId="43" xfId="6" applyBorder="1" applyAlignment="1">
      <alignment horizontal="left" vertical="center" wrapText="1"/>
    </xf>
    <xf numFmtId="0" fontId="11" fillId="5" borderId="34" xfId="6" applyBorder="1" applyAlignment="1">
      <alignment horizontal="left" vertical="center" wrapText="1"/>
    </xf>
    <xf numFmtId="0" fontId="11" fillId="5" borderId="32" xfId="6" applyBorder="1" applyAlignment="1">
      <alignment horizontal="left" vertical="center" wrapText="1"/>
    </xf>
    <xf numFmtId="0" fontId="11" fillId="5" borderId="39" xfId="6" applyBorder="1" applyAlignment="1">
      <alignment horizontal="left" vertical="center" wrapText="1"/>
    </xf>
    <xf numFmtId="0" fontId="11" fillId="5" borderId="30" xfId="6" applyBorder="1" applyAlignment="1">
      <alignment horizontal="left" vertical="center" wrapText="1"/>
    </xf>
    <xf numFmtId="0" fontId="11" fillId="5" borderId="31" xfId="6" applyBorder="1" applyAlignment="1">
      <alignment horizontal="left" vertical="center" wrapText="1"/>
    </xf>
  </cellXfs>
  <cellStyles count="7">
    <cellStyle name="Blue Text" xfId="5" xr:uid="{408E9746-6C70-4FF2-9D57-0F65206926B8}"/>
    <cellStyle name="Fascist Red" xfId="2" xr:uid="{0F91E0FF-9247-4824-8A17-8627D788F551}"/>
    <cellStyle name="Liberal Blue" xfId="3" xr:uid="{F185E761-C081-40AE-92CB-FBD488644736}"/>
    <cellStyle name="Normal" xfId="0" builtinId="0"/>
    <cellStyle name="Orange" xfId="1" xr:uid="{0A8D97D4-2B79-44EE-8253-F7D7F8C5AEB8}"/>
    <cellStyle name="Orange bg, grey text" xfId="6" xr:uid="{B4572FED-4065-474F-ADAE-DDA70B52F791}"/>
    <cellStyle name="Red Text" xfId="4" xr:uid="{88A20F9A-9885-43F8-B039-86E4369A142D}"/>
  </cellStyles>
  <dxfs count="9">
    <dxf>
      <font>
        <b/>
        <i val="0"/>
        <color rgb="FF9954CC"/>
      </font>
      <fill>
        <patternFill>
          <bgColor rgb="FF1E0F2D"/>
        </patternFill>
      </fill>
    </dxf>
    <dxf>
      <font>
        <color theme="7"/>
      </font>
      <fill>
        <patternFill>
          <bgColor rgb="FF1E1E00"/>
        </patternFill>
      </fill>
    </dxf>
    <dxf>
      <font>
        <color rgb="FFFF0000"/>
      </font>
      <fill>
        <patternFill>
          <bgColor rgb="FF480000"/>
        </patternFill>
      </fill>
    </dxf>
    <dxf>
      <font>
        <color rgb="FFFF0000"/>
      </font>
      <fill>
        <patternFill>
          <bgColor rgb="FF480000"/>
        </patternFill>
      </fill>
    </dxf>
    <dxf>
      <font>
        <color rgb="FFFF0000"/>
      </font>
      <fill>
        <patternFill>
          <bgColor rgb="FF480000"/>
        </patternFill>
      </fill>
    </dxf>
    <dxf>
      <font>
        <color rgb="FF0070C0"/>
      </font>
      <fill>
        <patternFill>
          <bgColor rgb="FF000048"/>
        </patternFill>
      </fill>
    </dxf>
    <dxf>
      <font>
        <strike/>
        <color rgb="FF833C0C"/>
      </font>
      <fill>
        <patternFill>
          <bgColor rgb="FF1F0E03"/>
        </patternFill>
      </fill>
    </dxf>
    <dxf>
      <font>
        <strike/>
        <color rgb="FF833C0C"/>
      </font>
      <fill>
        <patternFill>
          <bgColor rgb="FF1F0E03"/>
        </patternFill>
      </fill>
    </dxf>
    <dxf>
      <font>
        <strike/>
        <color rgb="FFFF0000"/>
      </font>
      <fill>
        <patternFill>
          <bgColor rgb="FF480000"/>
        </patternFill>
      </fill>
    </dxf>
  </dxfs>
  <tableStyles count="0" defaultTableStyle="TableStyleMedium2" defaultPivotStyle="PivotStyleLight16"/>
  <colors>
    <mruColors>
      <color rgb="FF1E0F2D"/>
      <color rgb="FF261339"/>
      <color rgb="FF140A1E"/>
      <color rgb="FF28143C"/>
      <color rgb="FFFF7979"/>
      <color rgb="FF480000"/>
      <color rgb="FF000048"/>
      <color rgb="FF261036"/>
      <color rgb="FF9954CC"/>
      <color rgb="FF1F0E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rvTypesInfo>
</file>

<file path=xl/richData/rdrichvalue.xml><?xml version="1.0" encoding="utf-8"?>
<rvData xmlns="http://schemas.microsoft.com/office/spreadsheetml/2017/richdata" count="1">
  <rv s="0">
    <v>0</v>
    <v>8</v>
    <v>9</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035DE-D59A-4742-8A67-802446E27636}">
  <dimension ref="A1:BK1003"/>
  <sheetViews>
    <sheetView tabSelected="1" zoomScaleNormal="100" workbookViewId="0">
      <pane xSplit="1" ySplit="1" topLeftCell="B2" activePane="bottomRight" state="frozen"/>
      <selection pane="topRight" activeCell="B1" sqref="B1"/>
      <selection pane="bottomLeft" activeCell="A2" sqref="A2"/>
      <selection pane="bottomRight" activeCell="C7" sqref="C7"/>
    </sheetView>
  </sheetViews>
  <sheetFormatPr defaultColWidth="15.6328125" defaultRowHeight="14.5" x14ac:dyDescent="0.35"/>
  <cols>
    <col min="1" max="1" width="36.1796875" style="5" customWidth="1"/>
    <col min="2" max="3" width="20.453125" style="5" customWidth="1"/>
    <col min="4" max="16384" width="15.6328125" style="5"/>
  </cols>
  <sheetData>
    <row r="1" spans="1:63" x14ac:dyDescent="0.35">
      <c r="A1" s="4" t="s">
        <v>27</v>
      </c>
      <c r="B1" s="78" t="s">
        <v>28</v>
      </c>
      <c r="C1" s="79"/>
      <c r="D1" s="38">
        <v>1</v>
      </c>
      <c r="E1" s="39"/>
      <c r="F1" s="38">
        <f>D1+1</f>
        <v>2</v>
      </c>
      <c r="G1" s="39"/>
      <c r="H1" s="38">
        <f t="shared" ref="H1" si="0">F1+1</f>
        <v>3</v>
      </c>
      <c r="I1" s="39"/>
      <c r="J1" s="38">
        <f t="shared" ref="J1" si="1">H1+1</f>
        <v>4</v>
      </c>
      <c r="K1" s="39"/>
      <c r="L1" s="38">
        <f t="shared" ref="L1" si="2">J1+1</f>
        <v>5</v>
      </c>
      <c r="M1" s="39"/>
      <c r="N1" s="38">
        <f t="shared" ref="N1" si="3">L1+1</f>
        <v>6</v>
      </c>
      <c r="O1" s="39"/>
      <c r="P1" s="38">
        <f t="shared" ref="P1" si="4">N1+1</f>
        <v>7</v>
      </c>
      <c r="Q1" s="39"/>
      <c r="R1" s="38">
        <f t="shared" ref="R1" si="5">P1+1</f>
        <v>8</v>
      </c>
      <c r="S1" s="39"/>
      <c r="T1" s="38">
        <f t="shared" ref="T1" si="6">R1+1</f>
        <v>9</v>
      </c>
      <c r="U1" s="39"/>
      <c r="V1" s="38">
        <f t="shared" ref="V1" si="7">T1+1</f>
        <v>10</v>
      </c>
      <c r="W1" s="39"/>
      <c r="X1" s="38">
        <f t="shared" ref="X1" si="8">V1+1</f>
        <v>11</v>
      </c>
      <c r="Y1" s="39"/>
      <c r="Z1" s="38">
        <f t="shared" ref="Z1" si="9">X1+1</f>
        <v>12</v>
      </c>
      <c r="AA1" s="39"/>
      <c r="AB1" s="38">
        <f t="shared" ref="AB1" si="10">Z1+1</f>
        <v>13</v>
      </c>
      <c r="AC1" s="39"/>
      <c r="AD1" s="38">
        <f t="shared" ref="AD1" si="11">AB1+1</f>
        <v>14</v>
      </c>
      <c r="AE1" s="39"/>
      <c r="AF1" s="38">
        <f t="shared" ref="AF1" si="12">AD1+1</f>
        <v>15</v>
      </c>
      <c r="AG1" s="39"/>
      <c r="AH1" s="38">
        <f t="shared" ref="AH1" si="13">AF1+1</f>
        <v>16</v>
      </c>
      <c r="AI1" s="39"/>
      <c r="AJ1" s="38">
        <f t="shared" ref="AJ1" si="14">AH1+1</f>
        <v>17</v>
      </c>
      <c r="AK1" s="39"/>
      <c r="AL1" s="38">
        <f t="shared" ref="AL1" si="15">AJ1+1</f>
        <v>18</v>
      </c>
      <c r="AM1" s="39"/>
      <c r="AN1" s="38">
        <f t="shared" ref="AN1" si="16">AL1+1</f>
        <v>19</v>
      </c>
      <c r="AO1" s="39"/>
      <c r="AP1" s="38">
        <f t="shared" ref="AP1" si="17">AN1+1</f>
        <v>20</v>
      </c>
      <c r="AQ1" s="39"/>
      <c r="AR1" s="38">
        <f t="shared" ref="AR1" si="18">AP1+1</f>
        <v>21</v>
      </c>
      <c r="AS1" s="39"/>
      <c r="AT1" s="38">
        <f t="shared" ref="AT1" si="19">AR1+1</f>
        <v>22</v>
      </c>
      <c r="AU1" s="39"/>
      <c r="AV1" s="38">
        <f t="shared" ref="AV1" si="20">AT1+1</f>
        <v>23</v>
      </c>
      <c r="AW1" s="39"/>
      <c r="AX1" s="38">
        <f t="shared" ref="AX1" si="21">AV1+1</f>
        <v>24</v>
      </c>
      <c r="AY1" s="39"/>
      <c r="AZ1" s="38">
        <f t="shared" ref="AZ1" si="22">AX1+1</f>
        <v>25</v>
      </c>
      <c r="BA1" s="39"/>
      <c r="BB1" s="38">
        <f t="shared" ref="BB1" si="23">AZ1+1</f>
        <v>26</v>
      </c>
      <c r="BC1" s="39"/>
      <c r="BD1" s="38">
        <f t="shared" ref="BD1" si="24">BB1+1</f>
        <v>27</v>
      </c>
      <c r="BE1" s="39"/>
      <c r="BF1" s="38">
        <f t="shared" ref="BF1" si="25">BD1+1</f>
        <v>28</v>
      </c>
      <c r="BG1" s="39"/>
      <c r="BH1" s="38">
        <f t="shared" ref="BH1" si="26">BF1+1</f>
        <v>29</v>
      </c>
      <c r="BI1" s="39"/>
      <c r="BJ1" s="38">
        <f t="shared" ref="BJ1" si="27">BH1+1</f>
        <v>30</v>
      </c>
      <c r="BK1" s="39"/>
    </row>
    <row r="2" spans="1:63" x14ac:dyDescent="0.35">
      <c r="A2" s="48" t="s">
        <v>0</v>
      </c>
      <c r="B2" s="82" t="s">
        <v>26</v>
      </c>
      <c r="C2" s="83"/>
      <c r="D2" s="44" t="b">
        <v>1</v>
      </c>
      <c r="E2" s="45"/>
      <c r="F2" s="46" t="b">
        <f>IF(SUM(D25:E25) &lt; 3, TRUE, FALSE)</f>
        <v>0</v>
      </c>
      <c r="G2" s="47"/>
      <c r="H2" s="44" t="b">
        <f t="shared" ref="H2" si="28">IF(SUM(F25:G25) &lt; 3, TRUE, FALSE)</f>
        <v>0</v>
      </c>
      <c r="I2" s="45"/>
      <c r="J2" s="44" t="b">
        <f t="shared" ref="J2" si="29">IF(SUM(H25:I25) &lt; 3, TRUE, FALSE)</f>
        <v>0</v>
      </c>
      <c r="K2" s="45"/>
      <c r="L2" s="44" t="b">
        <f t="shared" ref="L2" si="30">IF(SUM(J25:K25) &lt; 3, TRUE, FALSE)</f>
        <v>0</v>
      </c>
      <c r="M2" s="45"/>
      <c r="N2" s="44" t="b">
        <f t="shared" ref="N2" si="31">IF(SUM(L25:M25) &lt; 3, TRUE, FALSE)</f>
        <v>0</v>
      </c>
      <c r="O2" s="45"/>
      <c r="P2" s="44" t="b">
        <f t="shared" ref="P2" si="32">IF(SUM(N25:O25) &lt; 3, TRUE, FALSE)</f>
        <v>0</v>
      </c>
      <c r="Q2" s="45"/>
      <c r="R2" s="44" t="b">
        <f t="shared" ref="R2" si="33">IF(SUM(P25:Q25) &lt; 3, TRUE, FALSE)</f>
        <v>0</v>
      </c>
      <c r="S2" s="45"/>
      <c r="T2" s="44" t="b">
        <f t="shared" ref="T2" si="34">IF(SUM(R25:S25) &lt; 3, TRUE, FALSE)</f>
        <v>0</v>
      </c>
      <c r="U2" s="45"/>
      <c r="V2" s="44" t="b">
        <f t="shared" ref="V2" si="35">IF(SUM(T25:U25) &lt; 3, TRUE, FALSE)</f>
        <v>0</v>
      </c>
      <c r="W2" s="45"/>
      <c r="X2" s="44" t="b">
        <f t="shared" ref="X2" si="36">IF(SUM(V25:W25) &lt; 3, TRUE, FALSE)</f>
        <v>0</v>
      </c>
      <c r="Y2" s="45"/>
      <c r="Z2" s="44" t="b">
        <f t="shared" ref="Z2" si="37">IF(SUM(X25:Y25) &lt; 3, TRUE, FALSE)</f>
        <v>0</v>
      </c>
      <c r="AA2" s="45"/>
      <c r="AB2" s="44" t="b">
        <f t="shared" ref="AB2" si="38">IF(SUM(Z25:AA25) &lt; 3, TRUE, FALSE)</f>
        <v>0</v>
      </c>
      <c r="AC2" s="45"/>
      <c r="AD2" s="44" t="b">
        <f t="shared" ref="AD2" si="39">IF(SUM(AB25:AC25) &lt; 3, TRUE, FALSE)</f>
        <v>0</v>
      </c>
      <c r="AE2" s="45"/>
      <c r="AF2" s="44" t="b">
        <f t="shared" ref="AF2" si="40">IF(SUM(AD25:AE25) &lt; 3, TRUE, FALSE)</f>
        <v>0</v>
      </c>
      <c r="AG2" s="45"/>
      <c r="AH2" s="44" t="b">
        <f t="shared" ref="AH2" si="41">IF(SUM(AF25:AG25) &lt; 3, TRUE, FALSE)</f>
        <v>0</v>
      </c>
      <c r="AI2" s="45"/>
      <c r="AJ2" s="44" t="b">
        <f t="shared" ref="AJ2" si="42">IF(SUM(AH25:AI25) &lt; 3, TRUE, FALSE)</f>
        <v>0</v>
      </c>
      <c r="AK2" s="45"/>
      <c r="AL2" s="44" t="b">
        <f t="shared" ref="AL2" si="43">IF(SUM(AJ25:AK25) &lt; 3, TRUE, FALSE)</f>
        <v>0</v>
      </c>
      <c r="AM2" s="45"/>
      <c r="AN2" s="44" t="b">
        <f t="shared" ref="AN2" si="44">IF(SUM(AL25:AM25) &lt; 3, TRUE, FALSE)</f>
        <v>0</v>
      </c>
      <c r="AO2" s="45"/>
      <c r="AP2" s="44" t="b">
        <f t="shared" ref="AP2" si="45">IF(SUM(AN25:AO25) &lt; 3, TRUE, FALSE)</f>
        <v>0</v>
      </c>
      <c r="AQ2" s="45"/>
      <c r="AR2" s="44" t="b">
        <f t="shared" ref="AR2" si="46">IF(SUM(AP25:AQ25) &lt; 3, TRUE, FALSE)</f>
        <v>0</v>
      </c>
      <c r="AS2" s="45"/>
      <c r="AT2" s="44" t="b">
        <f t="shared" ref="AT2" si="47">IF(SUM(AR25:AS25) &lt; 3, TRUE, FALSE)</f>
        <v>0</v>
      </c>
      <c r="AU2" s="45"/>
      <c r="AV2" s="44" t="b">
        <f t="shared" ref="AV2" si="48">IF(SUM(AT25:AU25) &lt; 3, TRUE, FALSE)</f>
        <v>0</v>
      </c>
      <c r="AW2" s="45"/>
      <c r="AX2" s="44" t="b">
        <f t="shared" ref="AX2" si="49">IF(SUM(AV25:AW25) &lt; 3, TRUE, FALSE)</f>
        <v>0</v>
      </c>
      <c r="AY2" s="45"/>
      <c r="AZ2" s="44" t="b">
        <f t="shared" ref="AZ2" si="50">IF(SUM(AX25:AY25) &lt; 3, TRUE, FALSE)</f>
        <v>0</v>
      </c>
      <c r="BA2" s="45"/>
      <c r="BB2" s="44" t="b">
        <f t="shared" ref="BB2" si="51">IF(SUM(AZ25:BA25) &lt; 3, TRUE, FALSE)</f>
        <v>0</v>
      </c>
      <c r="BC2" s="45"/>
      <c r="BD2" s="44" t="b">
        <f t="shared" ref="BD2" si="52">IF(SUM(BB25:BC25) &lt; 3, TRUE, FALSE)</f>
        <v>0</v>
      </c>
      <c r="BE2" s="45"/>
      <c r="BF2" s="44" t="b">
        <f t="shared" ref="BF2" si="53">IF(SUM(BD25:BE25) &lt; 3, TRUE, FALSE)</f>
        <v>0</v>
      </c>
      <c r="BG2" s="45"/>
      <c r="BH2" s="44" t="b">
        <f t="shared" ref="BH2" si="54">IF(SUM(BF25:BG25) &lt; 3, TRUE, FALSE)</f>
        <v>0</v>
      </c>
      <c r="BI2" s="45"/>
      <c r="BJ2" s="44" t="b">
        <f t="shared" ref="BJ2" si="55">IF(SUM(BH25:BI25) &lt; 3, TRUE, FALSE)</f>
        <v>0</v>
      </c>
      <c r="BK2" s="45"/>
    </row>
    <row r="3" spans="1:63" s="34" customFormat="1" ht="71" customHeight="1" x14ac:dyDescent="0.35">
      <c r="A3" s="49" t="s">
        <v>29</v>
      </c>
      <c r="B3" s="80" t="s">
        <v>30</v>
      </c>
      <c r="C3" s="81"/>
      <c r="D3" s="84" t="s">
        <v>31</v>
      </c>
      <c r="E3" s="85"/>
      <c r="F3" s="86" t="str" cm="1">
        <f t="array" ref="F3">_xlfn.IFS(
E25&lt;0,_xlfn.CONCAT("Too many claimed Liberal cards, there's at least one liar between rounds ",_xlfn.XLOOKUP(TRUE, $D2:E2,$D1:E1,FALSE,0,-1)," and ",F1-1," (inclusive)."),
D25&lt;0,_xlfn.CONCAT("Too many claimed Fascist cards, there's at least one liar between rounds ",_xlfn.XLOOKUP(TRUE, $D2:E2,$D1:E1,FALSE,0,-1)," and ",F1-1," (inclusive)."),
F2,_xlfn.CONCAT("There were ", _xlfn.XLOOKUP(TRUE, $D2:E2, $E5:F5, 0, 0,-1 ) - E25," claimed Liberal cards in the previous deck"),
TRUE, "No new info")</f>
        <v>No new info</v>
      </c>
      <c r="G3" s="87"/>
      <c r="H3" s="86" t="str" cm="1">
        <f t="array" ref="H3">_xlfn.IFS(
G25&lt;0,_xlfn.CONCAT("Too many claimed Liberal cards, there's at least one liar between rounds ",_xlfn.XLOOKUP(TRUE, $D2:G2,$D1:G1,FALSE,0,-1)," and ",H1-1," (inclusive)."),
F25&lt;0,_xlfn.CONCAT("Too many claimed Fascist cards, there's at least one liar between rounds ",_xlfn.XLOOKUP(TRUE, $D2:G2,$D1:G1,FALSE,0,-1)," and ",H1-1," (inclusive)."),
H2,_xlfn.CONCAT("There were ", _xlfn.XLOOKUP(TRUE, $D2:G2, $E5:H5, 0, 0,-1 ) - G25," claimed Liberal cards in the previous deck"),
TRUE, "No new info")</f>
        <v>No new info</v>
      </c>
      <c r="I3" s="87"/>
      <c r="J3" s="86" t="str" cm="1">
        <f t="array" ref="J3">_xlfn.IFS(
I25&lt;0,_xlfn.CONCAT("Too many claimed Liberal cards, there's at least one liar between rounds ",_xlfn.XLOOKUP(TRUE, $D2:I2,$D1:I1,FALSE,0,-1)," and ",J1-1," (inclusive)."),
H25&lt;0,_xlfn.CONCAT("Too many claimed Fascist cards, there's at least one liar between rounds ",_xlfn.XLOOKUP(TRUE, $D2:I2,$D1:I1,FALSE,0,-1)," and ",J1-1," (inclusive)."),
J2,_xlfn.CONCAT("There were ", _xlfn.XLOOKUP(TRUE, $D2:I2, $E5:J5, 0, 0,-1 ) - I25," claimed Liberal cards in the previous deck"),
TRUE, "No new info")</f>
        <v>No new info</v>
      </c>
      <c r="K3" s="87"/>
      <c r="L3" s="86" t="str" cm="1">
        <f t="array" ref="L3">_xlfn.IFS(
K25&lt;0,_xlfn.CONCAT("Too many claimed Liberal cards, there's at least one liar between rounds ",_xlfn.XLOOKUP(TRUE, $D2:K2,$D1:K1,FALSE,0,-1)," and ",L1-1," (inclusive)."),
J25&lt;0,_xlfn.CONCAT("Too many claimed Fascist cards, there's at least one liar between rounds ",_xlfn.XLOOKUP(TRUE, $D2:K2,$D1:K1,FALSE,0,-1)," and ",L1-1," (inclusive)."),
L2,_xlfn.CONCAT("There were ", _xlfn.XLOOKUP(TRUE, $D2:K2, $E5:L5, 0, 0,-1 ) - K25," claimed Liberal cards in the previous deck"),
TRUE, "No new info")</f>
        <v>No new info</v>
      </c>
      <c r="M3" s="87"/>
      <c r="N3" s="86" t="str" cm="1">
        <f t="array" ref="N3">_xlfn.IFS(
M25&lt;0,_xlfn.CONCAT("Too many claimed Liberal cards, there's at least one liar between rounds ",_xlfn.XLOOKUP(TRUE, $D2:M2,$D1:M1,FALSE,0,-1)," and ",N1-1," (inclusive)."),
L25&lt;0,_xlfn.CONCAT("Too many claimed Fascist cards, there's at least one liar between rounds ",_xlfn.XLOOKUP(TRUE, $D2:M2,$D1:M1,FALSE,0,-1)," and ",N1-1," (inclusive)."),
N2,_xlfn.CONCAT("There were ", _xlfn.XLOOKUP(TRUE, $D2:M2, $E5:N5, 0, 0,-1 ) - M25," claimed Liberal cards in the previous deck"),
TRUE, "No new info")</f>
        <v>No new info</v>
      </c>
      <c r="O3" s="87"/>
      <c r="P3" s="86" t="str" cm="1">
        <f t="array" ref="P3">_xlfn.IFS(
O25&lt;0,_xlfn.CONCAT("Too many claimed Liberal cards, there's at least one liar between rounds ",_xlfn.XLOOKUP(TRUE, $D2:O2,$D1:O1,FALSE,0,-1)," and ",P1-1," (inclusive)."),
N25&lt;0,_xlfn.CONCAT("Too many claimed Fascist cards, there's at least one liar between rounds ",_xlfn.XLOOKUP(TRUE, $D2:O2,$D1:O1,FALSE,0,-1)," and ",P1-1," (inclusive)."),
P2,_xlfn.CONCAT("There were ", _xlfn.XLOOKUP(TRUE, $D2:O2, $E5:P5, 0, 0,-1 ) - O25," claimed Liberal cards in the previous deck"),
TRUE, "No new info")</f>
        <v>No new info</v>
      </c>
      <c r="Q3" s="87"/>
      <c r="R3" s="86" t="str" cm="1">
        <f t="array" ref="R3">_xlfn.IFS(
Q25&lt;0,_xlfn.CONCAT("Too many claimed Liberal cards, there's at least one liar between rounds ",_xlfn.XLOOKUP(TRUE, $D2:Q2,$D1:Q1,FALSE,0,-1)," and ",R1-1," (inclusive)."),
P25&lt;0,_xlfn.CONCAT("Too many claimed Fascist cards, there's at least one liar between rounds ",_xlfn.XLOOKUP(TRUE, $D2:Q2,$D1:Q1,FALSE,0,-1)," and ",R1-1," (inclusive)."),
R2,_xlfn.CONCAT("There were ", _xlfn.XLOOKUP(TRUE, $D2:Q2, $E5:R5, 0, 0,-1 ) - Q25," claimed Liberal cards in the previous deck"),
TRUE, "No new info")</f>
        <v>No new info</v>
      </c>
      <c r="S3" s="87"/>
      <c r="T3" s="86" t="str" cm="1">
        <f t="array" ref="T3">_xlfn.IFS(
S25&lt;0,_xlfn.CONCAT("Too many claimed Liberal cards, there's at least one liar between rounds ",_xlfn.XLOOKUP(TRUE, $D2:S2,$D1:S1,FALSE,0,-1)," and ",T1-1," (inclusive)."),
R25&lt;0,_xlfn.CONCAT("Too many claimed Fascist cards, there's at least one liar between rounds ",_xlfn.XLOOKUP(TRUE, $D2:S2,$D1:S1,FALSE,0,-1)," and ",T1-1," (inclusive)."),
T2,_xlfn.CONCAT("There were ", _xlfn.XLOOKUP(TRUE, $D2:S2, $E5:T5, 0, 0,-1 ) - S25," claimed Liberal cards in the previous deck"),
TRUE, "No new info")</f>
        <v>No new info</v>
      </c>
      <c r="U3" s="87"/>
      <c r="V3" s="86" t="str" cm="1">
        <f t="array" ref="V3">_xlfn.IFS(
U25&lt;0,_xlfn.CONCAT("Too many claimed Liberal cards, there's at least one liar between rounds ",_xlfn.XLOOKUP(TRUE, $D2:U2,$D1:U1,FALSE,0,-1)," and ",V1-1," (inclusive)."),
T25&lt;0,_xlfn.CONCAT("Too many claimed Fascist cards, there's at least one liar between rounds ",_xlfn.XLOOKUP(TRUE, $D2:U2,$D1:U1,FALSE,0,-1)," and ",V1-1," (inclusive)."),
V2,_xlfn.CONCAT("There were ", _xlfn.XLOOKUP(TRUE, $D2:U2, $E5:V5, 0, 0,-1 ) - U25," claimed Liberal cards in the previous deck"),
TRUE, "No new info")</f>
        <v>No new info</v>
      </c>
      <c r="W3" s="87"/>
      <c r="X3" s="86" t="str" cm="1">
        <f t="array" ref="X3">_xlfn.IFS(
W25&lt;0,_xlfn.CONCAT("Too many claimed Liberal cards, there's at least one liar between rounds ",_xlfn.XLOOKUP(TRUE, $D2:W2,$D1:W1,FALSE,0,-1)," and ",X1-1," (inclusive)."),
V25&lt;0,_xlfn.CONCAT("Too many claimed Fascist cards, there's at least one liar between rounds ",_xlfn.XLOOKUP(TRUE, $D2:W2,$D1:W1,FALSE,0,-1)," and ",X1-1," (inclusive)."),
X2,_xlfn.CONCAT("There were ", _xlfn.XLOOKUP(TRUE, $D2:W2, $E5:X5, 0, 0,-1 ) - W25," claimed Liberal cards in the previous deck"),
TRUE, "No new info")</f>
        <v>No new info</v>
      </c>
      <c r="Y3" s="87"/>
      <c r="Z3" s="86" t="str" cm="1">
        <f t="array" ref="Z3">_xlfn.IFS(
Y25&lt;0,_xlfn.CONCAT("Too many claimed Liberal cards, there's at least one liar between rounds ",_xlfn.XLOOKUP(TRUE, $D2:Y2,$D1:Y1,FALSE,0,-1)," and ",Z1-1," (inclusive)."),
X25&lt;0,_xlfn.CONCAT("Too many claimed Fascist cards, there's at least one liar between rounds ",_xlfn.XLOOKUP(TRUE, $D2:Y2,$D1:Y1,FALSE,0,-1)," and ",Z1-1," (inclusive)."),
Z2,_xlfn.CONCAT("There were ", _xlfn.XLOOKUP(TRUE, $D2:Y2, $E5:Z5, 0, 0,-1 ) - Y25," claimed Liberal cards in the previous deck"),
TRUE, "No new info")</f>
        <v>No new info</v>
      </c>
      <c r="AA3" s="87"/>
      <c r="AB3" s="86" t="str" cm="1">
        <f t="array" ref="AB3">_xlfn.IFS(
AA25&lt;0,_xlfn.CONCAT("Too many claimed Liberal cards, there's at least one liar between rounds ",_xlfn.XLOOKUP(TRUE, $D2:AA2,$D1:AA1,FALSE,0,-1)," and ",AB1-1," (inclusive)."),
Z25&lt;0,_xlfn.CONCAT("Too many claimed Fascist cards, there's at least one liar between rounds ",_xlfn.XLOOKUP(TRUE, $D2:AA2,$D1:AA1,FALSE,0,-1)," and ",AB1-1," (inclusive)."),
AB2,_xlfn.CONCAT("There were ", _xlfn.XLOOKUP(TRUE, $D2:AA2, $E5:AB5, 0, 0,-1 ) - AA25," claimed Liberal cards in the previous deck"),
TRUE, "No new info")</f>
        <v>No new info</v>
      </c>
      <c r="AC3" s="87"/>
      <c r="AD3" s="86" t="str" cm="1">
        <f t="array" ref="AD3">_xlfn.IFS(
AC25&lt;0,_xlfn.CONCAT("Too many claimed Liberal cards, there's at least one liar between rounds ",_xlfn.XLOOKUP(TRUE, $D2:AC2,$D1:AC1,FALSE,0,-1)," and ",AD1-1," (inclusive)."),
AB25&lt;0,_xlfn.CONCAT("Too many claimed Fascist cards, there's at least one liar between rounds ",_xlfn.XLOOKUP(TRUE, $D2:AC2,$D1:AC1,FALSE,0,-1)," and ",AD1-1," (inclusive)."),
AD2,_xlfn.CONCAT("There were ", _xlfn.XLOOKUP(TRUE, $D2:AC2, $E5:AD5, 0, 0,-1 ) - AC25," claimed Liberal cards in the previous deck"),
TRUE, "No new info")</f>
        <v>No new info</v>
      </c>
      <c r="AE3" s="87"/>
      <c r="AF3" s="86" t="str" cm="1">
        <f t="array" ref="AF3">_xlfn.IFS(
AE25&lt;0,_xlfn.CONCAT("Too many claimed Liberal cards, there's at least one liar between rounds ",_xlfn.XLOOKUP(TRUE, $D2:AE2,$D1:AE1,FALSE,0,-1)," and ",AF1-1," (inclusive)."),
AD25&lt;0,_xlfn.CONCAT("Too many claimed Fascist cards, there's at least one liar between rounds ",_xlfn.XLOOKUP(TRUE, $D2:AE2,$D1:AE1,FALSE,0,-1)," and ",AF1-1," (inclusive)."),
AF2,_xlfn.CONCAT("There were ", _xlfn.XLOOKUP(TRUE, $D2:AE2, $E5:AF5, 0, 0,-1 ) - AE25," claimed Liberal cards in the previous deck"),
TRUE, "No new info")</f>
        <v>No new info</v>
      </c>
      <c r="AG3" s="87"/>
      <c r="AH3" s="86" t="str" cm="1">
        <f t="array" ref="AH3">_xlfn.IFS(
AG25&lt;0,_xlfn.CONCAT("Too many claimed Liberal cards, there's at least one liar between rounds ",_xlfn.XLOOKUP(TRUE, $D2:AG2,$D1:AG1,FALSE,0,-1)," and ",AH1-1," (inclusive)."),
AF25&lt;0,_xlfn.CONCAT("Too many claimed Fascist cards, there's at least one liar between rounds ",_xlfn.XLOOKUP(TRUE, $D2:AG2,$D1:AG1,FALSE,0,-1)," and ",AH1-1," (inclusive)."),
AH2,_xlfn.CONCAT("There were ", _xlfn.XLOOKUP(TRUE, $D2:AG2, $E5:AH5, 0, 0,-1 ) - AG25," claimed Liberal cards in the previous deck"),
TRUE, "No new info")</f>
        <v>No new info</v>
      </c>
      <c r="AI3" s="87"/>
      <c r="AJ3" s="86" t="str" cm="1">
        <f t="array" ref="AJ3">_xlfn.IFS(
AI25&lt;0,_xlfn.CONCAT("Too many claimed Liberal cards, there's at least one liar between rounds ",_xlfn.XLOOKUP(TRUE, $D2:AI2,$D1:AI1,FALSE,0,-1)," and ",AJ1-1," (inclusive)."),
AH25&lt;0,_xlfn.CONCAT("Too many claimed Fascist cards, there's at least one liar between rounds ",_xlfn.XLOOKUP(TRUE, $D2:AI2,$D1:AI1,FALSE,0,-1)," and ",AJ1-1," (inclusive)."),
AJ2,_xlfn.CONCAT("There were ", _xlfn.XLOOKUP(TRUE, $D2:AI2, $E5:AJ5, 0, 0,-1 ) - AI25," claimed Liberal cards in the previous deck"),
TRUE, "No new info")</f>
        <v>No new info</v>
      </c>
      <c r="AK3" s="87"/>
      <c r="AL3" s="86" t="str" cm="1">
        <f t="array" ref="AL3">_xlfn.IFS(
AK25&lt;0,_xlfn.CONCAT("Too many claimed Liberal cards, there's at least one liar between rounds ",_xlfn.XLOOKUP(TRUE, $D2:AK2,$D1:AK1,FALSE,0,-1)," and ",AL1-1," (inclusive)."),
AJ25&lt;0,_xlfn.CONCAT("Too many claimed Fascist cards, there's at least one liar between rounds ",_xlfn.XLOOKUP(TRUE, $D2:AK2,$D1:AK1,FALSE,0,-1)," and ",AL1-1," (inclusive)."),
AL2,_xlfn.CONCAT("There were ", _xlfn.XLOOKUP(TRUE, $D2:AK2, $E5:AL5, 0, 0,-1 ) - AK25," claimed Liberal cards in the previous deck"),
TRUE, "No new info")</f>
        <v>No new info</v>
      </c>
      <c r="AM3" s="87"/>
      <c r="AN3" s="86" t="str" cm="1">
        <f t="array" ref="AN3">_xlfn.IFS(
AM25&lt;0,_xlfn.CONCAT("Too many claimed Liberal cards, there's at least one liar between rounds ",_xlfn.XLOOKUP(TRUE, $D2:AM2,$D1:AM1,FALSE,0,-1)," and ",AN1-1," (inclusive)."),
AL25&lt;0,_xlfn.CONCAT("Too many claimed Fascist cards, there's at least one liar between rounds ",_xlfn.XLOOKUP(TRUE, $D2:AM2,$D1:AM1,FALSE,0,-1)," and ",AN1-1," (inclusive)."),
AN2,_xlfn.CONCAT("There were ", _xlfn.XLOOKUP(TRUE, $D2:AM2, $E5:AN5, 0, 0,-1 ) - AM25," claimed Liberal cards in the previous deck"),
TRUE, "No new info")</f>
        <v>No new info</v>
      </c>
      <c r="AO3" s="87"/>
      <c r="AP3" s="86" t="str" cm="1">
        <f t="array" ref="AP3">_xlfn.IFS(
AO25&lt;0,_xlfn.CONCAT("Too many claimed Liberal cards, there's at least one liar between rounds ",_xlfn.XLOOKUP(TRUE, $D2:AO2,$D1:AO1,FALSE,0,-1)," and ",AP1-1," (inclusive)."),
AN25&lt;0,_xlfn.CONCAT("Too many claimed Fascist cards, there's at least one liar between rounds ",_xlfn.XLOOKUP(TRUE, $D2:AO2,$D1:AO1,FALSE,0,-1)," and ",AP1-1," (inclusive)."),
AP2,_xlfn.CONCAT("There were ", _xlfn.XLOOKUP(TRUE, $D2:AO2, $E5:AP5, 0, 0,-1 ) - AO25," claimed Liberal cards in the previous deck"),
TRUE, "No new info")</f>
        <v>No new info</v>
      </c>
      <c r="AQ3" s="87"/>
      <c r="AR3" s="86" t="str" cm="1">
        <f t="array" ref="AR3">_xlfn.IFS(
AQ25&lt;0,_xlfn.CONCAT("Too many claimed Liberal cards, there's at least one liar between rounds ",_xlfn.XLOOKUP(TRUE, $D2:AQ2,$D1:AQ1,FALSE,0,-1)," and ",AR1-1," (inclusive)."),
AP25&lt;0,_xlfn.CONCAT("Too many claimed Fascist cards, there's at least one liar between rounds ",_xlfn.XLOOKUP(TRUE, $D2:AQ2,$D1:AQ1,FALSE,0,-1)," and ",AR1-1," (inclusive)."),
AR2,_xlfn.CONCAT("There were ", _xlfn.XLOOKUP(TRUE, $D2:AQ2, $E5:AR5, 0, 0,-1 ) - AQ25," claimed Liberal cards in the previous deck"),
TRUE, "No new info")</f>
        <v>No new info</v>
      </c>
      <c r="AS3" s="87"/>
      <c r="AT3" s="86" t="str" cm="1">
        <f t="array" ref="AT3">_xlfn.IFS(
AS25&lt;0,_xlfn.CONCAT("Too many claimed Liberal cards, there's at least one liar between rounds ",_xlfn.XLOOKUP(TRUE, $D2:AS2,$D1:AS1,FALSE,0,-1)," and ",AT1-1," (inclusive)."),
AR25&lt;0,_xlfn.CONCAT("Too many claimed Fascist cards, there's at least one liar between rounds ",_xlfn.XLOOKUP(TRUE, $D2:AS2,$D1:AS1,FALSE,0,-1)," and ",AT1-1," (inclusive)."),
AT2,_xlfn.CONCAT("There were ", _xlfn.XLOOKUP(TRUE, $D2:AS2, $E5:AT5, 0, 0,-1 ) - AS25," claimed Liberal cards in the previous deck"),
TRUE, "No new info")</f>
        <v>No new info</v>
      </c>
      <c r="AU3" s="87"/>
      <c r="AV3" s="86" t="str" cm="1">
        <f t="array" ref="AV3">_xlfn.IFS(
AU25&lt;0,_xlfn.CONCAT("Too many claimed Liberal cards, there's at least one liar between rounds ",_xlfn.XLOOKUP(TRUE, $D2:AU2,$D1:AU1,FALSE,0,-1)," and ",AV1-1," (inclusive)."),
AT25&lt;0,_xlfn.CONCAT("Too many claimed Fascist cards, there's at least one liar between rounds ",_xlfn.XLOOKUP(TRUE, $D2:AU2,$D1:AU1,FALSE,0,-1)," and ",AV1-1," (inclusive)."),
AV2,_xlfn.CONCAT("There were ", _xlfn.XLOOKUP(TRUE, $D2:AU2, $E5:AV5, 0, 0,-1 ) - AU25," claimed Liberal cards in the previous deck"),
TRUE, "No new info")</f>
        <v>No new info</v>
      </c>
      <c r="AW3" s="87"/>
      <c r="AX3" s="86" t="str" cm="1">
        <f t="array" ref="AX3">_xlfn.IFS(
AW25&lt;0,_xlfn.CONCAT("Too many claimed Liberal cards, there's at least one liar between rounds ",_xlfn.XLOOKUP(TRUE, $D2:AW2,$D1:AW1,FALSE,0,-1)," and ",AX1-1," (inclusive)."),
AV25&lt;0,_xlfn.CONCAT("Too many claimed Fascist cards, there's at least one liar between rounds ",_xlfn.XLOOKUP(TRUE, $D2:AW2,$D1:AW1,FALSE,0,-1)," and ",AX1-1," (inclusive)."),
AX2,_xlfn.CONCAT("There were ", _xlfn.XLOOKUP(TRUE, $D2:AW2, $E5:AX5, 0, 0,-1 ) - AW25," claimed Liberal cards in the previous deck"),
TRUE, "No new info")</f>
        <v>No new info</v>
      </c>
      <c r="AY3" s="87"/>
      <c r="AZ3" s="86" t="str" cm="1">
        <f t="array" ref="AZ3">_xlfn.IFS(
AY25&lt;0,_xlfn.CONCAT("Too many claimed Liberal cards, there's at least one liar between rounds ",_xlfn.XLOOKUP(TRUE, $D2:AY2,$D1:AY1,FALSE,0,-1)," and ",AZ1-1," (inclusive)."),
AX25&lt;0,_xlfn.CONCAT("Too many claimed Fascist cards, there's at least one liar between rounds ",_xlfn.XLOOKUP(TRUE, $D2:AY2,$D1:AY1,FALSE,0,-1)," and ",AZ1-1," (inclusive)."),
AZ2,_xlfn.CONCAT("There were ", _xlfn.XLOOKUP(TRUE, $D2:AY2, $E5:AZ5, 0, 0,-1 ) - AY25," claimed Liberal cards in the previous deck"),
TRUE, "No new info")</f>
        <v>No new info</v>
      </c>
      <c r="BA3" s="87"/>
      <c r="BB3" s="86" t="str" cm="1">
        <f t="array" ref="BB3">_xlfn.IFS(
BA25&lt;0,_xlfn.CONCAT("Too many claimed Liberal cards, there's at least one liar between rounds ",_xlfn.XLOOKUP(TRUE, $D2:BA2,$D1:BA1,FALSE,0,-1)," and ",BB1-1," (inclusive)."),
AZ25&lt;0,_xlfn.CONCAT("Too many claimed Fascist cards, there's at least one liar between rounds ",_xlfn.XLOOKUP(TRUE, $D2:BA2,$D1:BA1,FALSE,0,-1)," and ",BB1-1," (inclusive)."),
BB2,_xlfn.CONCAT("There were ", _xlfn.XLOOKUP(TRUE, $D2:BA2, $E5:BB5, 0, 0,-1 ) - BA25," claimed Liberal cards in the previous deck"),
TRUE, "No new info")</f>
        <v>No new info</v>
      </c>
      <c r="BC3" s="87"/>
      <c r="BD3" s="86" t="str" cm="1">
        <f t="array" ref="BD3">_xlfn.IFS(
BC25&lt;0,_xlfn.CONCAT("Too many claimed Liberal cards, there's at least one liar between rounds ",_xlfn.XLOOKUP(TRUE, $D2:BC2,$D1:BC1,FALSE,0,-1)," and ",BD1-1," (inclusive)."),
BB25&lt;0,_xlfn.CONCAT("Too many claimed Fascist cards, there's at least one liar between rounds ",_xlfn.XLOOKUP(TRUE, $D2:BC2,$D1:BC1,FALSE,0,-1)," and ",BD1-1," (inclusive)."),
BD2,_xlfn.CONCAT("There were ", _xlfn.XLOOKUP(TRUE, $D2:BC2, $E5:BD5, 0, 0,-1 ) - BC25," claimed Liberal cards in the previous deck"),
TRUE, "No new info")</f>
        <v>No new info</v>
      </c>
      <c r="BE3" s="87"/>
      <c r="BF3" s="86" t="str" cm="1">
        <f t="array" ref="BF3">_xlfn.IFS(
BE25&lt;0,_xlfn.CONCAT("Too many claimed Liberal cards, there's at least one liar between rounds ",_xlfn.XLOOKUP(TRUE, $D2:BE2,$D1:BE1,FALSE,0,-1)," and ",BF1-1," (inclusive)."),
BD25&lt;0,_xlfn.CONCAT("Too many claimed Fascist cards, there's at least one liar between rounds ",_xlfn.XLOOKUP(TRUE, $D2:BE2,$D1:BE1,FALSE,0,-1)," and ",BF1-1," (inclusive)."),
BF2,_xlfn.CONCAT("There were ", _xlfn.XLOOKUP(TRUE, $D2:BE2, $E5:BF5, 0, 0,-1 ) - BE25," claimed Liberal cards in the previous deck"),
TRUE, "No new info")</f>
        <v>No new info</v>
      </c>
      <c r="BG3" s="87"/>
      <c r="BH3" s="86" t="str" cm="1">
        <f t="array" ref="BH3">_xlfn.IFS(
BG25&lt;0,_xlfn.CONCAT("Too many claimed Liberal cards, there's at least one liar between rounds ",_xlfn.XLOOKUP(TRUE, $D2:BG2,$D1:BG1,FALSE,0,-1)," and ",BH1-1," (inclusive)."),
BF25&lt;0,_xlfn.CONCAT("Too many claimed Fascist cards, there's at least one liar between rounds ",_xlfn.XLOOKUP(TRUE, $D2:BG2,$D1:BG1,FALSE,0,-1)," and ",BH1-1," (inclusive)."),
BH2,_xlfn.CONCAT("There were ", _xlfn.XLOOKUP(TRUE, $D2:BG2, $E5:BH5, 0, 0,-1 ) - BG25," claimed Liberal cards in the previous deck"),
TRUE, "No new info")</f>
        <v>No new info</v>
      </c>
      <c r="BI3" s="87"/>
      <c r="BJ3" s="86" t="str" cm="1">
        <f t="array" ref="BJ3">_xlfn.IFS(
BI25&lt;0,_xlfn.CONCAT("Too many claimed Liberal cards, there's at least one liar between rounds ",_xlfn.XLOOKUP(TRUE, $D2:BI2,$D1:BI1,FALSE,0,-1)," and ",BJ1-1," (inclusive)."),
BH25&lt;0,_xlfn.CONCAT("Too many claimed Fascist cards, there's at least one liar between rounds ",_xlfn.XLOOKUP(TRUE, $D2:BI2,$D1:BI1,FALSE,0,-1)," and ",BJ1-1," (inclusive)."),
BJ2,_xlfn.CONCAT("There were ", _xlfn.XLOOKUP(TRUE, $D2:BI2, $E5:BJ5, 0, 0,-1 ) - BI25," claimed Liberal cards in the previous deck"),
TRUE, "No new info")</f>
        <v>No new info</v>
      </c>
      <c r="BK3" s="87"/>
    </row>
    <row r="4" spans="1:63" x14ac:dyDescent="0.35">
      <c r="A4" s="64" t="s">
        <v>24</v>
      </c>
      <c r="B4" s="73" t="s">
        <v>16</v>
      </c>
      <c r="C4" s="1" t="b">
        <v>1</v>
      </c>
      <c r="D4" s="14" t="s">
        <v>16</v>
      </c>
      <c r="E4" s="15" t="s">
        <v>17</v>
      </c>
      <c r="F4" s="14" t="s">
        <v>16</v>
      </c>
      <c r="G4" s="15" t="s">
        <v>17</v>
      </c>
      <c r="H4" s="14" t="s">
        <v>16</v>
      </c>
      <c r="I4" s="15" t="s">
        <v>17</v>
      </c>
      <c r="J4" s="14" t="s">
        <v>16</v>
      </c>
      <c r="K4" s="15" t="s">
        <v>17</v>
      </c>
      <c r="L4" s="14" t="s">
        <v>16</v>
      </c>
      <c r="M4" s="15" t="s">
        <v>17</v>
      </c>
      <c r="N4" s="14" t="s">
        <v>16</v>
      </c>
      <c r="O4" s="15" t="s">
        <v>17</v>
      </c>
      <c r="P4" s="14" t="s">
        <v>16</v>
      </c>
      <c r="Q4" s="15" t="s">
        <v>17</v>
      </c>
      <c r="R4" s="14" t="s">
        <v>16</v>
      </c>
      <c r="S4" s="15" t="s">
        <v>17</v>
      </c>
      <c r="T4" s="14" t="s">
        <v>16</v>
      </c>
      <c r="U4" s="15" t="s">
        <v>17</v>
      </c>
      <c r="V4" s="14" t="s">
        <v>16</v>
      </c>
      <c r="W4" s="15" t="s">
        <v>17</v>
      </c>
      <c r="X4" s="14" t="s">
        <v>16</v>
      </c>
      <c r="Y4" s="15" t="s">
        <v>17</v>
      </c>
      <c r="Z4" s="14" t="s">
        <v>16</v>
      </c>
      <c r="AA4" s="15" t="s">
        <v>17</v>
      </c>
      <c r="AB4" s="14" t="s">
        <v>16</v>
      </c>
      <c r="AC4" s="15" t="s">
        <v>17</v>
      </c>
      <c r="AD4" s="14" t="s">
        <v>16</v>
      </c>
      <c r="AE4" s="15" t="s">
        <v>17</v>
      </c>
      <c r="AF4" s="14" t="s">
        <v>16</v>
      </c>
      <c r="AG4" s="15" t="s">
        <v>17</v>
      </c>
      <c r="AH4" s="14" t="s">
        <v>16</v>
      </c>
      <c r="AI4" s="15" t="s">
        <v>17</v>
      </c>
      <c r="AJ4" s="14" t="s">
        <v>16</v>
      </c>
      <c r="AK4" s="15" t="s">
        <v>17</v>
      </c>
      <c r="AL4" s="14" t="s">
        <v>16</v>
      </c>
      <c r="AM4" s="15" t="s">
        <v>17</v>
      </c>
      <c r="AN4" s="14" t="s">
        <v>16</v>
      </c>
      <c r="AO4" s="15" t="s">
        <v>17</v>
      </c>
      <c r="AP4" s="14" t="s">
        <v>16</v>
      </c>
      <c r="AQ4" s="15" t="s">
        <v>17</v>
      </c>
      <c r="AR4" s="14" t="s">
        <v>16</v>
      </c>
      <c r="AS4" s="15" t="s">
        <v>17</v>
      </c>
      <c r="AT4" s="14" t="s">
        <v>16</v>
      </c>
      <c r="AU4" s="15" t="s">
        <v>17</v>
      </c>
      <c r="AV4" s="14" t="s">
        <v>16</v>
      </c>
      <c r="AW4" s="15" t="s">
        <v>17</v>
      </c>
      <c r="AX4" s="14" t="s">
        <v>16</v>
      </c>
      <c r="AY4" s="15" t="s">
        <v>17</v>
      </c>
      <c r="AZ4" s="14" t="s">
        <v>16</v>
      </c>
      <c r="BA4" s="15" t="s">
        <v>17</v>
      </c>
      <c r="BB4" s="14" t="s">
        <v>16</v>
      </c>
      <c r="BC4" s="15" t="s">
        <v>17</v>
      </c>
      <c r="BD4" s="14" t="s">
        <v>16</v>
      </c>
      <c r="BE4" s="15" t="s">
        <v>17</v>
      </c>
      <c r="BF4" s="14" t="s">
        <v>16</v>
      </c>
      <c r="BG4" s="15" t="s">
        <v>17</v>
      </c>
      <c r="BH4" s="14" t="s">
        <v>16</v>
      </c>
      <c r="BI4" s="15" t="s">
        <v>17</v>
      </c>
      <c r="BJ4" s="14" t="s">
        <v>16</v>
      </c>
      <c r="BK4" s="15" t="s">
        <v>17</v>
      </c>
    </row>
    <row r="5" spans="1:63" x14ac:dyDescent="0.35">
      <c r="A5" s="71" t="s">
        <v>32</v>
      </c>
      <c r="B5" s="74" t="s">
        <v>17</v>
      </c>
      <c r="C5" s="35" t="b">
        <v>0</v>
      </c>
      <c r="D5" s="11">
        <f>IF(D2,B25+B23,B25)</f>
        <v>11</v>
      </c>
      <c r="E5" s="12">
        <f>IF(D2,C25+C23,C25)</f>
        <v>6</v>
      </c>
      <c r="F5" s="11">
        <f>IF(F2,D25+D23,D25)</f>
        <v>11</v>
      </c>
      <c r="G5" s="12">
        <f>IF(F2,E25+E23,E25)</f>
        <v>6</v>
      </c>
      <c r="H5" s="11">
        <f>IF(H2,F25+F23,F25)</f>
        <v>11</v>
      </c>
      <c r="I5" s="12">
        <f>IF(H2,G25+G23,G25)</f>
        <v>6</v>
      </c>
      <c r="J5" s="11">
        <f t="shared" ref="J5" si="56">IF(J2,H25+H23,H25)</f>
        <v>11</v>
      </c>
      <c r="K5" s="12">
        <f t="shared" ref="K5" si="57">IF(J2,I25+I23,I25)</f>
        <v>6</v>
      </c>
      <c r="L5" s="11">
        <f t="shared" ref="L5" si="58">IF(L2,J25+J23,J25)</f>
        <v>11</v>
      </c>
      <c r="M5" s="12">
        <f t="shared" ref="M5" si="59">IF(L2,K25+K23,K25)</f>
        <v>6</v>
      </c>
      <c r="N5" s="11">
        <f t="shared" ref="N5" si="60">IF(N2,L25+L23,L25)</f>
        <v>11</v>
      </c>
      <c r="O5" s="12">
        <f t="shared" ref="O5" si="61">IF(N2,M25+M23,M25)</f>
        <v>6</v>
      </c>
      <c r="P5" s="11">
        <f t="shared" ref="P5" si="62">IF(P2,N25+N23,N25)</f>
        <v>11</v>
      </c>
      <c r="Q5" s="12">
        <f t="shared" ref="Q5" si="63">IF(P2,O25+O23,O25)</f>
        <v>6</v>
      </c>
      <c r="R5" s="11">
        <f t="shared" ref="R5" si="64">IF(R2,P25+P23,P25)</f>
        <v>11</v>
      </c>
      <c r="S5" s="12">
        <f t="shared" ref="S5" si="65">IF(R2,Q25+Q23,Q25)</f>
        <v>6</v>
      </c>
      <c r="T5" s="11">
        <f t="shared" ref="T5" si="66">IF(T2,R25+R23,R25)</f>
        <v>11</v>
      </c>
      <c r="U5" s="12">
        <f t="shared" ref="U5" si="67">IF(T2,S25+S23,S25)</f>
        <v>6</v>
      </c>
      <c r="V5" s="11">
        <f t="shared" ref="V5" si="68">IF(V2,T25+T23,T25)</f>
        <v>11</v>
      </c>
      <c r="W5" s="12">
        <f t="shared" ref="W5" si="69">IF(V2,U25+U23,U25)</f>
        <v>6</v>
      </c>
      <c r="X5" s="11">
        <f t="shared" ref="X5" si="70">IF(X2,V25+V23,V25)</f>
        <v>11</v>
      </c>
      <c r="Y5" s="12">
        <f t="shared" ref="Y5" si="71">IF(X2,W25+W23,W25)</f>
        <v>6</v>
      </c>
      <c r="Z5" s="11">
        <f t="shared" ref="Z5" si="72">IF(Z2,X25+X23,X25)</f>
        <v>11</v>
      </c>
      <c r="AA5" s="12">
        <f t="shared" ref="AA5" si="73">IF(Z2,Y25+Y23,Y25)</f>
        <v>6</v>
      </c>
      <c r="AB5" s="11">
        <f t="shared" ref="AB5" si="74">IF(AB2,Z25+Z23,Z25)</f>
        <v>11</v>
      </c>
      <c r="AC5" s="12">
        <f t="shared" ref="AC5" si="75">IF(AB2,AA25+AA23,AA25)</f>
        <v>6</v>
      </c>
      <c r="AD5" s="11">
        <f t="shared" ref="AD5" si="76">IF(AD2,AB25+AB23,AB25)</f>
        <v>11</v>
      </c>
      <c r="AE5" s="12">
        <f t="shared" ref="AE5" si="77">IF(AD2,AC25+AC23,AC25)</f>
        <v>6</v>
      </c>
      <c r="AF5" s="11">
        <f t="shared" ref="AF5" si="78">IF(AF2,AD25+AD23,AD25)</f>
        <v>11</v>
      </c>
      <c r="AG5" s="12">
        <f t="shared" ref="AG5" si="79">IF(AF2,AE25+AE23,AE25)</f>
        <v>6</v>
      </c>
      <c r="AH5" s="11">
        <f t="shared" ref="AH5" si="80">IF(AH2,AF25+AF23,AF25)</f>
        <v>11</v>
      </c>
      <c r="AI5" s="12">
        <f t="shared" ref="AI5" si="81">IF(AH2,AG25+AG23,AG25)</f>
        <v>6</v>
      </c>
      <c r="AJ5" s="11">
        <f t="shared" ref="AJ5" si="82">IF(AJ2,AH25+AH23,AH25)</f>
        <v>11</v>
      </c>
      <c r="AK5" s="12">
        <f t="shared" ref="AK5" si="83">IF(AJ2,AI25+AI23,AI25)</f>
        <v>6</v>
      </c>
      <c r="AL5" s="11">
        <f t="shared" ref="AL5" si="84">IF(AL2,AJ25+AJ23,AJ25)</f>
        <v>11</v>
      </c>
      <c r="AM5" s="12">
        <f t="shared" ref="AM5" si="85">IF(AL2,AK25+AK23,AK25)</f>
        <v>6</v>
      </c>
      <c r="AN5" s="11">
        <f t="shared" ref="AN5" si="86">IF(AN2,AL25+AL23,AL25)</f>
        <v>11</v>
      </c>
      <c r="AO5" s="12">
        <f t="shared" ref="AO5" si="87">IF(AN2,AM25+AM23,AM25)</f>
        <v>6</v>
      </c>
      <c r="AP5" s="11">
        <f t="shared" ref="AP5" si="88">IF(AP2,AN25+AN23,AN25)</f>
        <v>11</v>
      </c>
      <c r="AQ5" s="12">
        <f t="shared" ref="AQ5" si="89">IF(AP2,AO25+AO23,AO25)</f>
        <v>6</v>
      </c>
      <c r="AR5" s="11">
        <f t="shared" ref="AR5" si="90">IF(AR2,AP25+AP23,AP25)</f>
        <v>11</v>
      </c>
      <c r="AS5" s="12">
        <f t="shared" ref="AS5" si="91">IF(AR2,AQ25+AQ23,AQ25)</f>
        <v>6</v>
      </c>
      <c r="AT5" s="11">
        <f t="shared" ref="AT5" si="92">IF(AT2,AR25+AR23,AR25)</f>
        <v>11</v>
      </c>
      <c r="AU5" s="12">
        <f t="shared" ref="AU5" si="93">IF(AT2,AS25+AS23,AS25)</f>
        <v>6</v>
      </c>
      <c r="AV5" s="11">
        <f t="shared" ref="AV5" si="94">IF(AV2,AT25+AT23,AT25)</f>
        <v>11</v>
      </c>
      <c r="AW5" s="12">
        <f t="shared" ref="AW5" si="95">IF(AV2,AU25+AU23,AU25)</f>
        <v>6</v>
      </c>
      <c r="AX5" s="11">
        <f t="shared" ref="AX5" si="96">IF(AX2,AV25+AV23,AV25)</f>
        <v>11</v>
      </c>
      <c r="AY5" s="12">
        <f t="shared" ref="AY5" si="97">IF(AX2,AW25+AW23,AW25)</f>
        <v>6</v>
      </c>
      <c r="AZ5" s="11">
        <f t="shared" ref="AZ5" si="98">IF(AZ2,AX25+AX23,AX25)</f>
        <v>11</v>
      </c>
      <c r="BA5" s="12">
        <f t="shared" ref="BA5" si="99">IF(AZ2,AY25+AY23,AY25)</f>
        <v>6</v>
      </c>
      <c r="BB5" s="11">
        <f t="shared" ref="BB5" si="100">IF(BB2,AZ25+AZ23,AZ25)</f>
        <v>11</v>
      </c>
      <c r="BC5" s="12">
        <f t="shared" ref="BC5" si="101">IF(BB2,BA25+BA23,BA25)</f>
        <v>6</v>
      </c>
      <c r="BD5" s="11">
        <f t="shared" ref="BD5" si="102">IF(BD2,BB25+BB23,BB25)</f>
        <v>11</v>
      </c>
      <c r="BE5" s="12">
        <f t="shared" ref="BE5" si="103">IF(BD2,BC25+BC23,BC25)</f>
        <v>6</v>
      </c>
      <c r="BF5" s="11">
        <f t="shared" ref="BF5" si="104">IF(BF2,BD25+BD23,BD25)</f>
        <v>11</v>
      </c>
      <c r="BG5" s="12">
        <f t="shared" ref="BG5" si="105">IF(BF2,BE25+BE23,BE25)</f>
        <v>6</v>
      </c>
      <c r="BH5" s="11">
        <f t="shared" ref="BH5" si="106">IF(BH2,BF25+BF23,BF25)</f>
        <v>11</v>
      </c>
      <c r="BI5" s="12">
        <f t="shared" ref="BI5" si="107">IF(BH2,BG25+BG23,BG25)</f>
        <v>6</v>
      </c>
      <c r="BJ5" s="11">
        <f t="shared" ref="BJ5" si="108">IF(BJ2,BH25+BH23,BH25)</f>
        <v>11</v>
      </c>
      <c r="BK5" s="12">
        <f t="shared" ref="BK5" si="109">IF(BJ2,BI25+BI23,BI25)</f>
        <v>6</v>
      </c>
    </row>
    <row r="6" spans="1:63" x14ac:dyDescent="0.35">
      <c r="A6" s="72" t="s">
        <v>33</v>
      </c>
      <c r="B6" s="74"/>
      <c r="C6" s="35"/>
      <c r="D6" s="27">
        <f>IF(D2,$B$25-B24,"?")</f>
        <v>11</v>
      </c>
      <c r="E6" s="28">
        <f>IF(D2,$C$25-C24,"?")</f>
        <v>6</v>
      </c>
      <c r="F6" s="27" t="str">
        <f>IF(F2,$B$25-D24,"?")</f>
        <v>?</v>
      </c>
      <c r="G6" s="28" t="str">
        <f>IF(F2,$C$25-E24,"?")</f>
        <v>?</v>
      </c>
      <c r="H6" s="27" t="str">
        <f>IF(H2,$B$25-F24,"?")</f>
        <v>?</v>
      </c>
      <c r="I6" s="28" t="str">
        <f>IF(H2,$C$25-G24,"?")</f>
        <v>?</v>
      </c>
      <c r="J6" s="27" t="str">
        <f t="shared" ref="J6" si="110">IF(J2,$B$25-H24,"?")</f>
        <v>?</v>
      </c>
      <c r="K6" s="28" t="str">
        <f t="shared" ref="K6" si="111">IF(J2,$C$25-I24,"?")</f>
        <v>?</v>
      </c>
      <c r="L6" s="27" t="str">
        <f t="shared" ref="L6" si="112">IF(L2,$B$25-J24,"?")</f>
        <v>?</v>
      </c>
      <c r="M6" s="28" t="str">
        <f t="shared" ref="M6" si="113">IF(L2,$C$25-K24,"?")</f>
        <v>?</v>
      </c>
      <c r="N6" s="27" t="str">
        <f t="shared" ref="N6" si="114">IF(N2,$B$25-L24,"?")</f>
        <v>?</v>
      </c>
      <c r="O6" s="28" t="str">
        <f t="shared" ref="O6" si="115">IF(N2,$C$25-M24,"?")</f>
        <v>?</v>
      </c>
      <c r="P6" s="27" t="str">
        <f t="shared" ref="P6" si="116">IF(P2,$B$25-N24,"?")</f>
        <v>?</v>
      </c>
      <c r="Q6" s="28" t="str">
        <f t="shared" ref="Q6" si="117">IF(P2,$C$25-O24,"?")</f>
        <v>?</v>
      </c>
      <c r="R6" s="27" t="str">
        <f t="shared" ref="R6" si="118">IF(R2,$B$25-P24,"?")</f>
        <v>?</v>
      </c>
      <c r="S6" s="28" t="str">
        <f t="shared" ref="S6" si="119">IF(R2,$C$25-Q24,"?")</f>
        <v>?</v>
      </c>
      <c r="T6" s="27" t="str">
        <f t="shared" ref="T6" si="120">IF(T2,$B$25-R24,"?")</f>
        <v>?</v>
      </c>
      <c r="U6" s="28" t="str">
        <f t="shared" ref="U6" si="121">IF(T2,$C$25-S24,"?")</f>
        <v>?</v>
      </c>
      <c r="V6" s="27" t="str">
        <f t="shared" ref="V6" si="122">IF(V2,$B$25-T24,"?")</f>
        <v>?</v>
      </c>
      <c r="W6" s="28" t="str">
        <f t="shared" ref="W6" si="123">IF(V2,$C$25-U24,"?")</f>
        <v>?</v>
      </c>
      <c r="X6" s="27" t="str">
        <f t="shared" ref="X6" si="124">IF(X2,$B$25-V24,"?")</f>
        <v>?</v>
      </c>
      <c r="Y6" s="28" t="str">
        <f t="shared" ref="Y6" si="125">IF(X2,$C$25-W24,"?")</f>
        <v>?</v>
      </c>
      <c r="Z6" s="27" t="str">
        <f t="shared" ref="Z6" si="126">IF(Z2,$B$25-X24,"?")</f>
        <v>?</v>
      </c>
      <c r="AA6" s="28" t="str">
        <f t="shared" ref="AA6" si="127">IF(Z2,$C$25-Y24,"?")</f>
        <v>?</v>
      </c>
      <c r="AB6" s="27" t="str">
        <f t="shared" ref="AB6" si="128">IF(AB2,$B$25-Z24,"?")</f>
        <v>?</v>
      </c>
      <c r="AC6" s="28" t="str">
        <f t="shared" ref="AC6" si="129">IF(AB2,$C$25-AA24,"?")</f>
        <v>?</v>
      </c>
      <c r="AD6" s="27" t="str">
        <f t="shared" ref="AD6" si="130">IF(AD2,$B$25-AB24,"?")</f>
        <v>?</v>
      </c>
      <c r="AE6" s="28" t="str">
        <f t="shared" ref="AE6" si="131">IF(AD2,$C$25-AC24,"?")</f>
        <v>?</v>
      </c>
      <c r="AF6" s="27" t="str">
        <f t="shared" ref="AF6" si="132">IF(AF2,$B$25-AD24,"?")</f>
        <v>?</v>
      </c>
      <c r="AG6" s="28" t="str">
        <f t="shared" ref="AG6" si="133">IF(AF2,$C$25-AE24,"?")</f>
        <v>?</v>
      </c>
      <c r="AH6" s="27" t="str">
        <f t="shared" ref="AH6" si="134">IF(AH2,$B$25-AF24,"?")</f>
        <v>?</v>
      </c>
      <c r="AI6" s="28" t="str">
        <f t="shared" ref="AI6" si="135">IF(AH2,$C$25-AG24,"?")</f>
        <v>?</v>
      </c>
      <c r="AJ6" s="27" t="str">
        <f t="shared" ref="AJ6" si="136">IF(AJ2,$B$25-AH24,"?")</f>
        <v>?</v>
      </c>
      <c r="AK6" s="28" t="str">
        <f t="shared" ref="AK6" si="137">IF(AJ2,$C$25-AI24,"?")</f>
        <v>?</v>
      </c>
      <c r="AL6" s="27" t="str">
        <f t="shared" ref="AL6" si="138">IF(AL2,$B$25-AJ24,"?")</f>
        <v>?</v>
      </c>
      <c r="AM6" s="28" t="str">
        <f t="shared" ref="AM6" si="139">IF(AL2,$C$25-AK24,"?")</f>
        <v>?</v>
      </c>
      <c r="AN6" s="27" t="str">
        <f t="shared" ref="AN6" si="140">IF(AN2,$B$25-AL24,"?")</f>
        <v>?</v>
      </c>
      <c r="AO6" s="28" t="str">
        <f t="shared" ref="AO6" si="141">IF(AN2,$C$25-AM24,"?")</f>
        <v>?</v>
      </c>
      <c r="AP6" s="27" t="str">
        <f t="shared" ref="AP6" si="142">IF(AP2,$B$25-AN24,"?")</f>
        <v>?</v>
      </c>
      <c r="AQ6" s="28" t="str">
        <f t="shared" ref="AQ6" si="143">IF(AP2,$C$25-AO24,"?")</f>
        <v>?</v>
      </c>
      <c r="AR6" s="27" t="str">
        <f t="shared" ref="AR6" si="144">IF(AR2,$B$25-AP24,"?")</f>
        <v>?</v>
      </c>
      <c r="AS6" s="28" t="str">
        <f t="shared" ref="AS6" si="145">IF(AR2,$C$25-AQ24,"?")</f>
        <v>?</v>
      </c>
      <c r="AT6" s="27" t="str">
        <f t="shared" ref="AT6" si="146">IF(AT2,$B$25-AR24,"?")</f>
        <v>?</v>
      </c>
      <c r="AU6" s="28" t="str">
        <f t="shared" ref="AU6" si="147">IF(AT2,$C$25-AS24,"?")</f>
        <v>?</v>
      </c>
      <c r="AV6" s="27" t="str">
        <f t="shared" ref="AV6" si="148">IF(AV2,$B$25-AT24,"?")</f>
        <v>?</v>
      </c>
      <c r="AW6" s="28" t="str">
        <f t="shared" ref="AW6" si="149">IF(AV2,$C$25-AU24,"?")</f>
        <v>?</v>
      </c>
      <c r="AX6" s="27" t="str">
        <f t="shared" ref="AX6" si="150">IF(AX2,$B$25-AV24,"?")</f>
        <v>?</v>
      </c>
      <c r="AY6" s="28" t="str">
        <f t="shared" ref="AY6" si="151">IF(AX2,$C$25-AW24,"?")</f>
        <v>?</v>
      </c>
      <c r="AZ6" s="27" t="str">
        <f t="shared" ref="AZ6" si="152">IF(AZ2,$B$25-AX24,"?")</f>
        <v>?</v>
      </c>
      <c r="BA6" s="28" t="str">
        <f t="shared" ref="BA6" si="153">IF(AZ2,$C$25-AY24,"?")</f>
        <v>?</v>
      </c>
      <c r="BB6" s="27" t="str">
        <f t="shared" ref="BB6" si="154">IF(BB2,$B$25-AZ24,"?")</f>
        <v>?</v>
      </c>
      <c r="BC6" s="28" t="str">
        <f t="shared" ref="BC6" si="155">IF(BB2,$C$25-BA24,"?")</f>
        <v>?</v>
      </c>
      <c r="BD6" s="27" t="str">
        <f t="shared" ref="BD6" si="156">IF(BD2,$B$25-BB24,"?")</f>
        <v>?</v>
      </c>
      <c r="BE6" s="28" t="str">
        <f t="shared" ref="BE6" si="157">IF(BD2,$C$25-BC24,"?")</f>
        <v>?</v>
      </c>
      <c r="BF6" s="27" t="str">
        <f t="shared" ref="BF6" si="158">IF(BF2,$B$25-BD24,"?")</f>
        <v>?</v>
      </c>
      <c r="BG6" s="28" t="str">
        <f t="shared" ref="BG6" si="159">IF(BF2,$C$25-BE24,"?")</f>
        <v>?</v>
      </c>
      <c r="BH6" s="27" t="str">
        <f t="shared" ref="BH6" si="160">IF(BH2,$B$25-BF24,"?")</f>
        <v>?</v>
      </c>
      <c r="BI6" s="28" t="str">
        <f t="shared" ref="BI6" si="161">IF(BH2,$C$25-BG24,"?")</f>
        <v>?</v>
      </c>
      <c r="BJ6" s="27" t="str">
        <f t="shared" ref="BJ6" si="162">IF(BJ2,$B$25-BH24,"?")</f>
        <v>?</v>
      </c>
      <c r="BK6" s="28" t="str">
        <f t="shared" ref="BK6" si="163">IF(BJ2,$C$25-BI24,"?")</f>
        <v>?</v>
      </c>
    </row>
    <row r="7" spans="1:63" x14ac:dyDescent="0.35">
      <c r="A7" s="64" t="s">
        <v>1</v>
      </c>
      <c r="B7" s="2"/>
      <c r="C7" s="35"/>
      <c r="D7" s="32">
        <f>IF(D5&lt;3,0, HYPGEOMDIST(3,3,D5,SUM(D5:E5)))</f>
        <v>0.24264705882352949</v>
      </c>
      <c r="E7" s="33"/>
      <c r="F7" s="32">
        <f>IF(F5&lt;3,0, HYPGEOMDIST(3,3,F5,SUM(F5:G5)))</f>
        <v>0.24264705882352949</v>
      </c>
      <c r="G7" s="33"/>
      <c r="H7" s="32">
        <f t="shared" ref="H7:BJ7" si="164">IF(H5&lt;3,0, HYPGEOMDIST(3,3,H5,SUM(H5:I5)))</f>
        <v>0.24264705882352949</v>
      </c>
      <c r="I7" s="33"/>
      <c r="J7" s="32">
        <f t="shared" si="164"/>
        <v>0.24264705882352949</v>
      </c>
      <c r="K7" s="33"/>
      <c r="L7" s="32">
        <f t="shared" si="164"/>
        <v>0.24264705882352949</v>
      </c>
      <c r="M7" s="33"/>
      <c r="N7" s="32">
        <f t="shared" si="164"/>
        <v>0.24264705882352949</v>
      </c>
      <c r="O7" s="33"/>
      <c r="P7" s="32">
        <f t="shared" si="164"/>
        <v>0.24264705882352949</v>
      </c>
      <c r="Q7" s="33"/>
      <c r="R7" s="32">
        <f t="shared" si="164"/>
        <v>0.24264705882352949</v>
      </c>
      <c r="S7" s="33"/>
      <c r="T7" s="32">
        <f t="shared" si="164"/>
        <v>0.24264705882352949</v>
      </c>
      <c r="U7" s="33"/>
      <c r="V7" s="32">
        <f t="shared" si="164"/>
        <v>0.24264705882352949</v>
      </c>
      <c r="W7" s="33"/>
      <c r="X7" s="32">
        <f t="shared" si="164"/>
        <v>0.24264705882352949</v>
      </c>
      <c r="Y7" s="33"/>
      <c r="Z7" s="32">
        <f t="shared" si="164"/>
        <v>0.24264705882352949</v>
      </c>
      <c r="AA7" s="33"/>
      <c r="AB7" s="32">
        <f t="shared" si="164"/>
        <v>0.24264705882352949</v>
      </c>
      <c r="AC7" s="33"/>
      <c r="AD7" s="32">
        <f t="shared" si="164"/>
        <v>0.24264705882352949</v>
      </c>
      <c r="AE7" s="33"/>
      <c r="AF7" s="32">
        <f t="shared" si="164"/>
        <v>0.24264705882352949</v>
      </c>
      <c r="AG7" s="33"/>
      <c r="AH7" s="32">
        <f t="shared" si="164"/>
        <v>0.24264705882352949</v>
      </c>
      <c r="AI7" s="33"/>
      <c r="AJ7" s="32">
        <f t="shared" si="164"/>
        <v>0.24264705882352949</v>
      </c>
      <c r="AK7" s="33"/>
      <c r="AL7" s="32">
        <f t="shared" si="164"/>
        <v>0.24264705882352949</v>
      </c>
      <c r="AM7" s="33"/>
      <c r="AN7" s="32">
        <f t="shared" si="164"/>
        <v>0.24264705882352949</v>
      </c>
      <c r="AO7" s="33"/>
      <c r="AP7" s="32">
        <f t="shared" si="164"/>
        <v>0.24264705882352949</v>
      </c>
      <c r="AQ7" s="33"/>
      <c r="AR7" s="32">
        <f t="shared" si="164"/>
        <v>0.24264705882352949</v>
      </c>
      <c r="AS7" s="33"/>
      <c r="AT7" s="32">
        <f t="shared" si="164"/>
        <v>0.24264705882352949</v>
      </c>
      <c r="AU7" s="33"/>
      <c r="AV7" s="32">
        <f t="shared" si="164"/>
        <v>0.24264705882352949</v>
      </c>
      <c r="AW7" s="33"/>
      <c r="AX7" s="32">
        <f t="shared" si="164"/>
        <v>0.24264705882352949</v>
      </c>
      <c r="AY7" s="33"/>
      <c r="AZ7" s="32">
        <f t="shared" si="164"/>
        <v>0.24264705882352949</v>
      </c>
      <c r="BA7" s="33"/>
      <c r="BB7" s="32">
        <f t="shared" si="164"/>
        <v>0.24264705882352949</v>
      </c>
      <c r="BC7" s="33"/>
      <c r="BD7" s="32">
        <f t="shared" si="164"/>
        <v>0.24264705882352949</v>
      </c>
      <c r="BE7" s="33"/>
      <c r="BF7" s="32">
        <f t="shared" si="164"/>
        <v>0.24264705882352949</v>
      </c>
      <c r="BG7" s="33"/>
      <c r="BH7" s="32">
        <f t="shared" si="164"/>
        <v>0.24264705882352949</v>
      </c>
      <c r="BI7" s="33"/>
      <c r="BJ7" s="32">
        <f t="shared" si="164"/>
        <v>0.24264705882352949</v>
      </c>
      <c r="BK7" s="33"/>
    </row>
    <row r="8" spans="1:63" x14ac:dyDescent="0.35">
      <c r="A8" s="65" t="s">
        <v>2</v>
      </c>
      <c r="B8" s="2"/>
      <c r="C8" s="35"/>
      <c r="D8" s="30">
        <f>IF(OR(D5&lt;2,E5&lt;1),0, HYPGEOMDIST(2,3,D5,SUM(D5:E5)))</f>
        <v>0.48529411764705882</v>
      </c>
      <c r="E8" s="31"/>
      <c r="F8" s="30">
        <f>IF(OR(F5&lt;2,G5&lt;1),0, HYPGEOMDIST(2,3,F5,SUM(F5:G5)))</f>
        <v>0.48529411764705882</v>
      </c>
      <c r="G8" s="31"/>
      <c r="H8" s="30">
        <f t="shared" ref="H8" si="165">IF(OR(H5&lt;2,I5&lt;1),0, HYPGEOMDIST(2,3,H5,SUM(H5:I5)))</f>
        <v>0.48529411764705882</v>
      </c>
      <c r="I8" s="31"/>
      <c r="J8" s="30">
        <f t="shared" ref="J8" si="166">IF(OR(J5&lt;2,K5&lt;1),0, HYPGEOMDIST(2,3,J5,SUM(J5:K5)))</f>
        <v>0.48529411764705882</v>
      </c>
      <c r="K8" s="31"/>
      <c r="L8" s="30">
        <f t="shared" ref="L8" si="167">IF(OR(L5&lt;2,M5&lt;1),0, HYPGEOMDIST(2,3,L5,SUM(L5:M5)))</f>
        <v>0.48529411764705882</v>
      </c>
      <c r="M8" s="31"/>
      <c r="N8" s="30">
        <f t="shared" ref="N8" si="168">IF(OR(N5&lt;2,O5&lt;1),0, HYPGEOMDIST(2,3,N5,SUM(N5:O5)))</f>
        <v>0.48529411764705882</v>
      </c>
      <c r="O8" s="31"/>
      <c r="P8" s="30">
        <f t="shared" ref="P8" si="169">IF(OR(P5&lt;2,Q5&lt;1),0, HYPGEOMDIST(2,3,P5,SUM(P5:Q5)))</f>
        <v>0.48529411764705882</v>
      </c>
      <c r="Q8" s="31"/>
      <c r="R8" s="30">
        <f t="shared" ref="R8" si="170">IF(OR(R5&lt;2,S5&lt;1),0, HYPGEOMDIST(2,3,R5,SUM(R5:S5)))</f>
        <v>0.48529411764705882</v>
      </c>
      <c r="S8" s="31"/>
      <c r="T8" s="30">
        <f t="shared" ref="T8" si="171">IF(OR(T5&lt;2,U5&lt;1),0, HYPGEOMDIST(2,3,T5,SUM(T5:U5)))</f>
        <v>0.48529411764705882</v>
      </c>
      <c r="U8" s="31"/>
      <c r="V8" s="30">
        <f t="shared" ref="V8" si="172">IF(OR(V5&lt;2,W5&lt;1),0, HYPGEOMDIST(2,3,V5,SUM(V5:W5)))</f>
        <v>0.48529411764705882</v>
      </c>
      <c r="W8" s="31"/>
      <c r="X8" s="30">
        <f t="shared" ref="X8" si="173">IF(OR(X5&lt;2,Y5&lt;1),0, HYPGEOMDIST(2,3,X5,SUM(X5:Y5)))</f>
        <v>0.48529411764705882</v>
      </c>
      <c r="Y8" s="31"/>
      <c r="Z8" s="30">
        <f t="shared" ref="Z8" si="174">IF(OR(Z5&lt;2,AA5&lt;1),0, HYPGEOMDIST(2,3,Z5,SUM(Z5:AA5)))</f>
        <v>0.48529411764705882</v>
      </c>
      <c r="AA8" s="31"/>
      <c r="AB8" s="30">
        <f t="shared" ref="AB8" si="175">IF(OR(AB5&lt;2,AC5&lt;1),0, HYPGEOMDIST(2,3,AB5,SUM(AB5:AC5)))</f>
        <v>0.48529411764705882</v>
      </c>
      <c r="AC8" s="31"/>
      <c r="AD8" s="30">
        <f t="shared" ref="AD8" si="176">IF(OR(AD5&lt;2,AE5&lt;1),0, HYPGEOMDIST(2,3,AD5,SUM(AD5:AE5)))</f>
        <v>0.48529411764705882</v>
      </c>
      <c r="AE8" s="31"/>
      <c r="AF8" s="30">
        <f t="shared" ref="AF8" si="177">IF(OR(AF5&lt;2,AG5&lt;1),0, HYPGEOMDIST(2,3,AF5,SUM(AF5:AG5)))</f>
        <v>0.48529411764705882</v>
      </c>
      <c r="AG8" s="31"/>
      <c r="AH8" s="30">
        <f t="shared" ref="AH8" si="178">IF(OR(AH5&lt;2,AI5&lt;1),0, HYPGEOMDIST(2,3,AH5,SUM(AH5:AI5)))</f>
        <v>0.48529411764705882</v>
      </c>
      <c r="AI8" s="31"/>
      <c r="AJ8" s="30">
        <f t="shared" ref="AJ8" si="179">IF(OR(AJ5&lt;2,AK5&lt;1),0, HYPGEOMDIST(2,3,AJ5,SUM(AJ5:AK5)))</f>
        <v>0.48529411764705882</v>
      </c>
      <c r="AK8" s="31"/>
      <c r="AL8" s="30">
        <f t="shared" ref="AL8" si="180">IF(OR(AL5&lt;2,AM5&lt;1),0, HYPGEOMDIST(2,3,AL5,SUM(AL5:AM5)))</f>
        <v>0.48529411764705882</v>
      </c>
      <c r="AM8" s="31"/>
      <c r="AN8" s="30">
        <f t="shared" ref="AN8" si="181">IF(OR(AN5&lt;2,AO5&lt;1),0, HYPGEOMDIST(2,3,AN5,SUM(AN5:AO5)))</f>
        <v>0.48529411764705882</v>
      </c>
      <c r="AO8" s="31"/>
      <c r="AP8" s="30">
        <f t="shared" ref="AP8" si="182">IF(OR(AP5&lt;2,AQ5&lt;1),0, HYPGEOMDIST(2,3,AP5,SUM(AP5:AQ5)))</f>
        <v>0.48529411764705882</v>
      </c>
      <c r="AQ8" s="31"/>
      <c r="AR8" s="30">
        <f t="shared" ref="AR8" si="183">IF(OR(AR5&lt;2,AS5&lt;1),0, HYPGEOMDIST(2,3,AR5,SUM(AR5:AS5)))</f>
        <v>0.48529411764705882</v>
      </c>
      <c r="AS8" s="31"/>
      <c r="AT8" s="30">
        <f t="shared" ref="AT8" si="184">IF(OR(AT5&lt;2,AU5&lt;1),0, HYPGEOMDIST(2,3,AT5,SUM(AT5:AU5)))</f>
        <v>0.48529411764705882</v>
      </c>
      <c r="AU8" s="31"/>
      <c r="AV8" s="30">
        <f t="shared" ref="AV8" si="185">IF(OR(AV5&lt;2,AW5&lt;1),0, HYPGEOMDIST(2,3,AV5,SUM(AV5:AW5)))</f>
        <v>0.48529411764705882</v>
      </c>
      <c r="AW8" s="31"/>
      <c r="AX8" s="30">
        <f t="shared" ref="AX8" si="186">IF(OR(AX5&lt;2,AY5&lt;1),0, HYPGEOMDIST(2,3,AX5,SUM(AX5:AY5)))</f>
        <v>0.48529411764705882</v>
      </c>
      <c r="AY8" s="31"/>
      <c r="AZ8" s="30">
        <f t="shared" ref="AZ8" si="187">IF(OR(AZ5&lt;2,BA5&lt;1),0, HYPGEOMDIST(2,3,AZ5,SUM(AZ5:BA5)))</f>
        <v>0.48529411764705882</v>
      </c>
      <c r="BA8" s="31"/>
      <c r="BB8" s="30">
        <f t="shared" ref="BB8" si="188">IF(OR(BB5&lt;2,BC5&lt;1),0, HYPGEOMDIST(2,3,BB5,SUM(BB5:BC5)))</f>
        <v>0.48529411764705882</v>
      </c>
      <c r="BC8" s="31"/>
      <c r="BD8" s="30">
        <f t="shared" ref="BD8" si="189">IF(OR(BD5&lt;2,BE5&lt;1),0, HYPGEOMDIST(2,3,BD5,SUM(BD5:BE5)))</f>
        <v>0.48529411764705882</v>
      </c>
      <c r="BE8" s="31"/>
      <c r="BF8" s="30">
        <f t="shared" ref="BF8" si="190">IF(OR(BF5&lt;2,BG5&lt;1),0, HYPGEOMDIST(2,3,BF5,SUM(BF5:BG5)))</f>
        <v>0.48529411764705882</v>
      </c>
      <c r="BG8" s="31"/>
      <c r="BH8" s="30">
        <f t="shared" ref="BH8" si="191">IF(OR(BH5&lt;2,BI5&lt;1),0, HYPGEOMDIST(2,3,BH5,SUM(BH5:BI5)))</f>
        <v>0.48529411764705882</v>
      </c>
      <c r="BI8" s="31"/>
      <c r="BJ8" s="30">
        <f t="shared" ref="BJ8" si="192">IF(OR(BJ5&lt;2,BK5&lt;1),0, HYPGEOMDIST(2,3,BJ5,SUM(BJ5:BK5)))</f>
        <v>0.48529411764705882</v>
      </c>
      <c r="BK8" s="31"/>
    </row>
    <row r="9" spans="1:63" x14ac:dyDescent="0.35">
      <c r="A9" s="65" t="s">
        <v>3</v>
      </c>
      <c r="B9" s="2"/>
      <c r="C9" s="35"/>
      <c r="D9" s="30">
        <f>IF(OR(D5&lt;1,E5&lt;2),0, HYPGEOMDIST(1,3,D5,SUM(D5:E5)))</f>
        <v>0.2426470588235293</v>
      </c>
      <c r="E9" s="31"/>
      <c r="F9" s="30">
        <f>IF(OR(F5&lt;1,G5&lt;2),0, HYPGEOMDIST(1,3,F5,SUM(F5:G5)))</f>
        <v>0.2426470588235293</v>
      </c>
      <c r="G9" s="31"/>
      <c r="H9" s="30">
        <f t="shared" ref="H9" si="193">IF(OR(H5&lt;1,I5&lt;2),0, HYPGEOMDIST(1,3,H5,SUM(H5:I5)))</f>
        <v>0.2426470588235293</v>
      </c>
      <c r="I9" s="31"/>
      <c r="J9" s="30">
        <f t="shared" ref="J9" si="194">IF(OR(J5&lt;1,K5&lt;2),0, HYPGEOMDIST(1,3,J5,SUM(J5:K5)))</f>
        <v>0.2426470588235293</v>
      </c>
      <c r="K9" s="31"/>
      <c r="L9" s="30">
        <f t="shared" ref="L9" si="195">IF(OR(L5&lt;1,M5&lt;2),0, HYPGEOMDIST(1,3,L5,SUM(L5:M5)))</f>
        <v>0.2426470588235293</v>
      </c>
      <c r="M9" s="31"/>
      <c r="N9" s="30">
        <f t="shared" ref="N9" si="196">IF(OR(N5&lt;1,O5&lt;2),0, HYPGEOMDIST(1,3,N5,SUM(N5:O5)))</f>
        <v>0.2426470588235293</v>
      </c>
      <c r="O9" s="31"/>
      <c r="P9" s="30">
        <f t="shared" ref="P9" si="197">IF(OR(P5&lt;1,Q5&lt;2),0, HYPGEOMDIST(1,3,P5,SUM(P5:Q5)))</f>
        <v>0.2426470588235293</v>
      </c>
      <c r="Q9" s="31"/>
      <c r="R9" s="30">
        <f t="shared" ref="R9" si="198">IF(OR(R5&lt;1,S5&lt;2),0, HYPGEOMDIST(1,3,R5,SUM(R5:S5)))</f>
        <v>0.2426470588235293</v>
      </c>
      <c r="S9" s="31"/>
      <c r="T9" s="30">
        <f t="shared" ref="T9" si="199">IF(OR(T5&lt;1,U5&lt;2),0, HYPGEOMDIST(1,3,T5,SUM(T5:U5)))</f>
        <v>0.2426470588235293</v>
      </c>
      <c r="U9" s="31"/>
      <c r="V9" s="30">
        <f t="shared" ref="V9" si="200">IF(OR(V5&lt;1,W5&lt;2),0, HYPGEOMDIST(1,3,V5,SUM(V5:W5)))</f>
        <v>0.2426470588235293</v>
      </c>
      <c r="W9" s="31"/>
      <c r="X9" s="30">
        <f t="shared" ref="X9" si="201">IF(OR(X5&lt;1,Y5&lt;2),0, HYPGEOMDIST(1,3,X5,SUM(X5:Y5)))</f>
        <v>0.2426470588235293</v>
      </c>
      <c r="Y9" s="31"/>
      <c r="Z9" s="30">
        <f t="shared" ref="Z9" si="202">IF(OR(Z5&lt;1,AA5&lt;2),0, HYPGEOMDIST(1,3,Z5,SUM(Z5:AA5)))</f>
        <v>0.2426470588235293</v>
      </c>
      <c r="AA9" s="31"/>
      <c r="AB9" s="30">
        <f t="shared" ref="AB9" si="203">IF(OR(AB5&lt;1,AC5&lt;2),0, HYPGEOMDIST(1,3,AB5,SUM(AB5:AC5)))</f>
        <v>0.2426470588235293</v>
      </c>
      <c r="AC9" s="31"/>
      <c r="AD9" s="30">
        <f t="shared" ref="AD9" si="204">IF(OR(AD5&lt;1,AE5&lt;2),0, HYPGEOMDIST(1,3,AD5,SUM(AD5:AE5)))</f>
        <v>0.2426470588235293</v>
      </c>
      <c r="AE9" s="31"/>
      <c r="AF9" s="30">
        <f t="shared" ref="AF9" si="205">IF(OR(AF5&lt;1,AG5&lt;2),0, HYPGEOMDIST(1,3,AF5,SUM(AF5:AG5)))</f>
        <v>0.2426470588235293</v>
      </c>
      <c r="AG9" s="31"/>
      <c r="AH9" s="30">
        <f t="shared" ref="AH9" si="206">IF(OR(AH5&lt;1,AI5&lt;2),0, HYPGEOMDIST(1,3,AH5,SUM(AH5:AI5)))</f>
        <v>0.2426470588235293</v>
      </c>
      <c r="AI9" s="31"/>
      <c r="AJ9" s="30">
        <f t="shared" ref="AJ9" si="207">IF(OR(AJ5&lt;1,AK5&lt;2),0, HYPGEOMDIST(1,3,AJ5,SUM(AJ5:AK5)))</f>
        <v>0.2426470588235293</v>
      </c>
      <c r="AK9" s="31"/>
      <c r="AL9" s="30">
        <f t="shared" ref="AL9" si="208">IF(OR(AL5&lt;1,AM5&lt;2),0, HYPGEOMDIST(1,3,AL5,SUM(AL5:AM5)))</f>
        <v>0.2426470588235293</v>
      </c>
      <c r="AM9" s="31"/>
      <c r="AN9" s="30">
        <f t="shared" ref="AN9" si="209">IF(OR(AN5&lt;1,AO5&lt;2),0, HYPGEOMDIST(1,3,AN5,SUM(AN5:AO5)))</f>
        <v>0.2426470588235293</v>
      </c>
      <c r="AO9" s="31"/>
      <c r="AP9" s="30">
        <f t="shared" ref="AP9" si="210">IF(OR(AP5&lt;1,AQ5&lt;2),0, HYPGEOMDIST(1,3,AP5,SUM(AP5:AQ5)))</f>
        <v>0.2426470588235293</v>
      </c>
      <c r="AQ9" s="31"/>
      <c r="AR9" s="30">
        <f t="shared" ref="AR9" si="211">IF(OR(AR5&lt;1,AS5&lt;2),0, HYPGEOMDIST(1,3,AR5,SUM(AR5:AS5)))</f>
        <v>0.2426470588235293</v>
      </c>
      <c r="AS9" s="31"/>
      <c r="AT9" s="30">
        <f t="shared" ref="AT9" si="212">IF(OR(AT5&lt;1,AU5&lt;2),0, HYPGEOMDIST(1,3,AT5,SUM(AT5:AU5)))</f>
        <v>0.2426470588235293</v>
      </c>
      <c r="AU9" s="31"/>
      <c r="AV9" s="30">
        <f t="shared" ref="AV9" si="213">IF(OR(AV5&lt;1,AW5&lt;2),0, HYPGEOMDIST(1,3,AV5,SUM(AV5:AW5)))</f>
        <v>0.2426470588235293</v>
      </c>
      <c r="AW9" s="31"/>
      <c r="AX9" s="30">
        <f t="shared" ref="AX9" si="214">IF(OR(AX5&lt;1,AY5&lt;2),0, HYPGEOMDIST(1,3,AX5,SUM(AX5:AY5)))</f>
        <v>0.2426470588235293</v>
      </c>
      <c r="AY9" s="31"/>
      <c r="AZ9" s="30">
        <f t="shared" ref="AZ9" si="215">IF(OR(AZ5&lt;1,BA5&lt;2),0, HYPGEOMDIST(1,3,AZ5,SUM(AZ5:BA5)))</f>
        <v>0.2426470588235293</v>
      </c>
      <c r="BA9" s="31"/>
      <c r="BB9" s="30">
        <f t="shared" ref="BB9" si="216">IF(OR(BB5&lt;1,BC5&lt;2),0, HYPGEOMDIST(1,3,BB5,SUM(BB5:BC5)))</f>
        <v>0.2426470588235293</v>
      </c>
      <c r="BC9" s="31"/>
      <c r="BD9" s="30">
        <f t="shared" ref="BD9" si="217">IF(OR(BD5&lt;1,BE5&lt;2),0, HYPGEOMDIST(1,3,BD5,SUM(BD5:BE5)))</f>
        <v>0.2426470588235293</v>
      </c>
      <c r="BE9" s="31"/>
      <c r="BF9" s="30">
        <f t="shared" ref="BF9" si="218">IF(OR(BF5&lt;1,BG5&lt;2),0, HYPGEOMDIST(1,3,BF5,SUM(BF5:BG5)))</f>
        <v>0.2426470588235293</v>
      </c>
      <c r="BG9" s="31"/>
      <c r="BH9" s="30">
        <f t="shared" ref="BH9" si="219">IF(OR(BH5&lt;1,BI5&lt;2),0, HYPGEOMDIST(1,3,BH5,SUM(BH5:BI5)))</f>
        <v>0.2426470588235293</v>
      </c>
      <c r="BI9" s="31"/>
      <c r="BJ9" s="30">
        <f t="shared" ref="BJ9" si="220">IF(OR(BJ5&lt;1,BK5&lt;2),0, HYPGEOMDIST(1,3,BJ5,SUM(BJ5:BK5)))</f>
        <v>0.2426470588235293</v>
      </c>
      <c r="BK9" s="31"/>
    </row>
    <row r="10" spans="1:63" x14ac:dyDescent="0.35">
      <c r="A10" s="66" t="s">
        <v>4</v>
      </c>
      <c r="B10" s="2"/>
      <c r="C10" s="35"/>
      <c r="D10" s="30">
        <f>IF(E5&lt;3,0, HYPGEOMDIST(3,3,E5,SUM(D5:E5)))</f>
        <v>2.9411764705882339E-2</v>
      </c>
      <c r="E10" s="31"/>
      <c r="F10" s="30">
        <f>IF(G5&lt;3,0, HYPGEOMDIST(3,3,G5,SUM(F5:G5)))</f>
        <v>2.9411764705882339E-2</v>
      </c>
      <c r="G10" s="31"/>
      <c r="H10" s="30">
        <f t="shared" ref="H10" si="221">IF(I5&lt;3,0, HYPGEOMDIST(3,3,I5,SUM(H5:I5)))</f>
        <v>2.9411764705882339E-2</v>
      </c>
      <c r="I10" s="31"/>
      <c r="J10" s="30">
        <f t="shared" ref="J10" si="222">IF(K5&lt;3,0, HYPGEOMDIST(3,3,K5,SUM(J5:K5)))</f>
        <v>2.9411764705882339E-2</v>
      </c>
      <c r="K10" s="31"/>
      <c r="L10" s="30">
        <f t="shared" ref="L10" si="223">IF(M5&lt;3,0, HYPGEOMDIST(3,3,M5,SUM(L5:M5)))</f>
        <v>2.9411764705882339E-2</v>
      </c>
      <c r="M10" s="31"/>
      <c r="N10" s="30">
        <f t="shared" ref="N10" si="224">IF(O5&lt;3,0, HYPGEOMDIST(3,3,O5,SUM(N5:O5)))</f>
        <v>2.9411764705882339E-2</v>
      </c>
      <c r="O10" s="31"/>
      <c r="P10" s="30">
        <f t="shared" ref="P10" si="225">IF(Q5&lt;3,0, HYPGEOMDIST(3,3,Q5,SUM(P5:Q5)))</f>
        <v>2.9411764705882339E-2</v>
      </c>
      <c r="Q10" s="31"/>
      <c r="R10" s="30">
        <f t="shared" ref="R10" si="226">IF(S5&lt;3,0, HYPGEOMDIST(3,3,S5,SUM(R5:S5)))</f>
        <v>2.9411764705882339E-2</v>
      </c>
      <c r="S10" s="31"/>
      <c r="T10" s="30">
        <f t="shared" ref="T10" si="227">IF(U5&lt;3,0, HYPGEOMDIST(3,3,U5,SUM(T5:U5)))</f>
        <v>2.9411764705882339E-2</v>
      </c>
      <c r="U10" s="31"/>
      <c r="V10" s="30">
        <f t="shared" ref="V10" si="228">IF(W5&lt;3,0, HYPGEOMDIST(3,3,W5,SUM(V5:W5)))</f>
        <v>2.9411764705882339E-2</v>
      </c>
      <c r="W10" s="31"/>
      <c r="X10" s="30">
        <f t="shared" ref="X10" si="229">IF(Y5&lt;3,0, HYPGEOMDIST(3,3,Y5,SUM(X5:Y5)))</f>
        <v>2.9411764705882339E-2</v>
      </c>
      <c r="Y10" s="31"/>
      <c r="Z10" s="30">
        <f t="shared" ref="Z10" si="230">IF(AA5&lt;3,0, HYPGEOMDIST(3,3,AA5,SUM(Z5:AA5)))</f>
        <v>2.9411764705882339E-2</v>
      </c>
      <c r="AA10" s="31"/>
      <c r="AB10" s="30">
        <f t="shared" ref="AB10" si="231">IF(AC5&lt;3,0, HYPGEOMDIST(3,3,AC5,SUM(AB5:AC5)))</f>
        <v>2.9411764705882339E-2</v>
      </c>
      <c r="AC10" s="31"/>
      <c r="AD10" s="30">
        <f t="shared" ref="AD10" si="232">IF(AE5&lt;3,0, HYPGEOMDIST(3,3,AE5,SUM(AD5:AE5)))</f>
        <v>2.9411764705882339E-2</v>
      </c>
      <c r="AE10" s="31"/>
      <c r="AF10" s="30">
        <f t="shared" ref="AF10" si="233">IF(AG5&lt;3,0, HYPGEOMDIST(3,3,AG5,SUM(AF5:AG5)))</f>
        <v>2.9411764705882339E-2</v>
      </c>
      <c r="AG10" s="31"/>
      <c r="AH10" s="30">
        <f t="shared" ref="AH10" si="234">IF(AI5&lt;3,0, HYPGEOMDIST(3,3,AI5,SUM(AH5:AI5)))</f>
        <v>2.9411764705882339E-2</v>
      </c>
      <c r="AI10" s="31"/>
      <c r="AJ10" s="30">
        <f t="shared" ref="AJ10" si="235">IF(AK5&lt;3,0, HYPGEOMDIST(3,3,AK5,SUM(AJ5:AK5)))</f>
        <v>2.9411764705882339E-2</v>
      </c>
      <c r="AK10" s="31"/>
      <c r="AL10" s="30">
        <f t="shared" ref="AL10" si="236">IF(AM5&lt;3,0, HYPGEOMDIST(3,3,AM5,SUM(AL5:AM5)))</f>
        <v>2.9411764705882339E-2</v>
      </c>
      <c r="AM10" s="31"/>
      <c r="AN10" s="30">
        <f t="shared" ref="AN10" si="237">IF(AO5&lt;3,0, HYPGEOMDIST(3,3,AO5,SUM(AN5:AO5)))</f>
        <v>2.9411764705882339E-2</v>
      </c>
      <c r="AO10" s="31"/>
      <c r="AP10" s="30">
        <f t="shared" ref="AP10" si="238">IF(AQ5&lt;3,0, HYPGEOMDIST(3,3,AQ5,SUM(AP5:AQ5)))</f>
        <v>2.9411764705882339E-2</v>
      </c>
      <c r="AQ10" s="31"/>
      <c r="AR10" s="30">
        <f t="shared" ref="AR10" si="239">IF(AS5&lt;3,0, HYPGEOMDIST(3,3,AS5,SUM(AR5:AS5)))</f>
        <v>2.9411764705882339E-2</v>
      </c>
      <c r="AS10" s="31"/>
      <c r="AT10" s="30">
        <f t="shared" ref="AT10" si="240">IF(AU5&lt;3,0, HYPGEOMDIST(3,3,AU5,SUM(AT5:AU5)))</f>
        <v>2.9411764705882339E-2</v>
      </c>
      <c r="AU10" s="31"/>
      <c r="AV10" s="30">
        <f t="shared" ref="AV10" si="241">IF(AW5&lt;3,0, HYPGEOMDIST(3,3,AW5,SUM(AV5:AW5)))</f>
        <v>2.9411764705882339E-2</v>
      </c>
      <c r="AW10" s="31"/>
      <c r="AX10" s="30">
        <f t="shared" ref="AX10" si="242">IF(AY5&lt;3,0, HYPGEOMDIST(3,3,AY5,SUM(AX5:AY5)))</f>
        <v>2.9411764705882339E-2</v>
      </c>
      <c r="AY10" s="31"/>
      <c r="AZ10" s="30">
        <f t="shared" ref="AZ10" si="243">IF(BA5&lt;3,0, HYPGEOMDIST(3,3,BA5,SUM(AZ5:BA5)))</f>
        <v>2.9411764705882339E-2</v>
      </c>
      <c r="BA10" s="31"/>
      <c r="BB10" s="30">
        <f t="shared" ref="BB10" si="244">IF(BC5&lt;3,0, HYPGEOMDIST(3,3,BC5,SUM(BB5:BC5)))</f>
        <v>2.9411764705882339E-2</v>
      </c>
      <c r="BC10" s="31"/>
      <c r="BD10" s="30">
        <f t="shared" ref="BD10" si="245">IF(BE5&lt;3,0, HYPGEOMDIST(3,3,BE5,SUM(BD5:BE5)))</f>
        <v>2.9411764705882339E-2</v>
      </c>
      <c r="BE10" s="31"/>
      <c r="BF10" s="30">
        <f t="shared" ref="BF10" si="246">IF(BG5&lt;3,0, HYPGEOMDIST(3,3,BG5,SUM(BF5:BG5)))</f>
        <v>2.9411764705882339E-2</v>
      </c>
      <c r="BG10" s="31"/>
      <c r="BH10" s="30">
        <f t="shared" ref="BH10" si="247">IF(BI5&lt;3,0, HYPGEOMDIST(3,3,BI5,SUM(BH5:BI5)))</f>
        <v>2.9411764705882339E-2</v>
      </c>
      <c r="BI10" s="31"/>
      <c r="BJ10" s="30">
        <f t="shared" ref="BJ10" si="248">IF(BK5&lt;3,0, HYPGEOMDIST(3,3,BK5,SUM(BJ5:BK5)))</f>
        <v>2.9411764705882339E-2</v>
      </c>
      <c r="BK10" s="31"/>
    </row>
    <row r="11" spans="1:63" x14ac:dyDescent="0.35">
      <c r="A11" s="64" t="s">
        <v>34</v>
      </c>
      <c r="B11" s="75" t="s">
        <v>18</v>
      </c>
      <c r="C11" s="36"/>
      <c r="D11" s="6" t="s">
        <v>20</v>
      </c>
      <c r="E11" s="7" t="s">
        <v>21</v>
      </c>
      <c r="F11" s="6" t="s">
        <v>20</v>
      </c>
      <c r="G11" s="7" t="s">
        <v>21</v>
      </c>
      <c r="H11" s="6" t="s">
        <v>20</v>
      </c>
      <c r="I11" s="7" t="s">
        <v>21</v>
      </c>
      <c r="J11" s="6" t="s">
        <v>20</v>
      </c>
      <c r="K11" s="7" t="s">
        <v>21</v>
      </c>
      <c r="L11" s="6" t="s">
        <v>20</v>
      </c>
      <c r="M11" s="7" t="s">
        <v>21</v>
      </c>
      <c r="N11" s="6" t="s">
        <v>20</v>
      </c>
      <c r="O11" s="7" t="s">
        <v>21</v>
      </c>
      <c r="P11" s="6" t="s">
        <v>20</v>
      </c>
      <c r="Q11" s="7" t="s">
        <v>21</v>
      </c>
      <c r="R11" s="6" t="s">
        <v>20</v>
      </c>
      <c r="S11" s="7" t="s">
        <v>21</v>
      </c>
      <c r="T11" s="6" t="s">
        <v>20</v>
      </c>
      <c r="U11" s="7" t="s">
        <v>21</v>
      </c>
      <c r="V11" s="6" t="s">
        <v>20</v>
      </c>
      <c r="W11" s="7" t="s">
        <v>21</v>
      </c>
      <c r="X11" s="6" t="s">
        <v>20</v>
      </c>
      <c r="Y11" s="7" t="s">
        <v>21</v>
      </c>
      <c r="Z11" s="6" t="s">
        <v>20</v>
      </c>
      <c r="AA11" s="7" t="s">
        <v>21</v>
      </c>
      <c r="AB11" s="6" t="s">
        <v>20</v>
      </c>
      <c r="AC11" s="7" t="s">
        <v>21</v>
      </c>
      <c r="AD11" s="6" t="s">
        <v>20</v>
      </c>
      <c r="AE11" s="7" t="s">
        <v>21</v>
      </c>
      <c r="AF11" s="6" t="s">
        <v>20</v>
      </c>
      <c r="AG11" s="7" t="s">
        <v>21</v>
      </c>
      <c r="AH11" s="6" t="s">
        <v>20</v>
      </c>
      <c r="AI11" s="7" t="s">
        <v>21</v>
      </c>
      <c r="AJ11" s="6" t="s">
        <v>20</v>
      </c>
      <c r="AK11" s="7" t="s">
        <v>21</v>
      </c>
      <c r="AL11" s="6" t="s">
        <v>20</v>
      </c>
      <c r="AM11" s="7" t="s">
        <v>21</v>
      </c>
      <c r="AN11" s="6" t="s">
        <v>20</v>
      </c>
      <c r="AO11" s="7" t="s">
        <v>21</v>
      </c>
      <c r="AP11" s="6" t="s">
        <v>20</v>
      </c>
      <c r="AQ11" s="7" t="s">
        <v>21</v>
      </c>
      <c r="AR11" s="6" t="s">
        <v>20</v>
      </c>
      <c r="AS11" s="7" t="s">
        <v>21</v>
      </c>
      <c r="AT11" s="6" t="s">
        <v>20</v>
      </c>
      <c r="AU11" s="7" t="s">
        <v>21</v>
      </c>
      <c r="AV11" s="6" t="s">
        <v>20</v>
      </c>
      <c r="AW11" s="7" t="s">
        <v>21</v>
      </c>
      <c r="AX11" s="6" t="s">
        <v>20</v>
      </c>
      <c r="AY11" s="7" t="s">
        <v>21</v>
      </c>
      <c r="AZ11" s="6" t="s">
        <v>20</v>
      </c>
      <c r="BA11" s="7" t="s">
        <v>21</v>
      </c>
      <c r="BB11" s="6" t="s">
        <v>20</v>
      </c>
      <c r="BC11" s="7" t="s">
        <v>21</v>
      </c>
      <c r="BD11" s="6" t="s">
        <v>20</v>
      </c>
      <c r="BE11" s="7" t="s">
        <v>21</v>
      </c>
      <c r="BF11" s="6" t="s">
        <v>20</v>
      </c>
      <c r="BG11" s="7" t="s">
        <v>21</v>
      </c>
      <c r="BH11" s="6" t="s">
        <v>20</v>
      </c>
      <c r="BI11" s="7" t="s">
        <v>21</v>
      </c>
      <c r="BJ11" s="6" t="s">
        <v>20</v>
      </c>
      <c r="BK11" s="7" t="s">
        <v>21</v>
      </c>
    </row>
    <row r="12" spans="1:63" x14ac:dyDescent="0.35">
      <c r="A12" s="66" t="s">
        <v>5</v>
      </c>
      <c r="B12" s="75" t="e" cm="1" vm="1">
        <f t="array" aca="1" ref="B12" ca="1">INDEX(Player_List,IF(B16=B29,B26,MOD(MATCH(B16,Player_List,0)+B26-1,B26)))</f>
        <v>#VALUE!</v>
      </c>
      <c r="C12" s="36"/>
      <c r="D12" s="8" t="str" cm="1">
        <f t="array" aca="1" ref="D12" ca="1">IFERROR(INDEX(B29:B38,IF(INDEX(C29:C38,B27),MOD(B27,B26)+1,B27)),"")</f>
        <v/>
      </c>
      <c r="E12" s="106"/>
      <c r="F12" s="8" t="str" cm="1">
        <f t="array" aca="1" ref="F12" ca="1">IFERROR(INDEX(D29:D38,IF(INDEX(E29:E38,D27),MOD(D27,D26)+1,D27)),"")</f>
        <v/>
      </c>
      <c r="G12" s="106"/>
      <c r="H12" s="8" t="str" cm="1">
        <f t="array" aca="1" ref="H12" ca="1">IFERROR(INDEX(F29:F38,IF(INDEX(G29:G38,F27),MOD(F27,F26)+1,F27)),"")</f>
        <v/>
      </c>
      <c r="I12" s="106"/>
      <c r="J12" s="8" t="str" cm="1">
        <f t="array" aca="1" ref="J12" ca="1">IFERROR(INDEX(H29:H38,IF(INDEX(I29:I38,H27),MOD(H27,H26)+1,H27)),"")</f>
        <v/>
      </c>
      <c r="K12" s="106"/>
      <c r="L12" s="8" t="str" cm="1">
        <f t="array" aca="1" ref="L12" ca="1">IFERROR(INDEX(J29:J38,IF(INDEX(K29:K38,J27),MOD(J27,J26)+1,J27)),"")</f>
        <v/>
      </c>
      <c r="M12" s="106"/>
      <c r="N12" s="8" t="str" cm="1">
        <f t="array" aca="1" ref="N12" ca="1">IFERROR(INDEX(L29:L38,IF(INDEX(M29:M38,L27),MOD(L27,L26)+1,L27)),"")</f>
        <v/>
      </c>
      <c r="O12" s="106"/>
      <c r="P12" s="8" t="str" cm="1">
        <f t="array" aca="1" ref="P12" ca="1">IFERROR(INDEX(N29:N38,IF(INDEX(O29:O38,N27),MOD(N27,N26)+1,N27)),"")</f>
        <v/>
      </c>
      <c r="Q12" s="106"/>
      <c r="R12" s="8" t="str" cm="1">
        <f t="array" aca="1" ref="R12" ca="1">IFERROR(INDEX(P29:P38,IF(INDEX(Q29:Q38,P27),MOD(P27,P26)+1,P27)),"")</f>
        <v/>
      </c>
      <c r="S12" s="106"/>
      <c r="T12" s="8" t="str" cm="1">
        <f t="array" aca="1" ref="T12" ca="1">IFERROR(INDEX(R29:R38,IF(INDEX(S29:S38,R27),MOD(R27,R26)+1,R27)),"")</f>
        <v/>
      </c>
      <c r="U12" s="106"/>
      <c r="V12" s="8" t="str" cm="1">
        <f t="array" aca="1" ref="V12" ca="1">IFERROR(INDEX(T29:T38,IF(INDEX(U29:U38,T27),MOD(T27,T26)+1,T27)),"")</f>
        <v/>
      </c>
      <c r="W12" s="106"/>
      <c r="X12" s="8" t="str" cm="1">
        <f t="array" aca="1" ref="X12" ca="1">IFERROR(INDEX(V29:V38,IF(INDEX(W29:W38,V27),MOD(V27,V26)+1,V27)),"")</f>
        <v/>
      </c>
      <c r="Y12" s="106"/>
      <c r="Z12" s="8" t="str" cm="1">
        <f t="array" aca="1" ref="Z12" ca="1">IFERROR(INDEX(X29:X38,IF(INDEX(Y29:Y38,X27),MOD(X27,X26)+1,X27)),"")</f>
        <v/>
      </c>
      <c r="AA12" s="106"/>
      <c r="AB12" s="8" t="str" cm="1">
        <f t="array" aca="1" ref="AB12" ca="1">IFERROR(INDEX(Z29:Z38,IF(INDEX(AA29:AA38,Z27),MOD(Z27,Z26)+1,Z27)),"")</f>
        <v/>
      </c>
      <c r="AC12" s="106"/>
      <c r="AD12" s="8" t="str" cm="1">
        <f t="array" aca="1" ref="AD12" ca="1">IFERROR(INDEX(AB29:AB38,IF(INDEX(AC29:AC38,AB27),MOD(AB27,AB26)+1,AB27)),"")</f>
        <v/>
      </c>
      <c r="AE12" s="106"/>
      <c r="AF12" s="8" t="str" cm="1">
        <f t="array" aca="1" ref="AF12" ca="1">IFERROR(INDEX(AD29:AD38,IF(INDEX(AE29:AE38,AD27),MOD(AD27,AD26)+1,AD27)),"")</f>
        <v/>
      </c>
      <c r="AG12" s="106"/>
      <c r="AH12" s="8" t="str" cm="1">
        <f t="array" aca="1" ref="AH12" ca="1">IFERROR(INDEX(AF29:AF38,IF(INDEX(AG29:AG38,AF27),MOD(AF27,AF26)+1,AF27)),"")</f>
        <v/>
      </c>
      <c r="AI12" s="106"/>
      <c r="AJ12" s="8" t="str" cm="1">
        <f t="array" aca="1" ref="AJ12" ca="1">IFERROR(INDEX(AH29:AH38,IF(INDEX(AI29:AI38,AH27),MOD(AH27,AH26)+1,AH27)),"")</f>
        <v/>
      </c>
      <c r="AK12" s="106"/>
      <c r="AL12" s="8" t="str" cm="1">
        <f t="array" aca="1" ref="AL12" ca="1">IFERROR(INDEX(AJ29:AJ38,IF(INDEX(AK29:AK38,AJ27),MOD(AJ27,AJ26)+1,AJ27)),"")</f>
        <v/>
      </c>
      <c r="AM12" s="106"/>
      <c r="AN12" s="8" t="str" cm="1">
        <f t="array" aca="1" ref="AN12" ca="1">IFERROR(INDEX(AL29:AL38,IF(INDEX(AM29:AM38,AL27),MOD(AL27,AL26)+1,AL27)),"")</f>
        <v/>
      </c>
      <c r="AO12" s="106"/>
      <c r="AP12" s="8" t="str" cm="1">
        <f t="array" aca="1" ref="AP12" ca="1">IFERROR(INDEX(AN29:AN38,IF(INDEX(AO29:AO38,AN27),MOD(AN27,AN26)+1,AN27)),"")</f>
        <v/>
      </c>
      <c r="AQ12" s="106"/>
      <c r="AR12" s="8" t="str" cm="1">
        <f t="array" aca="1" ref="AR12" ca="1">IFERROR(INDEX(AP29:AP38,IF(INDEX(AQ29:AQ38,AP27),MOD(AP27,AP26)+1,AP27)),"")</f>
        <v/>
      </c>
      <c r="AS12" s="106"/>
      <c r="AT12" s="8" t="str" cm="1">
        <f t="array" aca="1" ref="AT12" ca="1">IFERROR(INDEX(AR29:AR38,IF(INDEX(AS29:AS38,AR27),MOD(AR27,AR26)+1,AR27)),"")</f>
        <v/>
      </c>
      <c r="AU12" s="106"/>
      <c r="AV12" s="8" t="str" cm="1">
        <f t="array" aca="1" ref="AV12" ca="1">IFERROR(INDEX(AT29:AT38,IF(INDEX(AU29:AU38,AT27),MOD(AT27,AT26)+1,AT27)),"")</f>
        <v/>
      </c>
      <c r="AW12" s="106"/>
      <c r="AX12" s="8" t="str" cm="1">
        <f t="array" aca="1" ref="AX12" ca="1">IFERROR(INDEX(AV29:AV38,IF(INDEX(AW29:AW38,AV27),MOD(AV27,AV26)+1,AV27)),"")</f>
        <v/>
      </c>
      <c r="AY12" s="106"/>
      <c r="AZ12" s="8" t="str" cm="1">
        <f t="array" aca="1" ref="AZ12" ca="1">IFERROR(INDEX(AX29:AX38,IF(INDEX(AY29:AY38,AX27),MOD(AX27,AX26)+1,AX27)),"")</f>
        <v/>
      </c>
      <c r="BA12" s="106"/>
      <c r="BB12" s="8" t="str" cm="1">
        <f t="array" aca="1" ref="BB12" ca="1">IFERROR(INDEX(AZ29:AZ38,IF(INDEX(BA29:BA38,AZ27),MOD(AZ27,AZ26)+1,AZ27)),"")</f>
        <v/>
      </c>
      <c r="BC12" s="106"/>
      <c r="BD12" s="8" t="str" cm="1">
        <f t="array" aca="1" ref="BD12" ca="1">IFERROR(INDEX(BB29:BB38,IF(INDEX(BC29:BC38,BB27),MOD(BB27,BB26)+1,BB27)),"")</f>
        <v/>
      </c>
      <c r="BE12" s="106"/>
      <c r="BF12" s="8" t="str" cm="1">
        <f t="array" aca="1" ref="BF12" ca="1">IFERROR(INDEX(BD29:BD38,IF(INDEX(BE29:BE38,BD27),MOD(BD27,BD26)+1,BD27)),"")</f>
        <v/>
      </c>
      <c r="BG12" s="106"/>
      <c r="BH12" s="8" t="str" cm="1">
        <f t="array" aca="1" ref="BH12" ca="1">IFERROR(INDEX(BF29:BF38,IF(INDEX(BG29:BG38,BF27),MOD(BF27,BF26)+1,BF27)),"")</f>
        <v/>
      </c>
      <c r="BI12" s="106"/>
      <c r="BJ12" s="8" t="str" cm="1">
        <f t="array" aca="1" ref="BJ12" ca="1">IFERROR(INDEX(BH29:BH38,IF(INDEX(BI29:BI38,BH27),MOD(BH27,BH26)+1,BH27)),"")</f>
        <v/>
      </c>
      <c r="BK12" s="106"/>
    </row>
    <row r="13" spans="1:63" x14ac:dyDescent="0.35">
      <c r="A13" s="64" t="s">
        <v>6</v>
      </c>
      <c r="B13" s="2"/>
      <c r="C13" s="3"/>
      <c r="D13" s="104"/>
      <c r="E13" s="105"/>
      <c r="F13" s="104"/>
      <c r="G13" s="105"/>
      <c r="H13" s="104"/>
      <c r="I13" s="105"/>
      <c r="J13" s="104"/>
      <c r="K13" s="105"/>
      <c r="L13" s="104"/>
      <c r="M13" s="105"/>
      <c r="N13" s="104"/>
      <c r="O13" s="105"/>
      <c r="P13" s="104"/>
      <c r="Q13" s="105"/>
      <c r="R13" s="104"/>
      <c r="S13" s="105"/>
      <c r="T13" s="104"/>
      <c r="U13" s="105"/>
      <c r="V13" s="104"/>
      <c r="W13" s="105"/>
      <c r="X13" s="104"/>
      <c r="Y13" s="105"/>
      <c r="Z13" s="104"/>
      <c r="AA13" s="105"/>
      <c r="AB13" s="104"/>
      <c r="AC13" s="105"/>
      <c r="AD13" s="104"/>
      <c r="AE13" s="105"/>
      <c r="AF13" s="104"/>
      <c r="AG13" s="105"/>
      <c r="AH13" s="104"/>
      <c r="AI13" s="105"/>
      <c r="AJ13" s="104"/>
      <c r="AK13" s="105"/>
      <c r="AL13" s="104"/>
      <c r="AM13" s="105"/>
      <c r="AN13" s="104"/>
      <c r="AO13" s="105"/>
      <c r="AP13" s="104"/>
      <c r="AQ13" s="105"/>
      <c r="AR13" s="104"/>
      <c r="AS13" s="105"/>
      <c r="AT13" s="104"/>
      <c r="AU13" s="105"/>
      <c r="AV13" s="104"/>
      <c r="AW13" s="105"/>
      <c r="AX13" s="104"/>
      <c r="AY13" s="105"/>
      <c r="AZ13" s="104"/>
      <c r="BA13" s="105"/>
      <c r="BB13" s="104"/>
      <c r="BC13" s="105"/>
      <c r="BD13" s="104"/>
      <c r="BE13" s="105"/>
      <c r="BF13" s="104"/>
      <c r="BG13" s="105"/>
      <c r="BH13" s="104"/>
      <c r="BI13" s="105"/>
      <c r="BJ13" s="104"/>
      <c r="BK13" s="105"/>
    </row>
    <row r="14" spans="1:63" x14ac:dyDescent="0.35">
      <c r="A14" s="66" t="s">
        <v>25</v>
      </c>
      <c r="B14" s="76" t="b">
        <v>0</v>
      </c>
      <c r="C14" s="77"/>
      <c r="D14" s="51">
        <f>IF(NOT(D13),MOD(B14,3)+1,0)+IF(B19,1,0)</f>
        <v>1</v>
      </c>
      <c r="E14" s="52"/>
      <c r="F14" s="51">
        <f>IF(NOT(F13),MOD(D14,3)+1,0)+IF(D19,1,0)</f>
        <v>2</v>
      </c>
      <c r="G14" s="52"/>
      <c r="H14" s="51">
        <f>IF(NOT(H13),MOD(F14,3)+1,0)+IF(F19,1,0)</f>
        <v>3</v>
      </c>
      <c r="I14" s="52"/>
      <c r="J14" s="51">
        <f t="shared" ref="J14" si="249">IF(NOT(J13),MOD(H14,3)+1,0)+IF(H19,1,0)</f>
        <v>1</v>
      </c>
      <c r="K14" s="52"/>
      <c r="L14" s="51">
        <f t="shared" ref="L14" si="250">IF(NOT(L13),MOD(J14,3)+1,0)+IF(J19,1,0)</f>
        <v>2</v>
      </c>
      <c r="M14" s="52"/>
      <c r="N14" s="51">
        <f t="shared" ref="N14" si="251">IF(NOT(N13),MOD(L14,3)+1,0)+IF(L19,1,0)</f>
        <v>3</v>
      </c>
      <c r="O14" s="52"/>
      <c r="P14" s="51">
        <f t="shared" ref="P14" si="252">IF(NOT(P13),MOD(N14,3)+1,0)+IF(N19,1,0)</f>
        <v>1</v>
      </c>
      <c r="Q14" s="52"/>
      <c r="R14" s="51">
        <f t="shared" ref="R14" si="253">IF(NOT(R13),MOD(P14,3)+1,0)+IF(P19,1,0)</f>
        <v>2</v>
      </c>
      <c r="S14" s="52"/>
      <c r="T14" s="51">
        <f t="shared" ref="T14" si="254">IF(NOT(T13),MOD(R14,3)+1,0)+IF(R19,1,0)</f>
        <v>3</v>
      </c>
      <c r="U14" s="52"/>
      <c r="V14" s="51">
        <f t="shared" ref="V14" si="255">IF(NOT(V13),MOD(T14,3)+1,0)+IF(T19,1,0)</f>
        <v>1</v>
      </c>
      <c r="W14" s="52"/>
      <c r="X14" s="51">
        <f t="shared" ref="X14" si="256">IF(NOT(X13),MOD(V14,3)+1,0)+IF(V19,1,0)</f>
        <v>2</v>
      </c>
      <c r="Y14" s="52"/>
      <c r="Z14" s="51">
        <f t="shared" ref="Z14" si="257">IF(NOT(Z13),MOD(X14,3)+1,0)+IF(X19,1,0)</f>
        <v>3</v>
      </c>
      <c r="AA14" s="52"/>
      <c r="AB14" s="51">
        <f t="shared" ref="AB14" si="258">IF(NOT(AB13),MOD(Z14,3)+1,0)+IF(Z19,1,0)</f>
        <v>1</v>
      </c>
      <c r="AC14" s="52"/>
      <c r="AD14" s="51">
        <f t="shared" ref="AD14" si="259">IF(NOT(AD13),MOD(AB14,3)+1,0)+IF(AB19,1,0)</f>
        <v>2</v>
      </c>
      <c r="AE14" s="52"/>
      <c r="AF14" s="51">
        <f t="shared" ref="AF14" si="260">IF(NOT(AF13),MOD(AD14,3)+1,0)+IF(AD19,1,0)</f>
        <v>3</v>
      </c>
      <c r="AG14" s="52"/>
      <c r="AH14" s="51">
        <f t="shared" ref="AH14" si="261">IF(NOT(AH13),MOD(AF14,3)+1,0)+IF(AF19,1,0)</f>
        <v>1</v>
      </c>
      <c r="AI14" s="52"/>
      <c r="AJ14" s="51">
        <f t="shared" ref="AJ14" si="262">IF(NOT(AJ13),MOD(AH14,3)+1,0)+IF(AH19,1,0)</f>
        <v>2</v>
      </c>
      <c r="AK14" s="52"/>
      <c r="AL14" s="51">
        <f t="shared" ref="AL14" si="263">IF(NOT(AL13),MOD(AJ14,3)+1,0)+IF(AJ19,1,0)</f>
        <v>3</v>
      </c>
      <c r="AM14" s="52"/>
      <c r="AN14" s="51">
        <f t="shared" ref="AN14" si="264">IF(NOT(AN13),MOD(AL14,3)+1,0)+IF(AL19,1,0)</f>
        <v>1</v>
      </c>
      <c r="AO14" s="52"/>
      <c r="AP14" s="51">
        <f t="shared" ref="AP14" si="265">IF(NOT(AP13),MOD(AN14,3)+1,0)+IF(AN19,1,0)</f>
        <v>2</v>
      </c>
      <c r="AQ14" s="52"/>
      <c r="AR14" s="51">
        <f t="shared" ref="AR14" si="266">IF(NOT(AR13),MOD(AP14,3)+1,0)+IF(AP19,1,0)</f>
        <v>3</v>
      </c>
      <c r="AS14" s="52"/>
      <c r="AT14" s="51">
        <f t="shared" ref="AT14" si="267">IF(NOT(AT13),MOD(AR14,3)+1,0)+IF(AR19,1,0)</f>
        <v>1</v>
      </c>
      <c r="AU14" s="52"/>
      <c r="AV14" s="51">
        <f t="shared" ref="AV14" si="268">IF(NOT(AV13),MOD(AT14,3)+1,0)+IF(AT19,1,0)</f>
        <v>2</v>
      </c>
      <c r="AW14" s="52"/>
      <c r="AX14" s="51">
        <f t="shared" ref="AX14" si="269">IF(NOT(AX13),MOD(AV14,3)+1,0)+IF(AV19,1,0)</f>
        <v>3</v>
      </c>
      <c r="AY14" s="52"/>
      <c r="AZ14" s="51">
        <f t="shared" ref="AZ14" si="270">IF(NOT(AZ13),MOD(AX14,3)+1,0)+IF(AX19,1,0)</f>
        <v>1</v>
      </c>
      <c r="BA14" s="52"/>
      <c r="BB14" s="51">
        <f t="shared" ref="BB14" si="271">IF(NOT(BB13),MOD(AZ14,3)+1,0)+IF(AZ19,1,0)</f>
        <v>2</v>
      </c>
      <c r="BC14" s="52"/>
      <c r="BD14" s="51">
        <f t="shared" ref="BD14" si="272">IF(NOT(BD13),MOD(BB14,3)+1,0)+IF(BB19,1,0)</f>
        <v>3</v>
      </c>
      <c r="BE14" s="52"/>
      <c r="BF14" s="51">
        <f t="shared" ref="BF14" si="273">IF(NOT(BF13),MOD(BD14,3)+1,0)+IF(BD19,1,0)</f>
        <v>1</v>
      </c>
      <c r="BG14" s="52"/>
      <c r="BH14" s="51">
        <f t="shared" ref="BH14" si="274">IF(NOT(BH13),MOD(BF14,3)+1,0)+IF(BF19,1,0)</f>
        <v>2</v>
      </c>
      <c r="BI14" s="52"/>
      <c r="BJ14" s="51">
        <f t="shared" ref="BJ14" si="275">IF(NOT(BJ13),MOD(BH14,3)+1,0)+IF(BH19,1,0)</f>
        <v>3</v>
      </c>
      <c r="BK14" s="52"/>
    </row>
    <row r="15" spans="1:63" x14ac:dyDescent="0.35">
      <c r="A15" s="42" t="s">
        <v>7</v>
      </c>
      <c r="B15" s="53" t="s">
        <v>19</v>
      </c>
      <c r="C15" s="54"/>
      <c r="D15" s="102"/>
      <c r="E15" s="103"/>
      <c r="F15" s="102"/>
      <c r="G15" s="103"/>
      <c r="H15" s="102"/>
      <c r="I15" s="103"/>
      <c r="J15" s="102"/>
      <c r="K15" s="103"/>
      <c r="L15" s="102"/>
      <c r="M15" s="103"/>
      <c r="N15" s="102"/>
      <c r="O15" s="103"/>
      <c r="P15" s="102"/>
      <c r="Q15" s="103"/>
      <c r="R15" s="102"/>
      <c r="S15" s="103"/>
      <c r="T15" s="102"/>
      <c r="U15" s="103"/>
      <c r="V15" s="102"/>
      <c r="W15" s="103"/>
      <c r="X15" s="102"/>
      <c r="Y15" s="103"/>
      <c r="Z15" s="102"/>
      <c r="AA15" s="103"/>
      <c r="AB15" s="102"/>
      <c r="AC15" s="103"/>
      <c r="AD15" s="102"/>
      <c r="AE15" s="103"/>
      <c r="AF15" s="102"/>
      <c r="AG15" s="103"/>
      <c r="AH15" s="102"/>
      <c r="AI15" s="103"/>
      <c r="AJ15" s="102"/>
      <c r="AK15" s="103"/>
      <c r="AL15" s="102"/>
      <c r="AM15" s="103"/>
      <c r="AN15" s="102"/>
      <c r="AO15" s="103"/>
      <c r="AP15" s="102"/>
      <c r="AQ15" s="103"/>
      <c r="AR15" s="102"/>
      <c r="AS15" s="103"/>
      <c r="AT15" s="102"/>
      <c r="AU15" s="103"/>
      <c r="AV15" s="102"/>
      <c r="AW15" s="103"/>
      <c r="AX15" s="102"/>
      <c r="AY15" s="103"/>
      <c r="AZ15" s="102"/>
      <c r="BA15" s="103"/>
      <c r="BB15" s="102"/>
      <c r="BC15" s="103"/>
      <c r="BD15" s="102"/>
      <c r="BE15" s="103"/>
      <c r="BF15" s="102"/>
      <c r="BG15" s="103"/>
      <c r="BH15" s="102"/>
      <c r="BI15" s="103"/>
      <c r="BJ15" s="102"/>
      <c r="BK15" s="103"/>
    </row>
    <row r="16" spans="1:63" x14ac:dyDescent="0.35">
      <c r="A16" s="50" t="s">
        <v>8</v>
      </c>
      <c r="B16" s="107"/>
      <c r="C16" s="108"/>
      <c r="D16" s="100"/>
      <c r="E16" s="101"/>
      <c r="F16" s="100"/>
      <c r="G16" s="101"/>
      <c r="H16" s="100"/>
      <c r="I16" s="101"/>
      <c r="J16" s="100"/>
      <c r="K16" s="101"/>
      <c r="L16" s="100"/>
      <c r="M16" s="101"/>
      <c r="N16" s="100"/>
      <c r="O16" s="101"/>
      <c r="P16" s="100"/>
      <c r="Q16" s="101"/>
      <c r="R16" s="100"/>
      <c r="S16" s="101"/>
      <c r="T16" s="100"/>
      <c r="U16" s="101"/>
      <c r="V16" s="100"/>
      <c r="W16" s="101"/>
      <c r="X16" s="100"/>
      <c r="Y16" s="101"/>
      <c r="Z16" s="100"/>
      <c r="AA16" s="101"/>
      <c r="AB16" s="100"/>
      <c r="AC16" s="101"/>
      <c r="AD16" s="100"/>
      <c r="AE16" s="101"/>
      <c r="AF16" s="100"/>
      <c r="AG16" s="101"/>
      <c r="AH16" s="100"/>
      <c r="AI16" s="101"/>
      <c r="AJ16" s="100"/>
      <c r="AK16" s="101"/>
      <c r="AL16" s="100"/>
      <c r="AM16" s="101"/>
      <c r="AN16" s="100"/>
      <c r="AO16" s="101"/>
      <c r="AP16" s="100"/>
      <c r="AQ16" s="101"/>
      <c r="AR16" s="100"/>
      <c r="AS16" s="101"/>
      <c r="AT16" s="100"/>
      <c r="AU16" s="101"/>
      <c r="AV16" s="100"/>
      <c r="AW16" s="101"/>
      <c r="AX16" s="100"/>
      <c r="AY16" s="101"/>
      <c r="AZ16" s="100"/>
      <c r="BA16" s="101"/>
      <c r="BB16" s="100"/>
      <c r="BC16" s="101"/>
      <c r="BD16" s="100"/>
      <c r="BE16" s="101"/>
      <c r="BF16" s="100"/>
      <c r="BG16" s="101"/>
      <c r="BH16" s="100"/>
      <c r="BI16" s="101"/>
      <c r="BJ16" s="100"/>
      <c r="BK16" s="101"/>
    </row>
    <row r="17" spans="1:63" x14ac:dyDescent="0.35">
      <c r="A17" s="64" t="s">
        <v>10</v>
      </c>
      <c r="B17" s="69"/>
      <c r="C17" s="91"/>
      <c r="D17" s="90" t="b">
        <f>IF(AND(E15="Liberal",D16="Fascist"),TRUE)</f>
        <v>0</v>
      </c>
      <c r="E17" s="89"/>
      <c r="F17" s="90" t="b">
        <f>IF(AND(G15="Liberal",F16="Fascist"),TRUE)</f>
        <v>0</v>
      </c>
      <c r="G17" s="89"/>
      <c r="H17" s="90" t="b">
        <f>IF(AND(I15="Liberal",H16="Fascist"),TRUE)</f>
        <v>0</v>
      </c>
      <c r="I17" s="89"/>
      <c r="J17" s="90" t="b">
        <f t="shared" ref="J17" si="276">IF(AND(K15="Liberal",J16="Fascist"),TRUE)</f>
        <v>0</v>
      </c>
      <c r="K17" s="89"/>
      <c r="L17" s="90" t="b">
        <f t="shared" ref="L17" si="277">IF(AND(M15="Liberal",L16="Fascist"),TRUE)</f>
        <v>0</v>
      </c>
      <c r="M17" s="89"/>
      <c r="N17" s="90" t="b">
        <f t="shared" ref="N17" si="278">IF(AND(O15="Liberal",N16="Fascist"),TRUE)</f>
        <v>0</v>
      </c>
      <c r="O17" s="89"/>
      <c r="P17" s="90" t="b">
        <f t="shared" ref="P17" si="279">IF(AND(Q15="Liberal",P16="Fascist"),TRUE)</f>
        <v>0</v>
      </c>
      <c r="Q17" s="89"/>
      <c r="R17" s="90" t="b">
        <f t="shared" ref="R17" si="280">IF(AND(S15="Liberal",R16="Fascist"),TRUE)</f>
        <v>0</v>
      </c>
      <c r="S17" s="89"/>
      <c r="T17" s="90" t="b">
        <f t="shared" ref="T17" si="281">IF(AND(U15="Liberal",T16="Fascist"),TRUE)</f>
        <v>0</v>
      </c>
      <c r="U17" s="89"/>
      <c r="V17" s="90" t="b">
        <f t="shared" ref="V17" si="282">IF(AND(W15="Liberal",V16="Fascist"),TRUE)</f>
        <v>0</v>
      </c>
      <c r="W17" s="89"/>
      <c r="X17" s="90" t="b">
        <f t="shared" ref="X17" si="283">IF(AND(Y15="Liberal",X16="Fascist"),TRUE)</f>
        <v>0</v>
      </c>
      <c r="Y17" s="89"/>
      <c r="Z17" s="90" t="b">
        <f t="shared" ref="Z17" si="284">IF(AND(AA15="Liberal",Z16="Fascist"),TRUE)</f>
        <v>0</v>
      </c>
      <c r="AA17" s="89"/>
      <c r="AB17" s="90" t="b">
        <f t="shared" ref="AB17" si="285">IF(AND(AC15="Liberal",AB16="Fascist"),TRUE)</f>
        <v>0</v>
      </c>
      <c r="AC17" s="89"/>
      <c r="AD17" s="90" t="b">
        <f t="shared" ref="AD17" si="286">IF(AND(AE15="Liberal",AD16="Fascist"),TRUE)</f>
        <v>0</v>
      </c>
      <c r="AE17" s="89"/>
      <c r="AF17" s="90" t="b">
        <f t="shared" ref="AF17" si="287">IF(AND(AG15="Liberal",AF16="Fascist"),TRUE)</f>
        <v>0</v>
      </c>
      <c r="AG17" s="89"/>
      <c r="AH17" s="90" t="b">
        <f t="shared" ref="AH17" si="288">IF(AND(AI15="Liberal",AH16="Fascist"),TRUE)</f>
        <v>0</v>
      </c>
      <c r="AI17" s="89"/>
      <c r="AJ17" s="90" t="b">
        <f t="shared" ref="AJ17" si="289">IF(AND(AK15="Liberal",AJ16="Fascist"),TRUE)</f>
        <v>0</v>
      </c>
      <c r="AK17" s="89"/>
      <c r="AL17" s="90" t="b">
        <f t="shared" ref="AL17" si="290">IF(AND(AM15="Liberal",AL16="Fascist"),TRUE)</f>
        <v>0</v>
      </c>
      <c r="AM17" s="89"/>
      <c r="AN17" s="90" t="b">
        <f t="shared" ref="AN17" si="291">IF(AND(AO15="Liberal",AN16="Fascist"),TRUE)</f>
        <v>0</v>
      </c>
      <c r="AO17" s="89"/>
      <c r="AP17" s="90" t="b">
        <f t="shared" ref="AP17" si="292">IF(AND(AQ15="Liberal",AP16="Fascist"),TRUE)</f>
        <v>0</v>
      </c>
      <c r="AQ17" s="89"/>
      <c r="AR17" s="90" t="b">
        <f t="shared" ref="AR17" si="293">IF(AND(AS15="Liberal",AR16="Fascist"),TRUE)</f>
        <v>0</v>
      </c>
      <c r="AS17" s="89"/>
      <c r="AT17" s="90" t="b">
        <f t="shared" ref="AT17" si="294">IF(AND(AU15="Liberal",AT16="Fascist"),TRUE)</f>
        <v>0</v>
      </c>
      <c r="AU17" s="89"/>
      <c r="AV17" s="90" t="b">
        <f t="shared" ref="AV17" si="295">IF(AND(AW15="Liberal",AV16="Fascist"),TRUE)</f>
        <v>0</v>
      </c>
      <c r="AW17" s="89"/>
      <c r="AX17" s="90" t="b">
        <f t="shared" ref="AX17" si="296">IF(AND(AY15="Liberal",AX16="Fascist"),TRUE)</f>
        <v>0</v>
      </c>
      <c r="AY17" s="89"/>
      <c r="AZ17" s="90" t="b">
        <f t="shared" ref="AZ17" si="297">IF(AND(BA15="Liberal",AZ16="Fascist"),TRUE)</f>
        <v>0</v>
      </c>
      <c r="BA17" s="89"/>
      <c r="BB17" s="90" t="b">
        <f t="shared" ref="BB17" si="298">IF(AND(BC15="Liberal",BB16="Fascist"),TRUE)</f>
        <v>0</v>
      </c>
      <c r="BC17" s="89"/>
      <c r="BD17" s="90" t="b">
        <f t="shared" ref="BD17" si="299">IF(AND(BE15="Liberal",BD16="Fascist"),TRUE)</f>
        <v>0</v>
      </c>
      <c r="BE17" s="89"/>
      <c r="BF17" s="90" t="b">
        <f t="shared" ref="BF17" si="300">IF(AND(BG15="Liberal",BF16="Fascist"),TRUE)</f>
        <v>0</v>
      </c>
      <c r="BG17" s="89"/>
      <c r="BH17" s="90" t="b">
        <f t="shared" ref="BH17" si="301">IF(AND(BI15="Liberal",BH16="Fascist"),TRUE)</f>
        <v>0</v>
      </c>
      <c r="BI17" s="89"/>
      <c r="BJ17" s="90" t="b">
        <f t="shared" ref="BJ17" si="302">IF(AND(BK15="Liberal",BJ16="Fascist"),TRUE)</f>
        <v>0</v>
      </c>
      <c r="BK17" s="89"/>
    </row>
    <row r="18" spans="1:63" x14ac:dyDescent="0.35">
      <c r="A18" s="65" t="s">
        <v>35</v>
      </c>
      <c r="B18" s="9"/>
      <c r="C18" s="10"/>
      <c r="D18" s="92"/>
      <c r="E18" s="93"/>
      <c r="F18" s="92"/>
      <c r="G18" s="93"/>
      <c r="H18" s="92"/>
      <c r="I18" s="93"/>
      <c r="J18" s="92"/>
      <c r="K18" s="93"/>
      <c r="L18" s="92"/>
      <c r="M18" s="93"/>
      <c r="N18" s="92"/>
      <c r="O18" s="93"/>
      <c r="P18" s="92"/>
      <c r="Q18" s="93"/>
      <c r="R18" s="92"/>
      <c r="S18" s="93"/>
      <c r="T18" s="92"/>
      <c r="U18" s="93"/>
      <c r="V18" s="92"/>
      <c r="W18" s="93"/>
      <c r="X18" s="92"/>
      <c r="Y18" s="93"/>
      <c r="Z18" s="92"/>
      <c r="AA18" s="93"/>
      <c r="AB18" s="92"/>
      <c r="AC18" s="93"/>
      <c r="AD18" s="92"/>
      <c r="AE18" s="93"/>
      <c r="AF18" s="92"/>
      <c r="AG18" s="93"/>
      <c r="AH18" s="92"/>
      <c r="AI18" s="93"/>
      <c r="AJ18" s="92"/>
      <c r="AK18" s="93"/>
      <c r="AL18" s="92"/>
      <c r="AM18" s="93"/>
      <c r="AN18" s="92"/>
      <c r="AO18" s="93"/>
      <c r="AP18" s="92"/>
      <c r="AQ18" s="93"/>
      <c r="AR18" s="92"/>
      <c r="AS18" s="93"/>
      <c r="AT18" s="92"/>
      <c r="AU18" s="93"/>
      <c r="AV18" s="92"/>
      <c r="AW18" s="93"/>
      <c r="AX18" s="92"/>
      <c r="AY18" s="93"/>
      <c r="AZ18" s="92"/>
      <c r="BA18" s="93"/>
      <c r="BB18" s="92"/>
      <c r="BC18" s="93"/>
      <c r="BD18" s="92"/>
      <c r="BE18" s="93"/>
      <c r="BF18" s="92"/>
      <c r="BG18" s="93"/>
      <c r="BH18" s="92"/>
      <c r="BI18" s="93"/>
      <c r="BJ18" s="92"/>
      <c r="BK18" s="93"/>
    </row>
    <row r="19" spans="1:63" x14ac:dyDescent="0.35">
      <c r="A19" s="66" t="s">
        <v>9</v>
      </c>
      <c r="B19" s="70"/>
      <c r="C19" s="88"/>
      <c r="D19" s="100"/>
      <c r="E19" s="101"/>
      <c r="F19" s="100"/>
      <c r="G19" s="101"/>
      <c r="H19" s="100"/>
      <c r="I19" s="101"/>
      <c r="J19" s="100"/>
      <c r="K19" s="101"/>
      <c r="L19" s="100"/>
      <c r="M19" s="101"/>
      <c r="N19" s="100"/>
      <c r="O19" s="101"/>
      <c r="P19" s="100"/>
      <c r="Q19" s="101"/>
      <c r="R19" s="100"/>
      <c r="S19" s="101"/>
      <c r="T19" s="100"/>
      <c r="U19" s="101"/>
      <c r="V19" s="100"/>
      <c r="W19" s="101"/>
      <c r="X19" s="100"/>
      <c r="Y19" s="101"/>
      <c r="Z19" s="100"/>
      <c r="AA19" s="101"/>
      <c r="AB19" s="100"/>
      <c r="AC19" s="101"/>
      <c r="AD19" s="100"/>
      <c r="AE19" s="101"/>
      <c r="AF19" s="100"/>
      <c r="AG19" s="101"/>
      <c r="AH19" s="100"/>
      <c r="AI19" s="101"/>
      <c r="AJ19" s="100"/>
      <c r="AK19" s="101"/>
      <c r="AL19" s="100"/>
      <c r="AM19" s="101"/>
      <c r="AN19" s="100"/>
      <c r="AO19" s="101"/>
      <c r="AP19" s="100"/>
      <c r="AQ19" s="101"/>
      <c r="AR19" s="100"/>
      <c r="AS19" s="101"/>
      <c r="AT19" s="100"/>
      <c r="AU19" s="101"/>
      <c r="AV19" s="100"/>
      <c r="AW19" s="101"/>
      <c r="AX19" s="100"/>
      <c r="AY19" s="101"/>
      <c r="AZ19" s="100"/>
      <c r="BA19" s="101"/>
      <c r="BB19" s="100"/>
      <c r="BC19" s="101"/>
      <c r="BD19" s="100"/>
      <c r="BE19" s="101"/>
      <c r="BF19" s="100"/>
      <c r="BG19" s="101"/>
      <c r="BH19" s="100"/>
      <c r="BI19" s="101"/>
      <c r="BJ19" s="100"/>
      <c r="BK19" s="101"/>
    </row>
    <row r="20" spans="1:63" x14ac:dyDescent="0.35">
      <c r="A20" s="42" t="s">
        <v>11</v>
      </c>
      <c r="B20" s="67" t="s">
        <v>16</v>
      </c>
      <c r="C20" s="68" t="s">
        <v>17</v>
      </c>
      <c r="D20" s="67" t="s">
        <v>16</v>
      </c>
      <c r="E20" s="68" t="s">
        <v>17</v>
      </c>
      <c r="F20" s="67" t="s">
        <v>16</v>
      </c>
      <c r="G20" s="68" t="s">
        <v>17</v>
      </c>
      <c r="H20" s="67" t="s">
        <v>16</v>
      </c>
      <c r="I20" s="68" t="s">
        <v>17</v>
      </c>
      <c r="J20" s="67" t="s">
        <v>16</v>
      </c>
      <c r="K20" s="68" t="s">
        <v>17</v>
      </c>
      <c r="L20" s="67" t="s">
        <v>16</v>
      </c>
      <c r="M20" s="68" t="s">
        <v>17</v>
      </c>
      <c r="N20" s="67" t="s">
        <v>16</v>
      </c>
      <c r="O20" s="68" t="s">
        <v>17</v>
      </c>
      <c r="P20" s="67" t="s">
        <v>16</v>
      </c>
      <c r="Q20" s="68" t="s">
        <v>17</v>
      </c>
      <c r="R20" s="67" t="s">
        <v>16</v>
      </c>
      <c r="S20" s="68" t="s">
        <v>17</v>
      </c>
      <c r="T20" s="67" t="s">
        <v>16</v>
      </c>
      <c r="U20" s="68" t="s">
        <v>17</v>
      </c>
      <c r="V20" s="67" t="s">
        <v>16</v>
      </c>
      <c r="W20" s="68" t="s">
        <v>17</v>
      </c>
      <c r="X20" s="67" t="s">
        <v>16</v>
      </c>
      <c r="Y20" s="68" t="s">
        <v>17</v>
      </c>
      <c r="Z20" s="67" t="s">
        <v>16</v>
      </c>
      <c r="AA20" s="68" t="s">
        <v>17</v>
      </c>
      <c r="AB20" s="67" t="s">
        <v>16</v>
      </c>
      <c r="AC20" s="68" t="s">
        <v>17</v>
      </c>
      <c r="AD20" s="67" t="s">
        <v>16</v>
      </c>
      <c r="AE20" s="68" t="s">
        <v>17</v>
      </c>
      <c r="AF20" s="67" t="s">
        <v>16</v>
      </c>
      <c r="AG20" s="68" t="s">
        <v>17</v>
      </c>
      <c r="AH20" s="67" t="s">
        <v>16</v>
      </c>
      <c r="AI20" s="68" t="s">
        <v>17</v>
      </c>
      <c r="AJ20" s="67" t="s">
        <v>16</v>
      </c>
      <c r="AK20" s="68" t="s">
        <v>17</v>
      </c>
      <c r="AL20" s="67" t="s">
        <v>16</v>
      </c>
      <c r="AM20" s="68" t="s">
        <v>17</v>
      </c>
      <c r="AN20" s="67" t="s">
        <v>16</v>
      </c>
      <c r="AO20" s="68" t="s">
        <v>17</v>
      </c>
      <c r="AP20" s="67" t="s">
        <v>16</v>
      </c>
      <c r="AQ20" s="68" t="s">
        <v>17</v>
      </c>
      <c r="AR20" s="67" t="s">
        <v>16</v>
      </c>
      <c r="AS20" s="68" t="s">
        <v>17</v>
      </c>
      <c r="AT20" s="67" t="s">
        <v>16</v>
      </c>
      <c r="AU20" s="68" t="s">
        <v>17</v>
      </c>
      <c r="AV20" s="67" t="s">
        <v>16</v>
      </c>
      <c r="AW20" s="68" t="s">
        <v>17</v>
      </c>
      <c r="AX20" s="67" t="s">
        <v>16</v>
      </c>
      <c r="AY20" s="68" t="s">
        <v>17</v>
      </c>
      <c r="AZ20" s="67" t="s">
        <v>16</v>
      </c>
      <c r="BA20" s="68" t="s">
        <v>17</v>
      </c>
      <c r="BB20" s="67" t="s">
        <v>16</v>
      </c>
      <c r="BC20" s="68" t="s">
        <v>17</v>
      </c>
      <c r="BD20" s="67" t="s">
        <v>16</v>
      </c>
      <c r="BE20" s="68" t="s">
        <v>17</v>
      </c>
      <c r="BF20" s="67" t="s">
        <v>16</v>
      </c>
      <c r="BG20" s="68" t="s">
        <v>17</v>
      </c>
      <c r="BH20" s="67" t="s">
        <v>16</v>
      </c>
      <c r="BI20" s="68" t="s">
        <v>17</v>
      </c>
      <c r="BJ20" s="67" t="s">
        <v>16</v>
      </c>
      <c r="BK20" s="68" t="s">
        <v>17</v>
      </c>
    </row>
    <row r="21" spans="1:63" x14ac:dyDescent="0.35">
      <c r="A21" s="43" t="s">
        <v>36</v>
      </c>
      <c r="B21" s="16">
        <v>0</v>
      </c>
      <c r="C21" s="17">
        <v>0</v>
      </c>
      <c r="D21" s="16">
        <f>IF(OR(NOT(D13),D14),0,COUNTIF(D15:E15,D4))</f>
        <v>0</v>
      </c>
      <c r="E21" s="17">
        <f>IF(OR(NOT(D13),D14),0,COUNTIF(D15:E15,E4))</f>
        <v>0</v>
      </c>
      <c r="F21" s="16">
        <f>IF(OR(NOT(F13),F14),0,COUNTIF(F15:G15,F4))</f>
        <v>0</v>
      </c>
      <c r="G21" s="17">
        <f>IF(OR(NOT(F13),F14),0,COUNTIF(F15:G15,G4))</f>
        <v>0</v>
      </c>
      <c r="H21" s="16">
        <f>IF(OR(NOT(H13),H14),0,COUNTIF(H15:I15,H4))</f>
        <v>0</v>
      </c>
      <c r="I21" s="17">
        <f>IF(OR(NOT(H13),H14),0,COUNTIF(H15:I15,I4))</f>
        <v>0</v>
      </c>
      <c r="J21" s="16">
        <f t="shared" ref="J21:AO21" si="303">IF(OR(NOT(J13),J14),0,COUNTIF(J15:K15,J4))</f>
        <v>0</v>
      </c>
      <c r="K21" s="17">
        <f t="shared" ref="K21:AP21" si="304">IF(OR(NOT(J13),J14),0,COUNTIF(J15:K15,K4))</f>
        <v>0</v>
      </c>
      <c r="L21" s="16">
        <f t="shared" ref="L21:AQ21" si="305">IF(OR(NOT(L13),L14),0,COUNTIF(L15:M15,L4))</f>
        <v>0</v>
      </c>
      <c r="M21" s="17">
        <f t="shared" ref="M21:AR21" si="306">IF(OR(NOT(L13),L14),0,COUNTIF(L15:M15,M4))</f>
        <v>0</v>
      </c>
      <c r="N21" s="16">
        <f t="shared" ref="N21:AS21" si="307">IF(OR(NOT(N13),N14),0,COUNTIF(N15:O15,N4))</f>
        <v>0</v>
      </c>
      <c r="O21" s="17">
        <f t="shared" ref="O21:AT21" si="308">IF(OR(NOT(N13),N14),0,COUNTIF(N15:O15,O4))</f>
        <v>0</v>
      </c>
      <c r="P21" s="16">
        <f t="shared" ref="P21:BK21" si="309">IF(OR(NOT(P13),P14),0,COUNTIF(P15:Q15,P4))</f>
        <v>0</v>
      </c>
      <c r="Q21" s="17">
        <f t="shared" ref="Q21:BK21" si="310">IF(OR(NOT(P13),P14),0,COUNTIF(P15:Q15,Q4))</f>
        <v>0</v>
      </c>
      <c r="R21" s="16">
        <f t="shared" ref="R21:BK21" si="311">IF(OR(NOT(R13),R14),0,COUNTIF(R15:S15,R4))</f>
        <v>0</v>
      </c>
      <c r="S21" s="17">
        <f t="shared" ref="S21:BK21" si="312">IF(OR(NOT(R13),R14),0,COUNTIF(R15:S15,S4))</f>
        <v>0</v>
      </c>
      <c r="T21" s="16">
        <f t="shared" ref="T21:BK21" si="313">IF(OR(NOT(T13),T14),0,COUNTIF(T15:U15,T4))</f>
        <v>0</v>
      </c>
      <c r="U21" s="17">
        <f t="shared" ref="U21:BK21" si="314">IF(OR(NOT(T13),T14),0,COUNTIF(T15:U15,U4))</f>
        <v>0</v>
      </c>
      <c r="V21" s="16">
        <f t="shared" ref="V21:BK21" si="315">IF(OR(NOT(V13),V14),0,COUNTIF(V15:W15,V4))</f>
        <v>0</v>
      </c>
      <c r="W21" s="17">
        <f t="shared" ref="W21:BK21" si="316">IF(OR(NOT(V13),V14),0,COUNTIF(V15:W15,W4))</f>
        <v>0</v>
      </c>
      <c r="X21" s="16">
        <f t="shared" ref="X21:BK21" si="317">IF(OR(NOT(X13),X14),0,COUNTIF(X15:Y15,X4))</f>
        <v>0</v>
      </c>
      <c r="Y21" s="17">
        <f t="shared" ref="Y21:BK21" si="318">IF(OR(NOT(X13),X14),0,COUNTIF(X15:Y15,Y4))</f>
        <v>0</v>
      </c>
      <c r="Z21" s="16">
        <f t="shared" ref="Z21:BK21" si="319">IF(OR(NOT(Z13),Z14),0,COUNTIF(Z15:AA15,Z4))</f>
        <v>0</v>
      </c>
      <c r="AA21" s="17">
        <f t="shared" ref="AA21:BK21" si="320">IF(OR(NOT(Z13),Z14),0,COUNTIF(Z15:AA15,AA4))</f>
        <v>0</v>
      </c>
      <c r="AB21" s="16">
        <f t="shared" ref="AB21:BK21" si="321">IF(OR(NOT(AB13),AB14),0,COUNTIF(AB15:AC15,AB4))</f>
        <v>0</v>
      </c>
      <c r="AC21" s="17">
        <f t="shared" ref="AC21:BK21" si="322">IF(OR(NOT(AB13),AB14),0,COUNTIF(AB15:AC15,AC4))</f>
        <v>0</v>
      </c>
      <c r="AD21" s="16">
        <f t="shared" ref="AD21:BK21" si="323">IF(OR(NOT(AD13),AD14),0,COUNTIF(AD15:AE15,AD4))</f>
        <v>0</v>
      </c>
      <c r="AE21" s="17">
        <f t="shared" ref="AE21:BK21" si="324">IF(OR(NOT(AD13),AD14),0,COUNTIF(AD15:AE15,AE4))</f>
        <v>0</v>
      </c>
      <c r="AF21" s="16">
        <f t="shared" ref="AF21:BK21" si="325">IF(OR(NOT(AF13),AF14),0,COUNTIF(AF15:AG15,AF4))</f>
        <v>0</v>
      </c>
      <c r="AG21" s="17">
        <f t="shared" ref="AG21:BK21" si="326">IF(OR(NOT(AF13),AF14),0,COUNTIF(AF15:AG15,AG4))</f>
        <v>0</v>
      </c>
      <c r="AH21" s="16">
        <f t="shared" ref="AH21:BK21" si="327">IF(OR(NOT(AH13),AH14),0,COUNTIF(AH15:AI15,AH4))</f>
        <v>0</v>
      </c>
      <c r="AI21" s="17">
        <f t="shared" ref="AI21:BK21" si="328">IF(OR(NOT(AH13),AH14),0,COUNTIF(AH15:AI15,AI4))</f>
        <v>0</v>
      </c>
      <c r="AJ21" s="16">
        <f t="shared" ref="AJ21:BK21" si="329">IF(OR(NOT(AJ13),AJ14),0,COUNTIF(AJ15:AK15,AJ4))</f>
        <v>0</v>
      </c>
      <c r="AK21" s="17">
        <f t="shared" ref="AK21:BK21" si="330">IF(OR(NOT(AJ13),AJ14),0,COUNTIF(AJ15:AK15,AK4))</f>
        <v>0</v>
      </c>
      <c r="AL21" s="16">
        <f t="shared" ref="AL21:BK21" si="331">IF(OR(NOT(AL13),AL14),0,COUNTIF(AL15:AM15,AL4))</f>
        <v>0</v>
      </c>
      <c r="AM21" s="17">
        <f t="shared" ref="AM21:BK21" si="332">IF(OR(NOT(AL13),AL14),0,COUNTIF(AL15:AM15,AM4))</f>
        <v>0</v>
      </c>
      <c r="AN21" s="16">
        <f t="shared" ref="AN21:BK21" si="333">IF(OR(NOT(AN13),AN14),0,COUNTIF(AN15:AO15,AN4))</f>
        <v>0</v>
      </c>
      <c r="AO21" s="17">
        <f t="shared" ref="AO21:BK21" si="334">IF(OR(NOT(AN13),AN14),0,COUNTIF(AN15:AO15,AO4))</f>
        <v>0</v>
      </c>
      <c r="AP21" s="16">
        <f t="shared" ref="AP21:BK21" si="335">IF(OR(NOT(AP13),AP14),0,COUNTIF(AP15:AQ15,AP4))</f>
        <v>0</v>
      </c>
      <c r="AQ21" s="17">
        <f t="shared" ref="AQ21:BK21" si="336">IF(OR(NOT(AP13),AP14),0,COUNTIF(AP15:AQ15,AQ4))</f>
        <v>0</v>
      </c>
      <c r="AR21" s="16">
        <f t="shared" ref="AR21:BK21" si="337">IF(OR(NOT(AR13),AR14),0,COUNTIF(AR15:AS15,AR4))</f>
        <v>0</v>
      </c>
      <c r="AS21" s="17">
        <f t="shared" ref="AS21:BK21" si="338">IF(OR(NOT(AR13),AR14),0,COUNTIF(AR15:AS15,AS4))</f>
        <v>0</v>
      </c>
      <c r="AT21" s="16">
        <f t="shared" ref="AT21:BK21" si="339">IF(OR(NOT(AT13),AT14),0,COUNTIF(AT15:AU15,AT4))</f>
        <v>0</v>
      </c>
      <c r="AU21" s="17">
        <f t="shared" ref="AU21:BK21" si="340">IF(OR(NOT(AT13),AT14),0,COUNTIF(AT15:AU15,AU4))</f>
        <v>0</v>
      </c>
      <c r="AV21" s="16">
        <f t="shared" ref="AV21:BK21" si="341">IF(OR(NOT(AV13),AV14),0,COUNTIF(AV15:AW15,AV4))</f>
        <v>0</v>
      </c>
      <c r="AW21" s="17">
        <f t="shared" ref="AW21:BK21" si="342">IF(OR(NOT(AV13),AV14),0,COUNTIF(AV15:AW15,AW4))</f>
        <v>0</v>
      </c>
      <c r="AX21" s="16">
        <f t="shared" ref="AX21:BK21" si="343">IF(OR(NOT(AX13),AX14),0,COUNTIF(AX15:AY15,AX4))</f>
        <v>0</v>
      </c>
      <c r="AY21" s="17">
        <f t="shared" ref="AY21:BK21" si="344">IF(OR(NOT(AX13),AX14),0,COUNTIF(AX15:AY15,AY4))</f>
        <v>0</v>
      </c>
      <c r="AZ21" s="16">
        <f t="shared" ref="AZ21:BK21" si="345">IF(OR(NOT(AZ13),AZ14),0,COUNTIF(AZ15:BA15,AZ4))</f>
        <v>0</v>
      </c>
      <c r="BA21" s="17">
        <f t="shared" ref="BA21:BK21" si="346">IF(OR(NOT(AZ13),AZ14),0,COUNTIF(AZ15:BA15,BA4))</f>
        <v>0</v>
      </c>
      <c r="BB21" s="16">
        <f t="shared" ref="BB21:BK21" si="347">IF(OR(NOT(BB13),BB14),0,COUNTIF(BB15:BC15,BB4))</f>
        <v>0</v>
      </c>
      <c r="BC21" s="17">
        <f t="shared" ref="BC21:BK21" si="348">IF(OR(NOT(BB13),BB14),0,COUNTIF(BB15:BC15,BC4))</f>
        <v>0</v>
      </c>
      <c r="BD21" s="16">
        <f t="shared" ref="BD21:BK21" si="349">IF(OR(NOT(BD13),BD14),0,COUNTIF(BD15:BE15,BD4))</f>
        <v>0</v>
      </c>
      <c r="BE21" s="17">
        <f t="shared" ref="BE21:BK21" si="350">IF(OR(NOT(BD13),BD14),0,COUNTIF(BD15:BE15,BE4))</f>
        <v>0</v>
      </c>
      <c r="BF21" s="16">
        <f t="shared" ref="BF21:BK21" si="351">IF(OR(NOT(BF13),BF14),0,COUNTIF(BF15:BG15,BF4))</f>
        <v>0</v>
      </c>
      <c r="BG21" s="17">
        <f t="shared" ref="BG21:BK21" si="352">IF(OR(NOT(BF13),BF14),0,COUNTIF(BF15:BG15,BG4))</f>
        <v>0</v>
      </c>
      <c r="BH21" s="16">
        <f t="shared" ref="BH21:BK21" si="353">IF(OR(NOT(BH13),BH14),0,COUNTIF(BH15:BI15,BH4))</f>
        <v>0</v>
      </c>
      <c r="BI21" s="17">
        <f t="shared" ref="BI21:BK21" si="354">IF(OR(NOT(BH13),BH14),0,COUNTIF(BH15:BI15,BI4))</f>
        <v>0</v>
      </c>
      <c r="BJ21" s="16">
        <f t="shared" ref="BJ21:BK21" si="355">IF(OR(NOT(BJ13),BJ14),0,COUNTIF(BJ15:BK15,BJ4))</f>
        <v>0</v>
      </c>
      <c r="BK21" s="17">
        <f t="shared" ref="BK21" si="356">IF(OR(NOT(BJ13),BJ14),0,COUNTIF(BJ15:BK15,BK4))</f>
        <v>0</v>
      </c>
    </row>
    <row r="22" spans="1:63" x14ac:dyDescent="0.35">
      <c r="A22" s="50" t="s">
        <v>37</v>
      </c>
      <c r="B22" s="18">
        <v>0</v>
      </c>
      <c r="C22" s="19">
        <v>0</v>
      </c>
      <c r="D22" s="18">
        <f>COUNTIF(D16,D4)</f>
        <v>0</v>
      </c>
      <c r="E22" s="19">
        <f>COUNTIF(D16,E4)</f>
        <v>0</v>
      </c>
      <c r="F22" s="18">
        <f>COUNTIF(F16,F4)</f>
        <v>0</v>
      </c>
      <c r="G22" s="19">
        <f>COUNTIF(F16,G4)</f>
        <v>0</v>
      </c>
      <c r="H22" s="18">
        <f>COUNTIF(H16,H4)</f>
        <v>0</v>
      </c>
      <c r="I22" s="19">
        <f>COUNTIF(H16,I4)</f>
        <v>0</v>
      </c>
      <c r="J22" s="18">
        <f t="shared" ref="J22:AO22" si="357">COUNTIF(J16,J4)</f>
        <v>0</v>
      </c>
      <c r="K22" s="19">
        <f t="shared" ref="K22:AP22" si="358">COUNTIF(J16,K4)</f>
        <v>0</v>
      </c>
      <c r="L22" s="18">
        <f t="shared" ref="L22:AQ22" si="359">COUNTIF(L16,L4)</f>
        <v>0</v>
      </c>
      <c r="M22" s="19">
        <f t="shared" ref="M22:AR22" si="360">COUNTIF(L16,M4)</f>
        <v>0</v>
      </c>
      <c r="N22" s="18">
        <f t="shared" ref="N22:AS22" si="361">COUNTIF(N16,N4)</f>
        <v>0</v>
      </c>
      <c r="O22" s="19">
        <f t="shared" ref="O22:AT22" si="362">COUNTIF(N16,O4)</f>
        <v>0</v>
      </c>
      <c r="P22" s="18">
        <f t="shared" ref="P22:BK22" si="363">COUNTIF(P16,P4)</f>
        <v>0</v>
      </c>
      <c r="Q22" s="19">
        <f t="shared" ref="Q22:BK22" si="364">COUNTIF(P16,Q4)</f>
        <v>0</v>
      </c>
      <c r="R22" s="18">
        <f t="shared" ref="R22:BK22" si="365">COUNTIF(R16,R4)</f>
        <v>0</v>
      </c>
      <c r="S22" s="19">
        <f t="shared" ref="S22:BK22" si="366">COUNTIF(R16,S4)</f>
        <v>0</v>
      </c>
      <c r="T22" s="18">
        <f t="shared" ref="T22:BK22" si="367">COUNTIF(T16,T4)</f>
        <v>0</v>
      </c>
      <c r="U22" s="19">
        <f t="shared" ref="U22:BK22" si="368">COUNTIF(T16,U4)</f>
        <v>0</v>
      </c>
      <c r="V22" s="18">
        <f t="shared" ref="V22:BK22" si="369">COUNTIF(V16,V4)</f>
        <v>0</v>
      </c>
      <c r="W22" s="19">
        <f t="shared" ref="W22:BK22" si="370">COUNTIF(V16,W4)</f>
        <v>0</v>
      </c>
      <c r="X22" s="18">
        <f t="shared" ref="X22:BK22" si="371">COUNTIF(X16,X4)</f>
        <v>0</v>
      </c>
      <c r="Y22" s="19">
        <f t="shared" ref="Y22:BK22" si="372">COUNTIF(X16,Y4)</f>
        <v>0</v>
      </c>
      <c r="Z22" s="18">
        <f t="shared" ref="Z22:BK22" si="373">COUNTIF(Z16,Z4)</f>
        <v>0</v>
      </c>
      <c r="AA22" s="19">
        <f t="shared" ref="AA22:BK22" si="374">COUNTIF(Z16,AA4)</f>
        <v>0</v>
      </c>
      <c r="AB22" s="18">
        <f t="shared" ref="AB22:BK22" si="375">COUNTIF(AB16,AB4)</f>
        <v>0</v>
      </c>
      <c r="AC22" s="19">
        <f t="shared" ref="AC22:BK22" si="376">COUNTIF(AB16,AC4)</f>
        <v>0</v>
      </c>
      <c r="AD22" s="18">
        <f t="shared" ref="AD22:BK22" si="377">COUNTIF(AD16,AD4)</f>
        <v>0</v>
      </c>
      <c r="AE22" s="19">
        <f t="shared" ref="AE22:BK22" si="378">COUNTIF(AD16,AE4)</f>
        <v>0</v>
      </c>
      <c r="AF22" s="18">
        <f t="shared" ref="AF22:BK22" si="379">COUNTIF(AF16,AF4)</f>
        <v>0</v>
      </c>
      <c r="AG22" s="19">
        <f t="shared" ref="AG22:BK22" si="380">COUNTIF(AF16,AG4)</f>
        <v>0</v>
      </c>
      <c r="AH22" s="18">
        <f t="shared" ref="AH22:BK22" si="381">COUNTIF(AH16,AH4)</f>
        <v>0</v>
      </c>
      <c r="AI22" s="19">
        <f t="shared" ref="AI22:BK22" si="382">COUNTIF(AH16,AI4)</f>
        <v>0</v>
      </c>
      <c r="AJ22" s="18">
        <f t="shared" ref="AJ22:BK22" si="383">COUNTIF(AJ16,AJ4)</f>
        <v>0</v>
      </c>
      <c r="AK22" s="19">
        <f t="shared" ref="AK22:BK22" si="384">COUNTIF(AJ16,AK4)</f>
        <v>0</v>
      </c>
      <c r="AL22" s="18">
        <f t="shared" ref="AL22:BK22" si="385">COUNTIF(AL16,AL4)</f>
        <v>0</v>
      </c>
      <c r="AM22" s="19">
        <f t="shared" ref="AM22:BK22" si="386">COUNTIF(AL16,AM4)</f>
        <v>0</v>
      </c>
      <c r="AN22" s="18">
        <f t="shared" ref="AN22:BK22" si="387">COUNTIF(AN16,AN4)</f>
        <v>0</v>
      </c>
      <c r="AO22" s="19">
        <f t="shared" ref="AO22:BK22" si="388">COUNTIF(AN16,AO4)</f>
        <v>0</v>
      </c>
      <c r="AP22" s="18">
        <f t="shared" ref="AP22:BK22" si="389">COUNTIF(AP16,AP4)</f>
        <v>0</v>
      </c>
      <c r="AQ22" s="19">
        <f t="shared" ref="AQ22:BK22" si="390">COUNTIF(AP16,AQ4)</f>
        <v>0</v>
      </c>
      <c r="AR22" s="18">
        <f t="shared" ref="AR22:BK22" si="391">COUNTIF(AR16,AR4)</f>
        <v>0</v>
      </c>
      <c r="AS22" s="19">
        <f t="shared" ref="AS22:BK22" si="392">COUNTIF(AR16,AS4)</f>
        <v>0</v>
      </c>
      <c r="AT22" s="18">
        <f t="shared" ref="AT22:BK22" si="393">COUNTIF(AT16,AT4)</f>
        <v>0</v>
      </c>
      <c r="AU22" s="19">
        <f t="shared" ref="AU22:BK22" si="394">COUNTIF(AT16,AU4)</f>
        <v>0</v>
      </c>
      <c r="AV22" s="18">
        <f t="shared" ref="AV22:BK22" si="395">COUNTIF(AV16,AV4)</f>
        <v>0</v>
      </c>
      <c r="AW22" s="19">
        <f t="shared" ref="AW22:BK22" si="396">COUNTIF(AV16,AW4)</f>
        <v>0</v>
      </c>
      <c r="AX22" s="18">
        <f t="shared" ref="AX22:BK22" si="397">COUNTIF(AX16,AX4)</f>
        <v>0</v>
      </c>
      <c r="AY22" s="19">
        <f t="shared" ref="AY22:BK22" si="398">COUNTIF(AX16,AY4)</f>
        <v>0</v>
      </c>
      <c r="AZ22" s="18">
        <f t="shared" ref="AZ22:BK22" si="399">COUNTIF(AZ16,AZ4)</f>
        <v>0</v>
      </c>
      <c r="BA22" s="19">
        <f t="shared" ref="BA22:BK22" si="400">COUNTIF(AZ16,BA4)</f>
        <v>0</v>
      </c>
      <c r="BB22" s="18">
        <f t="shared" ref="BB22:BK22" si="401">COUNTIF(BB16,BB4)</f>
        <v>0</v>
      </c>
      <c r="BC22" s="19">
        <f t="shared" ref="BC22:BK22" si="402">COUNTIF(BB16,BC4)</f>
        <v>0</v>
      </c>
      <c r="BD22" s="18">
        <f t="shared" ref="BD22:BK22" si="403">COUNTIF(BD16,BD4)</f>
        <v>0</v>
      </c>
      <c r="BE22" s="19">
        <f t="shared" ref="BE22:BK22" si="404">COUNTIF(BD16,BE4)</f>
        <v>0</v>
      </c>
      <c r="BF22" s="18">
        <f t="shared" ref="BF22:BK22" si="405">COUNTIF(BF16,BF4)</f>
        <v>0</v>
      </c>
      <c r="BG22" s="19">
        <f t="shared" ref="BG22:BK22" si="406">COUNTIF(BF16,BG4)</f>
        <v>0</v>
      </c>
      <c r="BH22" s="18">
        <f t="shared" ref="BH22:BK22" si="407">COUNTIF(BH16,BH4)</f>
        <v>0</v>
      </c>
      <c r="BI22" s="19">
        <f t="shared" ref="BI22:BK22" si="408">COUNTIF(BH16,BI4)</f>
        <v>0</v>
      </c>
      <c r="BJ22" s="18">
        <f t="shared" ref="BJ22:BK22" si="409">COUNTIF(BJ16,BJ4)</f>
        <v>0</v>
      </c>
      <c r="BK22" s="19">
        <f t="shared" ref="BK22" si="410">COUNTIF(BJ16,BK4)</f>
        <v>0</v>
      </c>
    </row>
    <row r="23" spans="1:63" x14ac:dyDescent="0.35">
      <c r="A23" s="42" t="s">
        <v>12</v>
      </c>
      <c r="B23" s="16">
        <v>0</v>
      </c>
      <c r="C23" s="13">
        <v>0</v>
      </c>
      <c r="D23" s="22">
        <f>IF(D2,D21,B23+D21)</f>
        <v>0</v>
      </c>
      <c r="E23" s="23">
        <f>IF(D2,E21,C23+E21)</f>
        <v>0</v>
      </c>
      <c r="F23" s="22">
        <f>IF(F2,F21,D23+F21)</f>
        <v>0</v>
      </c>
      <c r="G23" s="23">
        <f>IF(F2,G21,E23+G21)</f>
        <v>0</v>
      </c>
      <c r="H23" s="22">
        <f>IF(H2,H21,F23+H21)</f>
        <v>0</v>
      </c>
      <c r="I23" s="23">
        <f>IF(H2,I21,G23+I21)</f>
        <v>0</v>
      </c>
      <c r="J23" s="22">
        <f t="shared" ref="J23" si="411">IF(J2,J21,H23+J21)</f>
        <v>0</v>
      </c>
      <c r="K23" s="23">
        <f t="shared" ref="K23" si="412">IF(J2,K21,I23+K21)</f>
        <v>0</v>
      </c>
      <c r="L23" s="22">
        <f t="shared" ref="L23" si="413">IF(L2,L21,J23+L21)</f>
        <v>0</v>
      </c>
      <c r="M23" s="23">
        <f t="shared" ref="M23" si="414">IF(L2,M21,K23+M21)</f>
        <v>0</v>
      </c>
      <c r="N23" s="22">
        <f t="shared" ref="N23" si="415">IF(N2,N21,L23+N21)</f>
        <v>0</v>
      </c>
      <c r="O23" s="23">
        <f t="shared" ref="O23" si="416">IF(N2,O21,M23+O21)</f>
        <v>0</v>
      </c>
      <c r="P23" s="22">
        <f t="shared" ref="P23" si="417">IF(P2,P21,N23+P21)</f>
        <v>0</v>
      </c>
      <c r="Q23" s="23">
        <f t="shared" ref="Q23" si="418">IF(P2,Q21,O23+Q21)</f>
        <v>0</v>
      </c>
      <c r="R23" s="22">
        <f t="shared" ref="R23" si="419">IF(R2,R21,P23+R21)</f>
        <v>0</v>
      </c>
      <c r="S23" s="23">
        <f t="shared" ref="S23" si="420">IF(R2,S21,Q23+S21)</f>
        <v>0</v>
      </c>
      <c r="T23" s="22">
        <f t="shared" ref="T23" si="421">IF(T2,T21,R23+T21)</f>
        <v>0</v>
      </c>
      <c r="U23" s="23">
        <f t="shared" ref="U23" si="422">IF(T2,U21,S23+U21)</f>
        <v>0</v>
      </c>
      <c r="V23" s="22">
        <f t="shared" ref="V23" si="423">IF(V2,V21,T23+V21)</f>
        <v>0</v>
      </c>
      <c r="W23" s="23">
        <f t="shared" ref="W23" si="424">IF(V2,W21,U23+W21)</f>
        <v>0</v>
      </c>
      <c r="X23" s="22">
        <f t="shared" ref="X23" si="425">IF(X2,X21,V23+X21)</f>
        <v>0</v>
      </c>
      <c r="Y23" s="23">
        <f t="shared" ref="Y23" si="426">IF(X2,Y21,W23+Y21)</f>
        <v>0</v>
      </c>
      <c r="Z23" s="22">
        <f t="shared" ref="Z23" si="427">IF(Z2,Z21,X23+Z21)</f>
        <v>0</v>
      </c>
      <c r="AA23" s="23">
        <f t="shared" ref="AA23" si="428">IF(Z2,AA21,Y23+AA21)</f>
        <v>0</v>
      </c>
      <c r="AB23" s="22">
        <f t="shared" ref="AB23" si="429">IF(AB2,AB21,Z23+AB21)</f>
        <v>0</v>
      </c>
      <c r="AC23" s="23">
        <f t="shared" ref="AC23" si="430">IF(AB2,AC21,AA23+AC21)</f>
        <v>0</v>
      </c>
      <c r="AD23" s="22">
        <f t="shared" ref="AD23" si="431">IF(AD2,AD21,AB23+AD21)</f>
        <v>0</v>
      </c>
      <c r="AE23" s="23">
        <f t="shared" ref="AE23" si="432">IF(AD2,AE21,AC23+AE21)</f>
        <v>0</v>
      </c>
      <c r="AF23" s="22">
        <f t="shared" ref="AF23" si="433">IF(AF2,AF21,AD23+AF21)</f>
        <v>0</v>
      </c>
      <c r="AG23" s="23">
        <f t="shared" ref="AG23" si="434">IF(AF2,AG21,AE23+AG21)</f>
        <v>0</v>
      </c>
      <c r="AH23" s="22">
        <f t="shared" ref="AH23" si="435">IF(AH2,AH21,AF23+AH21)</f>
        <v>0</v>
      </c>
      <c r="AI23" s="23">
        <f t="shared" ref="AI23" si="436">IF(AH2,AI21,AG23+AI21)</f>
        <v>0</v>
      </c>
      <c r="AJ23" s="22">
        <f t="shared" ref="AJ23" si="437">IF(AJ2,AJ21,AH23+AJ21)</f>
        <v>0</v>
      </c>
      <c r="AK23" s="23">
        <f t="shared" ref="AK23" si="438">IF(AJ2,AK21,AI23+AK21)</f>
        <v>0</v>
      </c>
      <c r="AL23" s="22">
        <f t="shared" ref="AL23" si="439">IF(AL2,AL21,AJ23+AL21)</f>
        <v>0</v>
      </c>
      <c r="AM23" s="23">
        <f t="shared" ref="AM23" si="440">IF(AL2,AM21,AK23+AM21)</f>
        <v>0</v>
      </c>
      <c r="AN23" s="22">
        <f t="shared" ref="AN23" si="441">IF(AN2,AN21,AL23+AN21)</f>
        <v>0</v>
      </c>
      <c r="AO23" s="23">
        <f t="shared" ref="AO23" si="442">IF(AN2,AO21,AM23+AO21)</f>
        <v>0</v>
      </c>
      <c r="AP23" s="22">
        <f t="shared" ref="AP23" si="443">IF(AP2,AP21,AN23+AP21)</f>
        <v>0</v>
      </c>
      <c r="AQ23" s="23">
        <f t="shared" ref="AQ23" si="444">IF(AP2,AQ21,AO23+AQ21)</f>
        <v>0</v>
      </c>
      <c r="AR23" s="22">
        <f t="shared" ref="AR23" si="445">IF(AR2,AR21,AP23+AR21)</f>
        <v>0</v>
      </c>
      <c r="AS23" s="23">
        <f t="shared" ref="AS23" si="446">IF(AR2,AS21,AQ23+AS21)</f>
        <v>0</v>
      </c>
      <c r="AT23" s="22">
        <f t="shared" ref="AT23" si="447">IF(AT2,AT21,AR23+AT21)</f>
        <v>0</v>
      </c>
      <c r="AU23" s="23">
        <f t="shared" ref="AU23" si="448">IF(AT2,AU21,AS23+AU21)</f>
        <v>0</v>
      </c>
      <c r="AV23" s="22">
        <f t="shared" ref="AV23" si="449">IF(AV2,AV21,AT23+AV21)</f>
        <v>0</v>
      </c>
      <c r="AW23" s="23">
        <f t="shared" ref="AW23" si="450">IF(AV2,AW21,AU23+AW21)</f>
        <v>0</v>
      </c>
      <c r="AX23" s="22">
        <f t="shared" ref="AX23" si="451">IF(AX2,AX21,AV23+AX21)</f>
        <v>0</v>
      </c>
      <c r="AY23" s="23">
        <f t="shared" ref="AY23" si="452">IF(AX2,AY21,AW23+AY21)</f>
        <v>0</v>
      </c>
      <c r="AZ23" s="22">
        <f t="shared" ref="AZ23" si="453">IF(AZ2,AZ21,AX23+AZ21)</f>
        <v>0</v>
      </c>
      <c r="BA23" s="23">
        <f t="shared" ref="BA23" si="454">IF(AZ2,BA21,AY23+BA21)</f>
        <v>0</v>
      </c>
      <c r="BB23" s="22">
        <f t="shared" ref="BB23" si="455">IF(BB2,BB21,AZ23+BB21)</f>
        <v>0</v>
      </c>
      <c r="BC23" s="23">
        <f t="shared" ref="BC23" si="456">IF(BB2,BC21,BA23+BC21)</f>
        <v>0</v>
      </c>
      <c r="BD23" s="22">
        <f t="shared" ref="BD23" si="457">IF(BD2,BD21,BB23+BD21)</f>
        <v>0</v>
      </c>
      <c r="BE23" s="23">
        <f t="shared" ref="BE23" si="458">IF(BD2,BE21,BC23+BE21)</f>
        <v>0</v>
      </c>
      <c r="BF23" s="22">
        <f t="shared" ref="BF23" si="459">IF(BF2,BF21,BD23+BF21)</f>
        <v>0</v>
      </c>
      <c r="BG23" s="23">
        <f t="shared" ref="BG23" si="460">IF(BF2,BG21,BE23+BG21)</f>
        <v>0</v>
      </c>
      <c r="BH23" s="22">
        <f t="shared" ref="BH23" si="461">IF(BH2,BH21,BF23+BH21)</f>
        <v>0</v>
      </c>
      <c r="BI23" s="23">
        <f t="shared" ref="BI23" si="462">IF(BH2,BI21,BG23+BI21)</f>
        <v>0</v>
      </c>
      <c r="BJ23" s="22">
        <f t="shared" ref="BJ23" si="463">IF(BJ2,BJ21,BH23+BJ21)</f>
        <v>0</v>
      </c>
      <c r="BK23" s="23">
        <f t="shared" ref="BK23" si="464">IF(BJ2,BK21,BI23+BK21)</f>
        <v>0</v>
      </c>
    </row>
    <row r="24" spans="1:63" ht="14.5" customHeight="1" thickBot="1" x14ac:dyDescent="0.4">
      <c r="A24" s="50" t="s">
        <v>13</v>
      </c>
      <c r="B24" s="25">
        <v>0</v>
      </c>
      <c r="C24" s="24">
        <v>0</v>
      </c>
      <c r="D24" s="25">
        <f>B24+D22</f>
        <v>0</v>
      </c>
      <c r="E24" s="26">
        <f>C24+E22</f>
        <v>0</v>
      </c>
      <c r="F24" s="25">
        <f>D24+F22</f>
        <v>0</v>
      </c>
      <c r="G24" s="26">
        <f t="shared" ref="G24:I24" si="465">E24+G22</f>
        <v>0</v>
      </c>
      <c r="H24" s="25">
        <f t="shared" si="465"/>
        <v>0</v>
      </c>
      <c r="I24" s="26">
        <f t="shared" si="465"/>
        <v>0</v>
      </c>
      <c r="J24" s="25">
        <f t="shared" ref="J24" si="466">H24+J22</f>
        <v>0</v>
      </c>
      <c r="K24" s="26">
        <f t="shared" ref="K24" si="467">I24+K22</f>
        <v>0</v>
      </c>
      <c r="L24" s="25">
        <f t="shared" ref="L24" si="468">J24+L22</f>
        <v>0</v>
      </c>
      <c r="M24" s="26">
        <f t="shared" ref="M24" si="469">K24+M22</f>
        <v>0</v>
      </c>
      <c r="N24" s="25">
        <f t="shared" ref="N24" si="470">L24+N22</f>
        <v>0</v>
      </c>
      <c r="O24" s="26">
        <f t="shared" ref="O24" si="471">M24+O22</f>
        <v>0</v>
      </c>
      <c r="P24" s="25">
        <f t="shared" ref="P24" si="472">N24+P22</f>
        <v>0</v>
      </c>
      <c r="Q24" s="26">
        <f t="shared" ref="Q24" si="473">O24+Q22</f>
        <v>0</v>
      </c>
      <c r="R24" s="25">
        <f t="shared" ref="R24" si="474">P24+R22</f>
        <v>0</v>
      </c>
      <c r="S24" s="26">
        <f t="shared" ref="S24" si="475">Q24+S22</f>
        <v>0</v>
      </c>
      <c r="T24" s="25">
        <f t="shared" ref="T24" si="476">R24+T22</f>
        <v>0</v>
      </c>
      <c r="U24" s="26">
        <f t="shared" ref="U24" si="477">S24+U22</f>
        <v>0</v>
      </c>
      <c r="V24" s="25">
        <f t="shared" ref="V24" si="478">T24+V22</f>
        <v>0</v>
      </c>
      <c r="W24" s="26">
        <f t="shared" ref="W24" si="479">U24+W22</f>
        <v>0</v>
      </c>
      <c r="X24" s="25">
        <f t="shared" ref="X24" si="480">V24+X22</f>
        <v>0</v>
      </c>
      <c r="Y24" s="26">
        <f t="shared" ref="Y24" si="481">W24+Y22</f>
        <v>0</v>
      </c>
      <c r="Z24" s="25">
        <f t="shared" ref="Z24" si="482">X24+Z22</f>
        <v>0</v>
      </c>
      <c r="AA24" s="26">
        <f t="shared" ref="AA24" si="483">Y24+AA22</f>
        <v>0</v>
      </c>
      <c r="AB24" s="25">
        <f t="shared" ref="AB24" si="484">Z24+AB22</f>
        <v>0</v>
      </c>
      <c r="AC24" s="26">
        <f t="shared" ref="AC24" si="485">AA24+AC22</f>
        <v>0</v>
      </c>
      <c r="AD24" s="25">
        <f t="shared" ref="AD24" si="486">AB24+AD22</f>
        <v>0</v>
      </c>
      <c r="AE24" s="26">
        <f t="shared" ref="AE24" si="487">AC24+AE22</f>
        <v>0</v>
      </c>
      <c r="AF24" s="25">
        <f t="shared" ref="AF24" si="488">AD24+AF22</f>
        <v>0</v>
      </c>
      <c r="AG24" s="26">
        <f t="shared" ref="AG24" si="489">AE24+AG22</f>
        <v>0</v>
      </c>
      <c r="AH24" s="25">
        <f t="shared" ref="AH24" si="490">AF24+AH22</f>
        <v>0</v>
      </c>
      <c r="AI24" s="26">
        <f t="shared" ref="AI24" si="491">AG24+AI22</f>
        <v>0</v>
      </c>
      <c r="AJ24" s="25">
        <f t="shared" ref="AJ24" si="492">AH24+AJ22</f>
        <v>0</v>
      </c>
      <c r="AK24" s="26">
        <f t="shared" ref="AK24" si="493">AI24+AK22</f>
        <v>0</v>
      </c>
      <c r="AL24" s="25">
        <f t="shared" ref="AL24" si="494">AJ24+AL22</f>
        <v>0</v>
      </c>
      <c r="AM24" s="26">
        <f t="shared" ref="AM24" si="495">AK24+AM22</f>
        <v>0</v>
      </c>
      <c r="AN24" s="25">
        <f t="shared" ref="AN24" si="496">AL24+AN22</f>
        <v>0</v>
      </c>
      <c r="AO24" s="26">
        <f t="shared" ref="AO24" si="497">AM24+AO22</f>
        <v>0</v>
      </c>
      <c r="AP24" s="25">
        <f t="shared" ref="AP24" si="498">AN24+AP22</f>
        <v>0</v>
      </c>
      <c r="AQ24" s="26">
        <f t="shared" ref="AQ24" si="499">AO24+AQ22</f>
        <v>0</v>
      </c>
      <c r="AR24" s="25">
        <f t="shared" ref="AR24" si="500">AP24+AR22</f>
        <v>0</v>
      </c>
      <c r="AS24" s="26">
        <f t="shared" ref="AS24" si="501">AQ24+AS22</f>
        <v>0</v>
      </c>
      <c r="AT24" s="25">
        <f t="shared" ref="AT24" si="502">AR24+AT22</f>
        <v>0</v>
      </c>
      <c r="AU24" s="26">
        <f t="shared" ref="AU24" si="503">AS24+AU22</f>
        <v>0</v>
      </c>
      <c r="AV24" s="25">
        <f t="shared" ref="AV24" si="504">AT24+AV22</f>
        <v>0</v>
      </c>
      <c r="AW24" s="26">
        <f t="shared" ref="AW24" si="505">AU24+AW22</f>
        <v>0</v>
      </c>
      <c r="AX24" s="25">
        <f t="shared" ref="AX24" si="506">AV24+AX22</f>
        <v>0</v>
      </c>
      <c r="AY24" s="26">
        <f t="shared" ref="AY24" si="507">AW24+AY22</f>
        <v>0</v>
      </c>
      <c r="AZ24" s="25">
        <f t="shared" ref="AZ24" si="508">AX24+AZ22</f>
        <v>0</v>
      </c>
      <c r="BA24" s="26">
        <f t="shared" ref="BA24" si="509">AY24+BA22</f>
        <v>0</v>
      </c>
      <c r="BB24" s="25">
        <f t="shared" ref="BB24" si="510">AZ24+BB22</f>
        <v>0</v>
      </c>
      <c r="BC24" s="26">
        <f t="shared" ref="BC24" si="511">BA24+BC22</f>
        <v>0</v>
      </c>
      <c r="BD24" s="25">
        <f t="shared" ref="BD24" si="512">BB24+BD22</f>
        <v>0</v>
      </c>
      <c r="BE24" s="26">
        <f t="shared" ref="BE24" si="513">BC24+BE22</f>
        <v>0</v>
      </c>
      <c r="BF24" s="25">
        <f t="shared" ref="BF24" si="514">BD24+BF22</f>
        <v>0</v>
      </c>
      <c r="BG24" s="26">
        <f t="shared" ref="BG24" si="515">BE24+BG22</f>
        <v>0</v>
      </c>
      <c r="BH24" s="25">
        <f t="shared" ref="BH24" si="516">BF24+BH22</f>
        <v>0</v>
      </c>
      <c r="BI24" s="26">
        <f t="shared" ref="BI24" si="517">BG24+BI22</f>
        <v>0</v>
      </c>
      <c r="BJ24" s="25">
        <f t="shared" ref="BJ24" si="518">BH24+BJ22</f>
        <v>0</v>
      </c>
      <c r="BK24" s="26">
        <f t="shared" ref="BK24" si="519">BI24+BK22</f>
        <v>0</v>
      </c>
    </row>
    <row r="25" spans="1:63" ht="15.5" thickTop="1" thickBot="1" x14ac:dyDescent="0.4">
      <c r="A25" s="57" t="s">
        <v>38</v>
      </c>
      <c r="B25" s="20">
        <v>11</v>
      </c>
      <c r="C25" s="21">
        <v>6</v>
      </c>
      <c r="D25" s="20">
        <f t="shared" ref="D25:I25" si="520">D5-D21-D22</f>
        <v>11</v>
      </c>
      <c r="E25" s="21">
        <f t="shared" si="520"/>
        <v>6</v>
      </c>
      <c r="F25" s="20">
        <f t="shared" si="520"/>
        <v>11</v>
      </c>
      <c r="G25" s="21">
        <f t="shared" si="520"/>
        <v>6</v>
      </c>
      <c r="H25" s="20">
        <f t="shared" si="520"/>
        <v>11</v>
      </c>
      <c r="I25" s="21">
        <f t="shared" si="520"/>
        <v>6</v>
      </c>
      <c r="J25" s="20">
        <f t="shared" ref="J25:BK25" si="521">J5-J21-J22</f>
        <v>11</v>
      </c>
      <c r="K25" s="21">
        <f t="shared" si="521"/>
        <v>6</v>
      </c>
      <c r="L25" s="20">
        <f t="shared" si="521"/>
        <v>11</v>
      </c>
      <c r="M25" s="21">
        <f t="shared" si="521"/>
        <v>6</v>
      </c>
      <c r="N25" s="20">
        <f t="shared" si="521"/>
        <v>11</v>
      </c>
      <c r="O25" s="21">
        <f t="shared" si="521"/>
        <v>6</v>
      </c>
      <c r="P25" s="20">
        <f t="shared" si="521"/>
        <v>11</v>
      </c>
      <c r="Q25" s="21">
        <f t="shared" si="521"/>
        <v>6</v>
      </c>
      <c r="R25" s="20">
        <f t="shared" si="521"/>
        <v>11</v>
      </c>
      <c r="S25" s="21">
        <f t="shared" si="521"/>
        <v>6</v>
      </c>
      <c r="T25" s="20">
        <f t="shared" si="521"/>
        <v>11</v>
      </c>
      <c r="U25" s="21">
        <f t="shared" si="521"/>
        <v>6</v>
      </c>
      <c r="V25" s="20">
        <f t="shared" si="521"/>
        <v>11</v>
      </c>
      <c r="W25" s="21">
        <f t="shared" si="521"/>
        <v>6</v>
      </c>
      <c r="X25" s="20">
        <f t="shared" si="521"/>
        <v>11</v>
      </c>
      <c r="Y25" s="21">
        <f t="shared" si="521"/>
        <v>6</v>
      </c>
      <c r="Z25" s="20">
        <f t="shared" si="521"/>
        <v>11</v>
      </c>
      <c r="AA25" s="21">
        <f t="shared" si="521"/>
        <v>6</v>
      </c>
      <c r="AB25" s="20">
        <f t="shared" si="521"/>
        <v>11</v>
      </c>
      <c r="AC25" s="21">
        <f t="shared" si="521"/>
        <v>6</v>
      </c>
      <c r="AD25" s="20">
        <f t="shared" si="521"/>
        <v>11</v>
      </c>
      <c r="AE25" s="21">
        <f t="shared" si="521"/>
        <v>6</v>
      </c>
      <c r="AF25" s="20">
        <f t="shared" si="521"/>
        <v>11</v>
      </c>
      <c r="AG25" s="21">
        <f t="shared" si="521"/>
        <v>6</v>
      </c>
      <c r="AH25" s="20">
        <f t="shared" si="521"/>
        <v>11</v>
      </c>
      <c r="AI25" s="21">
        <f t="shared" si="521"/>
        <v>6</v>
      </c>
      <c r="AJ25" s="20">
        <f t="shared" si="521"/>
        <v>11</v>
      </c>
      <c r="AK25" s="21">
        <f t="shared" si="521"/>
        <v>6</v>
      </c>
      <c r="AL25" s="20">
        <f t="shared" si="521"/>
        <v>11</v>
      </c>
      <c r="AM25" s="21">
        <f t="shared" si="521"/>
        <v>6</v>
      </c>
      <c r="AN25" s="20">
        <f t="shared" si="521"/>
        <v>11</v>
      </c>
      <c r="AO25" s="21">
        <f t="shared" si="521"/>
        <v>6</v>
      </c>
      <c r="AP25" s="20">
        <f t="shared" si="521"/>
        <v>11</v>
      </c>
      <c r="AQ25" s="21">
        <f t="shared" si="521"/>
        <v>6</v>
      </c>
      <c r="AR25" s="20">
        <f t="shared" si="521"/>
        <v>11</v>
      </c>
      <c r="AS25" s="21">
        <f t="shared" si="521"/>
        <v>6</v>
      </c>
      <c r="AT25" s="20">
        <f t="shared" si="521"/>
        <v>11</v>
      </c>
      <c r="AU25" s="21">
        <f t="shared" si="521"/>
        <v>6</v>
      </c>
      <c r="AV25" s="20">
        <f t="shared" si="521"/>
        <v>11</v>
      </c>
      <c r="AW25" s="21">
        <f t="shared" si="521"/>
        <v>6</v>
      </c>
      <c r="AX25" s="20">
        <f t="shared" si="521"/>
        <v>11</v>
      </c>
      <c r="AY25" s="21">
        <f t="shared" si="521"/>
        <v>6</v>
      </c>
      <c r="AZ25" s="20">
        <f t="shared" si="521"/>
        <v>11</v>
      </c>
      <c r="BA25" s="21">
        <f t="shared" si="521"/>
        <v>6</v>
      </c>
      <c r="BB25" s="20">
        <f t="shared" si="521"/>
        <v>11</v>
      </c>
      <c r="BC25" s="21">
        <f t="shared" si="521"/>
        <v>6</v>
      </c>
      <c r="BD25" s="20">
        <f t="shared" si="521"/>
        <v>11</v>
      </c>
      <c r="BE25" s="21">
        <f t="shared" si="521"/>
        <v>6</v>
      </c>
      <c r="BF25" s="20">
        <f t="shared" si="521"/>
        <v>11</v>
      </c>
      <c r="BG25" s="21">
        <f t="shared" si="521"/>
        <v>6</v>
      </c>
      <c r="BH25" s="20">
        <f t="shared" si="521"/>
        <v>11</v>
      </c>
      <c r="BI25" s="21">
        <f t="shared" si="521"/>
        <v>6</v>
      </c>
      <c r="BJ25" s="20">
        <f t="shared" si="521"/>
        <v>11</v>
      </c>
      <c r="BK25" s="21">
        <f t="shared" si="521"/>
        <v>6</v>
      </c>
    </row>
    <row r="26" spans="1:63" ht="15" thickTop="1" x14ac:dyDescent="0.35">
      <c r="A26" s="42" t="s">
        <v>14</v>
      </c>
      <c r="B26" s="40">
        <f>10-COUNTBLANK(Template!Player_List)</f>
        <v>0</v>
      </c>
      <c r="C26" s="41"/>
      <c r="D26" s="58">
        <f>COUNTA(D29:D38)</f>
        <v>1</v>
      </c>
      <c r="E26" s="59"/>
      <c r="F26" s="58">
        <f ca="1">COUNTA(F29:F38)</f>
        <v>1</v>
      </c>
      <c r="G26" s="59"/>
      <c r="H26" s="58">
        <f t="shared" ref="H26:BJ26" ca="1" si="522">COUNTA(H29:H38)</f>
        <v>1</v>
      </c>
      <c r="I26" s="59"/>
      <c r="J26" s="58">
        <f t="shared" ca="1" si="522"/>
        <v>1</v>
      </c>
      <c r="K26" s="59"/>
      <c r="L26" s="58">
        <f t="shared" ca="1" si="522"/>
        <v>1</v>
      </c>
      <c r="M26" s="59"/>
      <c r="N26" s="58">
        <f t="shared" ca="1" si="522"/>
        <v>1</v>
      </c>
      <c r="O26" s="59"/>
      <c r="P26" s="58">
        <f t="shared" ca="1" si="522"/>
        <v>1</v>
      </c>
      <c r="Q26" s="59"/>
      <c r="R26" s="58">
        <f t="shared" ca="1" si="522"/>
        <v>1</v>
      </c>
      <c r="S26" s="59"/>
      <c r="T26" s="58">
        <f t="shared" ca="1" si="522"/>
        <v>1</v>
      </c>
      <c r="U26" s="59"/>
      <c r="V26" s="58">
        <f t="shared" ca="1" si="522"/>
        <v>1</v>
      </c>
      <c r="W26" s="59"/>
      <c r="X26" s="58">
        <f t="shared" ca="1" si="522"/>
        <v>1</v>
      </c>
      <c r="Y26" s="59"/>
      <c r="Z26" s="58">
        <f t="shared" ca="1" si="522"/>
        <v>1</v>
      </c>
      <c r="AA26" s="59"/>
      <c r="AB26" s="58">
        <f t="shared" ca="1" si="522"/>
        <v>1</v>
      </c>
      <c r="AC26" s="59"/>
      <c r="AD26" s="58">
        <f t="shared" ca="1" si="522"/>
        <v>1</v>
      </c>
      <c r="AE26" s="59"/>
      <c r="AF26" s="58">
        <f t="shared" ca="1" si="522"/>
        <v>1</v>
      </c>
      <c r="AG26" s="59"/>
      <c r="AH26" s="58">
        <f t="shared" ca="1" si="522"/>
        <v>1</v>
      </c>
      <c r="AI26" s="59"/>
      <c r="AJ26" s="58">
        <f t="shared" ca="1" si="522"/>
        <v>1</v>
      </c>
      <c r="AK26" s="59"/>
      <c r="AL26" s="58">
        <f t="shared" ca="1" si="522"/>
        <v>1</v>
      </c>
      <c r="AM26" s="59"/>
      <c r="AN26" s="58">
        <f t="shared" ca="1" si="522"/>
        <v>1</v>
      </c>
      <c r="AO26" s="59"/>
      <c r="AP26" s="58">
        <f t="shared" ca="1" si="522"/>
        <v>1</v>
      </c>
      <c r="AQ26" s="59"/>
      <c r="AR26" s="58">
        <f t="shared" ca="1" si="522"/>
        <v>1</v>
      </c>
      <c r="AS26" s="59"/>
      <c r="AT26" s="58">
        <f t="shared" ca="1" si="522"/>
        <v>1</v>
      </c>
      <c r="AU26" s="59"/>
      <c r="AV26" s="58">
        <f t="shared" ca="1" si="522"/>
        <v>1</v>
      </c>
      <c r="AW26" s="59"/>
      <c r="AX26" s="58">
        <f t="shared" ca="1" si="522"/>
        <v>1</v>
      </c>
      <c r="AY26" s="59"/>
      <c r="AZ26" s="58">
        <f t="shared" ca="1" si="522"/>
        <v>1</v>
      </c>
      <c r="BA26" s="59"/>
      <c r="BB26" s="58">
        <f t="shared" ca="1" si="522"/>
        <v>1</v>
      </c>
      <c r="BC26" s="59"/>
      <c r="BD26" s="58">
        <f t="shared" ca="1" si="522"/>
        <v>1</v>
      </c>
      <c r="BE26" s="59"/>
      <c r="BF26" s="58">
        <f t="shared" ca="1" si="522"/>
        <v>1</v>
      </c>
      <c r="BG26" s="59"/>
      <c r="BH26" s="58">
        <f t="shared" ca="1" si="522"/>
        <v>1</v>
      </c>
      <c r="BI26" s="59"/>
      <c r="BJ26" s="58">
        <f t="shared" ca="1" si="522"/>
        <v>1</v>
      </c>
      <c r="BK26" s="59"/>
    </row>
    <row r="27" spans="1:63" x14ac:dyDescent="0.35">
      <c r="A27" s="50" t="s">
        <v>15</v>
      </c>
      <c r="B27" s="55" t="str">
        <f ca="1">IFERROR(MOD(MATCH(B12,Player_List,0),B26)+1,"")</f>
        <v/>
      </c>
      <c r="C27" s="56"/>
      <c r="D27" s="51">
        <f ca="1">IFERROR(MOD(MATCH(D12,_xlfn.ANCHORARRAY(D29),0),D26)+1,"")</f>
        <v>1</v>
      </c>
      <c r="E27" s="52"/>
      <c r="F27" s="51">
        <f ca="1">IFERROR(MOD(MATCH(F12,_xlfn.ANCHORARRAY(F29),0),F26)+1,"")</f>
        <v>1</v>
      </c>
      <c r="G27" s="52"/>
      <c r="H27" s="51">
        <f ca="1">IFERROR(MOD(MATCH(H12,_xlfn.ANCHORARRAY(H29),0),H26)+1,"")</f>
        <v>1</v>
      </c>
      <c r="I27" s="52"/>
      <c r="J27" s="51">
        <f t="shared" ref="J27" ca="1" si="523">IFERROR(MOD(MATCH(J12,_xlfn.ANCHORARRAY(J29),0),J26)+1,"")</f>
        <v>1</v>
      </c>
      <c r="K27" s="52"/>
      <c r="L27" s="51">
        <f t="shared" ref="L27" ca="1" si="524">IFERROR(MOD(MATCH(L12,_xlfn.ANCHORARRAY(L29),0),L26)+1,"")</f>
        <v>1</v>
      </c>
      <c r="M27" s="52"/>
      <c r="N27" s="51">
        <f t="shared" ref="N27" ca="1" si="525">IFERROR(MOD(MATCH(N12,_xlfn.ANCHORARRAY(N29),0),N26)+1,"")</f>
        <v>1</v>
      </c>
      <c r="O27" s="52"/>
      <c r="P27" s="51">
        <f t="shared" ref="P27" ca="1" si="526">IFERROR(MOD(MATCH(P12,_xlfn.ANCHORARRAY(P29),0),P26)+1,"")</f>
        <v>1</v>
      </c>
      <c r="Q27" s="52"/>
      <c r="R27" s="51">
        <f t="shared" ref="R27" ca="1" si="527">IFERROR(MOD(MATCH(R12,_xlfn.ANCHORARRAY(R29),0),R26)+1,"")</f>
        <v>1</v>
      </c>
      <c r="S27" s="52"/>
      <c r="T27" s="51">
        <f t="shared" ref="T27" ca="1" si="528">IFERROR(MOD(MATCH(T12,_xlfn.ANCHORARRAY(T29),0),T26)+1,"")</f>
        <v>1</v>
      </c>
      <c r="U27" s="52"/>
      <c r="V27" s="51">
        <f t="shared" ref="V27" ca="1" si="529">IFERROR(MOD(MATCH(V12,_xlfn.ANCHORARRAY(V29),0),V26)+1,"")</f>
        <v>1</v>
      </c>
      <c r="W27" s="52"/>
      <c r="X27" s="51">
        <f t="shared" ref="X27" ca="1" si="530">IFERROR(MOD(MATCH(X12,_xlfn.ANCHORARRAY(X29),0),X26)+1,"")</f>
        <v>1</v>
      </c>
      <c r="Y27" s="52"/>
      <c r="Z27" s="51">
        <f t="shared" ref="Z27" ca="1" si="531">IFERROR(MOD(MATCH(Z12,_xlfn.ANCHORARRAY(Z29),0),Z26)+1,"")</f>
        <v>1</v>
      </c>
      <c r="AA27" s="52"/>
      <c r="AB27" s="51">
        <f t="shared" ref="AB27" ca="1" si="532">IFERROR(MOD(MATCH(AB12,_xlfn.ANCHORARRAY(AB29),0),AB26)+1,"")</f>
        <v>1</v>
      </c>
      <c r="AC27" s="52"/>
      <c r="AD27" s="51">
        <f t="shared" ref="AD27" ca="1" si="533">IFERROR(MOD(MATCH(AD12,_xlfn.ANCHORARRAY(AD29),0),AD26)+1,"")</f>
        <v>1</v>
      </c>
      <c r="AE27" s="52"/>
      <c r="AF27" s="51">
        <f t="shared" ref="AF27" ca="1" si="534">IFERROR(MOD(MATCH(AF12,_xlfn.ANCHORARRAY(AF29),0),AF26)+1,"")</f>
        <v>1</v>
      </c>
      <c r="AG27" s="52"/>
      <c r="AH27" s="51">
        <f t="shared" ref="AH27" ca="1" si="535">IFERROR(MOD(MATCH(AH12,_xlfn.ANCHORARRAY(AH29),0),AH26)+1,"")</f>
        <v>1</v>
      </c>
      <c r="AI27" s="52"/>
      <c r="AJ27" s="51">
        <f t="shared" ref="AJ27" ca="1" si="536">IFERROR(MOD(MATCH(AJ12,_xlfn.ANCHORARRAY(AJ29),0),AJ26)+1,"")</f>
        <v>1</v>
      </c>
      <c r="AK27" s="52"/>
      <c r="AL27" s="51">
        <f t="shared" ref="AL27" ca="1" si="537">IFERROR(MOD(MATCH(AL12,_xlfn.ANCHORARRAY(AL29),0),AL26)+1,"")</f>
        <v>1</v>
      </c>
      <c r="AM27" s="52"/>
      <c r="AN27" s="51">
        <f t="shared" ref="AN27" ca="1" si="538">IFERROR(MOD(MATCH(AN12,_xlfn.ANCHORARRAY(AN29),0),AN26)+1,"")</f>
        <v>1</v>
      </c>
      <c r="AO27" s="52"/>
      <c r="AP27" s="51">
        <f t="shared" ref="AP27" ca="1" si="539">IFERROR(MOD(MATCH(AP12,_xlfn.ANCHORARRAY(AP29),0),AP26)+1,"")</f>
        <v>1</v>
      </c>
      <c r="AQ27" s="52"/>
      <c r="AR27" s="51">
        <f t="shared" ref="AR27" ca="1" si="540">IFERROR(MOD(MATCH(AR12,_xlfn.ANCHORARRAY(AR29),0),AR26)+1,"")</f>
        <v>1</v>
      </c>
      <c r="AS27" s="52"/>
      <c r="AT27" s="51">
        <f t="shared" ref="AT27" ca="1" si="541">IFERROR(MOD(MATCH(AT12,_xlfn.ANCHORARRAY(AT29),0),AT26)+1,"")</f>
        <v>1</v>
      </c>
      <c r="AU27" s="52"/>
      <c r="AV27" s="51">
        <f t="shared" ref="AV27" ca="1" si="542">IFERROR(MOD(MATCH(AV12,_xlfn.ANCHORARRAY(AV29),0),AV26)+1,"")</f>
        <v>1</v>
      </c>
      <c r="AW27" s="52"/>
      <c r="AX27" s="51">
        <f t="shared" ref="AX27" ca="1" si="543">IFERROR(MOD(MATCH(AX12,_xlfn.ANCHORARRAY(AX29),0),AX26)+1,"")</f>
        <v>1</v>
      </c>
      <c r="AY27" s="52"/>
      <c r="AZ27" s="51">
        <f t="shared" ref="AZ27" ca="1" si="544">IFERROR(MOD(MATCH(AZ12,_xlfn.ANCHORARRAY(AZ29),0),AZ26)+1,"")</f>
        <v>1</v>
      </c>
      <c r="BA27" s="52"/>
      <c r="BB27" s="51">
        <f t="shared" ref="BB27" ca="1" si="545">IFERROR(MOD(MATCH(BB12,_xlfn.ANCHORARRAY(BB29),0),BB26)+1,"")</f>
        <v>1</v>
      </c>
      <c r="BC27" s="52"/>
      <c r="BD27" s="51">
        <f t="shared" ref="BD27" ca="1" si="546">IFERROR(MOD(MATCH(BD12,_xlfn.ANCHORARRAY(BD29),0),BD26)+1,"")</f>
        <v>1</v>
      </c>
      <c r="BE27" s="52"/>
      <c r="BF27" s="51">
        <f t="shared" ref="BF27" ca="1" si="547">IFERROR(MOD(MATCH(BF12,_xlfn.ANCHORARRAY(BF29),0),BF26)+1,"")</f>
        <v>1</v>
      </c>
      <c r="BG27" s="52"/>
      <c r="BH27" s="51">
        <f t="shared" ref="BH27" ca="1" si="548">IFERROR(MOD(MATCH(BH12,_xlfn.ANCHORARRAY(BH29),0),BH26)+1,"")</f>
        <v>1</v>
      </c>
      <c r="BI27" s="52"/>
      <c r="BJ27" s="51">
        <f t="shared" ref="BJ27" ca="1" si="549">IFERROR(MOD(MATCH(BJ12,_xlfn.ANCHORARRAY(BJ29),0),BJ26)+1,"")</f>
        <v>1</v>
      </c>
      <c r="BK27" s="52"/>
    </row>
    <row r="28" spans="1:63" x14ac:dyDescent="0.35">
      <c r="A28" s="29" t="s">
        <v>39</v>
      </c>
      <c r="B28" s="60" t="s">
        <v>23</v>
      </c>
      <c r="C28" s="61" t="s">
        <v>40</v>
      </c>
      <c r="D28" s="62" t="s">
        <v>22</v>
      </c>
      <c r="E28" s="63" t="s">
        <v>41</v>
      </c>
      <c r="F28" s="62" t="s">
        <v>22</v>
      </c>
      <c r="G28" s="63" t="s">
        <v>41</v>
      </c>
      <c r="H28" s="62" t="s">
        <v>22</v>
      </c>
      <c r="I28" s="63" t="s">
        <v>41</v>
      </c>
      <c r="J28" s="62" t="s">
        <v>22</v>
      </c>
      <c r="K28" s="63" t="s">
        <v>41</v>
      </c>
      <c r="L28" s="62" t="s">
        <v>22</v>
      </c>
      <c r="M28" s="63" t="s">
        <v>41</v>
      </c>
      <c r="N28" s="62" t="s">
        <v>22</v>
      </c>
      <c r="O28" s="63" t="s">
        <v>41</v>
      </c>
      <c r="P28" s="62" t="s">
        <v>22</v>
      </c>
      <c r="Q28" s="63" t="s">
        <v>41</v>
      </c>
      <c r="R28" s="62" t="s">
        <v>22</v>
      </c>
      <c r="S28" s="63" t="s">
        <v>41</v>
      </c>
      <c r="T28" s="62" t="s">
        <v>22</v>
      </c>
      <c r="U28" s="63" t="s">
        <v>41</v>
      </c>
      <c r="V28" s="62" t="s">
        <v>22</v>
      </c>
      <c r="W28" s="63" t="s">
        <v>41</v>
      </c>
      <c r="X28" s="62" t="s">
        <v>22</v>
      </c>
      <c r="Y28" s="63" t="s">
        <v>41</v>
      </c>
      <c r="Z28" s="62" t="s">
        <v>22</v>
      </c>
      <c r="AA28" s="63" t="s">
        <v>41</v>
      </c>
      <c r="AB28" s="62" t="s">
        <v>22</v>
      </c>
      <c r="AC28" s="63" t="s">
        <v>41</v>
      </c>
      <c r="AD28" s="62" t="s">
        <v>22</v>
      </c>
      <c r="AE28" s="63" t="s">
        <v>41</v>
      </c>
      <c r="AF28" s="62" t="s">
        <v>22</v>
      </c>
      <c r="AG28" s="63" t="s">
        <v>41</v>
      </c>
      <c r="AH28" s="62" t="s">
        <v>22</v>
      </c>
      <c r="AI28" s="63" t="s">
        <v>41</v>
      </c>
      <c r="AJ28" s="62" t="s">
        <v>22</v>
      </c>
      <c r="AK28" s="63" t="s">
        <v>41</v>
      </c>
      <c r="AL28" s="62" t="s">
        <v>22</v>
      </c>
      <c r="AM28" s="63" t="s">
        <v>41</v>
      </c>
      <c r="AN28" s="62" t="s">
        <v>22</v>
      </c>
      <c r="AO28" s="63" t="s">
        <v>41</v>
      </c>
      <c r="AP28" s="62" t="s">
        <v>22</v>
      </c>
      <c r="AQ28" s="63" t="s">
        <v>41</v>
      </c>
      <c r="AR28" s="62" t="s">
        <v>22</v>
      </c>
      <c r="AS28" s="63" t="s">
        <v>41</v>
      </c>
      <c r="AT28" s="62" t="s">
        <v>22</v>
      </c>
      <c r="AU28" s="63" t="s">
        <v>41</v>
      </c>
      <c r="AV28" s="62" t="s">
        <v>22</v>
      </c>
      <c r="AW28" s="63" t="s">
        <v>41</v>
      </c>
      <c r="AX28" s="62" t="s">
        <v>22</v>
      </c>
      <c r="AY28" s="63" t="s">
        <v>41</v>
      </c>
      <c r="AZ28" s="62" t="s">
        <v>22</v>
      </c>
      <c r="BA28" s="63" t="s">
        <v>41</v>
      </c>
      <c r="BB28" s="62" t="s">
        <v>22</v>
      </c>
      <c r="BC28" s="63" t="s">
        <v>41</v>
      </c>
      <c r="BD28" s="62" t="s">
        <v>22</v>
      </c>
      <c r="BE28" s="63" t="s">
        <v>41</v>
      </c>
      <c r="BF28" s="62" t="s">
        <v>22</v>
      </c>
      <c r="BG28" s="63" t="s">
        <v>41</v>
      </c>
      <c r="BH28" s="62" t="s">
        <v>22</v>
      </c>
      <c r="BI28" s="63" t="s">
        <v>41</v>
      </c>
      <c r="BJ28" s="62" t="s">
        <v>22</v>
      </c>
      <c r="BK28" s="63" t="s">
        <v>41</v>
      </c>
    </row>
    <row r="29" spans="1:63" s="37" customFormat="1" x14ac:dyDescent="0.35">
      <c r="A29" s="109"/>
      <c r="B29" s="110" t="str" cm="1">
        <f t="array" ref="B29:B38">IFERROR(RIGHT(A29:A38,LEN(A29:A38)-FIND(".",A29:A38)-1),"")</f>
        <v/>
      </c>
      <c r="C29" s="94"/>
      <c r="D29" s="97" t="str" cm="1">
        <f t="array" ref="D29">_xlfn._xlws.FILTER(B29:B38,NOT(B29:B38 = ""),"")</f>
        <v/>
      </c>
      <c r="E29" s="111"/>
      <c r="F29" s="97" t="str" cm="1">
        <f t="array" aca="1" ref="F29" ca="1">_xlfn._xlws.FILTER(_xlfn.ANCHORARRAY(D29),OFFSET(_xlfn.ANCHORARRAY(D29),0,1)=FALSE)</f>
        <v/>
      </c>
      <c r="G29" s="111"/>
      <c r="H29" s="97" t="str" cm="1">
        <f t="array" aca="1" ref="H29" ca="1">_xlfn._xlws.FILTER(_xlfn.ANCHORARRAY(F29),OFFSET(_xlfn.ANCHORARRAY(F29),0,1)=FALSE)</f>
        <v/>
      </c>
      <c r="I29" s="111"/>
      <c r="J29" s="97" t="str" cm="1">
        <f t="array" aca="1" ref="J29" ca="1">_xlfn._xlws.FILTER(_xlfn.ANCHORARRAY(H29),OFFSET(_xlfn.ANCHORARRAY(H29),0,1)=FALSE)</f>
        <v/>
      </c>
      <c r="K29" s="111"/>
      <c r="L29" s="97" t="str" cm="1">
        <f t="array" aca="1" ref="L29" ca="1">_xlfn._xlws.FILTER(_xlfn.ANCHORARRAY(J29),OFFSET(_xlfn.ANCHORARRAY(J29),0,1)=FALSE)</f>
        <v/>
      </c>
      <c r="M29" s="111"/>
      <c r="N29" s="97" t="str" cm="1">
        <f t="array" aca="1" ref="N29" ca="1">_xlfn._xlws.FILTER(_xlfn.ANCHORARRAY(L29),OFFSET(_xlfn.ANCHORARRAY(L29),0,1)=FALSE)</f>
        <v/>
      </c>
      <c r="O29" s="111"/>
      <c r="P29" s="97" t="str" cm="1">
        <f t="array" aca="1" ref="P29" ca="1">_xlfn._xlws.FILTER(_xlfn.ANCHORARRAY(N29),OFFSET(_xlfn.ANCHORARRAY(N29),0,1)=FALSE)</f>
        <v/>
      </c>
      <c r="Q29" s="111"/>
      <c r="R29" s="97" t="str" cm="1">
        <f t="array" aca="1" ref="R29" ca="1">_xlfn._xlws.FILTER(_xlfn.ANCHORARRAY(P29),OFFSET(_xlfn.ANCHORARRAY(P29),0,1)=FALSE)</f>
        <v/>
      </c>
      <c r="S29" s="111"/>
      <c r="T29" s="97" t="str" cm="1">
        <f t="array" aca="1" ref="T29" ca="1">_xlfn._xlws.FILTER(_xlfn.ANCHORARRAY(R29),OFFSET(_xlfn.ANCHORARRAY(R29),0,1)=FALSE)</f>
        <v/>
      </c>
      <c r="U29" s="111"/>
      <c r="V29" s="97" t="str" cm="1">
        <f t="array" aca="1" ref="V29" ca="1">_xlfn._xlws.FILTER(_xlfn.ANCHORARRAY(T29),OFFSET(_xlfn.ANCHORARRAY(T29),0,1)=FALSE)</f>
        <v/>
      </c>
      <c r="W29" s="111"/>
      <c r="X29" s="97" t="str" cm="1">
        <f t="array" aca="1" ref="X29" ca="1">_xlfn._xlws.FILTER(_xlfn.ANCHORARRAY(V29),OFFSET(_xlfn.ANCHORARRAY(V29),0,1)=FALSE)</f>
        <v/>
      </c>
      <c r="Y29" s="111"/>
      <c r="Z29" s="97" t="str" cm="1">
        <f t="array" aca="1" ref="Z29" ca="1">_xlfn._xlws.FILTER(_xlfn.ANCHORARRAY(X29),OFFSET(_xlfn.ANCHORARRAY(X29),0,1)=FALSE)</f>
        <v/>
      </c>
      <c r="AA29" s="111"/>
      <c r="AB29" s="97" t="str" cm="1">
        <f t="array" aca="1" ref="AB29" ca="1">_xlfn._xlws.FILTER(_xlfn.ANCHORARRAY(Z29),OFFSET(_xlfn.ANCHORARRAY(Z29),0,1)=FALSE)</f>
        <v/>
      </c>
      <c r="AC29" s="111"/>
      <c r="AD29" s="97" t="str" cm="1">
        <f t="array" aca="1" ref="AD29" ca="1">_xlfn._xlws.FILTER(_xlfn.ANCHORARRAY(AB29),OFFSET(_xlfn.ANCHORARRAY(AB29),0,1)=FALSE)</f>
        <v/>
      </c>
      <c r="AE29" s="111"/>
      <c r="AF29" s="97" t="str" cm="1">
        <f t="array" aca="1" ref="AF29" ca="1">_xlfn._xlws.FILTER(_xlfn.ANCHORARRAY(AD29),OFFSET(_xlfn.ANCHORARRAY(AD29),0,1)=FALSE)</f>
        <v/>
      </c>
      <c r="AG29" s="111"/>
      <c r="AH29" s="97" t="str" cm="1">
        <f t="array" aca="1" ref="AH29" ca="1">_xlfn._xlws.FILTER(_xlfn.ANCHORARRAY(AF29),OFFSET(_xlfn.ANCHORARRAY(AF29),0,1)=FALSE)</f>
        <v/>
      </c>
      <c r="AI29" s="111"/>
      <c r="AJ29" s="97" t="str" cm="1">
        <f t="array" aca="1" ref="AJ29" ca="1">_xlfn._xlws.FILTER(_xlfn.ANCHORARRAY(AH29),OFFSET(_xlfn.ANCHORARRAY(AH29),0,1)=FALSE)</f>
        <v/>
      </c>
      <c r="AK29" s="111"/>
      <c r="AL29" s="97" t="str" cm="1">
        <f t="array" aca="1" ref="AL29" ca="1">_xlfn._xlws.FILTER(_xlfn.ANCHORARRAY(AJ29),OFFSET(_xlfn.ANCHORARRAY(AJ29),0,1)=FALSE)</f>
        <v/>
      </c>
      <c r="AM29" s="111"/>
      <c r="AN29" s="97" t="str" cm="1">
        <f t="array" aca="1" ref="AN29" ca="1">_xlfn._xlws.FILTER(_xlfn.ANCHORARRAY(AL29),OFFSET(_xlfn.ANCHORARRAY(AL29),0,1)=FALSE)</f>
        <v/>
      </c>
      <c r="AO29" s="111"/>
      <c r="AP29" s="97" t="str" cm="1">
        <f t="array" aca="1" ref="AP29" ca="1">_xlfn._xlws.FILTER(_xlfn.ANCHORARRAY(AN29),OFFSET(_xlfn.ANCHORARRAY(AN29),0,1)=FALSE)</f>
        <v/>
      </c>
      <c r="AQ29" s="111"/>
      <c r="AR29" s="97" t="str" cm="1">
        <f t="array" aca="1" ref="AR29" ca="1">_xlfn._xlws.FILTER(_xlfn.ANCHORARRAY(AP29),OFFSET(_xlfn.ANCHORARRAY(AP29),0,1)=FALSE)</f>
        <v/>
      </c>
      <c r="AS29" s="111"/>
      <c r="AT29" s="97" t="str" cm="1">
        <f t="array" aca="1" ref="AT29" ca="1">_xlfn._xlws.FILTER(_xlfn.ANCHORARRAY(AR29),OFFSET(_xlfn.ANCHORARRAY(AR29),0,1)=FALSE)</f>
        <v/>
      </c>
      <c r="AU29" s="111"/>
      <c r="AV29" s="97" t="str" cm="1">
        <f t="array" aca="1" ref="AV29" ca="1">_xlfn._xlws.FILTER(_xlfn.ANCHORARRAY(AT29),OFFSET(_xlfn.ANCHORARRAY(AT29),0,1)=FALSE)</f>
        <v/>
      </c>
      <c r="AW29" s="111"/>
      <c r="AX29" s="97" t="str" cm="1">
        <f t="array" aca="1" ref="AX29" ca="1">_xlfn._xlws.FILTER(_xlfn.ANCHORARRAY(AV29),OFFSET(_xlfn.ANCHORARRAY(AV29),0,1)=FALSE)</f>
        <v/>
      </c>
      <c r="AY29" s="111"/>
      <c r="AZ29" s="97" t="str" cm="1">
        <f t="array" aca="1" ref="AZ29" ca="1">_xlfn._xlws.FILTER(_xlfn.ANCHORARRAY(AX29),OFFSET(_xlfn.ANCHORARRAY(AX29),0,1)=FALSE)</f>
        <v/>
      </c>
      <c r="BA29" s="111"/>
      <c r="BB29" s="97" t="str" cm="1">
        <f t="array" aca="1" ref="BB29" ca="1">_xlfn._xlws.FILTER(_xlfn.ANCHORARRAY(AZ29),OFFSET(_xlfn.ANCHORARRAY(AZ29),0,1)=FALSE)</f>
        <v/>
      </c>
      <c r="BC29" s="111"/>
      <c r="BD29" s="97" t="str" cm="1">
        <f t="array" aca="1" ref="BD29" ca="1">_xlfn._xlws.FILTER(_xlfn.ANCHORARRAY(BB29),OFFSET(_xlfn.ANCHORARRAY(BB29),0,1)=FALSE)</f>
        <v/>
      </c>
      <c r="BE29" s="111"/>
      <c r="BF29" s="97" t="str" cm="1">
        <f t="array" aca="1" ref="BF29" ca="1">_xlfn._xlws.FILTER(_xlfn.ANCHORARRAY(BD29),OFFSET(_xlfn.ANCHORARRAY(BD29),0,1)=FALSE)</f>
        <v/>
      </c>
      <c r="BG29" s="111"/>
      <c r="BH29" s="97" t="str" cm="1">
        <f t="array" aca="1" ref="BH29" ca="1">_xlfn._xlws.FILTER(_xlfn.ANCHORARRAY(BF29),OFFSET(_xlfn.ANCHORARRAY(BF29),0,1)=FALSE)</f>
        <v/>
      </c>
      <c r="BI29" s="111"/>
      <c r="BJ29" s="97" t="str" cm="1">
        <f t="array" aca="1" ref="BJ29" ca="1">_xlfn._xlws.FILTER(_xlfn.ANCHORARRAY(BH29),OFFSET(_xlfn.ANCHORARRAY(BH29),0,1)=FALSE)</f>
        <v/>
      </c>
      <c r="BK29" s="111"/>
    </row>
    <row r="30" spans="1:63" s="37" customFormat="1" x14ac:dyDescent="0.35">
      <c r="A30" s="112"/>
      <c r="B30" s="113" t="str">
        <v/>
      </c>
      <c r="C30" s="95"/>
      <c r="D30" s="98"/>
      <c r="E30" s="114"/>
      <c r="F30" s="98"/>
      <c r="G30" s="114"/>
      <c r="H30" s="98"/>
      <c r="I30" s="114"/>
      <c r="J30" s="98"/>
      <c r="K30" s="114"/>
      <c r="L30" s="98"/>
      <c r="M30" s="114"/>
      <c r="N30" s="98"/>
      <c r="O30" s="114"/>
      <c r="P30" s="98"/>
      <c r="Q30" s="114"/>
      <c r="R30" s="98"/>
      <c r="S30" s="114"/>
      <c r="T30" s="98"/>
      <c r="U30" s="114"/>
      <c r="V30" s="98"/>
      <c r="W30" s="114"/>
      <c r="X30" s="98"/>
      <c r="Y30" s="114"/>
      <c r="Z30" s="98"/>
      <c r="AA30" s="114"/>
      <c r="AB30" s="98"/>
      <c r="AC30" s="114"/>
      <c r="AD30" s="98"/>
      <c r="AE30" s="114"/>
      <c r="AF30" s="98"/>
      <c r="AG30" s="114"/>
      <c r="AH30" s="98"/>
      <c r="AI30" s="114"/>
      <c r="AJ30" s="98"/>
      <c r="AK30" s="114"/>
      <c r="AL30" s="98"/>
      <c r="AM30" s="114"/>
      <c r="AN30" s="98"/>
      <c r="AO30" s="114"/>
      <c r="AP30" s="98"/>
      <c r="AQ30" s="114"/>
      <c r="AR30" s="98"/>
      <c r="AS30" s="114"/>
      <c r="AT30" s="98"/>
      <c r="AU30" s="114"/>
      <c r="AV30" s="98"/>
      <c r="AW30" s="114"/>
      <c r="AX30" s="98"/>
      <c r="AY30" s="114"/>
      <c r="AZ30" s="98"/>
      <c r="BA30" s="114"/>
      <c r="BB30" s="98"/>
      <c r="BC30" s="114"/>
      <c r="BD30" s="98"/>
      <c r="BE30" s="114"/>
      <c r="BF30" s="98"/>
      <c r="BG30" s="114"/>
      <c r="BH30" s="98"/>
      <c r="BI30" s="114"/>
      <c r="BJ30" s="98"/>
      <c r="BK30" s="114"/>
    </row>
    <row r="31" spans="1:63" s="37" customFormat="1" x14ac:dyDescent="0.35">
      <c r="A31" s="112"/>
      <c r="B31" s="113" t="str">
        <v/>
      </c>
      <c r="C31" s="95"/>
      <c r="D31" s="98"/>
      <c r="E31" s="114"/>
      <c r="F31" s="98"/>
      <c r="G31" s="114"/>
      <c r="H31" s="98"/>
      <c r="I31" s="114"/>
      <c r="J31" s="98"/>
      <c r="K31" s="114"/>
      <c r="L31" s="98"/>
      <c r="M31" s="114"/>
      <c r="N31" s="98"/>
      <c r="O31" s="114"/>
      <c r="P31" s="98"/>
      <c r="Q31" s="114"/>
      <c r="R31" s="98"/>
      <c r="S31" s="114"/>
      <c r="T31" s="98"/>
      <c r="U31" s="114"/>
      <c r="V31" s="98"/>
      <c r="W31" s="114"/>
      <c r="X31" s="98"/>
      <c r="Y31" s="114"/>
      <c r="Z31" s="98"/>
      <c r="AA31" s="114"/>
      <c r="AB31" s="98"/>
      <c r="AC31" s="114"/>
      <c r="AD31" s="98"/>
      <c r="AE31" s="114"/>
      <c r="AF31" s="98"/>
      <c r="AG31" s="114"/>
      <c r="AH31" s="98"/>
      <c r="AI31" s="114"/>
      <c r="AJ31" s="98"/>
      <c r="AK31" s="114"/>
      <c r="AL31" s="98"/>
      <c r="AM31" s="114"/>
      <c r="AN31" s="98"/>
      <c r="AO31" s="114"/>
      <c r="AP31" s="98"/>
      <c r="AQ31" s="114"/>
      <c r="AR31" s="98"/>
      <c r="AS31" s="114"/>
      <c r="AT31" s="98"/>
      <c r="AU31" s="114"/>
      <c r="AV31" s="98"/>
      <c r="AW31" s="114"/>
      <c r="AX31" s="98"/>
      <c r="AY31" s="114"/>
      <c r="AZ31" s="98"/>
      <c r="BA31" s="114"/>
      <c r="BB31" s="98"/>
      <c r="BC31" s="114"/>
      <c r="BD31" s="98"/>
      <c r="BE31" s="114"/>
      <c r="BF31" s="98"/>
      <c r="BG31" s="114"/>
      <c r="BH31" s="98"/>
      <c r="BI31" s="114"/>
      <c r="BJ31" s="98"/>
      <c r="BK31" s="114"/>
    </row>
    <row r="32" spans="1:63" s="37" customFormat="1" ht="15" customHeight="1" x14ac:dyDescent="0.35">
      <c r="A32" s="112"/>
      <c r="B32" s="113" t="str">
        <v/>
      </c>
      <c r="C32" s="95"/>
      <c r="D32" s="98"/>
      <c r="E32" s="114"/>
      <c r="F32" s="98"/>
      <c r="G32" s="114"/>
      <c r="H32" s="98"/>
      <c r="I32" s="114"/>
      <c r="J32" s="98"/>
      <c r="K32" s="114"/>
      <c r="L32" s="98"/>
      <c r="M32" s="114"/>
      <c r="N32" s="98"/>
      <c r="O32" s="114"/>
      <c r="P32" s="98"/>
      <c r="Q32" s="114"/>
      <c r="R32" s="98"/>
      <c r="S32" s="114"/>
      <c r="T32" s="98"/>
      <c r="U32" s="114"/>
      <c r="V32" s="98"/>
      <c r="W32" s="114"/>
      <c r="X32" s="98"/>
      <c r="Y32" s="114"/>
      <c r="Z32" s="98"/>
      <c r="AA32" s="114"/>
      <c r="AB32" s="98"/>
      <c r="AC32" s="114"/>
      <c r="AD32" s="98"/>
      <c r="AE32" s="114"/>
      <c r="AF32" s="98"/>
      <c r="AG32" s="114"/>
      <c r="AH32" s="98"/>
      <c r="AI32" s="114"/>
      <c r="AJ32" s="98"/>
      <c r="AK32" s="114"/>
      <c r="AL32" s="98"/>
      <c r="AM32" s="114"/>
      <c r="AN32" s="98"/>
      <c r="AO32" s="114"/>
      <c r="AP32" s="98"/>
      <c r="AQ32" s="114"/>
      <c r="AR32" s="98"/>
      <c r="AS32" s="114"/>
      <c r="AT32" s="98"/>
      <c r="AU32" s="114"/>
      <c r="AV32" s="98"/>
      <c r="AW32" s="114"/>
      <c r="AX32" s="98"/>
      <c r="AY32" s="114"/>
      <c r="AZ32" s="98"/>
      <c r="BA32" s="114"/>
      <c r="BB32" s="98"/>
      <c r="BC32" s="114"/>
      <c r="BD32" s="98"/>
      <c r="BE32" s="114"/>
      <c r="BF32" s="98"/>
      <c r="BG32" s="114"/>
      <c r="BH32" s="98"/>
      <c r="BI32" s="114"/>
      <c r="BJ32" s="98"/>
      <c r="BK32" s="114"/>
    </row>
    <row r="33" spans="1:63" s="37" customFormat="1" x14ac:dyDescent="0.35">
      <c r="A33" s="112"/>
      <c r="B33" s="113" t="str">
        <v/>
      </c>
      <c r="C33" s="95"/>
      <c r="D33" s="98"/>
      <c r="E33" s="114"/>
      <c r="F33" s="98"/>
      <c r="G33" s="114"/>
      <c r="H33" s="98"/>
      <c r="I33" s="114"/>
      <c r="J33" s="98"/>
      <c r="K33" s="114"/>
      <c r="L33" s="98"/>
      <c r="M33" s="114"/>
      <c r="N33" s="98"/>
      <c r="O33" s="114"/>
      <c r="P33" s="98"/>
      <c r="Q33" s="114"/>
      <c r="R33" s="98"/>
      <c r="S33" s="114"/>
      <c r="T33" s="98"/>
      <c r="U33" s="114"/>
      <c r="V33" s="98"/>
      <c r="W33" s="114"/>
      <c r="X33" s="98"/>
      <c r="Y33" s="114"/>
      <c r="Z33" s="98"/>
      <c r="AA33" s="114"/>
      <c r="AB33" s="98"/>
      <c r="AC33" s="114"/>
      <c r="AD33" s="98"/>
      <c r="AE33" s="114"/>
      <c r="AF33" s="98"/>
      <c r="AG33" s="114"/>
      <c r="AH33" s="98"/>
      <c r="AI33" s="114"/>
      <c r="AJ33" s="98"/>
      <c r="AK33" s="114"/>
      <c r="AL33" s="98"/>
      <c r="AM33" s="114"/>
      <c r="AN33" s="98"/>
      <c r="AO33" s="114"/>
      <c r="AP33" s="98"/>
      <c r="AQ33" s="114"/>
      <c r="AR33" s="98"/>
      <c r="AS33" s="114"/>
      <c r="AT33" s="98"/>
      <c r="AU33" s="114"/>
      <c r="AV33" s="98"/>
      <c r="AW33" s="114"/>
      <c r="AX33" s="98"/>
      <c r="AY33" s="114"/>
      <c r="AZ33" s="98"/>
      <c r="BA33" s="114"/>
      <c r="BB33" s="98"/>
      <c r="BC33" s="114"/>
      <c r="BD33" s="98"/>
      <c r="BE33" s="114"/>
      <c r="BF33" s="98"/>
      <c r="BG33" s="114"/>
      <c r="BH33" s="98"/>
      <c r="BI33" s="114"/>
      <c r="BJ33" s="98"/>
      <c r="BK33" s="114"/>
    </row>
    <row r="34" spans="1:63" s="37" customFormat="1" x14ac:dyDescent="0.35">
      <c r="A34" s="112"/>
      <c r="B34" s="113" t="str">
        <v/>
      </c>
      <c r="C34" s="95"/>
      <c r="D34" s="98"/>
      <c r="E34" s="114"/>
      <c r="F34" s="98"/>
      <c r="G34" s="114"/>
      <c r="H34" s="98"/>
      <c r="I34" s="114"/>
      <c r="J34" s="98"/>
      <c r="K34" s="114"/>
      <c r="L34" s="98"/>
      <c r="M34" s="114"/>
      <c r="N34" s="98"/>
      <c r="O34" s="114"/>
      <c r="P34" s="98"/>
      <c r="Q34" s="114"/>
      <c r="R34" s="98"/>
      <c r="S34" s="114"/>
      <c r="T34" s="98"/>
      <c r="U34" s="114"/>
      <c r="V34" s="98"/>
      <c r="W34" s="114"/>
      <c r="X34" s="98"/>
      <c r="Y34" s="114"/>
      <c r="Z34" s="98"/>
      <c r="AA34" s="114"/>
      <c r="AB34" s="98"/>
      <c r="AC34" s="114"/>
      <c r="AD34" s="98"/>
      <c r="AE34" s="114"/>
      <c r="AF34" s="98"/>
      <c r="AG34" s="114"/>
      <c r="AH34" s="98"/>
      <c r="AI34" s="114"/>
      <c r="AJ34" s="98"/>
      <c r="AK34" s="114"/>
      <c r="AL34" s="98"/>
      <c r="AM34" s="114"/>
      <c r="AN34" s="98"/>
      <c r="AO34" s="114"/>
      <c r="AP34" s="98"/>
      <c r="AQ34" s="114"/>
      <c r="AR34" s="98"/>
      <c r="AS34" s="114"/>
      <c r="AT34" s="98"/>
      <c r="AU34" s="114"/>
      <c r="AV34" s="98"/>
      <c r="AW34" s="114"/>
      <c r="AX34" s="98"/>
      <c r="AY34" s="114"/>
      <c r="AZ34" s="98"/>
      <c r="BA34" s="114"/>
      <c r="BB34" s="98"/>
      <c r="BC34" s="114"/>
      <c r="BD34" s="98"/>
      <c r="BE34" s="114"/>
      <c r="BF34" s="98"/>
      <c r="BG34" s="114"/>
      <c r="BH34" s="98"/>
      <c r="BI34" s="114"/>
      <c r="BJ34" s="98"/>
      <c r="BK34" s="114"/>
    </row>
    <row r="35" spans="1:63" s="37" customFormat="1" x14ac:dyDescent="0.35">
      <c r="A35" s="112"/>
      <c r="B35" s="113" t="str">
        <v/>
      </c>
      <c r="C35" s="95"/>
      <c r="D35" s="98"/>
      <c r="E35" s="114"/>
      <c r="F35" s="98"/>
      <c r="G35" s="114"/>
      <c r="H35" s="98"/>
      <c r="I35" s="114"/>
      <c r="J35" s="98"/>
      <c r="K35" s="114"/>
      <c r="L35" s="98"/>
      <c r="M35" s="114"/>
      <c r="N35" s="98"/>
      <c r="O35" s="114"/>
      <c r="P35" s="98"/>
      <c r="Q35" s="114"/>
      <c r="R35" s="98"/>
      <c r="S35" s="114"/>
      <c r="T35" s="98"/>
      <c r="U35" s="114"/>
      <c r="V35" s="98"/>
      <c r="W35" s="114"/>
      <c r="X35" s="98"/>
      <c r="Y35" s="114"/>
      <c r="Z35" s="98"/>
      <c r="AA35" s="114"/>
      <c r="AB35" s="98"/>
      <c r="AC35" s="114"/>
      <c r="AD35" s="98"/>
      <c r="AE35" s="114"/>
      <c r="AF35" s="98"/>
      <c r="AG35" s="114"/>
      <c r="AH35" s="98"/>
      <c r="AI35" s="114"/>
      <c r="AJ35" s="98"/>
      <c r="AK35" s="114"/>
      <c r="AL35" s="98"/>
      <c r="AM35" s="114"/>
      <c r="AN35" s="98"/>
      <c r="AO35" s="114"/>
      <c r="AP35" s="98"/>
      <c r="AQ35" s="114"/>
      <c r="AR35" s="98"/>
      <c r="AS35" s="114"/>
      <c r="AT35" s="98"/>
      <c r="AU35" s="114"/>
      <c r="AV35" s="98"/>
      <c r="AW35" s="114"/>
      <c r="AX35" s="98"/>
      <c r="AY35" s="114"/>
      <c r="AZ35" s="98"/>
      <c r="BA35" s="114"/>
      <c r="BB35" s="98"/>
      <c r="BC35" s="114"/>
      <c r="BD35" s="98"/>
      <c r="BE35" s="114"/>
      <c r="BF35" s="98"/>
      <c r="BG35" s="114"/>
      <c r="BH35" s="98"/>
      <c r="BI35" s="114"/>
      <c r="BJ35" s="98"/>
      <c r="BK35" s="114"/>
    </row>
    <row r="36" spans="1:63" s="37" customFormat="1" x14ac:dyDescent="0.35">
      <c r="A36" s="112"/>
      <c r="B36" s="113" t="str">
        <v/>
      </c>
      <c r="C36" s="95"/>
      <c r="D36" s="98"/>
      <c r="E36" s="114"/>
      <c r="F36" s="98"/>
      <c r="G36" s="114"/>
      <c r="H36" s="98"/>
      <c r="I36" s="114"/>
      <c r="J36" s="98"/>
      <c r="K36" s="114"/>
      <c r="L36" s="98"/>
      <c r="M36" s="114"/>
      <c r="N36" s="98"/>
      <c r="O36" s="114"/>
      <c r="P36" s="98"/>
      <c r="Q36" s="114"/>
      <c r="R36" s="98"/>
      <c r="S36" s="114"/>
      <c r="T36" s="98"/>
      <c r="U36" s="114"/>
      <c r="V36" s="98"/>
      <c r="W36" s="114"/>
      <c r="X36" s="98"/>
      <c r="Y36" s="114"/>
      <c r="Z36" s="98"/>
      <c r="AA36" s="114"/>
      <c r="AB36" s="98"/>
      <c r="AC36" s="114"/>
      <c r="AD36" s="98"/>
      <c r="AE36" s="114"/>
      <c r="AF36" s="98"/>
      <c r="AG36" s="114"/>
      <c r="AH36" s="98"/>
      <c r="AI36" s="114"/>
      <c r="AJ36" s="98"/>
      <c r="AK36" s="114"/>
      <c r="AL36" s="98"/>
      <c r="AM36" s="114"/>
      <c r="AN36" s="98"/>
      <c r="AO36" s="114"/>
      <c r="AP36" s="98"/>
      <c r="AQ36" s="114"/>
      <c r="AR36" s="98"/>
      <c r="AS36" s="114"/>
      <c r="AT36" s="98"/>
      <c r="AU36" s="114"/>
      <c r="AV36" s="98"/>
      <c r="AW36" s="114"/>
      <c r="AX36" s="98"/>
      <c r="AY36" s="114"/>
      <c r="AZ36" s="98"/>
      <c r="BA36" s="114"/>
      <c r="BB36" s="98"/>
      <c r="BC36" s="114"/>
      <c r="BD36" s="98"/>
      <c r="BE36" s="114"/>
      <c r="BF36" s="98"/>
      <c r="BG36" s="114"/>
      <c r="BH36" s="98"/>
      <c r="BI36" s="114"/>
      <c r="BJ36" s="98"/>
      <c r="BK36" s="114"/>
    </row>
    <row r="37" spans="1:63" s="37" customFormat="1" x14ac:dyDescent="0.35">
      <c r="A37" s="112"/>
      <c r="B37" s="113" t="str">
        <v/>
      </c>
      <c r="C37" s="95"/>
      <c r="D37" s="98"/>
      <c r="E37" s="114"/>
      <c r="F37" s="98"/>
      <c r="G37" s="114"/>
      <c r="H37" s="98"/>
      <c r="I37" s="114"/>
      <c r="J37" s="98"/>
      <c r="K37" s="114"/>
      <c r="L37" s="98"/>
      <c r="M37" s="114"/>
      <c r="N37" s="98"/>
      <c r="O37" s="114"/>
      <c r="P37" s="98"/>
      <c r="Q37" s="114"/>
      <c r="R37" s="98"/>
      <c r="S37" s="114"/>
      <c r="T37" s="98"/>
      <c r="U37" s="114"/>
      <c r="V37" s="98"/>
      <c r="W37" s="114"/>
      <c r="X37" s="98"/>
      <c r="Y37" s="114"/>
      <c r="Z37" s="98"/>
      <c r="AA37" s="114"/>
      <c r="AB37" s="98"/>
      <c r="AC37" s="114"/>
      <c r="AD37" s="98"/>
      <c r="AE37" s="114"/>
      <c r="AF37" s="98"/>
      <c r="AG37" s="114"/>
      <c r="AH37" s="98"/>
      <c r="AI37" s="114"/>
      <c r="AJ37" s="98"/>
      <c r="AK37" s="114"/>
      <c r="AL37" s="98"/>
      <c r="AM37" s="114"/>
      <c r="AN37" s="98"/>
      <c r="AO37" s="114"/>
      <c r="AP37" s="98"/>
      <c r="AQ37" s="114"/>
      <c r="AR37" s="98"/>
      <c r="AS37" s="114"/>
      <c r="AT37" s="98"/>
      <c r="AU37" s="114"/>
      <c r="AV37" s="98"/>
      <c r="AW37" s="114"/>
      <c r="AX37" s="98"/>
      <c r="AY37" s="114"/>
      <c r="AZ37" s="98"/>
      <c r="BA37" s="114"/>
      <c r="BB37" s="98"/>
      <c r="BC37" s="114"/>
      <c r="BD37" s="98"/>
      <c r="BE37" s="114"/>
      <c r="BF37" s="98"/>
      <c r="BG37" s="114"/>
      <c r="BH37" s="98"/>
      <c r="BI37" s="114"/>
      <c r="BJ37" s="98"/>
      <c r="BK37" s="114"/>
    </row>
    <row r="38" spans="1:63" s="37" customFormat="1" x14ac:dyDescent="0.35">
      <c r="A38" s="115"/>
      <c r="B38" s="116" t="str">
        <v/>
      </c>
      <c r="C38" s="96"/>
      <c r="D38" s="99"/>
      <c r="E38" s="117"/>
      <c r="F38" s="99"/>
      <c r="G38" s="117"/>
      <c r="H38" s="99"/>
      <c r="I38" s="117"/>
      <c r="J38" s="99"/>
      <c r="K38" s="117"/>
      <c r="L38" s="99"/>
      <c r="M38" s="117"/>
      <c r="N38" s="99"/>
      <c r="O38" s="117"/>
      <c r="P38" s="99"/>
      <c r="Q38" s="117"/>
      <c r="R38" s="99"/>
      <c r="S38" s="117"/>
      <c r="T38" s="99"/>
      <c r="U38" s="117"/>
      <c r="V38" s="99"/>
      <c r="W38" s="117"/>
      <c r="X38" s="99"/>
      <c r="Y38" s="117"/>
      <c r="Z38" s="99"/>
      <c r="AA38" s="117"/>
      <c r="AB38" s="99"/>
      <c r="AC38" s="117"/>
      <c r="AD38" s="99"/>
      <c r="AE38" s="117"/>
      <c r="AF38" s="99"/>
      <c r="AG38" s="117"/>
      <c r="AH38" s="99"/>
      <c r="AI38" s="117"/>
      <c r="AJ38" s="99"/>
      <c r="AK38" s="117"/>
      <c r="AL38" s="99"/>
      <c r="AM38" s="117"/>
      <c r="AN38" s="99"/>
      <c r="AO38" s="117"/>
      <c r="AP38" s="99"/>
      <c r="AQ38" s="117"/>
      <c r="AR38" s="99"/>
      <c r="AS38" s="117"/>
      <c r="AT38" s="99"/>
      <c r="AU38" s="117"/>
      <c r="AV38" s="99"/>
      <c r="AW38" s="117"/>
      <c r="AX38" s="99"/>
      <c r="AY38" s="117"/>
      <c r="AZ38" s="99"/>
      <c r="BA38" s="117"/>
      <c r="BB38" s="99"/>
      <c r="BC38" s="117"/>
      <c r="BD38" s="99"/>
      <c r="BE38" s="117"/>
      <c r="BF38" s="99"/>
      <c r="BG38" s="117"/>
      <c r="BH38" s="99"/>
      <c r="BI38" s="117"/>
      <c r="BJ38" s="99"/>
      <c r="BK38" s="117"/>
    </row>
    <row r="39" spans="1:63" x14ac:dyDescent="0.35">
      <c r="B39" s="10"/>
      <c r="C39" s="10"/>
    </row>
    <row r="40" spans="1:63" x14ac:dyDescent="0.35">
      <c r="B40" s="10"/>
      <c r="C40" s="10"/>
    </row>
    <row r="41" spans="1:63" x14ac:dyDescent="0.35">
      <c r="B41" s="10"/>
      <c r="C41" s="10"/>
    </row>
    <row r="42" spans="1:63" x14ac:dyDescent="0.35">
      <c r="B42" s="10"/>
      <c r="C42" s="10"/>
    </row>
    <row r="43" spans="1:63" x14ac:dyDescent="0.35">
      <c r="B43" s="10"/>
      <c r="C43" s="10"/>
    </row>
    <row r="44" spans="1:63" x14ac:dyDescent="0.35">
      <c r="B44" s="10"/>
      <c r="C44" s="10"/>
    </row>
    <row r="45" spans="1:63" x14ac:dyDescent="0.35">
      <c r="B45" s="10"/>
      <c r="C45" s="10"/>
    </row>
    <row r="46" spans="1:63" x14ac:dyDescent="0.35">
      <c r="B46" s="10"/>
      <c r="C46" s="10"/>
    </row>
    <row r="47" spans="1:63" x14ac:dyDescent="0.35">
      <c r="B47" s="10"/>
      <c r="C47" s="10"/>
    </row>
    <row r="48" spans="1:63" x14ac:dyDescent="0.35">
      <c r="B48" s="10"/>
      <c r="C48" s="10"/>
    </row>
    <row r="49" spans="2:3" x14ac:dyDescent="0.35">
      <c r="B49" s="10"/>
      <c r="C49" s="10"/>
    </row>
    <row r="50" spans="2:3" x14ac:dyDescent="0.35">
      <c r="B50" s="10"/>
      <c r="C50" s="10"/>
    </row>
    <row r="51" spans="2:3" x14ac:dyDescent="0.35">
      <c r="B51" s="10"/>
      <c r="C51" s="10"/>
    </row>
    <row r="52" spans="2:3" x14ac:dyDescent="0.35">
      <c r="B52" s="10"/>
      <c r="C52" s="10"/>
    </row>
    <row r="53" spans="2:3" x14ac:dyDescent="0.35">
      <c r="B53" s="10"/>
      <c r="C53" s="10"/>
    </row>
    <row r="54" spans="2:3" x14ac:dyDescent="0.35">
      <c r="B54" s="10"/>
      <c r="C54" s="10"/>
    </row>
    <row r="55" spans="2:3" x14ac:dyDescent="0.35">
      <c r="B55" s="10"/>
      <c r="C55" s="10"/>
    </row>
    <row r="56" spans="2:3" x14ac:dyDescent="0.35">
      <c r="B56" s="10"/>
      <c r="C56" s="10"/>
    </row>
    <row r="57" spans="2:3" x14ac:dyDescent="0.35">
      <c r="B57" s="10"/>
      <c r="C57" s="10"/>
    </row>
    <row r="58" spans="2:3" x14ac:dyDescent="0.35">
      <c r="B58" s="10"/>
      <c r="C58" s="10"/>
    </row>
    <row r="59" spans="2:3" x14ac:dyDescent="0.35">
      <c r="B59" s="10"/>
      <c r="C59" s="10"/>
    </row>
    <row r="60" spans="2:3" x14ac:dyDescent="0.35">
      <c r="B60" s="10"/>
      <c r="C60" s="10"/>
    </row>
    <row r="61" spans="2:3" x14ac:dyDescent="0.35">
      <c r="B61" s="10"/>
      <c r="C61" s="10"/>
    </row>
    <row r="62" spans="2:3" x14ac:dyDescent="0.35">
      <c r="B62" s="10"/>
      <c r="C62" s="10"/>
    </row>
    <row r="63" spans="2:3" x14ac:dyDescent="0.35">
      <c r="B63" s="10"/>
      <c r="C63" s="10"/>
    </row>
    <row r="64" spans="2:3" x14ac:dyDescent="0.35">
      <c r="B64" s="10"/>
      <c r="C64" s="10"/>
    </row>
    <row r="65" spans="2:3" x14ac:dyDescent="0.35">
      <c r="B65" s="10"/>
      <c r="C65" s="10"/>
    </row>
    <row r="66" spans="2:3" x14ac:dyDescent="0.35">
      <c r="B66" s="10"/>
      <c r="C66" s="10"/>
    </row>
    <row r="67" spans="2:3" x14ac:dyDescent="0.35">
      <c r="B67" s="10"/>
      <c r="C67" s="10"/>
    </row>
    <row r="68" spans="2:3" x14ac:dyDescent="0.35">
      <c r="B68" s="10"/>
      <c r="C68" s="10"/>
    </row>
    <row r="69" spans="2:3" x14ac:dyDescent="0.35">
      <c r="B69" s="10"/>
      <c r="C69" s="10"/>
    </row>
    <row r="70" spans="2:3" x14ac:dyDescent="0.35">
      <c r="B70" s="10"/>
      <c r="C70" s="10"/>
    </row>
    <row r="71" spans="2:3" x14ac:dyDescent="0.35">
      <c r="B71" s="10"/>
      <c r="C71" s="10"/>
    </row>
    <row r="72" spans="2:3" x14ac:dyDescent="0.35">
      <c r="B72" s="10"/>
      <c r="C72" s="10"/>
    </row>
    <row r="73" spans="2:3" x14ac:dyDescent="0.35">
      <c r="B73" s="10"/>
      <c r="C73" s="10"/>
    </row>
    <row r="74" spans="2:3" x14ac:dyDescent="0.35">
      <c r="B74" s="10"/>
      <c r="C74" s="10"/>
    </row>
    <row r="75" spans="2:3" x14ac:dyDescent="0.35">
      <c r="B75" s="10"/>
      <c r="C75" s="10"/>
    </row>
    <row r="76" spans="2:3" x14ac:dyDescent="0.35">
      <c r="B76" s="10"/>
      <c r="C76" s="10"/>
    </row>
    <row r="77" spans="2:3" x14ac:dyDescent="0.35">
      <c r="B77" s="10"/>
      <c r="C77" s="10"/>
    </row>
    <row r="78" spans="2:3" x14ac:dyDescent="0.35">
      <c r="B78" s="10"/>
      <c r="C78" s="10"/>
    </row>
    <row r="79" spans="2:3" x14ac:dyDescent="0.35">
      <c r="B79" s="10"/>
      <c r="C79" s="10"/>
    </row>
    <row r="80" spans="2:3" x14ac:dyDescent="0.35">
      <c r="B80" s="10"/>
      <c r="C80" s="10"/>
    </row>
    <row r="81" spans="2:3" x14ac:dyDescent="0.35">
      <c r="B81" s="10"/>
      <c r="C81" s="10"/>
    </row>
    <row r="82" spans="2:3" x14ac:dyDescent="0.35">
      <c r="B82" s="10"/>
      <c r="C82" s="10"/>
    </row>
    <row r="83" spans="2:3" x14ac:dyDescent="0.35">
      <c r="B83" s="10"/>
      <c r="C83" s="10"/>
    </row>
    <row r="84" spans="2:3" x14ac:dyDescent="0.35">
      <c r="B84" s="10"/>
      <c r="C84" s="10"/>
    </row>
    <row r="85" spans="2:3" x14ac:dyDescent="0.35">
      <c r="B85" s="10"/>
      <c r="C85" s="10"/>
    </row>
    <row r="86" spans="2:3" x14ac:dyDescent="0.35">
      <c r="B86" s="10"/>
      <c r="C86" s="10"/>
    </row>
    <row r="87" spans="2:3" x14ac:dyDescent="0.35">
      <c r="B87" s="10"/>
      <c r="C87" s="10"/>
    </row>
    <row r="88" spans="2:3" x14ac:dyDescent="0.35">
      <c r="B88" s="10"/>
      <c r="C88" s="10"/>
    </row>
    <row r="89" spans="2:3" x14ac:dyDescent="0.35">
      <c r="B89" s="10"/>
      <c r="C89" s="10"/>
    </row>
    <row r="90" spans="2:3" x14ac:dyDescent="0.35">
      <c r="B90" s="10"/>
      <c r="C90" s="10"/>
    </row>
    <row r="91" spans="2:3" x14ac:dyDescent="0.35">
      <c r="B91" s="10"/>
      <c r="C91" s="10"/>
    </row>
    <row r="92" spans="2:3" x14ac:dyDescent="0.35">
      <c r="B92" s="10"/>
      <c r="C92" s="10"/>
    </row>
    <row r="93" spans="2:3" x14ac:dyDescent="0.35">
      <c r="B93" s="10"/>
      <c r="C93" s="10"/>
    </row>
    <row r="94" spans="2:3" x14ac:dyDescent="0.35">
      <c r="B94" s="10"/>
      <c r="C94" s="10"/>
    </row>
    <row r="95" spans="2:3" x14ac:dyDescent="0.35">
      <c r="B95" s="10"/>
      <c r="C95" s="10"/>
    </row>
    <row r="96" spans="2:3" x14ac:dyDescent="0.35">
      <c r="B96" s="10"/>
      <c r="C96" s="10"/>
    </row>
    <row r="97" spans="2:3" x14ac:dyDescent="0.35">
      <c r="B97" s="10"/>
      <c r="C97" s="10"/>
    </row>
    <row r="98" spans="2:3" x14ac:dyDescent="0.35">
      <c r="B98" s="10"/>
      <c r="C98" s="10"/>
    </row>
    <row r="99" spans="2:3" x14ac:dyDescent="0.35">
      <c r="B99" s="10"/>
      <c r="C99" s="10"/>
    </row>
    <row r="100" spans="2:3" x14ac:dyDescent="0.35">
      <c r="B100" s="10"/>
      <c r="C100" s="10"/>
    </row>
    <row r="101" spans="2:3" x14ac:dyDescent="0.35">
      <c r="B101" s="10"/>
      <c r="C101" s="10"/>
    </row>
    <row r="102" spans="2:3" x14ac:dyDescent="0.35">
      <c r="B102" s="10"/>
      <c r="C102" s="10"/>
    </row>
    <row r="103" spans="2:3" x14ac:dyDescent="0.35">
      <c r="B103" s="10"/>
      <c r="C103" s="10"/>
    </row>
    <row r="104" spans="2:3" x14ac:dyDescent="0.35">
      <c r="B104" s="10"/>
      <c r="C104" s="10"/>
    </row>
    <row r="105" spans="2:3" x14ac:dyDescent="0.35">
      <c r="B105" s="10"/>
      <c r="C105" s="10"/>
    </row>
    <row r="106" spans="2:3" x14ac:dyDescent="0.35">
      <c r="B106" s="10"/>
      <c r="C106" s="10"/>
    </row>
    <row r="107" spans="2:3" x14ac:dyDescent="0.35">
      <c r="B107" s="10"/>
      <c r="C107" s="10"/>
    </row>
    <row r="108" spans="2:3" x14ac:dyDescent="0.35">
      <c r="B108" s="10"/>
      <c r="C108" s="10"/>
    </row>
    <row r="109" spans="2:3" x14ac:dyDescent="0.35">
      <c r="B109" s="10"/>
      <c r="C109" s="10"/>
    </row>
    <row r="110" spans="2:3" x14ac:dyDescent="0.35">
      <c r="B110" s="10"/>
      <c r="C110" s="10"/>
    </row>
    <row r="111" spans="2:3" x14ac:dyDescent="0.35">
      <c r="B111" s="10"/>
      <c r="C111" s="10"/>
    </row>
    <row r="112" spans="2:3" x14ac:dyDescent="0.35">
      <c r="B112" s="10"/>
      <c r="C112" s="10"/>
    </row>
    <row r="113" spans="2:3" x14ac:dyDescent="0.35">
      <c r="B113" s="10"/>
      <c r="C113" s="10"/>
    </row>
    <row r="114" spans="2:3" x14ac:dyDescent="0.35">
      <c r="B114" s="10"/>
      <c r="C114" s="10"/>
    </row>
    <row r="115" spans="2:3" x14ac:dyDescent="0.35">
      <c r="B115" s="10"/>
      <c r="C115" s="10"/>
    </row>
    <row r="116" spans="2:3" x14ac:dyDescent="0.35">
      <c r="B116" s="10"/>
      <c r="C116" s="10"/>
    </row>
    <row r="117" spans="2:3" x14ac:dyDescent="0.35">
      <c r="B117" s="10"/>
      <c r="C117" s="10"/>
    </row>
    <row r="118" spans="2:3" x14ac:dyDescent="0.35">
      <c r="B118" s="10"/>
      <c r="C118" s="10"/>
    </row>
    <row r="119" spans="2:3" x14ac:dyDescent="0.35">
      <c r="B119" s="10"/>
      <c r="C119" s="10"/>
    </row>
    <row r="120" spans="2:3" x14ac:dyDescent="0.35">
      <c r="B120" s="10"/>
      <c r="C120" s="10"/>
    </row>
    <row r="121" spans="2:3" x14ac:dyDescent="0.35">
      <c r="B121" s="10"/>
      <c r="C121" s="10"/>
    </row>
    <row r="122" spans="2:3" x14ac:dyDescent="0.35">
      <c r="B122" s="10"/>
      <c r="C122" s="10"/>
    </row>
    <row r="123" spans="2:3" x14ac:dyDescent="0.35">
      <c r="B123" s="10"/>
      <c r="C123" s="10"/>
    </row>
    <row r="124" spans="2:3" x14ac:dyDescent="0.35">
      <c r="B124" s="10"/>
      <c r="C124" s="10"/>
    </row>
    <row r="125" spans="2:3" x14ac:dyDescent="0.35">
      <c r="B125" s="10"/>
      <c r="C125" s="10"/>
    </row>
    <row r="126" spans="2:3" x14ac:dyDescent="0.35">
      <c r="B126" s="10"/>
      <c r="C126" s="10"/>
    </row>
    <row r="127" spans="2:3" x14ac:dyDescent="0.35">
      <c r="B127" s="10"/>
      <c r="C127" s="10"/>
    </row>
    <row r="128" spans="2:3" x14ac:dyDescent="0.35">
      <c r="B128" s="10"/>
      <c r="C128" s="10"/>
    </row>
    <row r="129" spans="2:3" x14ac:dyDescent="0.35">
      <c r="B129" s="10"/>
      <c r="C129" s="10"/>
    </row>
    <row r="130" spans="2:3" x14ac:dyDescent="0.35">
      <c r="B130" s="10"/>
      <c r="C130" s="10"/>
    </row>
    <row r="131" spans="2:3" x14ac:dyDescent="0.35">
      <c r="B131" s="10"/>
      <c r="C131" s="10"/>
    </row>
    <row r="132" spans="2:3" x14ac:dyDescent="0.35">
      <c r="B132" s="10"/>
      <c r="C132" s="10"/>
    </row>
    <row r="133" spans="2:3" x14ac:dyDescent="0.35">
      <c r="B133" s="10"/>
      <c r="C133" s="10"/>
    </row>
    <row r="134" spans="2:3" x14ac:dyDescent="0.35">
      <c r="B134" s="10"/>
      <c r="C134" s="10"/>
    </row>
    <row r="135" spans="2:3" x14ac:dyDescent="0.35">
      <c r="B135" s="10"/>
      <c r="C135" s="10"/>
    </row>
    <row r="136" spans="2:3" x14ac:dyDescent="0.35">
      <c r="B136" s="10"/>
      <c r="C136" s="10"/>
    </row>
    <row r="137" spans="2:3" x14ac:dyDescent="0.35">
      <c r="B137" s="10"/>
      <c r="C137" s="10"/>
    </row>
    <row r="138" spans="2:3" x14ac:dyDescent="0.35">
      <c r="B138" s="10"/>
      <c r="C138" s="10"/>
    </row>
    <row r="139" spans="2:3" x14ac:dyDescent="0.35">
      <c r="B139" s="10"/>
      <c r="C139" s="10"/>
    </row>
    <row r="140" spans="2:3" x14ac:dyDescent="0.35">
      <c r="B140" s="10"/>
      <c r="C140" s="10"/>
    </row>
    <row r="141" spans="2:3" x14ac:dyDescent="0.35">
      <c r="B141" s="10"/>
      <c r="C141" s="10"/>
    </row>
    <row r="142" spans="2:3" x14ac:dyDescent="0.35">
      <c r="B142" s="10"/>
      <c r="C142" s="10"/>
    </row>
    <row r="143" spans="2:3" x14ac:dyDescent="0.35">
      <c r="B143" s="10"/>
      <c r="C143" s="10"/>
    </row>
    <row r="144" spans="2:3" x14ac:dyDescent="0.35">
      <c r="B144" s="10"/>
      <c r="C144" s="10"/>
    </row>
    <row r="145" spans="2:3" x14ac:dyDescent="0.35">
      <c r="B145" s="10"/>
      <c r="C145" s="10"/>
    </row>
    <row r="146" spans="2:3" x14ac:dyDescent="0.35">
      <c r="B146" s="10"/>
      <c r="C146" s="10"/>
    </row>
    <row r="147" spans="2:3" x14ac:dyDescent="0.35">
      <c r="B147" s="10"/>
      <c r="C147" s="10"/>
    </row>
    <row r="148" spans="2:3" x14ac:dyDescent="0.35">
      <c r="B148" s="10"/>
      <c r="C148" s="10"/>
    </row>
    <row r="149" spans="2:3" x14ac:dyDescent="0.35">
      <c r="B149" s="10"/>
      <c r="C149" s="10"/>
    </row>
    <row r="150" spans="2:3" x14ac:dyDescent="0.35">
      <c r="B150" s="10"/>
      <c r="C150" s="10"/>
    </row>
    <row r="151" spans="2:3" x14ac:dyDescent="0.35">
      <c r="B151" s="10"/>
      <c r="C151" s="10"/>
    </row>
    <row r="152" spans="2:3" x14ac:dyDescent="0.35">
      <c r="B152" s="10"/>
      <c r="C152" s="10"/>
    </row>
    <row r="153" spans="2:3" x14ac:dyDescent="0.35">
      <c r="B153" s="10"/>
      <c r="C153" s="10"/>
    </row>
    <row r="154" spans="2:3" x14ac:dyDescent="0.35">
      <c r="B154" s="10"/>
      <c r="C154" s="10"/>
    </row>
    <row r="155" spans="2:3" x14ac:dyDescent="0.35">
      <c r="B155" s="10"/>
      <c r="C155" s="10"/>
    </row>
    <row r="156" spans="2:3" x14ac:dyDescent="0.35">
      <c r="B156" s="10"/>
      <c r="C156" s="10"/>
    </row>
    <row r="157" spans="2:3" x14ac:dyDescent="0.35">
      <c r="B157" s="10"/>
      <c r="C157" s="10"/>
    </row>
    <row r="158" spans="2:3" x14ac:dyDescent="0.35">
      <c r="B158" s="10"/>
      <c r="C158" s="10"/>
    </row>
    <row r="159" spans="2:3" x14ac:dyDescent="0.35">
      <c r="B159" s="10"/>
      <c r="C159" s="10"/>
    </row>
    <row r="160" spans="2:3" x14ac:dyDescent="0.35">
      <c r="B160" s="10"/>
      <c r="C160" s="10"/>
    </row>
    <row r="161" spans="2:3" x14ac:dyDescent="0.35">
      <c r="B161" s="10"/>
      <c r="C161" s="10"/>
    </row>
    <row r="162" spans="2:3" x14ac:dyDescent="0.35">
      <c r="B162" s="10"/>
      <c r="C162" s="10"/>
    </row>
    <row r="163" spans="2:3" x14ac:dyDescent="0.35">
      <c r="B163" s="10"/>
      <c r="C163" s="10"/>
    </row>
    <row r="164" spans="2:3" x14ac:dyDescent="0.35">
      <c r="B164" s="10"/>
      <c r="C164" s="10"/>
    </row>
    <row r="165" spans="2:3" x14ac:dyDescent="0.35">
      <c r="B165" s="10"/>
      <c r="C165" s="10"/>
    </row>
    <row r="166" spans="2:3" x14ac:dyDescent="0.35">
      <c r="B166" s="10"/>
      <c r="C166" s="10"/>
    </row>
    <row r="167" spans="2:3" x14ac:dyDescent="0.35">
      <c r="B167" s="10"/>
      <c r="C167" s="10"/>
    </row>
    <row r="168" spans="2:3" x14ac:dyDescent="0.35">
      <c r="B168" s="10"/>
      <c r="C168" s="10"/>
    </row>
    <row r="169" spans="2:3" x14ac:dyDescent="0.35">
      <c r="B169" s="10"/>
      <c r="C169" s="10"/>
    </row>
    <row r="170" spans="2:3" x14ac:dyDescent="0.35">
      <c r="B170" s="10"/>
      <c r="C170" s="10"/>
    </row>
    <row r="171" spans="2:3" x14ac:dyDescent="0.35">
      <c r="B171" s="10"/>
      <c r="C171" s="10"/>
    </row>
    <row r="172" spans="2:3" x14ac:dyDescent="0.35">
      <c r="B172" s="10"/>
      <c r="C172" s="10"/>
    </row>
    <row r="173" spans="2:3" x14ac:dyDescent="0.35">
      <c r="B173" s="10"/>
      <c r="C173" s="10"/>
    </row>
    <row r="174" spans="2:3" x14ac:dyDescent="0.35">
      <c r="B174" s="10"/>
      <c r="C174" s="10"/>
    </row>
    <row r="175" spans="2:3" x14ac:dyDescent="0.35">
      <c r="B175" s="10"/>
      <c r="C175" s="10"/>
    </row>
    <row r="176" spans="2:3" x14ac:dyDescent="0.35">
      <c r="B176" s="10"/>
      <c r="C176" s="10"/>
    </row>
    <row r="177" spans="2:3" x14ac:dyDescent="0.35">
      <c r="B177" s="10"/>
      <c r="C177" s="10"/>
    </row>
    <row r="178" spans="2:3" x14ac:dyDescent="0.35">
      <c r="B178" s="10"/>
      <c r="C178" s="10"/>
    </row>
    <row r="179" spans="2:3" x14ac:dyDescent="0.35">
      <c r="B179" s="10"/>
      <c r="C179" s="10"/>
    </row>
    <row r="180" spans="2:3" x14ac:dyDescent="0.35">
      <c r="B180" s="10"/>
      <c r="C180" s="10"/>
    </row>
    <row r="181" spans="2:3" x14ac:dyDescent="0.35">
      <c r="B181" s="10"/>
      <c r="C181" s="10"/>
    </row>
    <row r="182" spans="2:3" x14ac:dyDescent="0.35">
      <c r="B182" s="10"/>
      <c r="C182" s="10"/>
    </row>
    <row r="183" spans="2:3" x14ac:dyDescent="0.35">
      <c r="B183" s="10"/>
      <c r="C183" s="10"/>
    </row>
    <row r="184" spans="2:3" x14ac:dyDescent="0.35">
      <c r="B184" s="10"/>
      <c r="C184" s="10"/>
    </row>
    <row r="185" spans="2:3" x14ac:dyDescent="0.35">
      <c r="B185" s="10"/>
      <c r="C185" s="10"/>
    </row>
    <row r="186" spans="2:3" x14ac:dyDescent="0.35">
      <c r="B186" s="10"/>
      <c r="C186" s="10"/>
    </row>
    <row r="187" spans="2:3" x14ac:dyDescent="0.35">
      <c r="B187" s="10"/>
      <c r="C187" s="10"/>
    </row>
    <row r="188" spans="2:3" x14ac:dyDescent="0.35">
      <c r="B188" s="10"/>
      <c r="C188" s="10"/>
    </row>
    <row r="189" spans="2:3" x14ac:dyDescent="0.35">
      <c r="B189" s="10"/>
      <c r="C189" s="10"/>
    </row>
    <row r="190" spans="2:3" x14ac:dyDescent="0.35">
      <c r="B190" s="10"/>
      <c r="C190" s="10"/>
    </row>
    <row r="191" spans="2:3" x14ac:dyDescent="0.35">
      <c r="B191" s="10"/>
      <c r="C191" s="10"/>
    </row>
    <row r="192" spans="2:3" x14ac:dyDescent="0.35">
      <c r="B192" s="10"/>
      <c r="C192" s="10"/>
    </row>
    <row r="193" spans="2:3" x14ac:dyDescent="0.35">
      <c r="B193" s="10"/>
      <c r="C193" s="10"/>
    </row>
    <row r="194" spans="2:3" x14ac:dyDescent="0.35">
      <c r="B194" s="10"/>
      <c r="C194" s="10"/>
    </row>
    <row r="195" spans="2:3" x14ac:dyDescent="0.35">
      <c r="B195" s="10"/>
      <c r="C195" s="10"/>
    </row>
    <row r="196" spans="2:3" x14ac:dyDescent="0.35">
      <c r="B196" s="10"/>
      <c r="C196" s="10"/>
    </row>
    <row r="197" spans="2:3" x14ac:dyDescent="0.35">
      <c r="B197" s="10"/>
      <c r="C197" s="10"/>
    </row>
    <row r="198" spans="2:3" x14ac:dyDescent="0.35">
      <c r="B198" s="10"/>
      <c r="C198" s="10"/>
    </row>
    <row r="199" spans="2:3" x14ac:dyDescent="0.35">
      <c r="B199" s="10"/>
      <c r="C199" s="10"/>
    </row>
    <row r="200" spans="2:3" x14ac:dyDescent="0.35">
      <c r="B200" s="10"/>
      <c r="C200" s="10"/>
    </row>
    <row r="201" spans="2:3" x14ac:dyDescent="0.35">
      <c r="B201" s="10"/>
      <c r="C201" s="10"/>
    </row>
    <row r="202" spans="2:3" x14ac:dyDescent="0.35">
      <c r="B202" s="10"/>
      <c r="C202" s="10"/>
    </row>
    <row r="203" spans="2:3" x14ac:dyDescent="0.35">
      <c r="B203" s="10"/>
      <c r="C203" s="10"/>
    </row>
    <row r="204" spans="2:3" x14ac:dyDescent="0.35">
      <c r="B204" s="10"/>
      <c r="C204" s="10"/>
    </row>
    <row r="205" spans="2:3" x14ac:dyDescent="0.35">
      <c r="B205" s="10"/>
      <c r="C205" s="10"/>
    </row>
    <row r="206" spans="2:3" x14ac:dyDescent="0.35">
      <c r="B206" s="10"/>
      <c r="C206" s="10"/>
    </row>
    <row r="207" spans="2:3" x14ac:dyDescent="0.35">
      <c r="B207" s="10"/>
      <c r="C207" s="10"/>
    </row>
    <row r="208" spans="2:3" x14ac:dyDescent="0.35">
      <c r="B208" s="10"/>
      <c r="C208" s="10"/>
    </row>
    <row r="209" spans="2:3" x14ac:dyDescent="0.35">
      <c r="B209" s="10"/>
      <c r="C209" s="10"/>
    </row>
    <row r="210" spans="2:3" x14ac:dyDescent="0.35">
      <c r="B210" s="10"/>
      <c r="C210" s="10"/>
    </row>
    <row r="211" spans="2:3" x14ac:dyDescent="0.35">
      <c r="B211" s="10"/>
      <c r="C211" s="10"/>
    </row>
    <row r="212" spans="2:3" x14ac:dyDescent="0.35">
      <c r="B212" s="10"/>
      <c r="C212" s="10"/>
    </row>
    <row r="213" spans="2:3" x14ac:dyDescent="0.35">
      <c r="B213" s="10"/>
      <c r="C213" s="10"/>
    </row>
    <row r="214" spans="2:3" x14ac:dyDescent="0.35">
      <c r="B214" s="10"/>
      <c r="C214" s="10"/>
    </row>
    <row r="215" spans="2:3" x14ac:dyDescent="0.35">
      <c r="B215" s="10"/>
      <c r="C215" s="10"/>
    </row>
    <row r="216" spans="2:3" x14ac:dyDescent="0.35">
      <c r="B216" s="10"/>
      <c r="C216" s="10"/>
    </row>
    <row r="217" spans="2:3" x14ac:dyDescent="0.35">
      <c r="B217" s="10"/>
      <c r="C217" s="10"/>
    </row>
    <row r="218" spans="2:3" x14ac:dyDescent="0.35">
      <c r="B218" s="10"/>
      <c r="C218" s="10"/>
    </row>
    <row r="219" spans="2:3" x14ac:dyDescent="0.35">
      <c r="B219" s="10"/>
      <c r="C219" s="10"/>
    </row>
    <row r="220" spans="2:3" x14ac:dyDescent="0.35">
      <c r="B220" s="10"/>
      <c r="C220" s="10"/>
    </row>
    <row r="221" spans="2:3" x14ac:dyDescent="0.35">
      <c r="B221" s="10"/>
      <c r="C221" s="10"/>
    </row>
    <row r="222" spans="2:3" x14ac:dyDescent="0.35">
      <c r="B222" s="10"/>
      <c r="C222" s="10"/>
    </row>
    <row r="223" spans="2:3" x14ac:dyDescent="0.35">
      <c r="B223" s="10"/>
      <c r="C223" s="10"/>
    </row>
    <row r="224" spans="2:3" x14ac:dyDescent="0.35">
      <c r="B224" s="10"/>
      <c r="C224" s="10"/>
    </row>
    <row r="225" spans="2:3" x14ac:dyDescent="0.35">
      <c r="B225" s="10"/>
      <c r="C225" s="10"/>
    </row>
    <row r="226" spans="2:3" x14ac:dyDescent="0.35">
      <c r="B226" s="10"/>
      <c r="C226" s="10"/>
    </row>
    <row r="227" spans="2:3" x14ac:dyDescent="0.35">
      <c r="B227" s="10"/>
      <c r="C227" s="10"/>
    </row>
    <row r="228" spans="2:3" x14ac:dyDescent="0.35">
      <c r="B228" s="10"/>
      <c r="C228" s="10"/>
    </row>
    <row r="229" spans="2:3" x14ac:dyDescent="0.35">
      <c r="B229" s="10"/>
      <c r="C229" s="10"/>
    </row>
    <row r="230" spans="2:3" x14ac:dyDescent="0.35">
      <c r="B230" s="10"/>
      <c r="C230" s="10"/>
    </row>
    <row r="231" spans="2:3" x14ac:dyDescent="0.35">
      <c r="B231" s="10"/>
      <c r="C231" s="10"/>
    </row>
    <row r="232" spans="2:3" x14ac:dyDescent="0.35">
      <c r="B232" s="10"/>
      <c r="C232" s="10"/>
    </row>
    <row r="233" spans="2:3" x14ac:dyDescent="0.35">
      <c r="B233" s="10"/>
      <c r="C233" s="10"/>
    </row>
    <row r="234" spans="2:3" x14ac:dyDescent="0.35">
      <c r="B234" s="10"/>
      <c r="C234" s="10"/>
    </row>
    <row r="235" spans="2:3" x14ac:dyDescent="0.35">
      <c r="B235" s="10"/>
      <c r="C235" s="10"/>
    </row>
    <row r="236" spans="2:3" x14ac:dyDescent="0.35">
      <c r="B236" s="10"/>
      <c r="C236" s="10"/>
    </row>
    <row r="237" spans="2:3" x14ac:dyDescent="0.35">
      <c r="B237" s="10"/>
      <c r="C237" s="10"/>
    </row>
    <row r="238" spans="2:3" x14ac:dyDescent="0.35">
      <c r="B238" s="10"/>
      <c r="C238" s="10"/>
    </row>
    <row r="239" spans="2:3" x14ac:dyDescent="0.35">
      <c r="B239" s="10"/>
      <c r="C239" s="10"/>
    </row>
    <row r="240" spans="2:3" x14ac:dyDescent="0.35">
      <c r="B240" s="10"/>
      <c r="C240" s="10"/>
    </row>
    <row r="241" spans="2:3" x14ac:dyDescent="0.35">
      <c r="B241" s="10"/>
      <c r="C241" s="10"/>
    </row>
    <row r="242" spans="2:3" x14ac:dyDescent="0.35">
      <c r="B242" s="10"/>
      <c r="C242" s="10"/>
    </row>
    <row r="243" spans="2:3" x14ac:dyDescent="0.35">
      <c r="B243" s="10"/>
      <c r="C243" s="10"/>
    </row>
    <row r="244" spans="2:3" x14ac:dyDescent="0.35">
      <c r="B244" s="10"/>
      <c r="C244" s="10"/>
    </row>
    <row r="245" spans="2:3" x14ac:dyDescent="0.35">
      <c r="B245" s="10"/>
      <c r="C245" s="10"/>
    </row>
    <row r="246" spans="2:3" x14ac:dyDescent="0.35">
      <c r="B246" s="10"/>
      <c r="C246" s="10"/>
    </row>
    <row r="247" spans="2:3" x14ac:dyDescent="0.35">
      <c r="B247" s="10"/>
      <c r="C247" s="10"/>
    </row>
    <row r="248" spans="2:3" x14ac:dyDescent="0.35">
      <c r="B248" s="10"/>
      <c r="C248" s="10"/>
    </row>
    <row r="249" spans="2:3" x14ac:dyDescent="0.35">
      <c r="B249" s="10"/>
      <c r="C249" s="10"/>
    </row>
    <row r="250" spans="2:3" x14ac:dyDescent="0.35">
      <c r="B250" s="10"/>
      <c r="C250" s="10"/>
    </row>
    <row r="251" spans="2:3" x14ac:dyDescent="0.35">
      <c r="B251" s="10"/>
      <c r="C251" s="10"/>
    </row>
    <row r="252" spans="2:3" x14ac:dyDescent="0.35">
      <c r="B252" s="10"/>
      <c r="C252" s="10"/>
    </row>
    <row r="253" spans="2:3" x14ac:dyDescent="0.35">
      <c r="B253" s="10"/>
      <c r="C253" s="10"/>
    </row>
    <row r="254" spans="2:3" x14ac:dyDescent="0.35">
      <c r="B254" s="10"/>
      <c r="C254" s="10"/>
    </row>
    <row r="255" spans="2:3" x14ac:dyDescent="0.35">
      <c r="B255" s="10"/>
      <c r="C255" s="10"/>
    </row>
    <row r="256" spans="2:3" x14ac:dyDescent="0.35">
      <c r="B256" s="10"/>
      <c r="C256" s="10"/>
    </row>
    <row r="257" spans="2:3" x14ac:dyDescent="0.35">
      <c r="B257" s="10"/>
      <c r="C257" s="10"/>
    </row>
    <row r="258" spans="2:3" x14ac:dyDescent="0.35">
      <c r="B258" s="10"/>
      <c r="C258" s="10"/>
    </row>
    <row r="259" spans="2:3" x14ac:dyDescent="0.35">
      <c r="B259" s="10"/>
      <c r="C259" s="10"/>
    </row>
    <row r="260" spans="2:3" x14ac:dyDescent="0.35">
      <c r="B260" s="10"/>
      <c r="C260" s="10"/>
    </row>
    <row r="261" spans="2:3" x14ac:dyDescent="0.35">
      <c r="B261" s="10"/>
      <c r="C261" s="10"/>
    </row>
    <row r="262" spans="2:3" x14ac:dyDescent="0.35">
      <c r="B262" s="10"/>
      <c r="C262" s="10"/>
    </row>
    <row r="263" spans="2:3" x14ac:dyDescent="0.35">
      <c r="B263" s="10"/>
      <c r="C263" s="10"/>
    </row>
    <row r="264" spans="2:3" x14ac:dyDescent="0.35">
      <c r="B264" s="10"/>
      <c r="C264" s="10"/>
    </row>
    <row r="265" spans="2:3" x14ac:dyDescent="0.35">
      <c r="B265" s="10"/>
      <c r="C265" s="10"/>
    </row>
    <row r="266" spans="2:3" x14ac:dyDescent="0.35">
      <c r="B266" s="10"/>
      <c r="C266" s="10"/>
    </row>
    <row r="267" spans="2:3" x14ac:dyDescent="0.35">
      <c r="B267" s="10"/>
      <c r="C267" s="10"/>
    </row>
    <row r="268" spans="2:3" x14ac:dyDescent="0.35">
      <c r="B268" s="10"/>
      <c r="C268" s="10"/>
    </row>
    <row r="269" spans="2:3" x14ac:dyDescent="0.35">
      <c r="B269" s="10"/>
      <c r="C269" s="10"/>
    </row>
    <row r="270" spans="2:3" x14ac:dyDescent="0.35">
      <c r="B270" s="10"/>
      <c r="C270" s="10"/>
    </row>
    <row r="271" spans="2:3" x14ac:dyDescent="0.35">
      <c r="B271" s="10"/>
      <c r="C271" s="10"/>
    </row>
    <row r="272" spans="2:3" x14ac:dyDescent="0.35">
      <c r="B272" s="10"/>
      <c r="C272" s="10"/>
    </row>
    <row r="273" spans="2:3" x14ac:dyDescent="0.35">
      <c r="B273" s="10"/>
      <c r="C273" s="10"/>
    </row>
    <row r="274" spans="2:3" x14ac:dyDescent="0.35">
      <c r="B274" s="10"/>
      <c r="C274" s="10"/>
    </row>
    <row r="275" spans="2:3" x14ac:dyDescent="0.35">
      <c r="B275" s="10"/>
      <c r="C275" s="10"/>
    </row>
    <row r="276" spans="2:3" x14ac:dyDescent="0.35">
      <c r="B276" s="10"/>
      <c r="C276" s="10"/>
    </row>
    <row r="277" spans="2:3" x14ac:dyDescent="0.35">
      <c r="B277" s="10"/>
      <c r="C277" s="10"/>
    </row>
    <row r="278" spans="2:3" x14ac:dyDescent="0.35">
      <c r="B278" s="10"/>
      <c r="C278" s="10"/>
    </row>
    <row r="279" spans="2:3" x14ac:dyDescent="0.35">
      <c r="B279" s="10"/>
      <c r="C279" s="10"/>
    </row>
    <row r="280" spans="2:3" x14ac:dyDescent="0.35">
      <c r="B280" s="10"/>
      <c r="C280" s="10"/>
    </row>
    <row r="281" spans="2:3" x14ac:dyDescent="0.35">
      <c r="B281" s="10"/>
      <c r="C281" s="10"/>
    </row>
    <row r="282" spans="2:3" x14ac:dyDescent="0.35">
      <c r="B282" s="10"/>
      <c r="C282" s="10"/>
    </row>
    <row r="283" spans="2:3" x14ac:dyDescent="0.35">
      <c r="B283" s="10"/>
      <c r="C283" s="10"/>
    </row>
    <row r="284" spans="2:3" x14ac:dyDescent="0.35">
      <c r="B284" s="10"/>
      <c r="C284" s="10"/>
    </row>
    <row r="285" spans="2:3" x14ac:dyDescent="0.35">
      <c r="B285" s="10"/>
      <c r="C285" s="10"/>
    </row>
    <row r="286" spans="2:3" x14ac:dyDescent="0.35">
      <c r="B286" s="10"/>
      <c r="C286" s="10"/>
    </row>
    <row r="287" spans="2:3" x14ac:dyDescent="0.35">
      <c r="B287" s="10"/>
      <c r="C287" s="10"/>
    </row>
    <row r="288" spans="2:3" x14ac:dyDescent="0.35">
      <c r="B288" s="10"/>
      <c r="C288" s="10"/>
    </row>
    <row r="289" spans="2:3" x14ac:dyDescent="0.35">
      <c r="B289" s="10"/>
      <c r="C289" s="10"/>
    </row>
    <row r="290" spans="2:3" x14ac:dyDescent="0.35">
      <c r="B290" s="10"/>
      <c r="C290" s="10"/>
    </row>
    <row r="291" spans="2:3" x14ac:dyDescent="0.35">
      <c r="B291" s="10"/>
      <c r="C291" s="10"/>
    </row>
    <row r="292" spans="2:3" x14ac:dyDescent="0.35">
      <c r="B292" s="10"/>
      <c r="C292" s="10"/>
    </row>
    <row r="293" spans="2:3" x14ac:dyDescent="0.35">
      <c r="B293" s="10"/>
      <c r="C293" s="10"/>
    </row>
    <row r="294" spans="2:3" x14ac:dyDescent="0.35">
      <c r="B294" s="10"/>
      <c r="C294" s="10"/>
    </row>
    <row r="295" spans="2:3" x14ac:dyDescent="0.35">
      <c r="B295" s="10"/>
      <c r="C295" s="10"/>
    </row>
    <row r="296" spans="2:3" x14ac:dyDescent="0.35">
      <c r="B296" s="10"/>
      <c r="C296" s="10"/>
    </row>
    <row r="297" spans="2:3" x14ac:dyDescent="0.35">
      <c r="B297" s="10"/>
      <c r="C297" s="10"/>
    </row>
    <row r="298" spans="2:3" x14ac:dyDescent="0.35">
      <c r="B298" s="10"/>
      <c r="C298" s="10"/>
    </row>
    <row r="299" spans="2:3" x14ac:dyDescent="0.35">
      <c r="B299" s="10"/>
      <c r="C299" s="10"/>
    </row>
    <row r="300" spans="2:3" x14ac:dyDescent="0.35">
      <c r="B300" s="10"/>
      <c r="C300" s="10"/>
    </row>
    <row r="301" spans="2:3" x14ac:dyDescent="0.35">
      <c r="B301" s="10"/>
      <c r="C301" s="10"/>
    </row>
    <row r="302" spans="2:3" x14ac:dyDescent="0.35">
      <c r="B302" s="10"/>
      <c r="C302" s="10"/>
    </row>
    <row r="303" spans="2:3" x14ac:dyDescent="0.35">
      <c r="B303" s="10"/>
      <c r="C303" s="10"/>
    </row>
    <row r="304" spans="2:3" x14ac:dyDescent="0.35">
      <c r="B304" s="10"/>
      <c r="C304" s="10"/>
    </row>
    <row r="305" spans="2:3" x14ac:dyDescent="0.35">
      <c r="B305" s="10"/>
      <c r="C305" s="10"/>
    </row>
    <row r="306" spans="2:3" x14ac:dyDescent="0.35">
      <c r="B306" s="10"/>
      <c r="C306" s="10"/>
    </row>
    <row r="307" spans="2:3" x14ac:dyDescent="0.35">
      <c r="B307" s="10"/>
      <c r="C307" s="10"/>
    </row>
    <row r="308" spans="2:3" x14ac:dyDescent="0.35">
      <c r="B308" s="10"/>
      <c r="C308" s="10"/>
    </row>
    <row r="309" spans="2:3" x14ac:dyDescent="0.35">
      <c r="B309" s="10"/>
      <c r="C309" s="10"/>
    </row>
    <row r="310" spans="2:3" x14ac:dyDescent="0.35">
      <c r="B310" s="10"/>
      <c r="C310" s="10"/>
    </row>
    <row r="311" spans="2:3" x14ac:dyDescent="0.35">
      <c r="B311" s="10"/>
      <c r="C311" s="10"/>
    </row>
    <row r="312" spans="2:3" x14ac:dyDescent="0.35">
      <c r="B312" s="10"/>
      <c r="C312" s="10"/>
    </row>
    <row r="313" spans="2:3" x14ac:dyDescent="0.35">
      <c r="B313" s="10"/>
      <c r="C313" s="10"/>
    </row>
    <row r="314" spans="2:3" x14ac:dyDescent="0.35">
      <c r="B314" s="10"/>
      <c r="C314" s="10"/>
    </row>
    <row r="315" spans="2:3" x14ac:dyDescent="0.35">
      <c r="B315" s="10"/>
      <c r="C315" s="10"/>
    </row>
    <row r="316" spans="2:3" x14ac:dyDescent="0.35">
      <c r="B316" s="10"/>
      <c r="C316" s="10"/>
    </row>
    <row r="317" spans="2:3" x14ac:dyDescent="0.35">
      <c r="B317" s="10"/>
      <c r="C317" s="10"/>
    </row>
    <row r="318" spans="2:3" x14ac:dyDescent="0.35">
      <c r="B318" s="10"/>
      <c r="C318" s="10"/>
    </row>
    <row r="319" spans="2:3" x14ac:dyDescent="0.35">
      <c r="B319" s="10"/>
      <c r="C319" s="10"/>
    </row>
    <row r="320" spans="2:3" x14ac:dyDescent="0.35">
      <c r="B320" s="10"/>
      <c r="C320" s="10"/>
    </row>
    <row r="321" spans="2:3" x14ac:dyDescent="0.35">
      <c r="B321" s="10"/>
      <c r="C321" s="10"/>
    </row>
    <row r="322" spans="2:3" x14ac:dyDescent="0.35">
      <c r="B322" s="10"/>
      <c r="C322" s="10"/>
    </row>
    <row r="323" spans="2:3" x14ac:dyDescent="0.35">
      <c r="B323" s="10"/>
      <c r="C323" s="10"/>
    </row>
    <row r="324" spans="2:3" x14ac:dyDescent="0.35">
      <c r="B324" s="10"/>
      <c r="C324" s="10"/>
    </row>
    <row r="325" spans="2:3" x14ac:dyDescent="0.35">
      <c r="B325" s="10"/>
      <c r="C325" s="10"/>
    </row>
    <row r="326" spans="2:3" x14ac:dyDescent="0.35">
      <c r="B326" s="10"/>
      <c r="C326" s="10"/>
    </row>
    <row r="327" spans="2:3" x14ac:dyDescent="0.35">
      <c r="B327" s="10"/>
      <c r="C327" s="10"/>
    </row>
    <row r="328" spans="2:3" x14ac:dyDescent="0.35">
      <c r="B328" s="10"/>
      <c r="C328" s="10"/>
    </row>
    <row r="329" spans="2:3" x14ac:dyDescent="0.35">
      <c r="B329" s="10"/>
      <c r="C329" s="10"/>
    </row>
    <row r="330" spans="2:3" x14ac:dyDescent="0.35">
      <c r="B330" s="10"/>
      <c r="C330" s="10"/>
    </row>
    <row r="331" spans="2:3" x14ac:dyDescent="0.35">
      <c r="B331" s="10"/>
      <c r="C331" s="10"/>
    </row>
    <row r="332" spans="2:3" x14ac:dyDescent="0.35">
      <c r="B332" s="10"/>
      <c r="C332" s="10"/>
    </row>
    <row r="333" spans="2:3" x14ac:dyDescent="0.35">
      <c r="B333" s="10"/>
      <c r="C333" s="10"/>
    </row>
    <row r="334" spans="2:3" x14ac:dyDescent="0.35">
      <c r="B334" s="10"/>
      <c r="C334" s="10"/>
    </row>
    <row r="335" spans="2:3" x14ac:dyDescent="0.35">
      <c r="B335" s="10"/>
      <c r="C335" s="10"/>
    </row>
    <row r="336" spans="2:3" x14ac:dyDescent="0.35">
      <c r="B336" s="10"/>
      <c r="C336" s="10"/>
    </row>
    <row r="337" spans="2:3" x14ac:dyDescent="0.35">
      <c r="B337" s="10"/>
      <c r="C337" s="10"/>
    </row>
    <row r="338" spans="2:3" x14ac:dyDescent="0.35">
      <c r="B338" s="10"/>
      <c r="C338" s="10"/>
    </row>
    <row r="339" spans="2:3" x14ac:dyDescent="0.35">
      <c r="B339" s="10"/>
      <c r="C339" s="10"/>
    </row>
    <row r="340" spans="2:3" x14ac:dyDescent="0.35">
      <c r="B340" s="10"/>
      <c r="C340" s="10"/>
    </row>
    <row r="341" spans="2:3" x14ac:dyDescent="0.35">
      <c r="B341" s="10"/>
      <c r="C341" s="10"/>
    </row>
    <row r="342" spans="2:3" x14ac:dyDescent="0.35">
      <c r="B342" s="10"/>
      <c r="C342" s="10"/>
    </row>
    <row r="343" spans="2:3" x14ac:dyDescent="0.35">
      <c r="B343" s="10"/>
      <c r="C343" s="10"/>
    </row>
    <row r="344" spans="2:3" x14ac:dyDescent="0.35">
      <c r="B344" s="10"/>
      <c r="C344" s="10"/>
    </row>
    <row r="345" spans="2:3" x14ac:dyDescent="0.35">
      <c r="B345" s="10"/>
      <c r="C345" s="10"/>
    </row>
    <row r="346" spans="2:3" x14ac:dyDescent="0.35">
      <c r="B346" s="10"/>
      <c r="C346" s="10"/>
    </row>
    <row r="347" spans="2:3" x14ac:dyDescent="0.35">
      <c r="B347" s="10"/>
      <c r="C347" s="10"/>
    </row>
    <row r="348" spans="2:3" x14ac:dyDescent="0.35">
      <c r="B348" s="10"/>
      <c r="C348" s="10"/>
    </row>
    <row r="349" spans="2:3" x14ac:dyDescent="0.35">
      <c r="B349" s="10"/>
      <c r="C349" s="10"/>
    </row>
    <row r="350" spans="2:3" x14ac:dyDescent="0.35">
      <c r="B350" s="10"/>
      <c r="C350" s="10"/>
    </row>
    <row r="351" spans="2:3" x14ac:dyDescent="0.35">
      <c r="B351" s="10"/>
      <c r="C351" s="10"/>
    </row>
    <row r="352" spans="2:3" x14ac:dyDescent="0.35">
      <c r="B352" s="10"/>
      <c r="C352" s="10"/>
    </row>
    <row r="353" spans="2:3" x14ac:dyDescent="0.35">
      <c r="B353" s="10"/>
      <c r="C353" s="10"/>
    </row>
    <row r="354" spans="2:3" x14ac:dyDescent="0.35">
      <c r="B354" s="10"/>
      <c r="C354" s="10"/>
    </row>
    <row r="355" spans="2:3" x14ac:dyDescent="0.35">
      <c r="B355" s="10"/>
      <c r="C355" s="10"/>
    </row>
    <row r="356" spans="2:3" x14ac:dyDescent="0.35">
      <c r="B356" s="10"/>
      <c r="C356" s="10"/>
    </row>
    <row r="357" spans="2:3" x14ac:dyDescent="0.35">
      <c r="B357" s="10"/>
      <c r="C357" s="10"/>
    </row>
    <row r="358" spans="2:3" x14ac:dyDescent="0.35">
      <c r="B358" s="10"/>
      <c r="C358" s="10"/>
    </row>
    <row r="359" spans="2:3" x14ac:dyDescent="0.35">
      <c r="B359" s="10"/>
      <c r="C359" s="10"/>
    </row>
    <row r="360" spans="2:3" x14ac:dyDescent="0.35">
      <c r="B360" s="10"/>
      <c r="C360" s="10"/>
    </row>
    <row r="361" spans="2:3" x14ac:dyDescent="0.35">
      <c r="B361" s="10"/>
      <c r="C361" s="10"/>
    </row>
    <row r="362" spans="2:3" x14ac:dyDescent="0.35">
      <c r="B362" s="10"/>
      <c r="C362" s="10"/>
    </row>
    <row r="363" spans="2:3" x14ac:dyDescent="0.35">
      <c r="B363" s="10"/>
      <c r="C363" s="10"/>
    </row>
    <row r="364" spans="2:3" x14ac:dyDescent="0.35">
      <c r="B364" s="10"/>
      <c r="C364" s="10"/>
    </row>
    <row r="365" spans="2:3" x14ac:dyDescent="0.35">
      <c r="B365" s="10"/>
      <c r="C365" s="10"/>
    </row>
    <row r="366" spans="2:3" x14ac:dyDescent="0.35">
      <c r="B366" s="10"/>
      <c r="C366" s="10"/>
    </row>
    <row r="367" spans="2:3" x14ac:dyDescent="0.35">
      <c r="B367" s="10"/>
      <c r="C367" s="10"/>
    </row>
    <row r="368" spans="2:3" x14ac:dyDescent="0.35">
      <c r="B368" s="10"/>
      <c r="C368" s="10"/>
    </row>
    <row r="369" spans="2:3" x14ac:dyDescent="0.35">
      <c r="B369" s="10"/>
      <c r="C369" s="10"/>
    </row>
    <row r="370" spans="2:3" x14ac:dyDescent="0.35">
      <c r="B370" s="10"/>
      <c r="C370" s="10"/>
    </row>
    <row r="371" spans="2:3" x14ac:dyDescent="0.35">
      <c r="B371" s="10"/>
      <c r="C371" s="10"/>
    </row>
    <row r="372" spans="2:3" x14ac:dyDescent="0.35">
      <c r="B372" s="10"/>
      <c r="C372" s="10"/>
    </row>
    <row r="373" spans="2:3" x14ac:dyDescent="0.35">
      <c r="B373" s="10"/>
      <c r="C373" s="10"/>
    </row>
    <row r="374" spans="2:3" x14ac:dyDescent="0.35">
      <c r="B374" s="10"/>
      <c r="C374" s="10"/>
    </row>
    <row r="375" spans="2:3" x14ac:dyDescent="0.35">
      <c r="B375" s="10"/>
      <c r="C375" s="10"/>
    </row>
    <row r="376" spans="2:3" x14ac:dyDescent="0.35">
      <c r="B376" s="10"/>
      <c r="C376" s="10"/>
    </row>
    <row r="377" spans="2:3" x14ac:dyDescent="0.35">
      <c r="B377" s="10"/>
      <c r="C377" s="10"/>
    </row>
    <row r="378" spans="2:3" x14ac:dyDescent="0.35">
      <c r="B378" s="10"/>
      <c r="C378" s="10"/>
    </row>
    <row r="379" spans="2:3" x14ac:dyDescent="0.35">
      <c r="B379" s="10"/>
      <c r="C379" s="10"/>
    </row>
    <row r="380" spans="2:3" x14ac:dyDescent="0.35">
      <c r="B380" s="10"/>
      <c r="C380" s="10"/>
    </row>
    <row r="381" spans="2:3" x14ac:dyDescent="0.35">
      <c r="B381" s="10"/>
      <c r="C381" s="10"/>
    </row>
    <row r="382" spans="2:3" x14ac:dyDescent="0.35">
      <c r="B382" s="10"/>
      <c r="C382" s="10"/>
    </row>
    <row r="383" spans="2:3" x14ac:dyDescent="0.35">
      <c r="B383" s="10"/>
      <c r="C383" s="10"/>
    </row>
    <row r="384" spans="2:3" x14ac:dyDescent="0.35">
      <c r="B384" s="10"/>
      <c r="C384" s="10"/>
    </row>
    <row r="385" spans="2:3" x14ac:dyDescent="0.35">
      <c r="B385" s="10"/>
      <c r="C385" s="10"/>
    </row>
    <row r="386" spans="2:3" x14ac:dyDescent="0.35">
      <c r="B386" s="10"/>
      <c r="C386" s="10"/>
    </row>
    <row r="387" spans="2:3" x14ac:dyDescent="0.35">
      <c r="B387" s="10"/>
      <c r="C387" s="10"/>
    </row>
    <row r="388" spans="2:3" x14ac:dyDescent="0.35">
      <c r="B388" s="10"/>
      <c r="C388" s="10"/>
    </row>
    <row r="389" spans="2:3" x14ac:dyDescent="0.35">
      <c r="B389" s="10"/>
      <c r="C389" s="10"/>
    </row>
    <row r="390" spans="2:3" x14ac:dyDescent="0.35">
      <c r="B390" s="10"/>
      <c r="C390" s="10"/>
    </row>
    <row r="391" spans="2:3" x14ac:dyDescent="0.35">
      <c r="B391" s="10"/>
      <c r="C391" s="10"/>
    </row>
    <row r="392" spans="2:3" x14ac:dyDescent="0.35">
      <c r="B392" s="10"/>
      <c r="C392" s="10"/>
    </row>
    <row r="393" spans="2:3" x14ac:dyDescent="0.35">
      <c r="B393" s="10"/>
      <c r="C393" s="10"/>
    </row>
    <row r="394" spans="2:3" x14ac:dyDescent="0.35">
      <c r="B394" s="10"/>
      <c r="C394" s="10"/>
    </row>
    <row r="395" spans="2:3" x14ac:dyDescent="0.35">
      <c r="B395" s="10"/>
      <c r="C395" s="10"/>
    </row>
    <row r="396" spans="2:3" x14ac:dyDescent="0.35">
      <c r="B396" s="10"/>
      <c r="C396" s="10"/>
    </row>
    <row r="397" spans="2:3" x14ac:dyDescent="0.35">
      <c r="B397" s="10"/>
      <c r="C397" s="10"/>
    </row>
    <row r="398" spans="2:3" x14ac:dyDescent="0.35">
      <c r="B398" s="10"/>
      <c r="C398" s="10"/>
    </row>
    <row r="399" spans="2:3" x14ac:dyDescent="0.35">
      <c r="B399" s="10"/>
      <c r="C399" s="10"/>
    </row>
    <row r="400" spans="2:3" x14ac:dyDescent="0.35">
      <c r="B400" s="10"/>
      <c r="C400" s="10"/>
    </row>
    <row r="401" spans="2:3" x14ac:dyDescent="0.35">
      <c r="B401" s="10"/>
      <c r="C401" s="10"/>
    </row>
    <row r="402" spans="2:3" x14ac:dyDescent="0.35">
      <c r="B402" s="10"/>
      <c r="C402" s="10"/>
    </row>
    <row r="403" spans="2:3" x14ac:dyDescent="0.35">
      <c r="B403" s="10"/>
      <c r="C403" s="10"/>
    </row>
    <row r="404" spans="2:3" x14ac:dyDescent="0.35">
      <c r="B404" s="10"/>
      <c r="C404" s="10"/>
    </row>
    <row r="405" spans="2:3" x14ac:dyDescent="0.35">
      <c r="B405" s="10"/>
      <c r="C405" s="10"/>
    </row>
    <row r="406" spans="2:3" x14ac:dyDescent="0.35">
      <c r="B406" s="10"/>
      <c r="C406" s="10"/>
    </row>
    <row r="407" spans="2:3" x14ac:dyDescent="0.35">
      <c r="B407" s="10"/>
      <c r="C407" s="10"/>
    </row>
    <row r="408" spans="2:3" x14ac:dyDescent="0.35">
      <c r="B408" s="10"/>
      <c r="C408" s="10"/>
    </row>
    <row r="409" spans="2:3" x14ac:dyDescent="0.35">
      <c r="B409" s="10"/>
      <c r="C409" s="10"/>
    </row>
    <row r="410" spans="2:3" x14ac:dyDescent="0.35">
      <c r="B410" s="10"/>
      <c r="C410" s="10"/>
    </row>
    <row r="411" spans="2:3" x14ac:dyDescent="0.35">
      <c r="B411" s="10"/>
      <c r="C411" s="10"/>
    </row>
    <row r="412" spans="2:3" x14ac:dyDescent="0.35">
      <c r="B412" s="10"/>
      <c r="C412" s="10"/>
    </row>
    <row r="413" spans="2:3" x14ac:dyDescent="0.35">
      <c r="B413" s="10"/>
      <c r="C413" s="10"/>
    </row>
    <row r="414" spans="2:3" x14ac:dyDescent="0.35">
      <c r="B414" s="10"/>
      <c r="C414" s="10"/>
    </row>
    <row r="415" spans="2:3" x14ac:dyDescent="0.35">
      <c r="B415" s="10"/>
      <c r="C415" s="10"/>
    </row>
    <row r="416" spans="2:3" x14ac:dyDescent="0.35">
      <c r="B416" s="10"/>
      <c r="C416" s="10"/>
    </row>
    <row r="417" spans="2:3" x14ac:dyDescent="0.35">
      <c r="B417" s="10"/>
      <c r="C417" s="10"/>
    </row>
    <row r="418" spans="2:3" x14ac:dyDescent="0.35">
      <c r="B418" s="10"/>
      <c r="C418" s="10"/>
    </row>
    <row r="419" spans="2:3" x14ac:dyDescent="0.35">
      <c r="B419" s="10"/>
      <c r="C419" s="10"/>
    </row>
    <row r="420" spans="2:3" x14ac:dyDescent="0.35">
      <c r="B420" s="10"/>
      <c r="C420" s="10"/>
    </row>
    <row r="421" spans="2:3" x14ac:dyDescent="0.35">
      <c r="B421" s="10"/>
      <c r="C421" s="10"/>
    </row>
    <row r="422" spans="2:3" x14ac:dyDescent="0.35">
      <c r="B422" s="10"/>
      <c r="C422" s="10"/>
    </row>
    <row r="423" spans="2:3" x14ac:dyDescent="0.35">
      <c r="B423" s="10"/>
      <c r="C423" s="10"/>
    </row>
    <row r="424" spans="2:3" x14ac:dyDescent="0.35">
      <c r="B424" s="10"/>
      <c r="C424" s="10"/>
    </row>
    <row r="425" spans="2:3" x14ac:dyDescent="0.35">
      <c r="B425" s="10"/>
      <c r="C425" s="10"/>
    </row>
    <row r="426" spans="2:3" x14ac:dyDescent="0.35">
      <c r="B426" s="10"/>
      <c r="C426" s="10"/>
    </row>
    <row r="427" spans="2:3" x14ac:dyDescent="0.35">
      <c r="B427" s="10"/>
      <c r="C427" s="10"/>
    </row>
    <row r="428" spans="2:3" x14ac:dyDescent="0.35">
      <c r="B428" s="10"/>
      <c r="C428" s="10"/>
    </row>
    <row r="429" spans="2:3" x14ac:dyDescent="0.35">
      <c r="B429" s="10"/>
      <c r="C429" s="10"/>
    </row>
    <row r="430" spans="2:3" x14ac:dyDescent="0.35">
      <c r="B430" s="10"/>
      <c r="C430" s="10"/>
    </row>
    <row r="431" spans="2:3" x14ac:dyDescent="0.35">
      <c r="B431" s="10"/>
      <c r="C431" s="10"/>
    </row>
    <row r="432" spans="2:3" x14ac:dyDescent="0.35">
      <c r="B432" s="10"/>
      <c r="C432" s="10"/>
    </row>
    <row r="433" spans="2:3" x14ac:dyDescent="0.35">
      <c r="B433" s="10"/>
      <c r="C433" s="10"/>
    </row>
    <row r="434" spans="2:3" x14ac:dyDescent="0.35">
      <c r="B434" s="10"/>
      <c r="C434" s="10"/>
    </row>
    <row r="435" spans="2:3" x14ac:dyDescent="0.35">
      <c r="B435" s="10"/>
      <c r="C435" s="10"/>
    </row>
    <row r="436" spans="2:3" x14ac:dyDescent="0.35">
      <c r="B436" s="10"/>
      <c r="C436" s="10"/>
    </row>
    <row r="437" spans="2:3" x14ac:dyDescent="0.35">
      <c r="B437" s="10"/>
      <c r="C437" s="10"/>
    </row>
    <row r="438" spans="2:3" x14ac:dyDescent="0.35">
      <c r="B438" s="10"/>
      <c r="C438" s="10"/>
    </row>
    <row r="439" spans="2:3" x14ac:dyDescent="0.35">
      <c r="B439" s="10"/>
      <c r="C439" s="10"/>
    </row>
    <row r="440" spans="2:3" x14ac:dyDescent="0.35">
      <c r="B440" s="10"/>
      <c r="C440" s="10"/>
    </row>
    <row r="441" spans="2:3" x14ac:dyDescent="0.35">
      <c r="B441" s="10"/>
      <c r="C441" s="10"/>
    </row>
    <row r="442" spans="2:3" x14ac:dyDescent="0.35">
      <c r="B442" s="10"/>
      <c r="C442" s="10"/>
    </row>
    <row r="443" spans="2:3" x14ac:dyDescent="0.35">
      <c r="B443" s="10"/>
      <c r="C443" s="10"/>
    </row>
    <row r="444" spans="2:3" x14ac:dyDescent="0.35">
      <c r="B444" s="10"/>
      <c r="C444" s="10"/>
    </row>
    <row r="445" spans="2:3" x14ac:dyDescent="0.35">
      <c r="B445" s="10"/>
      <c r="C445" s="10"/>
    </row>
    <row r="446" spans="2:3" x14ac:dyDescent="0.35">
      <c r="B446" s="10"/>
      <c r="C446" s="10"/>
    </row>
    <row r="447" spans="2:3" x14ac:dyDescent="0.35">
      <c r="B447" s="10"/>
      <c r="C447" s="10"/>
    </row>
    <row r="448" spans="2:3" x14ac:dyDescent="0.35">
      <c r="B448" s="10"/>
      <c r="C448" s="10"/>
    </row>
    <row r="449" spans="2:3" x14ac:dyDescent="0.35">
      <c r="B449" s="10"/>
      <c r="C449" s="10"/>
    </row>
    <row r="450" spans="2:3" x14ac:dyDescent="0.35">
      <c r="B450" s="10"/>
      <c r="C450" s="10"/>
    </row>
    <row r="451" spans="2:3" x14ac:dyDescent="0.35">
      <c r="B451" s="10"/>
      <c r="C451" s="10"/>
    </row>
    <row r="452" spans="2:3" x14ac:dyDescent="0.35">
      <c r="B452" s="10"/>
      <c r="C452" s="10"/>
    </row>
    <row r="453" spans="2:3" x14ac:dyDescent="0.35">
      <c r="B453" s="10"/>
      <c r="C453" s="10"/>
    </row>
    <row r="454" spans="2:3" x14ac:dyDescent="0.35">
      <c r="B454" s="10"/>
      <c r="C454" s="10"/>
    </row>
    <row r="455" spans="2:3" x14ac:dyDescent="0.35">
      <c r="B455" s="10"/>
      <c r="C455" s="10"/>
    </row>
    <row r="456" spans="2:3" x14ac:dyDescent="0.35">
      <c r="B456" s="10"/>
      <c r="C456" s="10"/>
    </row>
    <row r="457" spans="2:3" x14ac:dyDescent="0.35">
      <c r="B457" s="10"/>
      <c r="C457" s="10"/>
    </row>
    <row r="458" spans="2:3" x14ac:dyDescent="0.35">
      <c r="B458" s="10"/>
      <c r="C458" s="10"/>
    </row>
    <row r="459" spans="2:3" x14ac:dyDescent="0.35">
      <c r="B459" s="10"/>
      <c r="C459" s="10"/>
    </row>
    <row r="460" spans="2:3" x14ac:dyDescent="0.35">
      <c r="B460" s="10"/>
      <c r="C460" s="10"/>
    </row>
    <row r="461" spans="2:3" x14ac:dyDescent="0.35">
      <c r="B461" s="10"/>
      <c r="C461" s="10"/>
    </row>
    <row r="462" spans="2:3" x14ac:dyDescent="0.35">
      <c r="B462" s="10"/>
      <c r="C462" s="10"/>
    </row>
    <row r="463" spans="2:3" x14ac:dyDescent="0.35">
      <c r="B463" s="10"/>
      <c r="C463" s="10"/>
    </row>
    <row r="464" spans="2:3" x14ac:dyDescent="0.35">
      <c r="B464" s="10"/>
      <c r="C464" s="10"/>
    </row>
    <row r="465" spans="2:3" x14ac:dyDescent="0.35">
      <c r="B465" s="10"/>
      <c r="C465" s="10"/>
    </row>
    <row r="466" spans="2:3" x14ac:dyDescent="0.35">
      <c r="B466" s="10"/>
      <c r="C466" s="10"/>
    </row>
    <row r="467" spans="2:3" x14ac:dyDescent="0.35">
      <c r="B467" s="10"/>
      <c r="C467" s="10"/>
    </row>
    <row r="468" spans="2:3" x14ac:dyDescent="0.35">
      <c r="B468" s="10"/>
      <c r="C468" s="10"/>
    </row>
    <row r="469" spans="2:3" x14ac:dyDescent="0.35">
      <c r="B469" s="10"/>
      <c r="C469" s="10"/>
    </row>
    <row r="470" spans="2:3" x14ac:dyDescent="0.35">
      <c r="B470" s="10"/>
      <c r="C470" s="10"/>
    </row>
    <row r="471" spans="2:3" x14ac:dyDescent="0.35">
      <c r="B471" s="10"/>
      <c r="C471" s="10"/>
    </row>
    <row r="472" spans="2:3" x14ac:dyDescent="0.35">
      <c r="B472" s="10"/>
      <c r="C472" s="10"/>
    </row>
    <row r="473" spans="2:3" x14ac:dyDescent="0.35">
      <c r="B473" s="10"/>
      <c r="C473" s="10"/>
    </row>
    <row r="474" spans="2:3" x14ac:dyDescent="0.35">
      <c r="B474" s="10"/>
      <c r="C474" s="10"/>
    </row>
    <row r="475" spans="2:3" x14ac:dyDescent="0.35">
      <c r="B475" s="10"/>
      <c r="C475" s="10"/>
    </row>
    <row r="476" spans="2:3" x14ac:dyDescent="0.35">
      <c r="B476" s="10"/>
      <c r="C476" s="10"/>
    </row>
    <row r="477" spans="2:3" x14ac:dyDescent="0.35">
      <c r="B477" s="10"/>
      <c r="C477" s="10"/>
    </row>
    <row r="478" spans="2:3" x14ac:dyDescent="0.35">
      <c r="B478" s="10"/>
      <c r="C478" s="10"/>
    </row>
    <row r="479" spans="2:3" x14ac:dyDescent="0.35">
      <c r="B479" s="10"/>
      <c r="C479" s="10"/>
    </row>
    <row r="480" spans="2:3" x14ac:dyDescent="0.35">
      <c r="B480" s="10"/>
      <c r="C480" s="10"/>
    </row>
    <row r="481" spans="2:3" x14ac:dyDescent="0.35">
      <c r="B481" s="10"/>
      <c r="C481" s="10"/>
    </row>
    <row r="482" spans="2:3" x14ac:dyDescent="0.35">
      <c r="B482" s="10"/>
      <c r="C482" s="10"/>
    </row>
    <row r="483" spans="2:3" x14ac:dyDescent="0.35">
      <c r="B483" s="10"/>
      <c r="C483" s="10"/>
    </row>
    <row r="484" spans="2:3" x14ac:dyDescent="0.35">
      <c r="B484" s="10"/>
      <c r="C484" s="10"/>
    </row>
    <row r="485" spans="2:3" x14ac:dyDescent="0.35">
      <c r="B485" s="10"/>
      <c r="C485" s="10"/>
    </row>
    <row r="486" spans="2:3" x14ac:dyDescent="0.35">
      <c r="B486" s="10"/>
      <c r="C486" s="10"/>
    </row>
    <row r="487" spans="2:3" x14ac:dyDescent="0.35">
      <c r="B487" s="10"/>
      <c r="C487" s="10"/>
    </row>
    <row r="488" spans="2:3" x14ac:dyDescent="0.35">
      <c r="B488" s="10"/>
      <c r="C488" s="10"/>
    </row>
    <row r="489" spans="2:3" x14ac:dyDescent="0.35">
      <c r="B489" s="10"/>
      <c r="C489" s="10"/>
    </row>
    <row r="490" spans="2:3" x14ac:dyDescent="0.35">
      <c r="B490" s="10"/>
      <c r="C490" s="10"/>
    </row>
    <row r="491" spans="2:3" x14ac:dyDescent="0.35">
      <c r="B491" s="10"/>
      <c r="C491" s="10"/>
    </row>
    <row r="492" spans="2:3" x14ac:dyDescent="0.35">
      <c r="B492" s="10"/>
      <c r="C492" s="10"/>
    </row>
    <row r="493" spans="2:3" x14ac:dyDescent="0.35">
      <c r="B493" s="10"/>
      <c r="C493" s="10"/>
    </row>
    <row r="494" spans="2:3" x14ac:dyDescent="0.35">
      <c r="B494" s="10"/>
      <c r="C494" s="10"/>
    </row>
    <row r="495" spans="2:3" x14ac:dyDescent="0.35">
      <c r="B495" s="10"/>
      <c r="C495" s="10"/>
    </row>
    <row r="496" spans="2:3" x14ac:dyDescent="0.35">
      <c r="B496" s="10"/>
      <c r="C496" s="10"/>
    </row>
    <row r="497" spans="2:3" x14ac:dyDescent="0.35">
      <c r="B497" s="10"/>
      <c r="C497" s="10"/>
    </row>
    <row r="498" spans="2:3" x14ac:dyDescent="0.35">
      <c r="B498" s="10"/>
      <c r="C498" s="10"/>
    </row>
    <row r="499" spans="2:3" x14ac:dyDescent="0.35">
      <c r="B499" s="10"/>
      <c r="C499" s="10"/>
    </row>
    <row r="500" spans="2:3" x14ac:dyDescent="0.35">
      <c r="B500" s="10"/>
      <c r="C500" s="10"/>
    </row>
    <row r="501" spans="2:3" x14ac:dyDescent="0.35">
      <c r="B501" s="10"/>
      <c r="C501" s="10"/>
    </row>
    <row r="502" spans="2:3" x14ac:dyDescent="0.35">
      <c r="B502" s="10"/>
      <c r="C502" s="10"/>
    </row>
    <row r="503" spans="2:3" x14ac:dyDescent="0.35">
      <c r="B503" s="10"/>
      <c r="C503" s="10"/>
    </row>
    <row r="504" spans="2:3" x14ac:dyDescent="0.35">
      <c r="B504" s="10"/>
      <c r="C504" s="10"/>
    </row>
    <row r="505" spans="2:3" x14ac:dyDescent="0.35">
      <c r="B505" s="10"/>
      <c r="C505" s="10"/>
    </row>
    <row r="506" spans="2:3" x14ac:dyDescent="0.35">
      <c r="B506" s="10"/>
      <c r="C506" s="10"/>
    </row>
    <row r="507" spans="2:3" x14ac:dyDescent="0.35">
      <c r="B507" s="10"/>
      <c r="C507" s="10"/>
    </row>
    <row r="508" spans="2:3" x14ac:dyDescent="0.35">
      <c r="B508" s="10"/>
      <c r="C508" s="10"/>
    </row>
    <row r="509" spans="2:3" x14ac:dyDescent="0.35">
      <c r="B509" s="10"/>
      <c r="C509" s="10"/>
    </row>
    <row r="510" spans="2:3" x14ac:dyDescent="0.35">
      <c r="B510" s="10"/>
      <c r="C510" s="10"/>
    </row>
    <row r="511" spans="2:3" x14ac:dyDescent="0.35">
      <c r="B511" s="10"/>
      <c r="C511" s="10"/>
    </row>
    <row r="512" spans="2:3" x14ac:dyDescent="0.35">
      <c r="B512" s="10"/>
      <c r="C512" s="10"/>
    </row>
    <row r="513" spans="2:3" x14ac:dyDescent="0.35">
      <c r="B513" s="10"/>
      <c r="C513" s="10"/>
    </row>
    <row r="514" spans="2:3" x14ac:dyDescent="0.35">
      <c r="B514" s="10"/>
      <c r="C514" s="10"/>
    </row>
    <row r="515" spans="2:3" x14ac:dyDescent="0.35">
      <c r="B515" s="10"/>
      <c r="C515" s="10"/>
    </row>
    <row r="516" spans="2:3" x14ac:dyDescent="0.35">
      <c r="B516" s="10"/>
      <c r="C516" s="10"/>
    </row>
    <row r="517" spans="2:3" x14ac:dyDescent="0.35">
      <c r="B517" s="10"/>
      <c r="C517" s="10"/>
    </row>
    <row r="518" spans="2:3" x14ac:dyDescent="0.35">
      <c r="B518" s="10"/>
      <c r="C518" s="10"/>
    </row>
    <row r="519" spans="2:3" x14ac:dyDescent="0.35">
      <c r="B519" s="10"/>
      <c r="C519" s="10"/>
    </row>
    <row r="520" spans="2:3" x14ac:dyDescent="0.35">
      <c r="B520" s="10"/>
      <c r="C520" s="10"/>
    </row>
    <row r="521" spans="2:3" x14ac:dyDescent="0.35">
      <c r="B521" s="10"/>
      <c r="C521" s="10"/>
    </row>
    <row r="522" spans="2:3" x14ac:dyDescent="0.35">
      <c r="B522" s="10"/>
      <c r="C522" s="10"/>
    </row>
    <row r="523" spans="2:3" x14ac:dyDescent="0.35">
      <c r="B523" s="10"/>
      <c r="C523" s="10"/>
    </row>
    <row r="524" spans="2:3" x14ac:dyDescent="0.35">
      <c r="B524" s="10"/>
      <c r="C524" s="10"/>
    </row>
    <row r="525" spans="2:3" x14ac:dyDescent="0.35">
      <c r="B525" s="10"/>
      <c r="C525" s="10"/>
    </row>
    <row r="526" spans="2:3" x14ac:dyDescent="0.35">
      <c r="B526" s="10"/>
      <c r="C526" s="10"/>
    </row>
    <row r="527" spans="2:3" x14ac:dyDescent="0.35">
      <c r="B527" s="10"/>
      <c r="C527" s="10"/>
    </row>
    <row r="528" spans="2:3" x14ac:dyDescent="0.35">
      <c r="B528" s="10"/>
      <c r="C528" s="10"/>
    </row>
    <row r="529" spans="2:3" x14ac:dyDescent="0.35">
      <c r="B529" s="10"/>
      <c r="C529" s="10"/>
    </row>
    <row r="530" spans="2:3" x14ac:dyDescent="0.35">
      <c r="B530" s="10"/>
      <c r="C530" s="10"/>
    </row>
    <row r="531" spans="2:3" x14ac:dyDescent="0.35">
      <c r="B531" s="10"/>
      <c r="C531" s="10"/>
    </row>
    <row r="532" spans="2:3" x14ac:dyDescent="0.35">
      <c r="B532" s="10"/>
      <c r="C532" s="10"/>
    </row>
    <row r="533" spans="2:3" x14ac:dyDescent="0.35">
      <c r="B533" s="10"/>
      <c r="C533" s="10"/>
    </row>
    <row r="534" spans="2:3" x14ac:dyDescent="0.35">
      <c r="B534" s="10"/>
      <c r="C534" s="10"/>
    </row>
    <row r="535" spans="2:3" x14ac:dyDescent="0.35">
      <c r="B535" s="10"/>
      <c r="C535" s="10"/>
    </row>
    <row r="536" spans="2:3" x14ac:dyDescent="0.35">
      <c r="B536" s="10"/>
      <c r="C536" s="10"/>
    </row>
    <row r="537" spans="2:3" x14ac:dyDescent="0.35">
      <c r="B537" s="10"/>
      <c r="C537" s="10"/>
    </row>
    <row r="538" spans="2:3" x14ac:dyDescent="0.35">
      <c r="B538" s="10"/>
      <c r="C538" s="10"/>
    </row>
    <row r="539" spans="2:3" x14ac:dyDescent="0.35">
      <c r="B539" s="10"/>
      <c r="C539" s="10"/>
    </row>
    <row r="540" spans="2:3" x14ac:dyDescent="0.35">
      <c r="B540" s="10"/>
      <c r="C540" s="10"/>
    </row>
    <row r="541" spans="2:3" x14ac:dyDescent="0.35">
      <c r="B541" s="10"/>
      <c r="C541" s="10"/>
    </row>
    <row r="542" spans="2:3" x14ac:dyDescent="0.35">
      <c r="B542" s="10"/>
      <c r="C542" s="10"/>
    </row>
    <row r="543" spans="2:3" x14ac:dyDescent="0.35">
      <c r="B543" s="10"/>
      <c r="C543" s="10"/>
    </row>
    <row r="544" spans="2:3" x14ac:dyDescent="0.35">
      <c r="B544" s="10"/>
      <c r="C544" s="10"/>
    </row>
    <row r="545" spans="2:3" x14ac:dyDescent="0.35">
      <c r="B545" s="10"/>
      <c r="C545" s="10"/>
    </row>
    <row r="546" spans="2:3" x14ac:dyDescent="0.35">
      <c r="B546" s="10"/>
      <c r="C546" s="10"/>
    </row>
    <row r="547" spans="2:3" x14ac:dyDescent="0.35">
      <c r="B547" s="10"/>
      <c r="C547" s="10"/>
    </row>
    <row r="548" spans="2:3" x14ac:dyDescent="0.35">
      <c r="B548" s="10"/>
      <c r="C548" s="10"/>
    </row>
    <row r="549" spans="2:3" x14ac:dyDescent="0.35">
      <c r="B549" s="10"/>
      <c r="C549" s="10"/>
    </row>
    <row r="550" spans="2:3" x14ac:dyDescent="0.35">
      <c r="B550" s="10"/>
      <c r="C550" s="10"/>
    </row>
    <row r="551" spans="2:3" x14ac:dyDescent="0.35">
      <c r="B551" s="10"/>
      <c r="C551" s="10"/>
    </row>
    <row r="552" spans="2:3" x14ac:dyDescent="0.35">
      <c r="B552" s="10"/>
      <c r="C552" s="10"/>
    </row>
    <row r="553" spans="2:3" x14ac:dyDescent="0.35">
      <c r="B553" s="10"/>
      <c r="C553" s="10"/>
    </row>
    <row r="554" spans="2:3" x14ac:dyDescent="0.35">
      <c r="B554" s="10"/>
      <c r="C554" s="10"/>
    </row>
    <row r="555" spans="2:3" x14ac:dyDescent="0.35">
      <c r="B555" s="10"/>
      <c r="C555" s="10"/>
    </row>
    <row r="556" spans="2:3" x14ac:dyDescent="0.35">
      <c r="B556" s="10"/>
      <c r="C556" s="10"/>
    </row>
    <row r="557" spans="2:3" x14ac:dyDescent="0.35">
      <c r="B557" s="10"/>
      <c r="C557" s="10"/>
    </row>
    <row r="558" spans="2:3" x14ac:dyDescent="0.35">
      <c r="B558" s="10"/>
      <c r="C558" s="10"/>
    </row>
    <row r="559" spans="2:3" x14ac:dyDescent="0.35">
      <c r="B559" s="10"/>
      <c r="C559" s="10"/>
    </row>
    <row r="560" spans="2:3" x14ac:dyDescent="0.35">
      <c r="B560" s="10"/>
      <c r="C560" s="10"/>
    </row>
    <row r="561" spans="2:3" x14ac:dyDescent="0.35">
      <c r="B561" s="10"/>
      <c r="C561" s="10"/>
    </row>
    <row r="562" spans="2:3" x14ac:dyDescent="0.35">
      <c r="B562" s="10"/>
      <c r="C562" s="10"/>
    </row>
    <row r="563" spans="2:3" x14ac:dyDescent="0.35">
      <c r="B563" s="10"/>
      <c r="C563" s="10"/>
    </row>
    <row r="564" spans="2:3" x14ac:dyDescent="0.35">
      <c r="B564" s="10"/>
      <c r="C564" s="10"/>
    </row>
    <row r="565" spans="2:3" x14ac:dyDescent="0.35">
      <c r="B565" s="10"/>
      <c r="C565" s="10"/>
    </row>
    <row r="566" spans="2:3" x14ac:dyDescent="0.35">
      <c r="B566" s="10"/>
      <c r="C566" s="10"/>
    </row>
    <row r="567" spans="2:3" x14ac:dyDescent="0.35">
      <c r="B567" s="10"/>
      <c r="C567" s="10"/>
    </row>
    <row r="568" spans="2:3" x14ac:dyDescent="0.35">
      <c r="B568" s="10"/>
      <c r="C568" s="10"/>
    </row>
    <row r="569" spans="2:3" x14ac:dyDescent="0.35">
      <c r="B569" s="10"/>
      <c r="C569" s="10"/>
    </row>
    <row r="570" spans="2:3" x14ac:dyDescent="0.35">
      <c r="B570" s="10"/>
      <c r="C570" s="10"/>
    </row>
    <row r="571" spans="2:3" x14ac:dyDescent="0.35">
      <c r="B571" s="10"/>
      <c r="C571" s="10"/>
    </row>
    <row r="572" spans="2:3" x14ac:dyDescent="0.35">
      <c r="B572" s="10"/>
      <c r="C572" s="10"/>
    </row>
    <row r="573" spans="2:3" x14ac:dyDescent="0.35">
      <c r="B573" s="10"/>
      <c r="C573" s="10"/>
    </row>
    <row r="574" spans="2:3" x14ac:dyDescent="0.35">
      <c r="B574" s="10"/>
      <c r="C574" s="10"/>
    </row>
    <row r="575" spans="2:3" x14ac:dyDescent="0.35">
      <c r="B575" s="10"/>
      <c r="C575" s="10"/>
    </row>
    <row r="576" spans="2:3" x14ac:dyDescent="0.35">
      <c r="B576" s="10"/>
      <c r="C576" s="10"/>
    </row>
    <row r="577" spans="2:3" x14ac:dyDescent="0.35">
      <c r="B577" s="10"/>
      <c r="C577" s="10"/>
    </row>
    <row r="578" spans="2:3" x14ac:dyDescent="0.35">
      <c r="B578" s="10"/>
      <c r="C578" s="10"/>
    </row>
    <row r="579" spans="2:3" x14ac:dyDescent="0.35">
      <c r="B579" s="10"/>
      <c r="C579" s="10"/>
    </row>
    <row r="580" spans="2:3" x14ac:dyDescent="0.35">
      <c r="B580" s="10"/>
      <c r="C580" s="10"/>
    </row>
    <row r="581" spans="2:3" x14ac:dyDescent="0.35">
      <c r="B581" s="10"/>
      <c r="C581" s="10"/>
    </row>
    <row r="582" spans="2:3" x14ac:dyDescent="0.35">
      <c r="B582" s="10"/>
      <c r="C582" s="10"/>
    </row>
    <row r="583" spans="2:3" x14ac:dyDescent="0.35">
      <c r="B583" s="10"/>
      <c r="C583" s="10"/>
    </row>
    <row r="584" spans="2:3" x14ac:dyDescent="0.35">
      <c r="B584" s="10"/>
      <c r="C584" s="10"/>
    </row>
    <row r="585" spans="2:3" x14ac:dyDescent="0.35">
      <c r="B585" s="10"/>
      <c r="C585" s="10"/>
    </row>
    <row r="586" spans="2:3" x14ac:dyDescent="0.35">
      <c r="B586" s="10"/>
      <c r="C586" s="10"/>
    </row>
    <row r="587" spans="2:3" x14ac:dyDescent="0.35">
      <c r="B587" s="10"/>
      <c r="C587" s="10"/>
    </row>
    <row r="588" spans="2:3" x14ac:dyDescent="0.35">
      <c r="B588" s="10"/>
      <c r="C588" s="10"/>
    </row>
    <row r="589" spans="2:3" x14ac:dyDescent="0.35">
      <c r="B589" s="10"/>
      <c r="C589" s="10"/>
    </row>
    <row r="590" spans="2:3" x14ac:dyDescent="0.35">
      <c r="B590" s="10"/>
      <c r="C590" s="10"/>
    </row>
    <row r="591" spans="2:3" x14ac:dyDescent="0.35">
      <c r="B591" s="10"/>
      <c r="C591" s="10"/>
    </row>
    <row r="592" spans="2:3" x14ac:dyDescent="0.35">
      <c r="B592" s="10"/>
      <c r="C592" s="10"/>
    </row>
    <row r="593" spans="2:3" x14ac:dyDescent="0.35">
      <c r="B593" s="10"/>
      <c r="C593" s="10"/>
    </row>
    <row r="594" spans="2:3" x14ac:dyDescent="0.35">
      <c r="B594" s="10"/>
      <c r="C594" s="10"/>
    </row>
    <row r="595" spans="2:3" x14ac:dyDescent="0.35">
      <c r="B595" s="10"/>
      <c r="C595" s="10"/>
    </row>
    <row r="596" spans="2:3" x14ac:dyDescent="0.35">
      <c r="B596" s="10"/>
      <c r="C596" s="10"/>
    </row>
    <row r="597" spans="2:3" x14ac:dyDescent="0.35">
      <c r="B597" s="10"/>
      <c r="C597" s="10"/>
    </row>
    <row r="598" spans="2:3" x14ac:dyDescent="0.35">
      <c r="B598" s="10"/>
      <c r="C598" s="10"/>
    </row>
    <row r="599" spans="2:3" x14ac:dyDescent="0.35">
      <c r="B599" s="10"/>
      <c r="C599" s="10"/>
    </row>
    <row r="600" spans="2:3" x14ac:dyDescent="0.35">
      <c r="B600" s="10"/>
      <c r="C600" s="10"/>
    </row>
    <row r="601" spans="2:3" x14ac:dyDescent="0.35">
      <c r="B601" s="10"/>
      <c r="C601" s="10"/>
    </row>
    <row r="602" spans="2:3" x14ac:dyDescent="0.35">
      <c r="B602" s="10"/>
      <c r="C602" s="10"/>
    </row>
    <row r="603" spans="2:3" x14ac:dyDescent="0.35">
      <c r="B603" s="10"/>
      <c r="C603" s="10"/>
    </row>
    <row r="604" spans="2:3" x14ac:dyDescent="0.35">
      <c r="B604" s="10"/>
      <c r="C604" s="10"/>
    </row>
    <row r="605" spans="2:3" x14ac:dyDescent="0.35">
      <c r="B605" s="10"/>
      <c r="C605" s="10"/>
    </row>
    <row r="606" spans="2:3" x14ac:dyDescent="0.35">
      <c r="B606" s="10"/>
      <c r="C606" s="10"/>
    </row>
    <row r="607" spans="2:3" x14ac:dyDescent="0.35">
      <c r="B607" s="10"/>
      <c r="C607" s="10"/>
    </row>
    <row r="608" spans="2:3" x14ac:dyDescent="0.35">
      <c r="B608" s="10"/>
      <c r="C608" s="10"/>
    </row>
    <row r="609" spans="2:3" x14ac:dyDescent="0.35">
      <c r="B609" s="10"/>
      <c r="C609" s="10"/>
    </row>
    <row r="610" spans="2:3" x14ac:dyDescent="0.35">
      <c r="B610" s="10"/>
      <c r="C610" s="10"/>
    </row>
    <row r="611" spans="2:3" x14ac:dyDescent="0.35">
      <c r="B611" s="10"/>
      <c r="C611" s="10"/>
    </row>
    <row r="612" spans="2:3" x14ac:dyDescent="0.35">
      <c r="B612" s="10"/>
      <c r="C612" s="10"/>
    </row>
    <row r="613" spans="2:3" x14ac:dyDescent="0.35">
      <c r="B613" s="10"/>
      <c r="C613" s="10"/>
    </row>
    <row r="614" spans="2:3" x14ac:dyDescent="0.35">
      <c r="B614" s="10"/>
      <c r="C614" s="10"/>
    </row>
    <row r="615" spans="2:3" x14ac:dyDescent="0.35">
      <c r="B615" s="10"/>
      <c r="C615" s="10"/>
    </row>
    <row r="616" spans="2:3" x14ac:dyDescent="0.35">
      <c r="B616" s="10"/>
      <c r="C616" s="10"/>
    </row>
    <row r="617" spans="2:3" x14ac:dyDescent="0.35">
      <c r="B617" s="10"/>
      <c r="C617" s="10"/>
    </row>
    <row r="618" spans="2:3" x14ac:dyDescent="0.35">
      <c r="B618" s="10"/>
      <c r="C618" s="10"/>
    </row>
    <row r="619" spans="2:3" x14ac:dyDescent="0.35">
      <c r="B619" s="10"/>
      <c r="C619" s="10"/>
    </row>
    <row r="620" spans="2:3" x14ac:dyDescent="0.35">
      <c r="B620" s="10"/>
      <c r="C620" s="10"/>
    </row>
    <row r="621" spans="2:3" x14ac:dyDescent="0.35">
      <c r="B621" s="10"/>
      <c r="C621" s="10"/>
    </row>
    <row r="622" spans="2:3" x14ac:dyDescent="0.35">
      <c r="B622" s="10"/>
      <c r="C622" s="10"/>
    </row>
    <row r="623" spans="2:3" x14ac:dyDescent="0.35">
      <c r="B623" s="10"/>
      <c r="C623" s="10"/>
    </row>
    <row r="624" spans="2:3" x14ac:dyDescent="0.35">
      <c r="B624" s="10"/>
      <c r="C624" s="10"/>
    </row>
    <row r="625" spans="2:3" x14ac:dyDescent="0.35">
      <c r="B625" s="10"/>
      <c r="C625" s="10"/>
    </row>
    <row r="626" spans="2:3" x14ac:dyDescent="0.35">
      <c r="B626" s="10"/>
      <c r="C626" s="10"/>
    </row>
    <row r="627" spans="2:3" x14ac:dyDescent="0.35">
      <c r="B627" s="10"/>
      <c r="C627" s="10"/>
    </row>
    <row r="628" spans="2:3" x14ac:dyDescent="0.35">
      <c r="B628" s="10"/>
      <c r="C628" s="10"/>
    </row>
    <row r="629" spans="2:3" x14ac:dyDescent="0.35">
      <c r="B629" s="10"/>
      <c r="C629" s="10"/>
    </row>
    <row r="630" spans="2:3" x14ac:dyDescent="0.35">
      <c r="B630" s="10"/>
      <c r="C630" s="10"/>
    </row>
    <row r="631" spans="2:3" x14ac:dyDescent="0.35">
      <c r="B631" s="10"/>
      <c r="C631" s="10"/>
    </row>
    <row r="632" spans="2:3" x14ac:dyDescent="0.35">
      <c r="B632" s="10"/>
      <c r="C632" s="10"/>
    </row>
    <row r="633" spans="2:3" x14ac:dyDescent="0.35">
      <c r="B633" s="10"/>
      <c r="C633" s="10"/>
    </row>
    <row r="634" spans="2:3" x14ac:dyDescent="0.35">
      <c r="B634" s="10"/>
      <c r="C634" s="10"/>
    </row>
    <row r="635" spans="2:3" x14ac:dyDescent="0.35">
      <c r="B635" s="10"/>
      <c r="C635" s="10"/>
    </row>
    <row r="636" spans="2:3" x14ac:dyDescent="0.35">
      <c r="B636" s="10"/>
      <c r="C636" s="10"/>
    </row>
    <row r="637" spans="2:3" x14ac:dyDescent="0.35">
      <c r="B637" s="10"/>
      <c r="C637" s="10"/>
    </row>
    <row r="638" spans="2:3" x14ac:dyDescent="0.35">
      <c r="B638" s="10"/>
      <c r="C638" s="10"/>
    </row>
    <row r="639" spans="2:3" x14ac:dyDescent="0.35">
      <c r="B639" s="10"/>
      <c r="C639" s="10"/>
    </row>
    <row r="640" spans="2:3" x14ac:dyDescent="0.35">
      <c r="B640" s="10"/>
      <c r="C640" s="10"/>
    </row>
    <row r="641" spans="2:3" x14ac:dyDescent="0.35">
      <c r="B641" s="10"/>
      <c r="C641" s="10"/>
    </row>
    <row r="642" spans="2:3" x14ac:dyDescent="0.35">
      <c r="B642" s="10"/>
      <c r="C642" s="10"/>
    </row>
    <row r="643" spans="2:3" x14ac:dyDescent="0.35">
      <c r="B643" s="10"/>
      <c r="C643" s="10"/>
    </row>
    <row r="644" spans="2:3" x14ac:dyDescent="0.35">
      <c r="B644" s="10"/>
      <c r="C644" s="10"/>
    </row>
    <row r="645" spans="2:3" x14ac:dyDescent="0.35">
      <c r="B645" s="10"/>
      <c r="C645" s="10"/>
    </row>
    <row r="646" spans="2:3" x14ac:dyDescent="0.35">
      <c r="B646" s="10"/>
      <c r="C646" s="10"/>
    </row>
    <row r="647" spans="2:3" x14ac:dyDescent="0.35">
      <c r="B647" s="10"/>
      <c r="C647" s="10"/>
    </row>
    <row r="648" spans="2:3" x14ac:dyDescent="0.35">
      <c r="B648" s="10"/>
      <c r="C648" s="10"/>
    </row>
    <row r="649" spans="2:3" x14ac:dyDescent="0.35">
      <c r="B649" s="10"/>
      <c r="C649" s="10"/>
    </row>
    <row r="650" spans="2:3" x14ac:dyDescent="0.35">
      <c r="B650" s="10"/>
      <c r="C650" s="10"/>
    </row>
    <row r="651" spans="2:3" x14ac:dyDescent="0.35">
      <c r="B651" s="10"/>
      <c r="C651" s="10"/>
    </row>
    <row r="652" spans="2:3" x14ac:dyDescent="0.35">
      <c r="B652" s="10"/>
      <c r="C652" s="10"/>
    </row>
    <row r="653" spans="2:3" x14ac:dyDescent="0.35">
      <c r="B653" s="10"/>
      <c r="C653" s="10"/>
    </row>
    <row r="654" spans="2:3" x14ac:dyDescent="0.35">
      <c r="B654" s="10"/>
      <c r="C654" s="10"/>
    </row>
    <row r="655" spans="2:3" x14ac:dyDescent="0.35">
      <c r="B655" s="10"/>
      <c r="C655" s="10"/>
    </row>
    <row r="656" spans="2:3" x14ac:dyDescent="0.35">
      <c r="B656" s="10"/>
      <c r="C656" s="10"/>
    </row>
    <row r="657" spans="2:3" x14ac:dyDescent="0.35">
      <c r="B657" s="10"/>
      <c r="C657" s="10"/>
    </row>
    <row r="658" spans="2:3" x14ac:dyDescent="0.35">
      <c r="B658" s="10"/>
      <c r="C658" s="10"/>
    </row>
    <row r="659" spans="2:3" x14ac:dyDescent="0.35">
      <c r="B659" s="10"/>
      <c r="C659" s="10"/>
    </row>
    <row r="660" spans="2:3" x14ac:dyDescent="0.35">
      <c r="B660" s="10"/>
      <c r="C660" s="10"/>
    </row>
    <row r="661" spans="2:3" x14ac:dyDescent="0.35">
      <c r="B661" s="10"/>
      <c r="C661" s="10"/>
    </row>
    <row r="662" spans="2:3" x14ac:dyDescent="0.35">
      <c r="B662" s="10"/>
      <c r="C662" s="10"/>
    </row>
    <row r="663" spans="2:3" x14ac:dyDescent="0.35">
      <c r="B663" s="10"/>
      <c r="C663" s="10"/>
    </row>
    <row r="664" spans="2:3" x14ac:dyDescent="0.35">
      <c r="B664" s="10"/>
      <c r="C664" s="10"/>
    </row>
    <row r="665" spans="2:3" x14ac:dyDescent="0.35">
      <c r="B665" s="10"/>
      <c r="C665" s="10"/>
    </row>
    <row r="666" spans="2:3" x14ac:dyDescent="0.35">
      <c r="B666" s="10"/>
      <c r="C666" s="10"/>
    </row>
    <row r="667" spans="2:3" x14ac:dyDescent="0.35">
      <c r="B667" s="10"/>
      <c r="C667" s="10"/>
    </row>
    <row r="668" spans="2:3" x14ac:dyDescent="0.35">
      <c r="B668" s="10"/>
      <c r="C668" s="10"/>
    </row>
    <row r="669" spans="2:3" x14ac:dyDescent="0.35">
      <c r="B669" s="10"/>
      <c r="C669" s="10"/>
    </row>
    <row r="670" spans="2:3" x14ac:dyDescent="0.35">
      <c r="B670" s="10"/>
      <c r="C670" s="10"/>
    </row>
    <row r="671" spans="2:3" x14ac:dyDescent="0.35">
      <c r="B671" s="10"/>
      <c r="C671" s="10"/>
    </row>
    <row r="672" spans="2:3" x14ac:dyDescent="0.35">
      <c r="B672" s="10"/>
      <c r="C672" s="10"/>
    </row>
    <row r="673" spans="2:3" x14ac:dyDescent="0.35">
      <c r="B673" s="10"/>
      <c r="C673" s="10"/>
    </row>
    <row r="674" spans="2:3" x14ac:dyDescent="0.35">
      <c r="B674" s="10"/>
      <c r="C674" s="10"/>
    </row>
    <row r="675" spans="2:3" x14ac:dyDescent="0.35">
      <c r="B675" s="10"/>
      <c r="C675" s="10"/>
    </row>
    <row r="676" spans="2:3" x14ac:dyDescent="0.35">
      <c r="B676" s="10"/>
      <c r="C676" s="10"/>
    </row>
    <row r="677" spans="2:3" x14ac:dyDescent="0.35">
      <c r="B677" s="10"/>
      <c r="C677" s="10"/>
    </row>
    <row r="678" spans="2:3" x14ac:dyDescent="0.35">
      <c r="B678" s="10"/>
      <c r="C678" s="10"/>
    </row>
    <row r="679" spans="2:3" x14ac:dyDescent="0.35">
      <c r="B679" s="10"/>
      <c r="C679" s="10"/>
    </row>
    <row r="680" spans="2:3" x14ac:dyDescent="0.35">
      <c r="B680" s="10"/>
      <c r="C680" s="10"/>
    </row>
    <row r="681" spans="2:3" x14ac:dyDescent="0.35">
      <c r="B681" s="10"/>
      <c r="C681" s="10"/>
    </row>
    <row r="682" spans="2:3" x14ac:dyDescent="0.35">
      <c r="B682" s="10"/>
      <c r="C682" s="10"/>
    </row>
    <row r="683" spans="2:3" x14ac:dyDescent="0.35">
      <c r="B683" s="10"/>
      <c r="C683" s="10"/>
    </row>
    <row r="684" spans="2:3" x14ac:dyDescent="0.35">
      <c r="B684" s="10"/>
      <c r="C684" s="10"/>
    </row>
    <row r="685" spans="2:3" x14ac:dyDescent="0.35">
      <c r="B685" s="10"/>
      <c r="C685" s="10"/>
    </row>
    <row r="686" spans="2:3" x14ac:dyDescent="0.35">
      <c r="B686" s="10"/>
      <c r="C686" s="10"/>
    </row>
    <row r="687" spans="2:3" x14ac:dyDescent="0.35">
      <c r="B687" s="10"/>
      <c r="C687" s="10"/>
    </row>
    <row r="688" spans="2:3" x14ac:dyDescent="0.35">
      <c r="B688" s="10"/>
      <c r="C688" s="10"/>
    </row>
    <row r="689" spans="2:3" x14ac:dyDescent="0.35">
      <c r="B689" s="10"/>
      <c r="C689" s="10"/>
    </row>
    <row r="690" spans="2:3" x14ac:dyDescent="0.35">
      <c r="B690" s="10"/>
      <c r="C690" s="10"/>
    </row>
    <row r="691" spans="2:3" x14ac:dyDescent="0.35">
      <c r="B691" s="10"/>
      <c r="C691" s="10"/>
    </row>
    <row r="692" spans="2:3" x14ac:dyDescent="0.35">
      <c r="B692" s="10"/>
      <c r="C692" s="10"/>
    </row>
    <row r="693" spans="2:3" x14ac:dyDescent="0.35">
      <c r="B693" s="10"/>
      <c r="C693" s="10"/>
    </row>
    <row r="694" spans="2:3" x14ac:dyDescent="0.35">
      <c r="B694" s="10"/>
      <c r="C694" s="10"/>
    </row>
    <row r="695" spans="2:3" x14ac:dyDescent="0.35">
      <c r="B695" s="10"/>
      <c r="C695" s="10"/>
    </row>
    <row r="696" spans="2:3" x14ac:dyDescent="0.35">
      <c r="B696" s="10"/>
      <c r="C696" s="10"/>
    </row>
    <row r="697" spans="2:3" x14ac:dyDescent="0.35">
      <c r="B697" s="10"/>
      <c r="C697" s="10"/>
    </row>
    <row r="698" spans="2:3" x14ac:dyDescent="0.35">
      <c r="B698" s="10"/>
      <c r="C698" s="10"/>
    </row>
    <row r="699" spans="2:3" x14ac:dyDescent="0.35">
      <c r="B699" s="10"/>
      <c r="C699" s="10"/>
    </row>
    <row r="700" spans="2:3" x14ac:dyDescent="0.35">
      <c r="B700" s="10"/>
      <c r="C700" s="10"/>
    </row>
    <row r="701" spans="2:3" x14ac:dyDescent="0.35">
      <c r="B701" s="10"/>
      <c r="C701" s="10"/>
    </row>
    <row r="702" spans="2:3" x14ac:dyDescent="0.35">
      <c r="B702" s="10"/>
      <c r="C702" s="10"/>
    </row>
    <row r="703" spans="2:3" x14ac:dyDescent="0.35">
      <c r="B703" s="10"/>
      <c r="C703" s="10"/>
    </row>
    <row r="704" spans="2:3" x14ac:dyDescent="0.35">
      <c r="B704" s="10"/>
      <c r="C704" s="10"/>
    </row>
    <row r="705" spans="2:3" x14ac:dyDescent="0.35">
      <c r="B705" s="10"/>
      <c r="C705" s="10"/>
    </row>
    <row r="706" spans="2:3" x14ac:dyDescent="0.35">
      <c r="B706" s="10"/>
      <c r="C706" s="10"/>
    </row>
    <row r="707" spans="2:3" x14ac:dyDescent="0.35">
      <c r="B707" s="10"/>
      <c r="C707" s="10"/>
    </row>
    <row r="708" spans="2:3" x14ac:dyDescent="0.35">
      <c r="B708" s="10"/>
      <c r="C708" s="10"/>
    </row>
    <row r="709" spans="2:3" x14ac:dyDescent="0.35">
      <c r="B709" s="10"/>
      <c r="C709" s="10"/>
    </row>
    <row r="710" spans="2:3" x14ac:dyDescent="0.35">
      <c r="B710" s="10"/>
      <c r="C710" s="10"/>
    </row>
    <row r="711" spans="2:3" x14ac:dyDescent="0.35">
      <c r="B711" s="10"/>
      <c r="C711" s="10"/>
    </row>
    <row r="712" spans="2:3" x14ac:dyDescent="0.35">
      <c r="B712" s="10"/>
      <c r="C712" s="10"/>
    </row>
    <row r="713" spans="2:3" x14ac:dyDescent="0.35">
      <c r="B713" s="10"/>
      <c r="C713" s="10"/>
    </row>
    <row r="714" spans="2:3" x14ac:dyDescent="0.35">
      <c r="B714" s="10"/>
      <c r="C714" s="10"/>
    </row>
    <row r="715" spans="2:3" x14ac:dyDescent="0.35">
      <c r="B715" s="10"/>
      <c r="C715" s="10"/>
    </row>
    <row r="716" spans="2:3" x14ac:dyDescent="0.35">
      <c r="B716" s="10"/>
      <c r="C716" s="10"/>
    </row>
    <row r="717" spans="2:3" x14ac:dyDescent="0.35">
      <c r="B717" s="10"/>
      <c r="C717" s="10"/>
    </row>
    <row r="718" spans="2:3" x14ac:dyDescent="0.35">
      <c r="B718" s="10"/>
      <c r="C718" s="10"/>
    </row>
    <row r="719" spans="2:3" x14ac:dyDescent="0.35">
      <c r="B719" s="10"/>
      <c r="C719" s="10"/>
    </row>
    <row r="720" spans="2:3" x14ac:dyDescent="0.35">
      <c r="B720" s="10"/>
      <c r="C720" s="10"/>
    </row>
    <row r="721" spans="2:3" x14ac:dyDescent="0.35">
      <c r="B721" s="10"/>
      <c r="C721" s="10"/>
    </row>
    <row r="722" spans="2:3" x14ac:dyDescent="0.35">
      <c r="B722" s="10"/>
      <c r="C722" s="10"/>
    </row>
    <row r="723" spans="2:3" x14ac:dyDescent="0.35">
      <c r="B723" s="10"/>
      <c r="C723" s="10"/>
    </row>
    <row r="724" spans="2:3" x14ac:dyDescent="0.35">
      <c r="B724" s="10"/>
      <c r="C724" s="10"/>
    </row>
    <row r="725" spans="2:3" x14ac:dyDescent="0.35">
      <c r="B725" s="10"/>
      <c r="C725" s="10"/>
    </row>
    <row r="726" spans="2:3" x14ac:dyDescent="0.35">
      <c r="B726" s="10"/>
      <c r="C726" s="10"/>
    </row>
    <row r="727" spans="2:3" x14ac:dyDescent="0.35">
      <c r="B727" s="10"/>
      <c r="C727" s="10"/>
    </row>
    <row r="728" spans="2:3" x14ac:dyDescent="0.35">
      <c r="B728" s="10"/>
      <c r="C728" s="10"/>
    </row>
    <row r="729" spans="2:3" x14ac:dyDescent="0.35">
      <c r="B729" s="10"/>
      <c r="C729" s="10"/>
    </row>
    <row r="730" spans="2:3" x14ac:dyDescent="0.35">
      <c r="B730" s="10"/>
      <c r="C730" s="10"/>
    </row>
    <row r="731" spans="2:3" x14ac:dyDescent="0.35">
      <c r="B731" s="10"/>
      <c r="C731" s="10"/>
    </row>
    <row r="732" spans="2:3" x14ac:dyDescent="0.35">
      <c r="B732" s="10"/>
      <c r="C732" s="10"/>
    </row>
    <row r="733" spans="2:3" x14ac:dyDescent="0.35">
      <c r="B733" s="10"/>
      <c r="C733" s="10"/>
    </row>
    <row r="734" spans="2:3" x14ac:dyDescent="0.35">
      <c r="B734" s="10"/>
      <c r="C734" s="10"/>
    </row>
    <row r="735" spans="2:3" x14ac:dyDescent="0.35">
      <c r="B735" s="10"/>
      <c r="C735" s="10"/>
    </row>
    <row r="736" spans="2:3" x14ac:dyDescent="0.35">
      <c r="B736" s="10"/>
      <c r="C736" s="10"/>
    </row>
    <row r="737" spans="2:3" x14ac:dyDescent="0.35">
      <c r="B737" s="10"/>
      <c r="C737" s="10"/>
    </row>
    <row r="738" spans="2:3" x14ac:dyDescent="0.35">
      <c r="B738" s="10"/>
      <c r="C738" s="10"/>
    </row>
    <row r="739" spans="2:3" x14ac:dyDescent="0.35">
      <c r="B739" s="10"/>
      <c r="C739" s="10"/>
    </row>
    <row r="740" spans="2:3" x14ac:dyDescent="0.35">
      <c r="B740" s="10"/>
      <c r="C740" s="10"/>
    </row>
    <row r="741" spans="2:3" x14ac:dyDescent="0.35">
      <c r="B741" s="10"/>
      <c r="C741" s="10"/>
    </row>
    <row r="742" spans="2:3" x14ac:dyDescent="0.35">
      <c r="B742" s="10"/>
      <c r="C742" s="10"/>
    </row>
    <row r="743" spans="2:3" x14ac:dyDescent="0.35">
      <c r="B743" s="10"/>
      <c r="C743" s="10"/>
    </row>
    <row r="744" spans="2:3" x14ac:dyDescent="0.35">
      <c r="B744" s="10"/>
      <c r="C744" s="10"/>
    </row>
    <row r="745" spans="2:3" x14ac:dyDescent="0.35">
      <c r="B745" s="10"/>
      <c r="C745" s="10"/>
    </row>
    <row r="746" spans="2:3" x14ac:dyDescent="0.35">
      <c r="B746" s="10"/>
      <c r="C746" s="10"/>
    </row>
    <row r="747" spans="2:3" x14ac:dyDescent="0.35">
      <c r="B747" s="10"/>
      <c r="C747" s="10"/>
    </row>
    <row r="748" spans="2:3" x14ac:dyDescent="0.35">
      <c r="B748" s="10"/>
      <c r="C748" s="10"/>
    </row>
    <row r="749" spans="2:3" x14ac:dyDescent="0.35">
      <c r="B749" s="10"/>
      <c r="C749" s="10"/>
    </row>
    <row r="750" spans="2:3" x14ac:dyDescent="0.35">
      <c r="B750" s="10"/>
      <c r="C750" s="10"/>
    </row>
    <row r="751" spans="2:3" x14ac:dyDescent="0.35">
      <c r="B751" s="10"/>
      <c r="C751" s="10"/>
    </row>
    <row r="752" spans="2:3" x14ac:dyDescent="0.35">
      <c r="B752" s="10"/>
      <c r="C752" s="10"/>
    </row>
    <row r="753" spans="2:3" x14ac:dyDescent="0.35">
      <c r="B753" s="10"/>
      <c r="C753" s="10"/>
    </row>
    <row r="754" spans="2:3" x14ac:dyDescent="0.35">
      <c r="B754" s="10"/>
      <c r="C754" s="10"/>
    </row>
    <row r="755" spans="2:3" x14ac:dyDescent="0.35">
      <c r="B755" s="10"/>
      <c r="C755" s="10"/>
    </row>
    <row r="756" spans="2:3" x14ac:dyDescent="0.35">
      <c r="B756" s="10"/>
      <c r="C756" s="10"/>
    </row>
    <row r="757" spans="2:3" x14ac:dyDescent="0.35">
      <c r="B757" s="10"/>
      <c r="C757" s="10"/>
    </row>
    <row r="758" spans="2:3" x14ac:dyDescent="0.35">
      <c r="B758" s="10"/>
      <c r="C758" s="10"/>
    </row>
    <row r="759" spans="2:3" x14ac:dyDescent="0.35">
      <c r="B759" s="10"/>
      <c r="C759" s="10"/>
    </row>
    <row r="760" spans="2:3" x14ac:dyDescent="0.35">
      <c r="B760" s="10"/>
      <c r="C760" s="10"/>
    </row>
    <row r="761" spans="2:3" x14ac:dyDescent="0.35">
      <c r="B761" s="10"/>
      <c r="C761" s="10"/>
    </row>
    <row r="762" spans="2:3" x14ac:dyDescent="0.35">
      <c r="B762" s="10"/>
      <c r="C762" s="10"/>
    </row>
    <row r="763" spans="2:3" x14ac:dyDescent="0.35">
      <c r="B763" s="10"/>
      <c r="C763" s="10"/>
    </row>
    <row r="764" spans="2:3" x14ac:dyDescent="0.35">
      <c r="B764" s="10"/>
      <c r="C764" s="10"/>
    </row>
    <row r="765" spans="2:3" x14ac:dyDescent="0.35">
      <c r="B765" s="10"/>
      <c r="C765" s="10"/>
    </row>
    <row r="766" spans="2:3" x14ac:dyDescent="0.35">
      <c r="B766" s="10"/>
      <c r="C766" s="10"/>
    </row>
    <row r="767" spans="2:3" x14ac:dyDescent="0.35">
      <c r="B767" s="10"/>
      <c r="C767" s="10"/>
    </row>
    <row r="768" spans="2:3" x14ac:dyDescent="0.35">
      <c r="B768" s="10"/>
      <c r="C768" s="10"/>
    </row>
    <row r="769" spans="2:3" x14ac:dyDescent="0.35">
      <c r="B769" s="10"/>
      <c r="C769" s="10"/>
    </row>
    <row r="770" spans="2:3" x14ac:dyDescent="0.35">
      <c r="B770" s="10"/>
      <c r="C770" s="10"/>
    </row>
    <row r="771" spans="2:3" x14ac:dyDescent="0.35">
      <c r="B771" s="10"/>
      <c r="C771" s="10"/>
    </row>
    <row r="772" spans="2:3" x14ac:dyDescent="0.35">
      <c r="B772" s="10"/>
      <c r="C772" s="10"/>
    </row>
    <row r="773" spans="2:3" x14ac:dyDescent="0.35">
      <c r="B773" s="10"/>
      <c r="C773" s="10"/>
    </row>
    <row r="774" spans="2:3" x14ac:dyDescent="0.35">
      <c r="B774" s="10"/>
      <c r="C774" s="10"/>
    </row>
    <row r="775" spans="2:3" x14ac:dyDescent="0.35">
      <c r="B775" s="10"/>
      <c r="C775" s="10"/>
    </row>
    <row r="776" spans="2:3" x14ac:dyDescent="0.35">
      <c r="B776" s="10"/>
      <c r="C776" s="10"/>
    </row>
    <row r="777" spans="2:3" x14ac:dyDescent="0.35">
      <c r="B777" s="10"/>
      <c r="C777" s="10"/>
    </row>
    <row r="778" spans="2:3" x14ac:dyDescent="0.35">
      <c r="B778" s="10"/>
      <c r="C778" s="10"/>
    </row>
    <row r="779" spans="2:3" x14ac:dyDescent="0.35">
      <c r="B779" s="10"/>
      <c r="C779" s="10"/>
    </row>
    <row r="780" spans="2:3" x14ac:dyDescent="0.35">
      <c r="B780" s="10"/>
      <c r="C780" s="10"/>
    </row>
    <row r="781" spans="2:3" x14ac:dyDescent="0.35">
      <c r="B781" s="10"/>
      <c r="C781" s="10"/>
    </row>
    <row r="782" spans="2:3" x14ac:dyDescent="0.35">
      <c r="B782" s="10"/>
      <c r="C782" s="10"/>
    </row>
    <row r="783" spans="2:3" x14ac:dyDescent="0.35">
      <c r="B783" s="10"/>
      <c r="C783" s="10"/>
    </row>
    <row r="784" spans="2:3" x14ac:dyDescent="0.35">
      <c r="B784" s="10"/>
      <c r="C784" s="10"/>
    </row>
    <row r="785" spans="2:3" x14ac:dyDescent="0.35">
      <c r="B785" s="10"/>
      <c r="C785" s="10"/>
    </row>
    <row r="786" spans="2:3" x14ac:dyDescent="0.35">
      <c r="B786" s="10"/>
      <c r="C786" s="10"/>
    </row>
    <row r="787" spans="2:3" x14ac:dyDescent="0.35">
      <c r="B787" s="10"/>
      <c r="C787" s="10"/>
    </row>
    <row r="788" spans="2:3" x14ac:dyDescent="0.35">
      <c r="B788" s="10"/>
      <c r="C788" s="10"/>
    </row>
    <row r="789" spans="2:3" x14ac:dyDescent="0.35">
      <c r="B789" s="10"/>
      <c r="C789" s="10"/>
    </row>
    <row r="790" spans="2:3" x14ac:dyDescent="0.35">
      <c r="B790" s="10"/>
      <c r="C790" s="10"/>
    </row>
    <row r="791" spans="2:3" x14ac:dyDescent="0.35">
      <c r="B791" s="10"/>
      <c r="C791" s="10"/>
    </row>
    <row r="792" spans="2:3" x14ac:dyDescent="0.35">
      <c r="B792" s="10"/>
      <c r="C792" s="10"/>
    </row>
    <row r="793" spans="2:3" x14ac:dyDescent="0.35">
      <c r="B793" s="10"/>
      <c r="C793" s="10"/>
    </row>
    <row r="794" spans="2:3" x14ac:dyDescent="0.35">
      <c r="B794" s="10"/>
      <c r="C794" s="10"/>
    </row>
    <row r="795" spans="2:3" x14ac:dyDescent="0.35">
      <c r="B795" s="10"/>
      <c r="C795" s="10"/>
    </row>
    <row r="796" spans="2:3" x14ac:dyDescent="0.35">
      <c r="B796" s="10"/>
      <c r="C796" s="10"/>
    </row>
    <row r="797" spans="2:3" x14ac:dyDescent="0.35">
      <c r="B797" s="10"/>
      <c r="C797" s="10"/>
    </row>
    <row r="798" spans="2:3" x14ac:dyDescent="0.35">
      <c r="B798" s="10"/>
      <c r="C798" s="10"/>
    </row>
    <row r="799" spans="2:3" x14ac:dyDescent="0.35">
      <c r="B799" s="10"/>
      <c r="C799" s="10"/>
    </row>
    <row r="800" spans="2:3" x14ac:dyDescent="0.35">
      <c r="B800" s="10"/>
      <c r="C800" s="10"/>
    </row>
    <row r="801" spans="2:3" x14ac:dyDescent="0.35">
      <c r="B801" s="10"/>
      <c r="C801" s="10"/>
    </row>
    <row r="802" spans="2:3" x14ac:dyDescent="0.35">
      <c r="B802" s="10"/>
      <c r="C802" s="10"/>
    </row>
    <row r="803" spans="2:3" x14ac:dyDescent="0.35">
      <c r="B803" s="10"/>
      <c r="C803" s="10"/>
    </row>
    <row r="804" spans="2:3" x14ac:dyDescent="0.35">
      <c r="B804" s="10"/>
      <c r="C804" s="10"/>
    </row>
    <row r="805" spans="2:3" x14ac:dyDescent="0.35">
      <c r="B805" s="10"/>
      <c r="C805" s="10"/>
    </row>
    <row r="806" spans="2:3" x14ac:dyDescent="0.35">
      <c r="B806" s="10"/>
      <c r="C806" s="10"/>
    </row>
    <row r="807" spans="2:3" x14ac:dyDescent="0.35">
      <c r="B807" s="10"/>
      <c r="C807" s="10"/>
    </row>
    <row r="808" spans="2:3" x14ac:dyDescent="0.35">
      <c r="B808" s="10"/>
      <c r="C808" s="10"/>
    </row>
    <row r="809" spans="2:3" x14ac:dyDescent="0.35">
      <c r="B809" s="10"/>
      <c r="C809" s="10"/>
    </row>
    <row r="810" spans="2:3" x14ac:dyDescent="0.35">
      <c r="B810" s="10"/>
      <c r="C810" s="10"/>
    </row>
    <row r="811" spans="2:3" x14ac:dyDescent="0.35">
      <c r="B811" s="10"/>
      <c r="C811" s="10"/>
    </row>
    <row r="812" spans="2:3" x14ac:dyDescent="0.35">
      <c r="B812" s="10"/>
      <c r="C812" s="10"/>
    </row>
    <row r="813" spans="2:3" x14ac:dyDescent="0.35">
      <c r="B813" s="10"/>
      <c r="C813" s="10"/>
    </row>
    <row r="814" spans="2:3" x14ac:dyDescent="0.35">
      <c r="B814" s="10"/>
      <c r="C814" s="10"/>
    </row>
    <row r="815" spans="2:3" x14ac:dyDescent="0.35">
      <c r="B815" s="10"/>
      <c r="C815" s="10"/>
    </row>
    <row r="816" spans="2:3" x14ac:dyDescent="0.35">
      <c r="B816" s="10"/>
      <c r="C816" s="10"/>
    </row>
    <row r="817" spans="2:3" x14ac:dyDescent="0.35">
      <c r="B817" s="10"/>
      <c r="C817" s="10"/>
    </row>
    <row r="818" spans="2:3" x14ac:dyDescent="0.35">
      <c r="B818" s="10"/>
      <c r="C818" s="10"/>
    </row>
    <row r="819" spans="2:3" x14ac:dyDescent="0.35">
      <c r="B819" s="10"/>
      <c r="C819" s="10"/>
    </row>
    <row r="820" spans="2:3" x14ac:dyDescent="0.35">
      <c r="B820" s="10"/>
      <c r="C820" s="10"/>
    </row>
    <row r="821" spans="2:3" x14ac:dyDescent="0.35">
      <c r="B821" s="10"/>
      <c r="C821" s="10"/>
    </row>
    <row r="822" spans="2:3" x14ac:dyDescent="0.35">
      <c r="B822" s="10"/>
      <c r="C822" s="10"/>
    </row>
    <row r="823" spans="2:3" x14ac:dyDescent="0.35">
      <c r="B823" s="10"/>
      <c r="C823" s="10"/>
    </row>
    <row r="824" spans="2:3" x14ac:dyDescent="0.35">
      <c r="B824" s="10"/>
      <c r="C824" s="10"/>
    </row>
    <row r="825" spans="2:3" x14ac:dyDescent="0.35">
      <c r="B825" s="10"/>
      <c r="C825" s="10"/>
    </row>
    <row r="826" spans="2:3" x14ac:dyDescent="0.35">
      <c r="B826" s="10"/>
      <c r="C826" s="10"/>
    </row>
    <row r="827" spans="2:3" x14ac:dyDescent="0.35">
      <c r="B827" s="10"/>
      <c r="C827" s="10"/>
    </row>
    <row r="828" spans="2:3" x14ac:dyDescent="0.35">
      <c r="B828" s="10"/>
      <c r="C828" s="10"/>
    </row>
    <row r="829" spans="2:3" x14ac:dyDescent="0.35">
      <c r="B829" s="10"/>
      <c r="C829" s="10"/>
    </row>
    <row r="830" spans="2:3" x14ac:dyDescent="0.35">
      <c r="B830" s="10"/>
      <c r="C830" s="10"/>
    </row>
    <row r="831" spans="2:3" x14ac:dyDescent="0.35">
      <c r="B831" s="10"/>
      <c r="C831" s="10"/>
    </row>
    <row r="832" spans="2:3" x14ac:dyDescent="0.35">
      <c r="B832" s="10"/>
      <c r="C832" s="10"/>
    </row>
    <row r="833" spans="2:3" x14ac:dyDescent="0.35">
      <c r="B833" s="10"/>
      <c r="C833" s="10"/>
    </row>
    <row r="834" spans="2:3" x14ac:dyDescent="0.35">
      <c r="B834" s="10"/>
      <c r="C834" s="10"/>
    </row>
    <row r="835" spans="2:3" x14ac:dyDescent="0.35">
      <c r="B835" s="10"/>
      <c r="C835" s="10"/>
    </row>
    <row r="836" spans="2:3" x14ac:dyDescent="0.35">
      <c r="B836" s="10"/>
      <c r="C836" s="10"/>
    </row>
    <row r="837" spans="2:3" x14ac:dyDescent="0.35">
      <c r="B837" s="10"/>
      <c r="C837" s="10"/>
    </row>
    <row r="838" spans="2:3" x14ac:dyDescent="0.35">
      <c r="B838" s="10"/>
      <c r="C838" s="10"/>
    </row>
    <row r="839" spans="2:3" x14ac:dyDescent="0.35">
      <c r="B839" s="10"/>
      <c r="C839" s="10"/>
    </row>
    <row r="840" spans="2:3" x14ac:dyDescent="0.35">
      <c r="B840" s="10"/>
      <c r="C840" s="10"/>
    </row>
    <row r="841" spans="2:3" x14ac:dyDescent="0.35">
      <c r="B841" s="10"/>
      <c r="C841" s="10"/>
    </row>
    <row r="842" spans="2:3" x14ac:dyDescent="0.35">
      <c r="B842" s="10"/>
      <c r="C842" s="10"/>
    </row>
    <row r="843" spans="2:3" x14ac:dyDescent="0.35">
      <c r="B843" s="10"/>
      <c r="C843" s="10"/>
    </row>
    <row r="844" spans="2:3" x14ac:dyDescent="0.35">
      <c r="B844" s="10"/>
      <c r="C844" s="10"/>
    </row>
    <row r="845" spans="2:3" x14ac:dyDescent="0.35">
      <c r="B845" s="10"/>
      <c r="C845" s="10"/>
    </row>
    <row r="846" spans="2:3" x14ac:dyDescent="0.35">
      <c r="B846" s="10"/>
      <c r="C846" s="10"/>
    </row>
    <row r="847" spans="2:3" x14ac:dyDescent="0.35">
      <c r="B847" s="10"/>
      <c r="C847" s="10"/>
    </row>
    <row r="848" spans="2:3" x14ac:dyDescent="0.35">
      <c r="B848" s="10"/>
      <c r="C848" s="10"/>
    </row>
    <row r="849" spans="2:3" x14ac:dyDescent="0.35">
      <c r="B849" s="10"/>
      <c r="C849" s="10"/>
    </row>
    <row r="850" spans="2:3" x14ac:dyDescent="0.35">
      <c r="B850" s="10"/>
      <c r="C850" s="10"/>
    </row>
    <row r="851" spans="2:3" x14ac:dyDescent="0.35">
      <c r="B851" s="10"/>
      <c r="C851" s="10"/>
    </row>
    <row r="852" spans="2:3" x14ac:dyDescent="0.35">
      <c r="B852" s="10"/>
      <c r="C852" s="10"/>
    </row>
    <row r="853" spans="2:3" x14ac:dyDescent="0.35">
      <c r="B853" s="10"/>
      <c r="C853" s="10"/>
    </row>
    <row r="854" spans="2:3" x14ac:dyDescent="0.35">
      <c r="B854" s="10"/>
      <c r="C854" s="10"/>
    </row>
    <row r="855" spans="2:3" x14ac:dyDescent="0.35">
      <c r="B855" s="10"/>
      <c r="C855" s="10"/>
    </row>
    <row r="856" spans="2:3" x14ac:dyDescent="0.35">
      <c r="B856" s="10"/>
      <c r="C856" s="10"/>
    </row>
    <row r="857" spans="2:3" x14ac:dyDescent="0.35">
      <c r="B857" s="10"/>
      <c r="C857" s="10"/>
    </row>
    <row r="858" spans="2:3" x14ac:dyDescent="0.35">
      <c r="B858" s="10"/>
      <c r="C858" s="10"/>
    </row>
    <row r="859" spans="2:3" x14ac:dyDescent="0.35">
      <c r="B859" s="10"/>
      <c r="C859" s="10"/>
    </row>
    <row r="860" spans="2:3" x14ac:dyDescent="0.35">
      <c r="B860" s="10"/>
      <c r="C860" s="10"/>
    </row>
    <row r="861" spans="2:3" x14ac:dyDescent="0.35">
      <c r="B861" s="10"/>
      <c r="C861" s="10"/>
    </row>
    <row r="862" spans="2:3" x14ac:dyDescent="0.35">
      <c r="B862" s="10"/>
      <c r="C862" s="10"/>
    </row>
    <row r="863" spans="2:3" x14ac:dyDescent="0.35">
      <c r="B863" s="10"/>
      <c r="C863" s="10"/>
    </row>
    <row r="864" spans="2:3" x14ac:dyDescent="0.35">
      <c r="B864" s="10"/>
      <c r="C864" s="10"/>
    </row>
    <row r="865" spans="2:3" x14ac:dyDescent="0.35">
      <c r="B865" s="10"/>
      <c r="C865" s="10"/>
    </row>
    <row r="866" spans="2:3" x14ac:dyDescent="0.35">
      <c r="B866" s="10"/>
      <c r="C866" s="10"/>
    </row>
    <row r="867" spans="2:3" x14ac:dyDescent="0.35">
      <c r="B867" s="10"/>
      <c r="C867" s="10"/>
    </row>
    <row r="868" spans="2:3" x14ac:dyDescent="0.35">
      <c r="B868" s="10"/>
      <c r="C868" s="10"/>
    </row>
    <row r="869" spans="2:3" x14ac:dyDescent="0.35">
      <c r="B869" s="10"/>
      <c r="C869" s="10"/>
    </row>
    <row r="870" spans="2:3" x14ac:dyDescent="0.35">
      <c r="B870" s="10"/>
      <c r="C870" s="10"/>
    </row>
    <row r="871" spans="2:3" x14ac:dyDescent="0.35">
      <c r="B871" s="10"/>
      <c r="C871" s="10"/>
    </row>
    <row r="872" spans="2:3" x14ac:dyDescent="0.35">
      <c r="B872" s="10"/>
      <c r="C872" s="10"/>
    </row>
    <row r="873" spans="2:3" x14ac:dyDescent="0.35">
      <c r="B873" s="10"/>
      <c r="C873" s="10"/>
    </row>
    <row r="874" spans="2:3" x14ac:dyDescent="0.35">
      <c r="B874" s="10"/>
      <c r="C874" s="10"/>
    </row>
    <row r="875" spans="2:3" x14ac:dyDescent="0.35">
      <c r="B875" s="10"/>
      <c r="C875" s="10"/>
    </row>
    <row r="876" spans="2:3" x14ac:dyDescent="0.35">
      <c r="B876" s="10"/>
      <c r="C876" s="10"/>
    </row>
    <row r="877" spans="2:3" x14ac:dyDescent="0.35">
      <c r="B877" s="10"/>
      <c r="C877" s="10"/>
    </row>
    <row r="878" spans="2:3" x14ac:dyDescent="0.35">
      <c r="B878" s="10"/>
      <c r="C878" s="10"/>
    </row>
    <row r="879" spans="2:3" x14ac:dyDescent="0.35">
      <c r="B879" s="10"/>
      <c r="C879" s="10"/>
    </row>
    <row r="880" spans="2:3" x14ac:dyDescent="0.35">
      <c r="B880" s="10"/>
      <c r="C880" s="10"/>
    </row>
    <row r="881" spans="2:3" x14ac:dyDescent="0.35">
      <c r="B881" s="10"/>
      <c r="C881" s="10"/>
    </row>
    <row r="882" spans="2:3" x14ac:dyDescent="0.35">
      <c r="B882" s="10"/>
      <c r="C882" s="10"/>
    </row>
    <row r="883" spans="2:3" x14ac:dyDescent="0.35">
      <c r="B883" s="10"/>
      <c r="C883" s="10"/>
    </row>
    <row r="884" spans="2:3" x14ac:dyDescent="0.35">
      <c r="B884" s="10"/>
      <c r="C884" s="10"/>
    </row>
    <row r="885" spans="2:3" x14ac:dyDescent="0.35">
      <c r="B885" s="10"/>
      <c r="C885" s="10"/>
    </row>
    <row r="886" spans="2:3" x14ac:dyDescent="0.35">
      <c r="B886" s="10"/>
      <c r="C886" s="10"/>
    </row>
    <row r="887" spans="2:3" x14ac:dyDescent="0.35">
      <c r="B887" s="10"/>
      <c r="C887" s="10"/>
    </row>
    <row r="888" spans="2:3" x14ac:dyDescent="0.35">
      <c r="B888" s="10"/>
      <c r="C888" s="10"/>
    </row>
    <row r="889" spans="2:3" x14ac:dyDescent="0.35">
      <c r="B889" s="10"/>
      <c r="C889" s="10"/>
    </row>
    <row r="890" spans="2:3" x14ac:dyDescent="0.35">
      <c r="B890" s="10"/>
      <c r="C890" s="10"/>
    </row>
    <row r="891" spans="2:3" x14ac:dyDescent="0.35">
      <c r="B891" s="10"/>
      <c r="C891" s="10"/>
    </row>
    <row r="892" spans="2:3" x14ac:dyDescent="0.35">
      <c r="B892" s="10"/>
      <c r="C892" s="10"/>
    </row>
    <row r="893" spans="2:3" x14ac:dyDescent="0.35">
      <c r="B893" s="10"/>
      <c r="C893" s="10"/>
    </row>
    <row r="894" spans="2:3" x14ac:dyDescent="0.35">
      <c r="B894" s="10"/>
      <c r="C894" s="10"/>
    </row>
    <row r="895" spans="2:3" x14ac:dyDescent="0.35">
      <c r="B895" s="10"/>
      <c r="C895" s="10"/>
    </row>
    <row r="896" spans="2:3" x14ac:dyDescent="0.35">
      <c r="B896" s="10"/>
      <c r="C896" s="10"/>
    </row>
    <row r="897" spans="2:3" x14ac:dyDescent="0.35">
      <c r="B897" s="10"/>
      <c r="C897" s="10"/>
    </row>
    <row r="898" spans="2:3" x14ac:dyDescent="0.35">
      <c r="B898" s="10"/>
      <c r="C898" s="10"/>
    </row>
    <row r="899" spans="2:3" x14ac:dyDescent="0.35">
      <c r="B899" s="10"/>
      <c r="C899" s="10"/>
    </row>
    <row r="900" spans="2:3" x14ac:dyDescent="0.35">
      <c r="B900" s="10"/>
      <c r="C900" s="10"/>
    </row>
    <row r="901" spans="2:3" x14ac:dyDescent="0.35">
      <c r="B901" s="10"/>
      <c r="C901" s="10"/>
    </row>
    <row r="902" spans="2:3" x14ac:dyDescent="0.35">
      <c r="B902" s="10"/>
      <c r="C902" s="10"/>
    </row>
    <row r="903" spans="2:3" x14ac:dyDescent="0.35">
      <c r="B903" s="10"/>
      <c r="C903" s="10"/>
    </row>
    <row r="904" spans="2:3" x14ac:dyDescent="0.35">
      <c r="B904" s="10"/>
      <c r="C904" s="10"/>
    </row>
    <row r="905" spans="2:3" x14ac:dyDescent="0.35">
      <c r="B905" s="10"/>
      <c r="C905" s="10"/>
    </row>
    <row r="906" spans="2:3" x14ac:dyDescent="0.35">
      <c r="B906" s="10"/>
      <c r="C906" s="10"/>
    </row>
    <row r="907" spans="2:3" x14ac:dyDescent="0.35">
      <c r="B907" s="10"/>
      <c r="C907" s="10"/>
    </row>
    <row r="908" spans="2:3" x14ac:dyDescent="0.35">
      <c r="B908" s="10"/>
      <c r="C908" s="10"/>
    </row>
    <row r="909" spans="2:3" x14ac:dyDescent="0.35">
      <c r="B909" s="10"/>
      <c r="C909" s="10"/>
    </row>
    <row r="910" spans="2:3" x14ac:dyDescent="0.35">
      <c r="B910" s="10"/>
      <c r="C910" s="10"/>
    </row>
    <row r="911" spans="2:3" x14ac:dyDescent="0.35">
      <c r="B911" s="10"/>
      <c r="C911" s="10"/>
    </row>
    <row r="912" spans="2:3" x14ac:dyDescent="0.35">
      <c r="B912" s="10"/>
      <c r="C912" s="10"/>
    </row>
    <row r="913" spans="2:3" x14ac:dyDescent="0.35">
      <c r="B913" s="10"/>
      <c r="C913" s="10"/>
    </row>
    <row r="914" spans="2:3" x14ac:dyDescent="0.35">
      <c r="B914" s="10"/>
      <c r="C914" s="10"/>
    </row>
    <row r="915" spans="2:3" x14ac:dyDescent="0.35">
      <c r="B915" s="10"/>
      <c r="C915" s="10"/>
    </row>
    <row r="916" spans="2:3" x14ac:dyDescent="0.35">
      <c r="B916" s="10"/>
      <c r="C916" s="10"/>
    </row>
    <row r="917" spans="2:3" x14ac:dyDescent="0.35">
      <c r="B917" s="10"/>
      <c r="C917" s="10"/>
    </row>
    <row r="918" spans="2:3" x14ac:dyDescent="0.35">
      <c r="B918" s="10"/>
      <c r="C918" s="10"/>
    </row>
    <row r="919" spans="2:3" x14ac:dyDescent="0.35">
      <c r="B919" s="10"/>
      <c r="C919" s="10"/>
    </row>
    <row r="920" spans="2:3" x14ac:dyDescent="0.35">
      <c r="B920" s="10"/>
      <c r="C920" s="10"/>
    </row>
    <row r="921" spans="2:3" x14ac:dyDescent="0.35">
      <c r="B921" s="10"/>
      <c r="C921" s="10"/>
    </row>
    <row r="922" spans="2:3" x14ac:dyDescent="0.35">
      <c r="B922" s="10"/>
      <c r="C922" s="10"/>
    </row>
    <row r="923" spans="2:3" x14ac:dyDescent="0.35">
      <c r="B923" s="10"/>
      <c r="C923" s="10"/>
    </row>
    <row r="924" spans="2:3" x14ac:dyDescent="0.35">
      <c r="B924" s="10"/>
      <c r="C924" s="10"/>
    </row>
    <row r="925" spans="2:3" x14ac:dyDescent="0.35">
      <c r="B925" s="10"/>
      <c r="C925" s="10"/>
    </row>
    <row r="926" spans="2:3" x14ac:dyDescent="0.35">
      <c r="B926" s="10"/>
      <c r="C926" s="10"/>
    </row>
    <row r="927" spans="2:3" x14ac:dyDescent="0.35">
      <c r="B927" s="10"/>
      <c r="C927" s="10"/>
    </row>
    <row r="928" spans="2:3" x14ac:dyDescent="0.35">
      <c r="B928" s="10"/>
      <c r="C928" s="10"/>
    </row>
    <row r="929" spans="2:3" x14ac:dyDescent="0.35">
      <c r="B929" s="10"/>
      <c r="C929" s="10"/>
    </row>
    <row r="930" spans="2:3" x14ac:dyDescent="0.35">
      <c r="B930" s="10"/>
      <c r="C930" s="10"/>
    </row>
    <row r="931" spans="2:3" x14ac:dyDescent="0.35">
      <c r="B931" s="10"/>
      <c r="C931" s="10"/>
    </row>
    <row r="932" spans="2:3" x14ac:dyDescent="0.35">
      <c r="B932" s="10"/>
      <c r="C932" s="10"/>
    </row>
    <row r="933" spans="2:3" x14ac:dyDescent="0.35">
      <c r="B933" s="10"/>
      <c r="C933" s="10"/>
    </row>
    <row r="934" spans="2:3" x14ac:dyDescent="0.35">
      <c r="B934" s="10"/>
      <c r="C934" s="10"/>
    </row>
    <row r="935" spans="2:3" x14ac:dyDescent="0.35">
      <c r="B935" s="10"/>
      <c r="C935" s="10"/>
    </row>
    <row r="936" spans="2:3" x14ac:dyDescent="0.35">
      <c r="B936" s="10"/>
      <c r="C936" s="10"/>
    </row>
    <row r="937" spans="2:3" x14ac:dyDescent="0.35">
      <c r="B937" s="10"/>
      <c r="C937" s="10"/>
    </row>
    <row r="938" spans="2:3" x14ac:dyDescent="0.35">
      <c r="B938" s="10"/>
      <c r="C938" s="10"/>
    </row>
    <row r="939" spans="2:3" x14ac:dyDescent="0.35">
      <c r="B939" s="10"/>
      <c r="C939" s="10"/>
    </row>
    <row r="940" spans="2:3" x14ac:dyDescent="0.35">
      <c r="B940" s="10"/>
      <c r="C940" s="10"/>
    </row>
    <row r="941" spans="2:3" x14ac:dyDescent="0.35">
      <c r="B941" s="10"/>
      <c r="C941" s="10"/>
    </row>
    <row r="942" spans="2:3" x14ac:dyDescent="0.35">
      <c r="B942" s="10"/>
      <c r="C942" s="10"/>
    </row>
    <row r="943" spans="2:3" x14ac:dyDescent="0.35">
      <c r="B943" s="10"/>
      <c r="C943" s="10"/>
    </row>
    <row r="944" spans="2:3" x14ac:dyDescent="0.35">
      <c r="B944" s="10"/>
      <c r="C944" s="10"/>
    </row>
    <row r="945" spans="2:3" x14ac:dyDescent="0.35">
      <c r="B945" s="10"/>
      <c r="C945" s="10"/>
    </row>
    <row r="946" spans="2:3" x14ac:dyDescent="0.35">
      <c r="B946" s="10"/>
      <c r="C946" s="10"/>
    </row>
    <row r="947" spans="2:3" x14ac:dyDescent="0.35">
      <c r="B947" s="10"/>
      <c r="C947" s="10"/>
    </row>
    <row r="948" spans="2:3" x14ac:dyDescent="0.35">
      <c r="B948" s="10"/>
      <c r="C948" s="10"/>
    </row>
    <row r="949" spans="2:3" x14ac:dyDescent="0.35">
      <c r="B949" s="10"/>
      <c r="C949" s="10"/>
    </row>
    <row r="950" spans="2:3" x14ac:dyDescent="0.35">
      <c r="B950" s="10"/>
      <c r="C950" s="10"/>
    </row>
    <row r="951" spans="2:3" x14ac:dyDescent="0.35">
      <c r="B951" s="10"/>
      <c r="C951" s="10"/>
    </row>
    <row r="952" spans="2:3" x14ac:dyDescent="0.35">
      <c r="B952" s="10"/>
      <c r="C952" s="10"/>
    </row>
    <row r="953" spans="2:3" x14ac:dyDescent="0.35">
      <c r="B953" s="10"/>
      <c r="C953" s="10"/>
    </row>
    <row r="954" spans="2:3" x14ac:dyDescent="0.35">
      <c r="B954" s="10"/>
      <c r="C954" s="10"/>
    </row>
    <row r="955" spans="2:3" x14ac:dyDescent="0.35">
      <c r="B955" s="10"/>
      <c r="C955" s="10"/>
    </row>
    <row r="956" spans="2:3" x14ac:dyDescent="0.35">
      <c r="B956" s="10"/>
      <c r="C956" s="10"/>
    </row>
    <row r="957" spans="2:3" x14ac:dyDescent="0.35">
      <c r="B957" s="10"/>
      <c r="C957" s="10"/>
    </row>
    <row r="958" spans="2:3" x14ac:dyDescent="0.35">
      <c r="B958" s="10"/>
      <c r="C958" s="10"/>
    </row>
    <row r="959" spans="2:3" x14ac:dyDescent="0.35">
      <c r="B959" s="10"/>
      <c r="C959" s="10"/>
    </row>
    <row r="960" spans="2:3" x14ac:dyDescent="0.35">
      <c r="B960" s="10"/>
      <c r="C960" s="10"/>
    </row>
    <row r="961" spans="2:3" x14ac:dyDescent="0.35">
      <c r="B961" s="10"/>
      <c r="C961" s="10"/>
    </row>
    <row r="962" spans="2:3" x14ac:dyDescent="0.35">
      <c r="B962" s="10"/>
      <c r="C962" s="10"/>
    </row>
    <row r="963" spans="2:3" x14ac:dyDescent="0.35">
      <c r="B963" s="10"/>
      <c r="C963" s="10"/>
    </row>
    <row r="964" spans="2:3" x14ac:dyDescent="0.35">
      <c r="B964" s="10"/>
      <c r="C964" s="10"/>
    </row>
    <row r="965" spans="2:3" x14ac:dyDescent="0.35">
      <c r="B965" s="10"/>
      <c r="C965" s="10"/>
    </row>
    <row r="966" spans="2:3" x14ac:dyDescent="0.35">
      <c r="B966" s="10"/>
      <c r="C966" s="10"/>
    </row>
    <row r="967" spans="2:3" x14ac:dyDescent="0.35">
      <c r="B967" s="10"/>
      <c r="C967" s="10"/>
    </row>
    <row r="968" spans="2:3" x14ac:dyDescent="0.35">
      <c r="B968" s="10"/>
      <c r="C968" s="10"/>
    </row>
    <row r="969" spans="2:3" x14ac:dyDescent="0.35">
      <c r="B969" s="10"/>
      <c r="C969" s="10"/>
    </row>
    <row r="970" spans="2:3" x14ac:dyDescent="0.35">
      <c r="B970" s="10"/>
      <c r="C970" s="10"/>
    </row>
    <row r="971" spans="2:3" x14ac:dyDescent="0.35">
      <c r="B971" s="10"/>
      <c r="C971" s="10"/>
    </row>
    <row r="972" spans="2:3" x14ac:dyDescent="0.35">
      <c r="B972" s="10"/>
      <c r="C972" s="10"/>
    </row>
    <row r="973" spans="2:3" x14ac:dyDescent="0.35">
      <c r="B973" s="10"/>
      <c r="C973" s="10"/>
    </row>
    <row r="974" spans="2:3" x14ac:dyDescent="0.35">
      <c r="B974" s="10"/>
      <c r="C974" s="10"/>
    </row>
    <row r="975" spans="2:3" x14ac:dyDescent="0.35">
      <c r="B975" s="10"/>
      <c r="C975" s="10"/>
    </row>
    <row r="976" spans="2:3" x14ac:dyDescent="0.35">
      <c r="B976" s="10"/>
      <c r="C976" s="10"/>
    </row>
    <row r="977" spans="2:3" x14ac:dyDescent="0.35">
      <c r="B977" s="10"/>
      <c r="C977" s="10"/>
    </row>
    <row r="978" spans="2:3" x14ac:dyDescent="0.35">
      <c r="B978" s="10"/>
      <c r="C978" s="10"/>
    </row>
    <row r="979" spans="2:3" x14ac:dyDescent="0.35">
      <c r="B979" s="10"/>
      <c r="C979" s="10"/>
    </row>
    <row r="980" spans="2:3" x14ac:dyDescent="0.35">
      <c r="B980" s="10"/>
      <c r="C980" s="10"/>
    </row>
    <row r="981" spans="2:3" x14ac:dyDescent="0.35">
      <c r="B981" s="10"/>
      <c r="C981" s="10"/>
    </row>
    <row r="982" spans="2:3" x14ac:dyDescent="0.35">
      <c r="B982" s="10"/>
      <c r="C982" s="10"/>
    </row>
    <row r="983" spans="2:3" x14ac:dyDescent="0.35">
      <c r="B983" s="10"/>
      <c r="C983" s="10"/>
    </row>
    <row r="984" spans="2:3" x14ac:dyDescent="0.35">
      <c r="B984" s="10"/>
      <c r="C984" s="10"/>
    </row>
    <row r="985" spans="2:3" x14ac:dyDescent="0.35">
      <c r="B985" s="10"/>
      <c r="C985" s="10"/>
    </row>
    <row r="986" spans="2:3" x14ac:dyDescent="0.35">
      <c r="B986" s="10"/>
      <c r="C986" s="10"/>
    </row>
    <row r="987" spans="2:3" x14ac:dyDescent="0.35">
      <c r="B987" s="10"/>
      <c r="C987" s="10"/>
    </row>
    <row r="988" spans="2:3" x14ac:dyDescent="0.35">
      <c r="B988" s="10"/>
      <c r="C988" s="10"/>
    </row>
    <row r="989" spans="2:3" x14ac:dyDescent="0.35">
      <c r="B989" s="10"/>
      <c r="C989" s="10"/>
    </row>
    <row r="990" spans="2:3" x14ac:dyDescent="0.35">
      <c r="B990" s="10"/>
      <c r="C990" s="10"/>
    </row>
    <row r="991" spans="2:3" x14ac:dyDescent="0.35">
      <c r="B991" s="10"/>
      <c r="C991" s="10"/>
    </row>
    <row r="992" spans="2:3" x14ac:dyDescent="0.35">
      <c r="B992" s="10"/>
      <c r="C992" s="10"/>
    </row>
    <row r="993" spans="2:3" x14ac:dyDescent="0.35">
      <c r="B993" s="10"/>
      <c r="C993" s="10"/>
    </row>
    <row r="994" spans="2:3" x14ac:dyDescent="0.35">
      <c r="B994" s="10"/>
      <c r="C994" s="10"/>
    </row>
    <row r="995" spans="2:3" x14ac:dyDescent="0.35">
      <c r="B995" s="10"/>
      <c r="C995" s="10"/>
    </row>
    <row r="996" spans="2:3" x14ac:dyDescent="0.35">
      <c r="B996" s="10"/>
      <c r="C996" s="10"/>
    </row>
    <row r="997" spans="2:3" x14ac:dyDescent="0.35">
      <c r="B997" s="10"/>
      <c r="C997" s="10"/>
    </row>
    <row r="998" spans="2:3" x14ac:dyDescent="0.35">
      <c r="B998" s="10"/>
      <c r="C998" s="10"/>
    </row>
    <row r="999" spans="2:3" x14ac:dyDescent="0.35">
      <c r="B999" s="10"/>
      <c r="C999" s="10"/>
    </row>
    <row r="1000" spans="2:3" x14ac:dyDescent="0.35">
      <c r="B1000" s="10"/>
      <c r="C1000" s="10"/>
    </row>
    <row r="1001" spans="2:3" x14ac:dyDescent="0.35">
      <c r="B1001" s="10"/>
      <c r="C1001" s="10"/>
    </row>
    <row r="1002" spans="2:3" x14ac:dyDescent="0.35">
      <c r="B1002" s="10"/>
      <c r="C1002" s="10"/>
    </row>
    <row r="1003" spans="2:3" x14ac:dyDescent="0.35">
      <c r="B1003" s="10"/>
      <c r="C1003" s="10"/>
    </row>
  </sheetData>
  <mergeCells count="430">
    <mergeCell ref="BD27:BE27"/>
    <mergeCell ref="BF27:BG27"/>
    <mergeCell ref="BH27:BI27"/>
    <mergeCell ref="BJ27:BK27"/>
    <mergeCell ref="J1:K1"/>
    <mergeCell ref="L1:M1"/>
    <mergeCell ref="J26:K26"/>
    <mergeCell ref="L26:M26"/>
    <mergeCell ref="AR27:AS27"/>
    <mergeCell ref="AT27:AU27"/>
    <mergeCell ref="AV27:AW27"/>
    <mergeCell ref="AX27:AY27"/>
    <mergeCell ref="AZ27:BA27"/>
    <mergeCell ref="BB27:BC27"/>
    <mergeCell ref="AF27:AG27"/>
    <mergeCell ref="AH27:AI27"/>
    <mergeCell ref="AJ27:AK27"/>
    <mergeCell ref="AL27:AM27"/>
    <mergeCell ref="AN27:AO27"/>
    <mergeCell ref="AP27:AQ27"/>
    <mergeCell ref="T27:U27"/>
    <mergeCell ref="V27:W27"/>
    <mergeCell ref="X27:Y27"/>
    <mergeCell ref="Z27:AA27"/>
    <mergeCell ref="AB27:AC27"/>
    <mergeCell ref="AD27:AE27"/>
    <mergeCell ref="BJ26:BK26"/>
    <mergeCell ref="B27:C27"/>
    <mergeCell ref="D27:E27"/>
    <mergeCell ref="F27:G27"/>
    <mergeCell ref="H27:I27"/>
    <mergeCell ref="J27:K27"/>
    <mergeCell ref="L27:M27"/>
    <mergeCell ref="N27:O27"/>
    <mergeCell ref="P27:Q27"/>
    <mergeCell ref="R27:S27"/>
    <mergeCell ref="AX26:AY26"/>
    <mergeCell ref="AZ26:BA26"/>
    <mergeCell ref="BB26:BC26"/>
    <mergeCell ref="BD26:BE26"/>
    <mergeCell ref="BF26:BG26"/>
    <mergeCell ref="BH26:BI26"/>
    <mergeCell ref="AL26:AM26"/>
    <mergeCell ref="AN26:AO26"/>
    <mergeCell ref="AP26:AQ26"/>
    <mergeCell ref="AR26:AS26"/>
    <mergeCell ref="AT26:AU26"/>
    <mergeCell ref="AV26:AW26"/>
    <mergeCell ref="Z26:AA26"/>
    <mergeCell ref="AB26:AC26"/>
    <mergeCell ref="AD26:AE26"/>
    <mergeCell ref="AF26:AG26"/>
    <mergeCell ref="AH26:AI26"/>
    <mergeCell ref="AJ26:AK26"/>
    <mergeCell ref="N26:O26"/>
    <mergeCell ref="P26:Q26"/>
    <mergeCell ref="R26:S26"/>
    <mergeCell ref="T26:U26"/>
    <mergeCell ref="V26:W26"/>
    <mergeCell ref="X26:Y26"/>
    <mergeCell ref="B26:C26"/>
    <mergeCell ref="D26:E26"/>
    <mergeCell ref="F26:G26"/>
    <mergeCell ref="H26:I26"/>
    <mergeCell ref="AZ19:BA19"/>
    <mergeCell ref="BB19:BC19"/>
    <mergeCell ref="BD19:BE19"/>
    <mergeCell ref="BF19:BG19"/>
    <mergeCell ref="BH19:BI19"/>
    <mergeCell ref="BJ19:BK19"/>
    <mergeCell ref="AN19:AO19"/>
    <mergeCell ref="AP19:AQ19"/>
    <mergeCell ref="AR19:AS19"/>
    <mergeCell ref="AT19:AU19"/>
    <mergeCell ref="AV19:AW19"/>
    <mergeCell ref="AX19:AY19"/>
    <mergeCell ref="AB19:AC19"/>
    <mergeCell ref="AD19:AE19"/>
    <mergeCell ref="AF19:AG19"/>
    <mergeCell ref="AH19:AI19"/>
    <mergeCell ref="AJ19:AK19"/>
    <mergeCell ref="AL19:AM19"/>
    <mergeCell ref="P19:Q19"/>
    <mergeCell ref="R19:S19"/>
    <mergeCell ref="T19:U19"/>
    <mergeCell ref="V19:W19"/>
    <mergeCell ref="X19:Y19"/>
    <mergeCell ref="Z19:AA19"/>
    <mergeCell ref="BD17:BE17"/>
    <mergeCell ref="BF17:BG17"/>
    <mergeCell ref="BH17:BI17"/>
    <mergeCell ref="BJ17:BK17"/>
    <mergeCell ref="D19:E19"/>
    <mergeCell ref="F19:G19"/>
    <mergeCell ref="H19:I19"/>
    <mergeCell ref="J19:K19"/>
    <mergeCell ref="L19:M19"/>
    <mergeCell ref="N19:O19"/>
    <mergeCell ref="AR17:AS17"/>
    <mergeCell ref="AT17:AU17"/>
    <mergeCell ref="AV17:AW17"/>
    <mergeCell ref="AX17:AY17"/>
    <mergeCell ref="AZ17:BA17"/>
    <mergeCell ref="BB17:BC17"/>
    <mergeCell ref="AF17:AG17"/>
    <mergeCell ref="AH17:AI17"/>
    <mergeCell ref="AJ17:AK17"/>
    <mergeCell ref="AL17:AM17"/>
    <mergeCell ref="AN17:AO17"/>
    <mergeCell ref="AP17:AQ17"/>
    <mergeCell ref="T17:U17"/>
    <mergeCell ref="V17:W17"/>
    <mergeCell ref="X17:Y17"/>
    <mergeCell ref="Z17:AA17"/>
    <mergeCell ref="AB17:AC17"/>
    <mergeCell ref="AD17:AE17"/>
    <mergeCell ref="BH16:BI16"/>
    <mergeCell ref="BJ16:BK16"/>
    <mergeCell ref="D17:E17"/>
    <mergeCell ref="F17:G17"/>
    <mergeCell ref="H17:I17"/>
    <mergeCell ref="J17:K17"/>
    <mergeCell ref="L17:M17"/>
    <mergeCell ref="N17:O17"/>
    <mergeCell ref="P17:Q17"/>
    <mergeCell ref="R17:S17"/>
    <mergeCell ref="AV16:AW16"/>
    <mergeCell ref="AX16:AY16"/>
    <mergeCell ref="AZ16:BA16"/>
    <mergeCell ref="BB16:BC16"/>
    <mergeCell ref="BD16:BE16"/>
    <mergeCell ref="BF16:BG16"/>
    <mergeCell ref="AJ16:AK16"/>
    <mergeCell ref="AL16:AM16"/>
    <mergeCell ref="AN16:AO16"/>
    <mergeCell ref="AP16:AQ16"/>
    <mergeCell ref="AR16:AS16"/>
    <mergeCell ref="AT16:AU16"/>
    <mergeCell ref="X16:Y16"/>
    <mergeCell ref="Z16:AA16"/>
    <mergeCell ref="AB16:AC16"/>
    <mergeCell ref="AD16:AE16"/>
    <mergeCell ref="AF16:AG16"/>
    <mergeCell ref="AH16:AI16"/>
    <mergeCell ref="L16:M16"/>
    <mergeCell ref="N16:O16"/>
    <mergeCell ref="P16:Q16"/>
    <mergeCell ref="R16:S16"/>
    <mergeCell ref="T16:U16"/>
    <mergeCell ref="V16:W16"/>
    <mergeCell ref="BD14:BE14"/>
    <mergeCell ref="BF14:BG14"/>
    <mergeCell ref="BH14:BI14"/>
    <mergeCell ref="BJ14:BK14"/>
    <mergeCell ref="B15:C15"/>
    <mergeCell ref="B16:C16"/>
    <mergeCell ref="D16:E16"/>
    <mergeCell ref="F16:G16"/>
    <mergeCell ref="H16:I16"/>
    <mergeCell ref="J16:K16"/>
    <mergeCell ref="AR14:AS14"/>
    <mergeCell ref="AT14:AU14"/>
    <mergeCell ref="AV14:AW14"/>
    <mergeCell ref="AX14:AY14"/>
    <mergeCell ref="AZ14:BA14"/>
    <mergeCell ref="BB14:BC14"/>
    <mergeCell ref="AF14:AG14"/>
    <mergeCell ref="AH14:AI14"/>
    <mergeCell ref="AJ14:AK14"/>
    <mergeCell ref="AL14:AM14"/>
    <mergeCell ref="AN14:AO14"/>
    <mergeCell ref="AP14:AQ14"/>
    <mergeCell ref="T14:U14"/>
    <mergeCell ref="V14:W14"/>
    <mergeCell ref="X14:Y14"/>
    <mergeCell ref="Z14:AA14"/>
    <mergeCell ref="AB14:AC14"/>
    <mergeCell ref="AD14:AE14"/>
    <mergeCell ref="BJ13:BK13"/>
    <mergeCell ref="B14:C14"/>
    <mergeCell ref="D14:E14"/>
    <mergeCell ref="F14:G14"/>
    <mergeCell ref="H14:I14"/>
    <mergeCell ref="J14:K14"/>
    <mergeCell ref="L14:M14"/>
    <mergeCell ref="N14:O14"/>
    <mergeCell ref="P14:Q14"/>
    <mergeCell ref="R14:S14"/>
    <mergeCell ref="AX13:AY13"/>
    <mergeCell ref="AZ13:BA13"/>
    <mergeCell ref="BB13:BC13"/>
    <mergeCell ref="BD13:BE13"/>
    <mergeCell ref="BF13:BG13"/>
    <mergeCell ref="BH13:BI13"/>
    <mergeCell ref="AL13:AM13"/>
    <mergeCell ref="AN13:AO13"/>
    <mergeCell ref="AP13:AQ13"/>
    <mergeCell ref="AR13:AS13"/>
    <mergeCell ref="AT13:AU13"/>
    <mergeCell ref="AV13:AW13"/>
    <mergeCell ref="Z13:AA13"/>
    <mergeCell ref="AB13:AC13"/>
    <mergeCell ref="AD13:AE13"/>
    <mergeCell ref="AF13:AG13"/>
    <mergeCell ref="AH13:AI13"/>
    <mergeCell ref="AJ13:AK13"/>
    <mergeCell ref="N13:O13"/>
    <mergeCell ref="P13:Q13"/>
    <mergeCell ref="R13:S13"/>
    <mergeCell ref="T13:U13"/>
    <mergeCell ref="V13:W13"/>
    <mergeCell ref="X13:Y13"/>
    <mergeCell ref="BF10:BG10"/>
    <mergeCell ref="BH10:BI10"/>
    <mergeCell ref="BJ10:BK10"/>
    <mergeCell ref="B11:C11"/>
    <mergeCell ref="B12:C12"/>
    <mergeCell ref="D13:E13"/>
    <mergeCell ref="F13:G13"/>
    <mergeCell ref="H13:I13"/>
    <mergeCell ref="J13:K13"/>
    <mergeCell ref="L13:M13"/>
    <mergeCell ref="AT10:AU10"/>
    <mergeCell ref="AV10:AW10"/>
    <mergeCell ref="AX10:AY10"/>
    <mergeCell ref="AZ10:BA10"/>
    <mergeCell ref="BB10:BC10"/>
    <mergeCell ref="BD10:BE10"/>
    <mergeCell ref="AH10:AI10"/>
    <mergeCell ref="AJ10:AK10"/>
    <mergeCell ref="AL10:AM10"/>
    <mergeCell ref="AN10:AO10"/>
    <mergeCell ref="AP10:AQ10"/>
    <mergeCell ref="AR10:AS10"/>
    <mergeCell ref="V10:W10"/>
    <mergeCell ref="X10:Y10"/>
    <mergeCell ref="Z10:AA10"/>
    <mergeCell ref="AB10:AC10"/>
    <mergeCell ref="AD10:AE10"/>
    <mergeCell ref="AF10:AG10"/>
    <mergeCell ref="BJ9:BK9"/>
    <mergeCell ref="D10:E10"/>
    <mergeCell ref="F10:G10"/>
    <mergeCell ref="H10:I10"/>
    <mergeCell ref="J10:K10"/>
    <mergeCell ref="L10:M10"/>
    <mergeCell ref="N10:O10"/>
    <mergeCell ref="P10:Q10"/>
    <mergeCell ref="R10:S10"/>
    <mergeCell ref="T10:U10"/>
    <mergeCell ref="AX9:AY9"/>
    <mergeCell ref="AZ9:BA9"/>
    <mergeCell ref="BB9:BC9"/>
    <mergeCell ref="BD9:BE9"/>
    <mergeCell ref="BF9:BG9"/>
    <mergeCell ref="BH9:BI9"/>
    <mergeCell ref="AL9:AM9"/>
    <mergeCell ref="AN9:AO9"/>
    <mergeCell ref="AP9:AQ9"/>
    <mergeCell ref="AR9:AS9"/>
    <mergeCell ref="AT9:AU9"/>
    <mergeCell ref="AV9:AW9"/>
    <mergeCell ref="Z9:AA9"/>
    <mergeCell ref="AB9:AC9"/>
    <mergeCell ref="AD9:AE9"/>
    <mergeCell ref="AF9:AG9"/>
    <mergeCell ref="AH9:AI9"/>
    <mergeCell ref="AJ9:AK9"/>
    <mergeCell ref="N9:O9"/>
    <mergeCell ref="P9:Q9"/>
    <mergeCell ref="R9:S9"/>
    <mergeCell ref="T9:U9"/>
    <mergeCell ref="V9:W9"/>
    <mergeCell ref="X9:Y9"/>
    <mergeCell ref="BB8:BC8"/>
    <mergeCell ref="BD8:BE8"/>
    <mergeCell ref="BF8:BG8"/>
    <mergeCell ref="BH8:BI8"/>
    <mergeCell ref="BJ8:BK8"/>
    <mergeCell ref="D9:E9"/>
    <mergeCell ref="F9:G9"/>
    <mergeCell ref="H9:I9"/>
    <mergeCell ref="J9:K9"/>
    <mergeCell ref="L9:M9"/>
    <mergeCell ref="AP8:AQ8"/>
    <mergeCell ref="AR8:AS8"/>
    <mergeCell ref="AT8:AU8"/>
    <mergeCell ref="AV8:AW8"/>
    <mergeCell ref="AX8:AY8"/>
    <mergeCell ref="AZ8:BA8"/>
    <mergeCell ref="AD8:AE8"/>
    <mergeCell ref="AF8:AG8"/>
    <mergeCell ref="AH8:AI8"/>
    <mergeCell ref="AJ8:AK8"/>
    <mergeCell ref="AL8:AM8"/>
    <mergeCell ref="AN8:AO8"/>
    <mergeCell ref="R8:S8"/>
    <mergeCell ref="T8:U8"/>
    <mergeCell ref="V8:W8"/>
    <mergeCell ref="X8:Y8"/>
    <mergeCell ref="Z8:AA8"/>
    <mergeCell ref="AB8:AC8"/>
    <mergeCell ref="BF7:BG7"/>
    <mergeCell ref="BH7:BI7"/>
    <mergeCell ref="BJ7:BK7"/>
    <mergeCell ref="D8:E8"/>
    <mergeCell ref="F8:G8"/>
    <mergeCell ref="H8:I8"/>
    <mergeCell ref="J8:K8"/>
    <mergeCell ref="L8:M8"/>
    <mergeCell ref="N8:O8"/>
    <mergeCell ref="P8:Q8"/>
    <mergeCell ref="AT7:AU7"/>
    <mergeCell ref="AV7:AW7"/>
    <mergeCell ref="AX7:AY7"/>
    <mergeCell ref="AZ7:BA7"/>
    <mergeCell ref="BB7:BC7"/>
    <mergeCell ref="BD7:BE7"/>
    <mergeCell ref="AH7:AI7"/>
    <mergeCell ref="AJ7:AK7"/>
    <mergeCell ref="AL7:AM7"/>
    <mergeCell ref="AN7:AO7"/>
    <mergeCell ref="AP7:AQ7"/>
    <mergeCell ref="AR7:AS7"/>
    <mergeCell ref="V7:W7"/>
    <mergeCell ref="X7:Y7"/>
    <mergeCell ref="Z7:AA7"/>
    <mergeCell ref="AB7:AC7"/>
    <mergeCell ref="AD7:AE7"/>
    <mergeCell ref="AF7:AG7"/>
    <mergeCell ref="BJ3:BK3"/>
    <mergeCell ref="D7:E7"/>
    <mergeCell ref="F7:G7"/>
    <mergeCell ref="H7:I7"/>
    <mergeCell ref="J7:K7"/>
    <mergeCell ref="L7:M7"/>
    <mergeCell ref="N7:O7"/>
    <mergeCell ref="P7:Q7"/>
    <mergeCell ref="R7:S7"/>
    <mergeCell ref="T7:U7"/>
    <mergeCell ref="AX3:AY3"/>
    <mergeCell ref="AZ3:BA3"/>
    <mergeCell ref="BB3:BC3"/>
    <mergeCell ref="BD3:BE3"/>
    <mergeCell ref="BF3:BG3"/>
    <mergeCell ref="BH3:BI3"/>
    <mergeCell ref="AL3:AM3"/>
    <mergeCell ref="AN3:AO3"/>
    <mergeCell ref="AP3:AQ3"/>
    <mergeCell ref="AR3:AS3"/>
    <mergeCell ref="AT3:AU3"/>
    <mergeCell ref="AV3:AW3"/>
    <mergeCell ref="Z3:AA3"/>
    <mergeCell ref="AB3:AC3"/>
    <mergeCell ref="AD3:AE3"/>
    <mergeCell ref="AF3:AG3"/>
    <mergeCell ref="AH3:AI3"/>
    <mergeCell ref="AJ3:AK3"/>
    <mergeCell ref="N3:O3"/>
    <mergeCell ref="P3:Q3"/>
    <mergeCell ref="R3:S3"/>
    <mergeCell ref="T3:U3"/>
    <mergeCell ref="V3:W3"/>
    <mergeCell ref="X3:Y3"/>
    <mergeCell ref="BD2:BE2"/>
    <mergeCell ref="BF2:BG2"/>
    <mergeCell ref="BH2:BI2"/>
    <mergeCell ref="BJ2:BK2"/>
    <mergeCell ref="B3:C3"/>
    <mergeCell ref="D3:E3"/>
    <mergeCell ref="F3:G3"/>
    <mergeCell ref="H3:I3"/>
    <mergeCell ref="J3:K3"/>
    <mergeCell ref="L3:M3"/>
    <mergeCell ref="AR2:AS2"/>
    <mergeCell ref="AT2:AU2"/>
    <mergeCell ref="AV2:AW2"/>
    <mergeCell ref="AX2:AY2"/>
    <mergeCell ref="AZ2:BA2"/>
    <mergeCell ref="BB2:BC2"/>
    <mergeCell ref="AF2:AG2"/>
    <mergeCell ref="AH2:AI2"/>
    <mergeCell ref="AJ2:AK2"/>
    <mergeCell ref="AL2:AM2"/>
    <mergeCell ref="AN2:AO2"/>
    <mergeCell ref="AP2:AQ2"/>
    <mergeCell ref="T2:U2"/>
    <mergeCell ref="V2:W2"/>
    <mergeCell ref="X2:Y2"/>
    <mergeCell ref="Z2:AA2"/>
    <mergeCell ref="AB2:AC2"/>
    <mergeCell ref="AD2:AE2"/>
    <mergeCell ref="BJ1:BK1"/>
    <mergeCell ref="B2:C2"/>
    <mergeCell ref="D2:E2"/>
    <mergeCell ref="F2:G2"/>
    <mergeCell ref="H2:I2"/>
    <mergeCell ref="J2:K2"/>
    <mergeCell ref="L2:M2"/>
    <mergeCell ref="N2:O2"/>
    <mergeCell ref="P2:Q2"/>
    <mergeCell ref="R2:S2"/>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B1:C1"/>
    <mergeCell ref="D1:E1"/>
    <mergeCell ref="F1:G1"/>
    <mergeCell ref="H1:I1"/>
  </mergeCells>
  <conditionalFormatting sqref="D29:D38 F29:F38 H29:H38 J29:J38 L29:L38 N29:N38 P29:P38 R29:R38 T29:T38 V29:V38 X29:X38 Z29:Z38 AB29:AB38 AD29:AD38 AF29:AF38 AH29:AH38 AJ29:AJ38 AL29:AL38 AN29:AN38 AP29:AP38 AR29:AR38 AT29:AT38 AV29:AV38 AX29:AX38 AZ29:AZ38 BB29:BB38 BD29:BD38 BF29:BF38 BH29:BH38 BJ29:BJ38">
    <cfRule type="expression" dxfId="8" priority="30">
      <formula>E29</formula>
    </cfRule>
  </conditionalFormatting>
  <conditionalFormatting sqref="F24 D24 H24 J24 L24 N24 P24 R24 T24 V24 X24 Z24 AB24 AD24 AF24 AH24 AJ24 AL24 AN24 AP24 AR24 AT24 AV24 AX24 AZ24 BB24 BD24 BF24 BH24 BJ24">
    <cfRule type="colorScale" priority="26">
      <colorScale>
        <cfvo type="num" val="0"/>
        <cfvo type="num" val="6"/>
        <color theme="1"/>
        <color rgb="FF480000"/>
      </colorScale>
    </cfRule>
  </conditionalFormatting>
  <conditionalFormatting sqref="G24 E24 I24 K24 M24 O24 Q24 S24 U24 W24 Y24 AA24 AC24 AE24 AG24 AI24 AK24 AM24 AO24 AQ24 AS24 AU24 AW24 AY24 BA24 BC24 BE24 BG24 BI24 BK24">
    <cfRule type="colorScale" priority="25">
      <colorScale>
        <cfvo type="num" val="0"/>
        <cfvo type="num" val="5"/>
        <color theme="1"/>
        <color rgb="FF000048"/>
      </colorScale>
    </cfRule>
  </conditionalFormatting>
  <conditionalFormatting sqref="H15 F15 D15 J15 L15 N15 P15 R15 T15 V15 X15 Z15 AB15 AD15 AF15 AH15 AJ15 AL15 AN15 AP15 AR15 AT15 AV15 AX15 AZ15 BB15 BD15 BF15 BH15 BJ15">
    <cfRule type="expression" dxfId="7" priority="21">
      <formula>OR(D$14,NOT(D$13))</formula>
    </cfRule>
  </conditionalFormatting>
  <conditionalFormatting sqref="I15 G15 E15 K15 M15 O15 Q15 S15 U15 W15 Y15 AA15 AC15 AE15 AG15 AI15 AK15 AM15 AO15 AQ15 AS15 AU15 AW15 AY15 BA15 BC15 BE15 BG15 BI15 BK15">
    <cfRule type="expression" dxfId="6" priority="22">
      <formula>OR(D$14,NOT(D$13))</formula>
    </cfRule>
  </conditionalFormatting>
  <conditionalFormatting sqref="D15:BK16">
    <cfRule type="cellIs" dxfId="5" priority="23" operator="equal">
      <formula>"Liberal"</formula>
    </cfRule>
    <cfRule type="cellIs" dxfId="4" priority="24" operator="equal">
      <formula>"Fascist"</formula>
    </cfRule>
  </conditionalFormatting>
  <conditionalFormatting sqref="D17:BK17">
    <cfRule type="cellIs" dxfId="3" priority="20" operator="equal">
      <formula>TRUE</formula>
    </cfRule>
  </conditionalFormatting>
  <conditionalFormatting sqref="E18 G18 I18 K18 M18 O18 Q18 S18 U18 W18 Y18 AA18 AC18 AE18 AG18 AI18 AK18 AM18 AO18 AQ18 AS18 AU18 AW18 AY18 BA18 BC18 BE18 BG18 BI18 BK18">
    <cfRule type="cellIs" dxfId="2" priority="19" operator="equal">
      <formula>"Fascist"</formula>
    </cfRule>
  </conditionalFormatting>
  <conditionalFormatting sqref="D2:BK2">
    <cfRule type="cellIs" dxfId="1" priority="18" operator="equal">
      <formula>TRUE</formula>
    </cfRule>
  </conditionalFormatting>
  <conditionalFormatting sqref="D25:BK25">
    <cfRule type="cellIs" dxfId="0" priority="17" operator="lessThan">
      <formula>0</formula>
    </cfRule>
  </conditionalFormatting>
  <conditionalFormatting sqref="D14:BK14">
    <cfRule type="colorScale" priority="15">
      <colorScale>
        <cfvo type="num" val="0"/>
        <cfvo type="num" val="3"/>
        <color theme="1"/>
        <color rgb="FF480000"/>
      </colorScale>
    </cfRule>
  </conditionalFormatting>
  <conditionalFormatting sqref="D7:BK10">
    <cfRule type="dataBar" priority="75">
      <dataBar>
        <cfvo type="percent" val="0"/>
        <cfvo type="num" val="1"/>
        <color rgb="FF001E00"/>
      </dataBar>
      <extLst>
        <ext xmlns:x14="http://schemas.microsoft.com/office/spreadsheetml/2009/9/main" uri="{B025F937-C7B1-47D3-B67F-A62EFF666E3E}">
          <x14:id>{F959DCB0-C6BD-40CC-A3A5-196C9EE80A23}</x14:id>
        </ext>
      </extLst>
    </cfRule>
  </conditionalFormatting>
  <dataValidations count="10">
    <dataValidation type="list" allowBlank="1" showInputMessage="1" showErrorMessage="1" errorTitle="Chancellor" error="Please enter a player from the People Alive list_x000a_Please enter the player that has been designated as chancellor" sqref="I12 G12 E12 K12 M12 O12 Q12 S12 U12 W12 Y12 AA12 AC12 AE12 AG12 AI12 AK12 AM12 AO12 AQ12 AS12 AU12 AW12 AY12 BA12 BC12 BE12 BG12 BI12 BK12" xr:uid="{ED58BBF2-B3DE-4633-B335-A05C37E36669}">
      <formula1>_xlfn.ANCHORARRAY(D29)</formula1>
    </dataValidation>
    <dataValidation type="list" allowBlank="1" showInputMessage="1" showErrorMessage="1" errorTitle="Veto" error="Please enter TRUE or leave the cell blank_x000a__x000a_" sqref="D19:BK19" xr:uid="{FB5FE08D-E6D6-42FE-8423-6BF48E99B6FA}">
      <formula1>"TRUE"</formula1>
    </dataValidation>
    <dataValidation type="list" allowBlank="1" showInputMessage="1" showErrorMessage="1" errorTitle="Policy Cards" error="Please Enter either &quot;Liberal&quot; or &quot;Fascist&quot;_x000a_" sqref="D15:BK16" xr:uid="{A3626EF8-AD39-4DD5-8F8D-7547941EDF63}">
      <formula1>Roles</formula1>
    </dataValidation>
    <dataValidation type="whole" operator="greaterThanOrEqual" allowBlank="1" showInputMessage="1" showErrorMessage="1" errorTitle="Initial Policies" error="Please enter a number._x000a_Please enter the number of initial Fascists and Liberals in the deck." sqref="B25:C25" xr:uid="{92491263-B73B-4A19-97B2-DD363F9BC17A}">
      <formula1>0</formula1>
    </dataValidation>
    <dataValidation type="list" allowBlank="1" showInputMessage="1" showErrorMessage="1" errorTitle="Successful Election" error="Please enter a boolean value_x000a_" sqref="D13:BK13" xr:uid="{65F55F58-A1F2-4568-BCCF-9ED40AC634DF}">
      <formula1>Boolean</formula1>
    </dataValidation>
    <dataValidation type="list" allowBlank="1" showInputMessage="1" showErrorMessage="1" errorTitle="First President" error="Please enter a player from the Player List_x000a_Please enter the player that has been designated as the first president_x000a_" sqref="B16:C16" xr:uid="{E89DD745-723A-48A9-96B1-831EBE257CC7}">
      <formula1>_xlfn.ANCHORARRAY($D$29)</formula1>
    </dataValidation>
    <dataValidation type="list" allowBlank="1" showInputMessage="1" showErrorMessage="1" errorTitle="Killed this turn?" error="Please enter TRUE, or leave the cell blank_x000a_" sqref="E29:E38 G29:G38 I29:I38 K29:K38 M29:M38 O29:O38 Q29:Q38 S29:S38 U29:U38 W29:W38 Y29:Y38 AA29:AA38 AC29:AC38 AE29:AE38 AG29:AG38 AI29:AI38 AK29:AK38 AM29:AM38 AO29:AO38 AQ29:AQ38 AS29:AS38 AU29:AU38 AW29:AW38 AY29:AY38 BA29:BA38 BC29:BC38 BE29:BE38 BG29:BG38 BI29:BI38 BK29:BK38" xr:uid="{54D72897-B43F-4E6C-8DBA-74F88D575E1E}">
      <formula1>"TRUE"</formula1>
    </dataValidation>
    <dataValidation type="list" allowBlank="1" showInputMessage="1" showErrorMessage="1" errorTitle="Investigation - Player" error="Please enter the player that was investigated. Player must be someone from the Player List." sqref="H18 F18 J18 L18 N18 P18 R18 T18 V18 X18 Z18 AB18 AD18 AF18 AH18 AJ18 AL18 AN18 AP18 AR18 AT18 AV18 AX18 AZ18 BB18 BD18 BF18 BH18 BJ18" xr:uid="{80A2DD8C-B976-4450-B1BB-90A58260A280}">
      <formula1>_xlfn.ANCHORARRAY(F29)</formula1>
    </dataValidation>
    <dataValidation type="list" allowBlank="1" showInputMessage="1" showErrorMessage="1" errorTitle="Investigation - Role" error="Please enter the role of the investigated player. Note: president could be lying, but enter what the president claims anyways. Player must be from the People Alive list._x000a_" sqref="E18 G18 I18 K18 M18 O18 Q18 S18 U18 W18 Y18 AA18 AC18 AE18 AG18 AI18 AK18 AM18 AO18 AQ18 AS18 AU18 AW18 AY18 BA18 BC18 BE18 BG18 BI18 BK18" xr:uid="{3FCB09AA-5242-42C0-B22C-2AF4F40E6168}">
      <formula1>Roles</formula1>
    </dataValidation>
    <dataValidation type="list" allowBlank="1" showInputMessage="1" showErrorMessage="1" errorTitle="Investigation - Player" error="Please enter the player that was investigated. _x000a_Player must be someone from the People Alive list." sqref="D18" xr:uid="{49F184F6-687D-4858-A0DE-17903807BFA0}">
      <formula1>_xlfn.ANCHORARRAY(D29)</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F959DCB0-C6BD-40CC-A3A5-196C9EE80A23}">
            <x14:dataBar minLength="0" maxLength="100" border="1" gradient="0" negativeBarBorderColorSameAsPositive="0">
              <x14:cfvo type="percent">
                <xm:f>0</xm:f>
              </x14:cfvo>
              <x14:cfvo type="num">
                <xm:f>1</xm:f>
              </x14:cfvo>
              <x14:borderColor rgb="FF001E00"/>
              <x14:negativeFillColor rgb="FFFF0000"/>
              <x14:negativeBorderColor rgb="FFFF0000"/>
              <x14:axisColor rgb="FF000000"/>
            </x14:dataBar>
          </x14:cfRule>
          <xm:sqref>D7:BK10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Template</vt:lpstr>
      <vt:lpstr>Template!Boolean</vt:lpstr>
      <vt:lpstr>Template!Factions</vt:lpstr>
      <vt:lpstr>Template!Player_List</vt:lpstr>
      <vt:lpstr>Template!Roles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2020-12-09T06:48:36Z</dcterms:modified>
</cp:coreProperties>
</file>