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MELB\proj\COMP90082-PROJECT-VIOLET\services\excel\excel-data\"/>
    </mc:Choice>
  </mc:AlternateContent>
  <xr:revisionPtr revIDLastSave="0" documentId="13_ncr:1_{C537FDC4-A4AF-4D93-86BE-92A9ECF99CE9}" xr6:coauthVersionLast="47" xr6:coauthVersionMax="47" xr10:uidLastSave="{00000000-0000-0000-0000-000000000000}"/>
  <bookViews>
    <workbookView xWindow="-110" yWindow="-110" windowWidth="25820" windowHeight="14020" xr2:uid="{BFEA4C4F-C773-487A-ABF8-6DD02853FB75}"/>
  </bookViews>
  <sheets>
    <sheet name="Identifi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" i="1" l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G87" i="1"/>
  <c r="E87" i="1"/>
  <c r="C87" i="1"/>
  <c r="B87" i="1"/>
  <c r="G86" i="1"/>
  <c r="E86" i="1"/>
  <c r="C86" i="1"/>
  <c r="G84" i="1"/>
  <c r="E84" i="1"/>
  <c r="C84" i="1"/>
</calcChain>
</file>

<file path=xl/sharedStrings.xml><?xml version="1.0" encoding="utf-8"?>
<sst xmlns="http://schemas.openxmlformats.org/spreadsheetml/2006/main" count="219" uniqueCount="137">
  <si>
    <t>619 Lower Plenty Road,  Yallambie,  Victoria 3085,  Australia</t>
  </si>
  <si>
    <t>Tel: +613 9433 2220   Fax: +613 9432 1835</t>
  </si>
  <si>
    <t>E-mail: acds@arpansa.gov.au    Web: www.arpansa.gov.au</t>
  </si>
  <si>
    <t>FY (20xx/xx)</t>
  </si>
  <si>
    <t>Audit Data Collection Sheet</t>
  </si>
  <si>
    <t>Filled by ACDS</t>
  </si>
  <si>
    <t>Facility to fill</t>
  </si>
  <si>
    <t>Select from list</t>
  </si>
  <si>
    <t>Audit Information</t>
  </si>
  <si>
    <t>Audit Date</t>
  </si>
  <si>
    <t>ACDS Audit Number</t>
  </si>
  <si>
    <t>ACDS Facility ID</t>
  </si>
  <si>
    <t>Facility Information</t>
  </si>
  <si>
    <t>Radiation Oncology Organisation</t>
  </si>
  <si>
    <t>Radiation Oncology Service</t>
  </si>
  <si>
    <t>Radiation Oncology Facility</t>
  </si>
  <si>
    <t>Facility Representatives</t>
  </si>
  <si>
    <t>Recipient of Report</t>
  </si>
  <si>
    <t>Site Contact</t>
  </si>
  <si>
    <t>Title</t>
  </si>
  <si>
    <t>Mr</t>
  </si>
  <si>
    <t>First name</t>
  </si>
  <si>
    <t>Apu</t>
  </si>
  <si>
    <t>Last name</t>
  </si>
  <si>
    <t>Simpson</t>
  </si>
  <si>
    <t>Nahasapeemapetilon</t>
  </si>
  <si>
    <t>Phone Number</t>
  </si>
  <si>
    <t>03 555 1234</t>
  </si>
  <si>
    <t>Email</t>
  </si>
  <si>
    <t>Physical Address of Facility</t>
  </si>
  <si>
    <t>Location / Building</t>
  </si>
  <si>
    <t>Street Address</t>
  </si>
  <si>
    <t>Suburb</t>
  </si>
  <si>
    <t xml:space="preserve">Springfield   </t>
  </si>
  <si>
    <t>State</t>
  </si>
  <si>
    <t>VIC</t>
  </si>
  <si>
    <t>Postcode</t>
  </si>
  <si>
    <t>Reporting Address</t>
  </si>
  <si>
    <t>Springfield</t>
  </si>
  <si>
    <t>Treatment Machine</t>
  </si>
  <si>
    <t>kV Unit Manufacturer</t>
  </si>
  <si>
    <t>Xstrahl</t>
  </si>
  <si>
    <t>kV Unit Model</t>
  </si>
  <si>
    <t>Xstrahl 100</t>
  </si>
  <si>
    <t>Serial Number</t>
  </si>
  <si>
    <t>Local Name:</t>
  </si>
  <si>
    <t>Tube Insert Type:</t>
  </si>
  <si>
    <t>100kV Metal ceramic X-ray tube  30deg tungsten target</t>
  </si>
  <si>
    <t>Serial Number:</t>
  </si>
  <si>
    <t>n/a</t>
  </si>
  <si>
    <t>Reference Dosimetry</t>
  </si>
  <si>
    <t>Protocol</t>
  </si>
  <si>
    <t>TG-61</t>
  </si>
  <si>
    <r>
      <t>How was N</t>
    </r>
    <r>
      <rPr>
        <vertAlign val="subscript"/>
        <sz val="10"/>
        <color theme="1"/>
        <rFont val="Calibri"/>
        <family val="2"/>
        <scheme val="minor"/>
      </rPr>
      <t>K</t>
    </r>
    <r>
      <rPr>
        <sz val="10"/>
        <color theme="1"/>
        <rFont val="Calibri"/>
        <family val="2"/>
        <scheme val="minor"/>
      </rPr>
      <t xml:space="preserve"> determined?</t>
    </r>
  </si>
  <si>
    <t>Calibration by ARPANSA</t>
  </si>
  <si>
    <t>Comments</t>
  </si>
  <si>
    <t>kV superficial treatments</t>
  </si>
  <si>
    <t>Reference chamber</t>
  </si>
  <si>
    <t>PTW 23342 SN 2503</t>
  </si>
  <si>
    <t>in-air/in-phantom</t>
  </si>
  <si>
    <t>in-air</t>
  </si>
  <si>
    <t>Reference depth</t>
  </si>
  <si>
    <t>Please use this section to describe your Reference Cone Dosimetry Conditions. E.g. you may have different Reference Cones for different Nominal Beam energies</t>
  </si>
  <si>
    <t>Reference Cone Dosimetry Conditions</t>
  </si>
  <si>
    <t>Photons</t>
  </si>
  <si>
    <t>Beam ID</t>
  </si>
  <si>
    <t>Nom. Energy</t>
  </si>
  <si>
    <t>Meas. SSD</t>
  </si>
  <si>
    <r>
      <t>Meas. Depth z</t>
    </r>
    <r>
      <rPr>
        <vertAlign val="subscript"/>
        <sz val="10"/>
        <color theme="1"/>
        <rFont val="Calibri"/>
        <family val="2"/>
        <scheme val="minor"/>
      </rPr>
      <t>ref</t>
    </r>
  </si>
  <si>
    <t>Cone Geometry</t>
  </si>
  <si>
    <t>Closed/Open</t>
  </si>
  <si>
    <t>Cone End</t>
  </si>
  <si>
    <t>DOSP at SSD,</t>
  </si>
  <si>
    <t>(kVp)</t>
  </si>
  <si>
    <t>(cm)</t>
  </si>
  <si>
    <t>Cone</t>
  </si>
  <si>
    <t>thickness (mm)</t>
  </si>
  <si>
    <t>z = 0? (y/n)</t>
  </si>
  <si>
    <t>Shape (select)</t>
  </si>
  <si>
    <r>
      <t>(cm/cm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</si>
  <si>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(if applicable)</t>
  </si>
  <si>
    <t>Any Additional Comments</t>
  </si>
  <si>
    <t>F1</t>
  </si>
  <si>
    <t>Circular</t>
  </si>
  <si>
    <t>Open</t>
  </si>
  <si>
    <t>-</t>
  </si>
  <si>
    <t>y</t>
  </si>
  <si>
    <t>F2</t>
  </si>
  <si>
    <t>F3</t>
  </si>
  <si>
    <t>F4</t>
  </si>
  <si>
    <t>F5</t>
  </si>
  <si>
    <t>Select Type</t>
  </si>
  <si>
    <t>Closed</t>
  </si>
  <si>
    <t>Select</t>
  </si>
  <si>
    <t>Please use this section to describe the 3 Cone/Applicators which you would like to be audited - Reference Cones are to be Prioritised, followed by most clinically relevant</t>
  </si>
  <si>
    <t>Please note that the ACDS is currently unable to perform absolute dosimetry for cones less than an equivalent Field Size diameter of 4 cm, due to stem uncertainties</t>
  </si>
  <si>
    <t>Cone 1</t>
  </si>
  <si>
    <t>Cone 2</t>
  </si>
  <si>
    <t>Cone 3</t>
  </si>
  <si>
    <t>Cone/Applicator ID's:</t>
  </si>
  <si>
    <t>Please type</t>
  </si>
  <si>
    <t>Shape:</t>
  </si>
  <si>
    <t>Note: After selecting each Shape type, please press F9 if the cells below do not automatically update</t>
  </si>
  <si>
    <t>Open or closed:</t>
  </si>
  <si>
    <t>SSD (cm):</t>
  </si>
  <si>
    <t>Please Describe Beam Quality per Nominal Beam Energy Here</t>
  </si>
  <si>
    <t>DOSP* at SSD,</t>
  </si>
  <si>
    <r>
      <t>D</t>
    </r>
    <r>
      <rPr>
        <vertAlign val="subscript"/>
        <sz val="10"/>
        <color theme="1"/>
        <rFont val="Calibri"/>
        <family val="2"/>
        <scheme val="minor"/>
      </rPr>
      <t>w,z=0</t>
    </r>
    <r>
      <rPr>
        <sz val="10"/>
        <color theme="1"/>
        <rFont val="Calibri"/>
        <family val="2"/>
        <scheme val="minor"/>
      </rPr>
      <t xml:space="preserve"> Dose Output**</t>
    </r>
  </si>
  <si>
    <r>
      <t>D</t>
    </r>
    <r>
      <rPr>
        <vertAlign val="subscript"/>
        <sz val="10"/>
        <color theme="1"/>
        <rFont val="Calibri"/>
        <family val="2"/>
        <scheme val="minor"/>
      </rPr>
      <t>w,z=0</t>
    </r>
    <r>
      <rPr>
        <sz val="10"/>
        <color theme="1"/>
        <rFont val="Calibri"/>
        <family val="2"/>
        <scheme val="minor"/>
      </rPr>
      <t xml:space="preserve"> Dose Output</t>
    </r>
  </si>
  <si>
    <t>SCD*</t>
  </si>
  <si>
    <t>Field size at SCD**</t>
  </si>
  <si>
    <t>HVL</t>
  </si>
  <si>
    <t>Gy/min</t>
  </si>
  <si>
    <t>please select</t>
  </si>
  <si>
    <r>
      <t>(cm</t>
    </r>
    <r>
      <rPr>
        <sz val="10"/>
        <color theme="1"/>
        <rFont val="Calibri"/>
        <family val="2"/>
        <scheme val="minor"/>
      </rPr>
      <t>)</t>
    </r>
  </si>
  <si>
    <t>nominal (mm Al)</t>
  </si>
  <si>
    <t>nominal (mm Cu)</t>
  </si>
  <si>
    <t>measured (mm Al)</t>
  </si>
  <si>
    <t>measured (mm Cu)</t>
  </si>
  <si>
    <t>*DOSP is the dose output specification point i.e. the point at which the output is defined</t>
  </si>
  <si>
    <t>*The souce-to-chamber distance used for HVL measurement</t>
  </si>
  <si>
    <t>**Please enter your latest absolute Reference Dosimetry data for each cone/beam combination</t>
  </si>
  <si>
    <t>**Approximate field size used for HVL measurement</t>
  </si>
  <si>
    <t xml:space="preserve"> </t>
  </si>
  <si>
    <t>~100</t>
  </si>
  <si>
    <t>SSRT</t>
  </si>
  <si>
    <t>3 cm Diameter</t>
  </si>
  <si>
    <t>5 cm Diameter</t>
  </si>
  <si>
    <t>Bart</t>
  </si>
  <si>
    <t>03 555 3210</t>
  </si>
  <si>
    <t>SE</t>
  </si>
  <si>
    <t>ACDS-kV-112233</t>
  </si>
  <si>
    <t>KM</t>
  </si>
  <si>
    <t>TNP</t>
  </si>
  <si>
    <t>example@example.com</t>
  </si>
  <si>
    <t>test@example.com</t>
  </si>
  <si>
    <t>1 Random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</si>
</sst>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 tint="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2" fillId="0" borderId="0"/>
  </cellStyleXfs>
  <cellXfs count="20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2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2" applyFont="1"/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18" xfId="0" applyFont="1" applyBorder="1" applyAlignment="1">
      <alignment horizontal="left"/>
    </xf>
    <xf numFmtId="0" fontId="6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left" wrapText="1"/>
    </xf>
    <xf numFmtId="0" fontId="1" fillId="0" borderId="19" xfId="0" applyFont="1" applyBorder="1" applyAlignment="1">
      <alignment horizontal="left"/>
    </xf>
    <xf numFmtId="0" fontId="1" fillId="0" borderId="20" xfId="0" applyFont="1" applyBorder="1"/>
    <xf numFmtId="0" fontId="1" fillId="0" borderId="0" xfId="0" applyFont="1" applyAlignment="1">
      <alignment horizontal="center" vertical="center" wrapText="1"/>
    </xf>
    <xf numFmtId="0" fontId="1" fillId="0" borderId="29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9" xfId="0" applyFont="1" applyBorder="1"/>
    <xf numFmtId="0" fontId="1" fillId="0" borderId="20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1" fillId="0" borderId="0" xfId="0" applyFont="1"/>
    <xf numFmtId="0" fontId="1" fillId="0" borderId="18" xfId="2" applyFont="1" applyBorder="1"/>
    <xf numFmtId="0" fontId="1" fillId="0" borderId="20" xfId="2" applyFont="1" applyBorder="1"/>
    <xf numFmtId="0" fontId="1" fillId="0" borderId="19" xfId="2" applyFont="1" applyBorder="1"/>
    <xf numFmtId="0" fontId="12" fillId="5" borderId="31" xfId="2" applyFont="1" applyFill="1" applyBorder="1"/>
    <xf numFmtId="0" fontId="12" fillId="5" borderId="29" xfId="2" applyFont="1" applyFill="1" applyBorder="1"/>
    <xf numFmtId="0" fontId="12" fillId="5" borderId="0" xfId="2" applyFont="1" applyFill="1"/>
    <xf numFmtId="0" fontId="12" fillId="5" borderId="32" xfId="0" applyFont="1" applyFill="1" applyBorder="1"/>
    <xf numFmtId="0" fontId="1" fillId="0" borderId="24" xfId="2" applyFont="1" applyBorder="1"/>
    <xf numFmtId="0" fontId="1" fillId="0" borderId="25" xfId="2" applyFont="1" applyBorder="1" applyAlignment="1">
      <alignment horizontal="center"/>
    </xf>
    <xf numFmtId="0" fontId="1" fillId="0" borderId="21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2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14" fillId="0" borderId="0" xfId="0" applyFont="1"/>
    <xf numFmtId="0" fontId="1" fillId="3" borderId="24" xfId="2" applyFont="1" applyFill="1" applyBorder="1" applyAlignment="1" applyProtection="1">
      <alignment horizontal="center"/>
      <protection locked="0"/>
    </xf>
    <xf numFmtId="0" fontId="1" fillId="3" borderId="25" xfId="2" applyFont="1" applyFill="1" applyBorder="1" applyAlignment="1" applyProtection="1">
      <alignment horizontal="center"/>
      <protection locked="0"/>
    </xf>
    <xf numFmtId="0" fontId="1" fillId="3" borderId="2" xfId="2" applyFont="1" applyFill="1" applyBorder="1" applyAlignment="1" applyProtection="1">
      <alignment horizontal="center"/>
      <protection locked="0"/>
    </xf>
    <xf numFmtId="0" fontId="1" fillId="4" borderId="10" xfId="2" applyFont="1" applyFill="1" applyBorder="1" applyAlignment="1" applyProtection="1">
      <alignment horizontal="center"/>
      <protection locked="0"/>
    </xf>
    <xf numFmtId="0" fontId="1" fillId="4" borderId="2" xfId="2" applyFont="1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2" xfId="0" applyFill="1" applyBorder="1" applyProtection="1">
      <protection locked="0"/>
    </xf>
    <xf numFmtId="0" fontId="1" fillId="3" borderId="26" xfId="2" applyFont="1" applyFill="1" applyBorder="1" applyAlignment="1" applyProtection="1">
      <alignment horizontal="center"/>
      <protection locked="0"/>
    </xf>
    <xf numFmtId="0" fontId="1" fillId="3" borderId="28" xfId="2" applyFont="1" applyFill="1" applyBorder="1" applyAlignment="1" applyProtection="1">
      <alignment horizontal="center"/>
      <protection locked="0"/>
    </xf>
    <xf numFmtId="0" fontId="1" fillId="3" borderId="27" xfId="2" applyFont="1" applyFill="1" applyBorder="1" applyAlignment="1" applyProtection="1">
      <alignment horizontal="center"/>
      <protection locked="0"/>
    </xf>
    <xf numFmtId="0" fontId="1" fillId="4" borderId="15" xfId="2" applyFont="1" applyFill="1" applyBorder="1" applyAlignment="1" applyProtection="1">
      <alignment horizontal="center"/>
      <protection locked="0"/>
    </xf>
    <xf numFmtId="0" fontId="1" fillId="4" borderId="27" xfId="2" applyFont="1" applyFill="1" applyBorder="1" applyAlignment="1" applyProtection="1">
      <alignment horizontal="center"/>
      <protection locked="0"/>
    </xf>
    <xf numFmtId="0" fontId="0" fillId="3" borderId="27" xfId="0" applyFill="1" applyBorder="1" applyProtection="1">
      <protection locked="0"/>
    </xf>
    <xf numFmtId="0" fontId="3" fillId="0" borderId="0" xfId="0" applyFont="1" applyAlignment="1">
      <alignment horizontal="right"/>
    </xf>
    <xf numFmtId="0" fontId="1" fillId="0" borderId="29" xfId="0" applyFont="1" applyBorder="1" applyAlignment="1">
      <alignment horizontal="right"/>
    </xf>
    <xf numFmtId="0" fontId="1" fillId="4" borderId="25" xfId="2" applyFont="1" applyFill="1" applyBorder="1" applyAlignment="1" applyProtection="1">
      <alignment horizontal="center"/>
      <protection locked="0"/>
    </xf>
    <xf numFmtId="0" fontId="15" fillId="0" borderId="0" xfId="0" applyFont="1"/>
    <xf numFmtId="0" fontId="12" fillId="0" borderId="0" xfId="0" applyFo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vertical="center" wrapText="1"/>
    </xf>
    <xf numFmtId="0" fontId="1" fillId="0" borderId="34" xfId="2" applyFont="1" applyBorder="1"/>
    <xf numFmtId="0" fontId="1" fillId="0" borderId="35" xfId="2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2" applyFont="1" applyBorder="1" applyAlignment="1">
      <alignment horizontal="center"/>
    </xf>
    <xf numFmtId="0" fontId="1" fillId="0" borderId="38" xfId="2" applyFont="1" applyBorder="1" applyAlignment="1">
      <alignment horizontal="center"/>
    </xf>
    <xf numFmtId="0" fontId="1" fillId="0" borderId="39" xfId="2" applyFont="1" applyBorder="1" applyAlignment="1">
      <alignment horizontal="center"/>
    </xf>
    <xf numFmtId="0" fontId="1" fillId="0" borderId="40" xfId="2" applyFont="1" applyBorder="1" applyAlignment="1">
      <alignment horizontal="center"/>
    </xf>
    <xf numFmtId="0" fontId="1" fillId="0" borderId="41" xfId="2" applyFont="1" applyBorder="1"/>
    <xf numFmtId="0" fontId="1" fillId="0" borderId="42" xfId="2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4" borderId="44" xfId="0" applyFont="1" applyFill="1" applyBorder="1" applyAlignment="1" applyProtection="1">
      <alignment horizontal="center"/>
      <protection locked="0"/>
    </xf>
    <xf numFmtId="0" fontId="1" fillId="0" borderId="43" xfId="2" applyFont="1" applyBorder="1" applyAlignment="1">
      <alignment horizontal="center"/>
    </xf>
    <xf numFmtId="0" fontId="1" fillId="0" borderId="41" xfId="2" applyFont="1" applyBorder="1" applyAlignment="1">
      <alignment horizontal="center"/>
    </xf>
    <xf numFmtId="0" fontId="1" fillId="0" borderId="44" xfId="2" applyFont="1" applyBorder="1" applyAlignment="1">
      <alignment horizontal="center"/>
    </xf>
    <xf numFmtId="0" fontId="1" fillId="0" borderId="45" xfId="2" applyFont="1" applyBorder="1"/>
    <xf numFmtId="0" fontId="1" fillId="0" borderId="46" xfId="2" applyFont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1" fillId="0" borderId="47" xfId="2" applyFont="1" applyBorder="1" applyAlignment="1">
      <alignment horizontal="center"/>
    </xf>
    <xf numFmtId="0" fontId="1" fillId="0" borderId="45" xfId="2" applyFont="1" applyBorder="1" applyAlignment="1">
      <alignment horizontal="center"/>
    </xf>
    <xf numFmtId="0" fontId="1" fillId="0" borderId="48" xfId="2" applyFont="1" applyBorder="1" applyAlignment="1">
      <alignment horizontal="center"/>
    </xf>
    <xf numFmtId="0" fontId="4" fillId="7" borderId="2" xfId="2" applyFont="1" applyFill="1" applyBorder="1" applyAlignment="1" applyProtection="1">
      <alignment horizontal="center"/>
      <protection locked="0"/>
    </xf>
    <xf numFmtId="0" fontId="4" fillId="3" borderId="24" xfId="2" applyFont="1" applyFill="1" applyBorder="1" applyAlignment="1" applyProtection="1">
      <alignment horizontal="center"/>
      <protection locked="0"/>
    </xf>
    <xf numFmtId="0" fontId="4" fillId="3" borderId="25" xfId="2" applyFont="1" applyFill="1" applyBorder="1" applyAlignment="1" applyProtection="1">
      <alignment horizontal="center"/>
      <protection locked="0"/>
    </xf>
    <xf numFmtId="0" fontId="4" fillId="8" borderId="25" xfId="2" applyFont="1" applyFill="1" applyBorder="1" applyAlignment="1" applyProtection="1">
      <alignment horizontal="center"/>
      <protection locked="0"/>
    </xf>
    <xf numFmtId="0" fontId="4" fillId="3" borderId="2" xfId="2" applyFont="1" applyFill="1" applyBorder="1" applyAlignment="1" applyProtection="1">
      <alignment horizontal="center"/>
      <protection locked="0"/>
    </xf>
    <xf numFmtId="0" fontId="4" fillId="3" borderId="26" xfId="2" applyFont="1" applyFill="1" applyBorder="1" applyAlignment="1" applyProtection="1">
      <alignment horizontal="center"/>
      <protection locked="0"/>
    </xf>
    <xf numFmtId="0" fontId="4" fillId="3" borderId="28" xfId="2" applyFont="1" applyFill="1" applyBorder="1" applyAlignment="1" applyProtection="1">
      <alignment horizontal="center"/>
      <protection locked="0"/>
    </xf>
    <xf numFmtId="0" fontId="4" fillId="3" borderId="27" xfId="2" applyFont="1" applyFill="1" applyBorder="1" applyAlignment="1" applyProtection="1">
      <alignment horizontal="center"/>
      <protection locked="0"/>
    </xf>
    <xf numFmtId="0" fontId="17" fillId="0" borderId="0" xfId="0" applyFont="1"/>
    <xf numFmtId="0" fontId="18" fillId="0" borderId="0" xfId="0" applyFont="1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164" fontId="1" fillId="2" borderId="5" xfId="0" applyNumberFormat="1" applyFont="1" applyFill="1" applyBorder="1" applyAlignment="1" applyProtection="1">
      <alignment horizontal="center" vertical="center"/>
      <protection locked="0"/>
    </xf>
    <xf numFmtId="164" fontId="1" fillId="2" borderId="6" xfId="0" applyNumberFormat="1" applyFont="1" applyFill="1" applyBorder="1" applyAlignment="1" applyProtection="1">
      <alignment horizontal="center" vertical="center"/>
      <protection locked="0"/>
    </xf>
    <xf numFmtId="164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0" xfId="0" quotePrefix="1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2" borderId="28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0" borderId="14" xfId="0" applyFont="1" applyBorder="1" applyAlignment="1">
      <alignment horizontal="right" vertical="center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right" vertical="center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>
      <alignment horizontal="right" vertical="center"/>
    </xf>
    <xf numFmtId="0" fontId="1" fillId="2" borderId="24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locked="0"/>
    </xf>
    <xf numFmtId="0" fontId="1" fillId="3" borderId="2" xfId="0" quotePrefix="1" applyFont="1" applyFill="1" applyBorder="1" applyAlignment="1" applyProtection="1">
      <alignment horizontal="center" vertical="center"/>
      <protection locked="0"/>
    </xf>
    <xf numFmtId="0" fontId="1" fillId="3" borderId="2" xfId="0" quotePrefix="1" applyFont="1" applyFill="1" applyBorder="1" applyAlignment="1" applyProtection="1">
      <alignment horizontal="center"/>
      <protection locked="0"/>
    </xf>
    <xf numFmtId="0" fontId="7" fillId="3" borderId="27" xfId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7" fillId="3" borderId="27" xfId="1" applyFill="1" applyBorder="1" applyAlignment="1" applyProtection="1">
      <alignment horizontal="center"/>
      <protection locked="0"/>
    </xf>
    <xf numFmtId="0" fontId="1" fillId="3" borderId="28" xfId="0" applyFont="1" applyFill="1" applyBorder="1" applyAlignment="1" applyProtection="1">
      <alignment horizontal="center"/>
      <protection locked="0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/>
      <protection locked="0"/>
    </xf>
    <xf numFmtId="0" fontId="4" fillId="0" borderId="21" xfId="0" applyFont="1" applyBorder="1" applyAlignment="1">
      <alignment horizontal="right" vertical="center" wrapText="1"/>
    </xf>
    <xf numFmtId="0" fontId="4" fillId="0" borderId="22" xfId="0" applyFont="1" applyBorder="1" applyAlignment="1">
      <alignment horizontal="right" vertical="center" wrapText="1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4" fillId="0" borderId="24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4" fillId="0" borderId="26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 applyProtection="1">
      <alignment horizontal="center" vertical="center"/>
      <protection locked="0"/>
    </xf>
    <xf numFmtId="0" fontId="4" fillId="3" borderId="28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0" borderId="2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 wrapText="1"/>
    </xf>
    <xf numFmtId="0" fontId="1" fillId="3" borderId="27" xfId="0" applyFont="1" applyFill="1" applyBorder="1" applyAlignment="1" applyProtection="1">
      <alignment horizontal="center" vertical="center" wrapText="1"/>
      <protection locked="0"/>
    </xf>
    <xf numFmtId="0" fontId="1" fillId="3" borderId="28" xfId="0" applyFont="1" applyFill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21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9" fillId="3" borderId="22" xfId="0" applyFont="1" applyFill="1" applyBorder="1" applyAlignment="1" applyProtection="1">
      <alignment horizontal="center" vertical="center" wrapText="1"/>
      <protection locked="0"/>
    </xf>
    <xf numFmtId="0" fontId="9" fillId="3" borderId="2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left"/>
      <protection locked="0"/>
    </xf>
    <xf numFmtId="0" fontId="14" fillId="6" borderId="3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9" fillId="3" borderId="8" xfId="0" applyFont="1" applyFill="1" applyBorder="1" applyAlignment="1" applyProtection="1">
      <alignment horizontal="center"/>
      <protection locked="0"/>
    </xf>
    <xf numFmtId="0" fontId="9" fillId="3" borderId="33" xfId="0" applyFont="1" applyFill="1" applyBorder="1" applyAlignment="1" applyProtection="1">
      <alignment horizontal="center"/>
      <protection locked="0"/>
    </xf>
    <xf numFmtId="17" fontId="4" fillId="2" borderId="2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3C45CB70-D2A6-4117-894E-6224A76CACB9}"/>
  </cellStyles>
  <dxfs count="3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4979</xdr:colOff>
      <xdr:row>3</xdr:row>
      <xdr:rowOff>107419</xdr:rowOff>
    </xdr:to>
    <xdr:pic>
      <xdr:nvPicPr>
        <xdr:cNvPr id="2" name="Picture 1" descr="ARPANSA logo and brand mark">
          <a:extLst>
            <a:ext uri="{FF2B5EF4-FFF2-40B4-BE49-F238E27FC236}">
              <a16:creationId xmlns:a16="http://schemas.microsoft.com/office/drawing/2014/main" id="{EC3715E8-6D3E-4083-8A69-DAD58038A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33339" cy="65605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132868</xdr:rowOff>
    </xdr:from>
    <xdr:to>
      <xdr:col>5</xdr:col>
      <xdr:colOff>348274</xdr:colOff>
      <xdr:row>6</xdr:row>
      <xdr:rowOff>110150</xdr:rowOff>
    </xdr:to>
    <xdr:pic>
      <xdr:nvPicPr>
        <xdr:cNvPr id="3" name="Picture 2" descr="ACDSheading">
          <a:extLst>
            <a:ext uri="{FF2B5EF4-FFF2-40B4-BE49-F238E27FC236}">
              <a16:creationId xmlns:a16="http://schemas.microsoft.com/office/drawing/2014/main" id="{A422388F-BE4E-4EE9-AA53-7989DC7F5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681508"/>
          <a:ext cx="6276634" cy="525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10582</xdr:colOff>
      <xdr:row>3</xdr:row>
      <xdr:rowOff>107419</xdr:rowOff>
    </xdr:to>
    <xdr:pic>
      <xdr:nvPicPr>
        <xdr:cNvPr id="4" name="Picture 3" descr="ARPANSA logo and brand mark">
          <a:extLst>
            <a:ext uri="{FF2B5EF4-FFF2-40B4-BE49-F238E27FC236}">
              <a16:creationId xmlns:a16="http://schemas.microsoft.com/office/drawing/2014/main" id="{A577BE20-6701-48A3-B9FD-5096019C3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38942" cy="65605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142393</xdr:rowOff>
    </xdr:from>
    <xdr:to>
      <xdr:col>5</xdr:col>
      <xdr:colOff>348274</xdr:colOff>
      <xdr:row>6</xdr:row>
      <xdr:rowOff>91100</xdr:rowOff>
    </xdr:to>
    <xdr:pic>
      <xdr:nvPicPr>
        <xdr:cNvPr id="5" name="Picture 4" descr="ACDSheading">
          <a:extLst>
            <a:ext uri="{FF2B5EF4-FFF2-40B4-BE49-F238E27FC236}">
              <a16:creationId xmlns:a16="http://schemas.microsoft.com/office/drawing/2014/main" id="{5A7DEF55-7930-4E19-9555-E3332940C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691033"/>
          <a:ext cx="6276634" cy="497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1319989</xdr:colOff>
      <xdr:row>3</xdr:row>
      <xdr:rowOff>105738</xdr:rowOff>
    </xdr:to>
    <xdr:pic>
      <xdr:nvPicPr>
        <xdr:cNvPr id="6" name="Picture 5" descr="ARPANSA logo and brand mark">
          <a:extLst>
            <a:ext uri="{FF2B5EF4-FFF2-40B4-BE49-F238E27FC236}">
              <a16:creationId xmlns:a16="http://schemas.microsoft.com/office/drawing/2014/main" id="{45718344-4984-4F55-8978-41A95630D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84369" cy="65437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132868</xdr:rowOff>
    </xdr:from>
    <xdr:to>
      <xdr:col>5</xdr:col>
      <xdr:colOff>348274</xdr:colOff>
      <xdr:row>6</xdr:row>
      <xdr:rowOff>110150</xdr:rowOff>
    </xdr:to>
    <xdr:pic>
      <xdr:nvPicPr>
        <xdr:cNvPr id="7" name="Picture 6" descr="ACDSheading">
          <a:extLst>
            <a:ext uri="{FF2B5EF4-FFF2-40B4-BE49-F238E27FC236}">
              <a16:creationId xmlns:a16="http://schemas.microsoft.com/office/drawing/2014/main" id="{3CA291FD-5E29-49F1-917A-314A10902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681508"/>
          <a:ext cx="6276634" cy="525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3298</xdr:colOff>
      <xdr:row>3</xdr:row>
      <xdr:rowOff>105738</xdr:rowOff>
    </xdr:to>
    <xdr:pic>
      <xdr:nvPicPr>
        <xdr:cNvPr id="8" name="Picture 7" descr="ARPANSA logo and brand mark">
          <a:extLst>
            <a:ext uri="{FF2B5EF4-FFF2-40B4-BE49-F238E27FC236}">
              <a16:creationId xmlns:a16="http://schemas.microsoft.com/office/drawing/2014/main" id="{26485DAD-1619-4A38-B948-932DDC64C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31658" cy="65437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142393</xdr:rowOff>
    </xdr:from>
    <xdr:to>
      <xdr:col>5</xdr:col>
      <xdr:colOff>348274</xdr:colOff>
      <xdr:row>6</xdr:row>
      <xdr:rowOff>91100</xdr:rowOff>
    </xdr:to>
    <xdr:pic>
      <xdr:nvPicPr>
        <xdr:cNvPr id="9" name="Picture 8" descr="ACDSheading">
          <a:extLst>
            <a:ext uri="{FF2B5EF4-FFF2-40B4-BE49-F238E27FC236}">
              <a16:creationId xmlns:a16="http://schemas.microsoft.com/office/drawing/2014/main" id="{76EFFDAF-4CFE-43E4-BCEB-54CF3C951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691033"/>
          <a:ext cx="6276634" cy="497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1319989</xdr:colOff>
      <xdr:row>3</xdr:row>
      <xdr:rowOff>105738</xdr:rowOff>
    </xdr:to>
    <xdr:pic>
      <xdr:nvPicPr>
        <xdr:cNvPr id="10" name="Picture 9" descr="ARPANSA logo and brand mark">
          <a:extLst>
            <a:ext uri="{FF2B5EF4-FFF2-40B4-BE49-F238E27FC236}">
              <a16:creationId xmlns:a16="http://schemas.microsoft.com/office/drawing/2014/main" id="{7C4AE108-DE3C-4D20-864A-314DA8911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84369" cy="65437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132868</xdr:rowOff>
    </xdr:from>
    <xdr:to>
      <xdr:col>5</xdr:col>
      <xdr:colOff>348274</xdr:colOff>
      <xdr:row>6</xdr:row>
      <xdr:rowOff>110150</xdr:rowOff>
    </xdr:to>
    <xdr:pic>
      <xdr:nvPicPr>
        <xdr:cNvPr id="11" name="Picture 10" descr="ACDSheading">
          <a:extLst>
            <a:ext uri="{FF2B5EF4-FFF2-40B4-BE49-F238E27FC236}">
              <a16:creationId xmlns:a16="http://schemas.microsoft.com/office/drawing/2014/main" id="{275BD3AC-0BC8-411F-911C-BC6B672E3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681508"/>
          <a:ext cx="6276634" cy="525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4979</xdr:colOff>
      <xdr:row>3</xdr:row>
      <xdr:rowOff>105738</xdr:rowOff>
    </xdr:to>
    <xdr:pic>
      <xdr:nvPicPr>
        <xdr:cNvPr id="12" name="Picture 11" descr="ARPANSA logo and brand mark">
          <a:extLst>
            <a:ext uri="{FF2B5EF4-FFF2-40B4-BE49-F238E27FC236}">
              <a16:creationId xmlns:a16="http://schemas.microsoft.com/office/drawing/2014/main" id="{2A83DB09-BAF7-4435-A3BB-A2AAC7E5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33339" cy="65437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142393</xdr:rowOff>
    </xdr:from>
    <xdr:to>
      <xdr:col>5</xdr:col>
      <xdr:colOff>348274</xdr:colOff>
      <xdr:row>6</xdr:row>
      <xdr:rowOff>91100</xdr:rowOff>
    </xdr:to>
    <xdr:pic>
      <xdr:nvPicPr>
        <xdr:cNvPr id="13" name="Picture 12" descr="ACDSheading">
          <a:extLst>
            <a:ext uri="{FF2B5EF4-FFF2-40B4-BE49-F238E27FC236}">
              <a16:creationId xmlns:a16="http://schemas.microsoft.com/office/drawing/2014/main" id="{E377FB7B-51CD-47F4-826C-2955ADDA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691033"/>
          <a:ext cx="6276634" cy="497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example.com" TargetMode="External"/><Relationship Id="rId1" Type="http://schemas.openxmlformats.org/officeDocument/2006/relationships/hyperlink" Target="mailto:example@example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C0CC-2785-405B-A544-6FDA6E4D70CA}">
  <dimension ref="A1:X112"/>
  <sheetViews>
    <sheetView tabSelected="1" topLeftCell="A85" zoomScale="85" zoomScaleNormal="85" workbookViewId="0">
      <selection activeCell="E111" sqref="E111"/>
    </sheetView>
  </sheetViews>
  <sheetFormatPr defaultColWidth="9.08984375" defaultRowHeight="14.5" x14ac:dyDescent="0.35"/>
  <cols>
    <col min="1" max="2" width="14.6328125" customWidth="1"/>
    <col min="3" max="3" width="19.90625" customWidth="1"/>
    <col min="4" max="4" width="17.36328125" bestFit="1" customWidth="1"/>
    <col min="5" max="5" width="19.90625" customWidth="1"/>
    <col min="6" max="6" width="14.6328125" customWidth="1"/>
    <col min="7" max="7" width="19.90625" customWidth="1"/>
    <col min="8" max="15" width="14.6328125" customWidth="1"/>
  </cols>
  <sheetData>
    <row r="1" spans="1:17" x14ac:dyDescent="0.35">
      <c r="A1" s="1"/>
      <c r="B1" s="2"/>
      <c r="C1" s="1"/>
      <c r="D1" s="1"/>
      <c r="E1" s="3"/>
      <c r="F1" s="1"/>
      <c r="G1" s="1"/>
      <c r="H1" s="1"/>
      <c r="I1" s="3"/>
      <c r="J1" s="3"/>
      <c r="K1" s="3"/>
      <c r="L1" s="3"/>
      <c r="M1" s="3"/>
      <c r="N1" s="3"/>
      <c r="O1" s="3"/>
      <c r="Q1" s="4"/>
    </row>
    <row r="2" spans="1:17" x14ac:dyDescent="0.35">
      <c r="A2" s="1"/>
      <c r="B2" s="2"/>
      <c r="C2" s="1"/>
      <c r="D2" s="1"/>
      <c r="E2" s="3"/>
      <c r="F2" s="1"/>
      <c r="G2" s="1"/>
      <c r="H2" s="1"/>
      <c r="I2" s="3"/>
      <c r="J2" s="3"/>
      <c r="K2" s="3"/>
      <c r="L2" s="3"/>
      <c r="M2" s="3"/>
      <c r="N2" s="3"/>
      <c r="O2" s="3"/>
      <c r="Q2" s="4"/>
    </row>
    <row r="3" spans="1:17" x14ac:dyDescent="0.35">
      <c r="A3" s="1"/>
      <c r="B3" s="2"/>
      <c r="C3" s="1"/>
      <c r="D3" s="1"/>
      <c r="E3" s="3"/>
      <c r="F3" s="1"/>
      <c r="G3" s="1"/>
      <c r="H3" s="1"/>
      <c r="I3" s="3"/>
      <c r="J3" s="3"/>
      <c r="K3" s="3"/>
      <c r="L3" s="3"/>
      <c r="M3" s="3"/>
      <c r="N3" s="3"/>
      <c r="O3" s="3"/>
      <c r="Q3" s="4"/>
    </row>
    <row r="4" spans="1:17" x14ac:dyDescent="0.35">
      <c r="A4" s="1"/>
      <c r="B4" s="2"/>
      <c r="C4" s="1"/>
      <c r="D4" s="1"/>
      <c r="E4" s="3"/>
      <c r="F4" s="1"/>
      <c r="G4" s="1"/>
      <c r="H4" s="1"/>
      <c r="I4" s="3"/>
      <c r="J4" s="3"/>
      <c r="K4" s="3"/>
      <c r="L4" s="3"/>
      <c r="M4" s="3"/>
      <c r="N4" s="3"/>
      <c r="O4" s="3"/>
      <c r="Q4" s="4"/>
    </row>
    <row r="5" spans="1:17" x14ac:dyDescent="0.35">
      <c r="A5" s="1"/>
      <c r="B5" s="2"/>
      <c r="C5" s="1"/>
      <c r="D5" s="1"/>
      <c r="E5" s="3"/>
      <c r="F5" s="1"/>
      <c r="G5" s="1"/>
      <c r="H5" s="1"/>
      <c r="I5" s="3"/>
      <c r="J5" s="3"/>
      <c r="K5" s="3"/>
      <c r="L5" s="3"/>
      <c r="M5" s="3"/>
      <c r="N5" s="3"/>
      <c r="O5" s="3"/>
      <c r="Q5" s="4"/>
    </row>
    <row r="6" spans="1:17" x14ac:dyDescent="0.35">
      <c r="A6" s="1"/>
      <c r="B6" s="2"/>
      <c r="C6" s="1"/>
      <c r="D6" s="1"/>
      <c r="E6" s="3"/>
      <c r="F6" s="1"/>
      <c r="G6" s="1"/>
      <c r="H6" s="1"/>
      <c r="I6" s="3"/>
      <c r="J6" s="3"/>
      <c r="K6" s="3"/>
      <c r="L6" s="3"/>
      <c r="M6" s="3"/>
      <c r="N6" s="3"/>
      <c r="O6" s="3"/>
      <c r="P6" s="5"/>
      <c r="Q6" s="4"/>
    </row>
    <row r="7" spans="1:17" x14ac:dyDescent="0.35">
      <c r="A7" s="1"/>
      <c r="B7" s="2"/>
      <c r="C7" s="1"/>
      <c r="D7" s="1"/>
      <c r="E7" s="3"/>
      <c r="F7" s="1"/>
      <c r="G7" s="1"/>
      <c r="H7" s="1"/>
      <c r="I7" s="3"/>
      <c r="J7" s="3"/>
      <c r="K7" s="3"/>
      <c r="L7" s="3"/>
      <c r="M7" s="3"/>
      <c r="N7" s="3"/>
      <c r="O7" s="3"/>
      <c r="Q7" s="4"/>
    </row>
    <row r="8" spans="1:17" x14ac:dyDescent="0.35">
      <c r="A8" s="1"/>
      <c r="B8" s="2"/>
      <c r="C8" s="6" t="s">
        <v>0</v>
      </c>
      <c r="D8" s="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Q8" s="4"/>
    </row>
    <row r="9" spans="1:17" x14ac:dyDescent="0.35">
      <c r="A9" s="7"/>
      <c r="B9" s="7"/>
      <c r="C9" s="6" t="s">
        <v>1</v>
      </c>
      <c r="D9" s="6"/>
      <c r="E9" s="6"/>
      <c r="F9" s="6"/>
      <c r="I9" s="3"/>
      <c r="J9" s="3"/>
      <c r="K9" s="3"/>
      <c r="L9" s="3"/>
      <c r="M9" s="3"/>
      <c r="N9" s="3"/>
      <c r="O9" s="3"/>
      <c r="Q9" s="8"/>
    </row>
    <row r="10" spans="1:17" x14ac:dyDescent="0.35">
      <c r="A10" s="7"/>
      <c r="B10" s="7"/>
      <c r="C10" s="6" t="s">
        <v>2</v>
      </c>
      <c r="D10" s="6"/>
      <c r="E10" s="6"/>
      <c r="F10" s="9" t="s">
        <v>3</v>
      </c>
      <c r="I10" s="3"/>
      <c r="J10" s="3"/>
      <c r="K10" s="3"/>
      <c r="L10" s="3"/>
      <c r="M10" s="3"/>
      <c r="N10" s="3"/>
      <c r="O10" s="3"/>
      <c r="Q10" s="8"/>
    </row>
    <row r="11" spans="1:17" x14ac:dyDescent="0.35">
      <c r="A11" s="7"/>
      <c r="B11" s="7"/>
      <c r="C11" s="7"/>
      <c r="D11" s="7"/>
      <c r="E11" s="7"/>
      <c r="F11" s="202">
        <v>36526</v>
      </c>
      <c r="I11" s="3"/>
      <c r="J11" s="3"/>
      <c r="K11" s="3"/>
      <c r="L11" s="3"/>
      <c r="M11" s="3"/>
      <c r="N11" s="3"/>
      <c r="O11" s="3"/>
      <c r="Q11" s="8"/>
    </row>
    <row r="12" spans="1:17" x14ac:dyDescent="0.35">
      <c r="A12" s="3"/>
      <c r="B12" s="3"/>
      <c r="C12" s="3"/>
      <c r="D12" s="3"/>
      <c r="E12" s="3"/>
      <c r="F12" s="3"/>
      <c r="I12" s="11"/>
      <c r="J12" s="11"/>
      <c r="K12" s="3"/>
      <c r="L12" s="3"/>
      <c r="M12" s="3"/>
      <c r="N12" s="3"/>
      <c r="O12" s="3"/>
      <c r="Q12" s="8"/>
    </row>
    <row r="13" spans="1:17" x14ac:dyDescent="0.35">
      <c r="A13" s="12" t="s">
        <v>4</v>
      </c>
      <c r="B13" s="12"/>
      <c r="C13" s="10" t="s">
        <v>5</v>
      </c>
      <c r="D13" s="13" t="s">
        <v>6</v>
      </c>
      <c r="E13" s="14" t="s">
        <v>7</v>
      </c>
      <c r="F13" s="3"/>
      <c r="I13" s="11"/>
      <c r="J13" s="11"/>
      <c r="K13" s="3"/>
      <c r="L13" s="3"/>
      <c r="M13" s="3"/>
      <c r="N13" s="3"/>
      <c r="O13" s="3"/>
      <c r="Q13" s="8"/>
    </row>
    <row r="14" spans="1:17" ht="15" thickBot="1" x14ac:dyDescent="0.4">
      <c r="A14" s="15" t="s">
        <v>8</v>
      </c>
      <c r="B14" s="16"/>
      <c r="C14" s="17"/>
      <c r="D14" s="15"/>
      <c r="E14" s="3"/>
      <c r="F14" s="3"/>
      <c r="I14" s="11"/>
      <c r="J14" s="11"/>
      <c r="K14" s="3"/>
      <c r="L14" s="3"/>
      <c r="M14" s="3"/>
      <c r="N14" s="3"/>
      <c r="O14" s="3"/>
      <c r="Q14" s="8"/>
    </row>
    <row r="15" spans="1:17" x14ac:dyDescent="0.35">
      <c r="A15" s="109" t="s">
        <v>9</v>
      </c>
      <c r="B15" s="110"/>
      <c r="C15" s="111">
        <v>43805</v>
      </c>
      <c r="D15" s="112"/>
      <c r="E15" s="112"/>
      <c r="F15" s="113"/>
      <c r="I15" s="3"/>
      <c r="J15" s="3"/>
      <c r="K15" s="3"/>
      <c r="L15" s="3"/>
      <c r="M15" s="3"/>
      <c r="N15" s="3"/>
      <c r="O15" s="3"/>
      <c r="Q15" s="8"/>
    </row>
    <row r="16" spans="1:17" ht="15" customHeight="1" x14ac:dyDescent="0.35">
      <c r="A16" s="114"/>
      <c r="B16" s="115"/>
      <c r="C16" s="116"/>
      <c r="D16" s="117"/>
      <c r="E16" s="117"/>
      <c r="F16" s="118"/>
      <c r="I16" s="3"/>
      <c r="J16" s="3"/>
      <c r="K16" s="3"/>
      <c r="L16" s="3"/>
      <c r="M16" s="3"/>
      <c r="N16" s="3"/>
      <c r="O16" s="3"/>
      <c r="Q16" s="8"/>
    </row>
    <row r="17" spans="1:17" x14ac:dyDescent="0.35">
      <c r="A17" s="114" t="s">
        <v>10</v>
      </c>
      <c r="B17" s="115"/>
      <c r="C17" s="119" t="s">
        <v>131</v>
      </c>
      <c r="D17" s="120"/>
      <c r="E17" s="120"/>
      <c r="F17" s="121"/>
      <c r="I17" s="3"/>
      <c r="J17" s="3"/>
      <c r="K17" s="3"/>
      <c r="L17" s="3"/>
      <c r="M17" s="3"/>
      <c r="N17" s="3"/>
      <c r="O17" s="3"/>
      <c r="Q17" s="8"/>
    </row>
    <row r="18" spans="1:17" ht="15" thickBot="1" x14ac:dyDescent="0.4">
      <c r="A18" s="122" t="s">
        <v>11</v>
      </c>
      <c r="B18" s="134"/>
      <c r="C18" s="135" t="s">
        <v>130</v>
      </c>
      <c r="D18" s="136"/>
      <c r="E18" s="136"/>
      <c r="F18" s="137"/>
      <c r="G18" s="3"/>
      <c r="H18" s="3"/>
      <c r="I18" s="3"/>
      <c r="J18" s="3"/>
      <c r="K18" s="3"/>
      <c r="L18" s="3"/>
      <c r="M18" s="3"/>
      <c r="N18" s="3"/>
      <c r="O18" s="3"/>
      <c r="Q18" s="8"/>
    </row>
    <row r="19" spans="1:17" ht="15" thickBot="1" x14ac:dyDescent="0.4">
      <c r="A19" s="18" t="s">
        <v>12</v>
      </c>
      <c r="B19" s="19"/>
      <c r="C19" s="20"/>
      <c r="D19" s="21"/>
      <c r="E19" s="21"/>
      <c r="F19" s="22"/>
      <c r="G19" s="17"/>
      <c r="H19" s="3"/>
      <c r="I19" s="3"/>
      <c r="J19" s="3"/>
      <c r="K19" s="3"/>
      <c r="L19" s="3"/>
      <c r="M19" s="3"/>
      <c r="N19" s="3"/>
      <c r="O19" s="3"/>
      <c r="Q19" s="8"/>
    </row>
    <row r="20" spans="1:17" x14ac:dyDescent="0.35">
      <c r="A20" s="109" t="s">
        <v>13</v>
      </c>
      <c r="B20" s="138"/>
      <c r="C20" s="139" t="s">
        <v>132</v>
      </c>
      <c r="D20" s="140"/>
      <c r="E20" s="140"/>
      <c r="F20" s="141"/>
      <c r="G20" s="3"/>
      <c r="H20" s="3"/>
      <c r="I20" s="3"/>
      <c r="J20" s="3"/>
      <c r="K20" s="3"/>
      <c r="L20" s="3"/>
      <c r="M20" s="3"/>
      <c r="N20" s="3"/>
      <c r="O20" s="3"/>
      <c r="Q20" s="8"/>
    </row>
    <row r="21" spans="1:17" x14ac:dyDescent="0.35">
      <c r="A21" s="114" t="s">
        <v>14</v>
      </c>
      <c r="B21" s="142"/>
      <c r="C21" s="143" t="s">
        <v>133</v>
      </c>
      <c r="D21" s="144"/>
      <c r="E21" s="144"/>
      <c r="F21" s="145"/>
      <c r="G21" s="3"/>
      <c r="H21" s="3"/>
      <c r="I21" s="3"/>
      <c r="J21" s="3"/>
      <c r="K21" s="3"/>
      <c r="L21" s="3"/>
      <c r="M21" s="3"/>
      <c r="N21" s="3"/>
      <c r="O21" s="3"/>
      <c r="Q21" s="8"/>
    </row>
    <row r="22" spans="1:17" ht="15" thickBot="1" x14ac:dyDescent="0.4">
      <c r="A22" s="122" t="s">
        <v>15</v>
      </c>
      <c r="B22" s="123"/>
      <c r="C22" s="124" t="s">
        <v>130</v>
      </c>
      <c r="D22" s="125"/>
      <c r="E22" s="125"/>
      <c r="F22" s="126"/>
      <c r="G22" s="3"/>
      <c r="H22" s="3"/>
      <c r="I22" s="3"/>
      <c r="J22" s="3"/>
      <c r="K22" s="3"/>
      <c r="L22" s="3"/>
      <c r="M22" s="3"/>
      <c r="N22" s="3"/>
      <c r="O22" s="3"/>
      <c r="Q22" s="8"/>
    </row>
    <row r="23" spans="1:17" ht="15" customHeight="1" x14ac:dyDescent="0.35">
      <c r="A23" s="127" t="s">
        <v>16</v>
      </c>
      <c r="B23" s="128"/>
      <c r="C23" s="129" t="s">
        <v>17</v>
      </c>
      <c r="D23" s="129"/>
      <c r="E23" s="129" t="s">
        <v>18</v>
      </c>
      <c r="F23" s="130"/>
      <c r="G23" s="23"/>
      <c r="H23" s="3"/>
      <c r="I23" s="3"/>
      <c r="J23" s="3"/>
      <c r="K23" s="3"/>
      <c r="L23" s="3"/>
      <c r="M23" s="3"/>
      <c r="N23" s="3"/>
      <c r="O23" s="3"/>
      <c r="Q23" s="8"/>
    </row>
    <row r="24" spans="1:17" x14ac:dyDescent="0.35">
      <c r="A24" s="114" t="s">
        <v>19</v>
      </c>
      <c r="B24" s="115"/>
      <c r="C24" s="131" t="s">
        <v>20</v>
      </c>
      <c r="D24" s="131"/>
      <c r="E24" s="132" t="s">
        <v>20</v>
      </c>
      <c r="F24" s="133"/>
      <c r="G24" s="1"/>
      <c r="H24" s="3"/>
      <c r="I24" s="3"/>
      <c r="J24" s="3"/>
      <c r="K24" s="3"/>
      <c r="L24" s="3"/>
      <c r="M24" s="3"/>
      <c r="N24" s="3"/>
      <c r="O24" s="3"/>
      <c r="Q24" s="8"/>
    </row>
    <row r="25" spans="1:17" x14ac:dyDescent="0.35">
      <c r="A25" s="114" t="s">
        <v>21</v>
      </c>
      <c r="B25" s="115"/>
      <c r="C25" s="131" t="s">
        <v>128</v>
      </c>
      <c r="D25" s="131"/>
      <c r="E25" s="132" t="s">
        <v>22</v>
      </c>
      <c r="F25" s="133"/>
      <c r="G25" s="1"/>
      <c r="H25" s="3"/>
      <c r="I25" s="3"/>
      <c r="J25" s="3"/>
      <c r="K25" s="3"/>
      <c r="L25" s="3"/>
      <c r="M25" s="3"/>
      <c r="N25" s="3"/>
      <c r="O25" s="3"/>
      <c r="Q25" s="8"/>
    </row>
    <row r="26" spans="1:17" x14ac:dyDescent="0.35">
      <c r="A26" s="114" t="s">
        <v>23</v>
      </c>
      <c r="B26" s="115"/>
      <c r="C26" s="131" t="s">
        <v>24</v>
      </c>
      <c r="D26" s="131"/>
      <c r="E26" s="132" t="s">
        <v>25</v>
      </c>
      <c r="F26" s="133"/>
      <c r="G26" s="1"/>
      <c r="H26" s="3"/>
      <c r="I26" s="3"/>
      <c r="J26" s="3"/>
      <c r="K26" s="3"/>
      <c r="L26" s="3"/>
      <c r="M26" s="3"/>
      <c r="N26" s="3"/>
      <c r="O26" s="3"/>
      <c r="Q26" s="8"/>
    </row>
    <row r="27" spans="1:17" x14ac:dyDescent="0.35">
      <c r="A27" s="114" t="s">
        <v>26</v>
      </c>
      <c r="B27" s="115"/>
      <c r="C27" s="146" t="s">
        <v>27</v>
      </c>
      <c r="D27" s="131"/>
      <c r="E27" s="147" t="s">
        <v>129</v>
      </c>
      <c r="F27" s="133"/>
      <c r="G27" s="3"/>
      <c r="H27" s="3"/>
      <c r="I27" s="3"/>
      <c r="J27" s="3"/>
      <c r="K27" s="3"/>
      <c r="L27" s="3"/>
      <c r="M27" s="3"/>
      <c r="N27" s="3"/>
      <c r="O27" s="3"/>
      <c r="Q27" s="8"/>
    </row>
    <row r="28" spans="1:17" ht="15" thickBot="1" x14ac:dyDescent="0.4">
      <c r="A28" s="122" t="s">
        <v>28</v>
      </c>
      <c r="B28" s="134"/>
      <c r="C28" s="148" t="s">
        <v>134</v>
      </c>
      <c r="D28" s="149"/>
      <c r="E28" s="150" t="s">
        <v>135</v>
      </c>
      <c r="F28" s="151"/>
      <c r="G28" s="3"/>
      <c r="H28" s="3"/>
      <c r="I28" s="3"/>
      <c r="J28" s="3"/>
      <c r="K28" s="3"/>
      <c r="L28" s="3"/>
      <c r="M28" s="3"/>
      <c r="N28" s="3"/>
      <c r="O28" s="3"/>
      <c r="Q28" s="8"/>
    </row>
    <row r="29" spans="1:17" x14ac:dyDescent="0.35">
      <c r="A29" s="24" t="s">
        <v>29</v>
      </c>
      <c r="B29" s="25"/>
      <c r="C29" s="1"/>
      <c r="D29" s="1"/>
      <c r="E29" s="3"/>
      <c r="F29" s="26"/>
      <c r="G29" s="3"/>
      <c r="H29" s="3"/>
      <c r="I29" s="3"/>
      <c r="J29" s="3"/>
      <c r="K29" s="3"/>
      <c r="L29" s="3"/>
      <c r="M29" s="3"/>
      <c r="N29" s="3"/>
      <c r="O29" s="3"/>
      <c r="Q29" s="8"/>
    </row>
    <row r="30" spans="1:17" ht="15" customHeight="1" x14ac:dyDescent="0.35">
      <c r="A30" s="152" t="s">
        <v>30</v>
      </c>
      <c r="B30" s="153"/>
      <c r="C30" s="154" t="s">
        <v>130</v>
      </c>
      <c r="D30" s="155"/>
      <c r="E30" s="155"/>
      <c r="F30" s="156"/>
      <c r="G30" s="3"/>
      <c r="H30" s="3"/>
      <c r="I30" s="3"/>
      <c r="J30" s="3"/>
      <c r="K30" s="3"/>
      <c r="L30" s="3"/>
      <c r="M30" s="3"/>
      <c r="N30" s="3"/>
      <c r="O30" s="3"/>
      <c r="Q30" s="8"/>
    </row>
    <row r="31" spans="1:17" x14ac:dyDescent="0.35">
      <c r="A31" s="152" t="s">
        <v>31</v>
      </c>
      <c r="B31" s="153"/>
      <c r="C31" s="154" t="s">
        <v>136</v>
      </c>
      <c r="D31" s="155"/>
      <c r="E31" s="155"/>
      <c r="F31" s="156"/>
      <c r="G31" s="3"/>
      <c r="H31" s="3"/>
      <c r="I31" s="3"/>
      <c r="J31" s="3"/>
      <c r="K31" s="3"/>
      <c r="L31" s="3"/>
      <c r="M31" s="3"/>
      <c r="N31" s="3"/>
      <c r="O31" s="3"/>
      <c r="Q31" s="8"/>
    </row>
    <row r="32" spans="1:17" x14ac:dyDescent="0.35">
      <c r="A32" s="152" t="s">
        <v>32</v>
      </c>
      <c r="B32" s="153"/>
      <c r="C32" s="154" t="s">
        <v>33</v>
      </c>
      <c r="D32" s="155"/>
      <c r="E32" s="155"/>
      <c r="F32" s="156"/>
      <c r="G32" s="3"/>
      <c r="H32" s="3"/>
      <c r="I32" s="3"/>
      <c r="J32" s="3"/>
      <c r="K32" s="3"/>
      <c r="L32" s="3"/>
      <c r="M32" s="3"/>
      <c r="N32" s="3"/>
      <c r="O32" s="3"/>
      <c r="Q32" s="8"/>
    </row>
    <row r="33" spans="1:17" x14ac:dyDescent="0.35">
      <c r="A33" s="152" t="s">
        <v>34</v>
      </c>
      <c r="B33" s="153"/>
      <c r="C33" s="154" t="s">
        <v>35</v>
      </c>
      <c r="D33" s="155"/>
      <c r="E33" s="155"/>
      <c r="F33" s="156"/>
      <c r="G33" s="3"/>
      <c r="H33" s="3"/>
      <c r="I33" s="3"/>
      <c r="J33" s="3"/>
      <c r="K33" s="3"/>
      <c r="L33" s="3"/>
      <c r="M33" s="3"/>
      <c r="N33" s="3"/>
      <c r="O33" s="3"/>
      <c r="Q33" s="8"/>
    </row>
    <row r="34" spans="1:17" ht="15" thickBot="1" x14ac:dyDescent="0.4">
      <c r="A34" s="122" t="s">
        <v>36</v>
      </c>
      <c r="B34" s="134"/>
      <c r="C34" s="154">
        <v>3333</v>
      </c>
      <c r="D34" s="155"/>
      <c r="E34" s="155"/>
      <c r="F34" s="156"/>
      <c r="G34" s="3"/>
      <c r="H34" s="3"/>
      <c r="I34" s="3"/>
      <c r="J34" s="3"/>
      <c r="K34" s="3"/>
      <c r="L34" s="3"/>
      <c r="M34" s="3"/>
      <c r="N34" s="3"/>
      <c r="O34" s="3"/>
      <c r="Q34" s="8"/>
    </row>
    <row r="35" spans="1:17" x14ac:dyDescent="0.35">
      <c r="A35" s="27" t="s">
        <v>37</v>
      </c>
      <c r="B35" s="28"/>
      <c r="C35" s="29"/>
      <c r="D35" s="30"/>
      <c r="E35" s="31"/>
      <c r="F35" s="32"/>
      <c r="G35" s="3"/>
      <c r="H35" s="3"/>
      <c r="I35" s="3"/>
      <c r="J35" s="3"/>
      <c r="K35" s="3"/>
      <c r="L35" s="3"/>
      <c r="M35" s="3"/>
      <c r="N35" s="3"/>
      <c r="O35" s="3"/>
      <c r="Q35" s="8"/>
    </row>
    <row r="36" spans="1:17" ht="15" customHeight="1" x14ac:dyDescent="0.35">
      <c r="A36" s="152" t="s">
        <v>30</v>
      </c>
      <c r="B36" s="153"/>
      <c r="C36" s="154" t="s">
        <v>130</v>
      </c>
      <c r="D36" s="155"/>
      <c r="E36" s="155"/>
      <c r="F36" s="156"/>
      <c r="G36" s="3"/>
      <c r="H36" s="3"/>
      <c r="I36" s="3"/>
      <c r="J36" s="3"/>
      <c r="K36" s="3"/>
      <c r="L36" s="3"/>
      <c r="M36" s="3"/>
      <c r="N36" s="3"/>
      <c r="O36" s="3"/>
      <c r="Q36" s="8"/>
    </row>
    <row r="37" spans="1:17" x14ac:dyDescent="0.35">
      <c r="A37" s="152" t="s">
        <v>31</v>
      </c>
      <c r="B37" s="153"/>
      <c r="C37" s="154" t="s">
        <v>136</v>
      </c>
      <c r="D37" s="155"/>
      <c r="E37" s="155"/>
      <c r="F37" s="156"/>
      <c r="G37" s="3"/>
      <c r="H37" s="3"/>
      <c r="I37" s="3"/>
      <c r="J37" s="3"/>
      <c r="K37" s="3"/>
      <c r="L37" s="3"/>
      <c r="M37" s="3"/>
      <c r="N37" s="3"/>
      <c r="O37" s="3"/>
      <c r="Q37" s="8"/>
    </row>
    <row r="38" spans="1:17" x14ac:dyDescent="0.35">
      <c r="A38" s="152" t="s">
        <v>32</v>
      </c>
      <c r="B38" s="153"/>
      <c r="C38" s="154" t="s">
        <v>38</v>
      </c>
      <c r="D38" s="155"/>
      <c r="E38" s="155"/>
      <c r="F38" s="156"/>
      <c r="G38" s="3"/>
      <c r="H38" s="3"/>
      <c r="I38" s="3"/>
      <c r="J38" s="3"/>
      <c r="K38" s="3"/>
      <c r="L38" s="3"/>
      <c r="M38" s="3"/>
      <c r="N38" s="3"/>
      <c r="O38" s="3"/>
      <c r="Q38" s="8"/>
    </row>
    <row r="39" spans="1:17" x14ac:dyDescent="0.35">
      <c r="A39" s="152" t="s">
        <v>34</v>
      </c>
      <c r="B39" s="153"/>
      <c r="C39" s="154" t="s">
        <v>35</v>
      </c>
      <c r="D39" s="155"/>
      <c r="E39" s="155"/>
      <c r="F39" s="156"/>
      <c r="G39" s="3"/>
      <c r="H39" s="3"/>
      <c r="I39" s="3"/>
      <c r="J39" s="3"/>
      <c r="K39" s="3"/>
      <c r="L39" s="3"/>
      <c r="M39" s="3"/>
      <c r="N39" s="3"/>
      <c r="O39" s="3"/>
      <c r="Q39" s="8"/>
    </row>
    <row r="40" spans="1:17" ht="15" thickBot="1" x14ac:dyDescent="0.4">
      <c r="A40" s="122" t="s">
        <v>36</v>
      </c>
      <c r="B40" s="134"/>
      <c r="C40" s="157">
        <v>3334</v>
      </c>
      <c r="D40" s="158"/>
      <c r="E40" s="158"/>
      <c r="F40" s="159"/>
      <c r="G40" s="3"/>
      <c r="H40" s="3"/>
      <c r="I40" s="3"/>
      <c r="J40" s="3"/>
      <c r="K40" s="3"/>
      <c r="L40" s="3"/>
      <c r="M40" s="3"/>
      <c r="N40" s="3"/>
      <c r="O40" s="3"/>
      <c r="Q40" s="8"/>
    </row>
    <row r="41" spans="1:17" ht="15" customHeight="1" thickBot="1" x14ac:dyDescent="0.4">
      <c r="A41" s="15" t="s">
        <v>39</v>
      </c>
      <c r="B41" s="33"/>
      <c r="C41" s="17"/>
      <c r="D41" s="17"/>
      <c r="E41" s="17"/>
      <c r="F41" s="17"/>
      <c r="G41" s="3"/>
      <c r="H41" s="17"/>
      <c r="I41" s="3"/>
      <c r="J41" s="3"/>
      <c r="K41" s="3"/>
      <c r="L41" s="3"/>
      <c r="M41" s="3"/>
      <c r="N41" s="3"/>
      <c r="O41" s="3"/>
      <c r="Q41" s="4"/>
    </row>
    <row r="42" spans="1:17" ht="15.75" customHeight="1" x14ac:dyDescent="0.35">
      <c r="A42" s="160" t="s">
        <v>40</v>
      </c>
      <c r="B42" s="161"/>
      <c r="C42" s="162" t="s">
        <v>41</v>
      </c>
      <c r="D42" s="162"/>
      <c r="E42" s="162"/>
      <c r="F42" s="163"/>
      <c r="G42" s="1"/>
      <c r="H42" s="1"/>
      <c r="I42" s="3"/>
      <c r="J42" s="3"/>
      <c r="K42" s="3"/>
      <c r="L42" s="3"/>
      <c r="M42" s="3"/>
      <c r="N42" s="3"/>
      <c r="O42" s="3"/>
      <c r="Q42" s="4"/>
    </row>
    <row r="43" spans="1:17" x14ac:dyDescent="0.35">
      <c r="A43" s="164" t="s">
        <v>42</v>
      </c>
      <c r="B43" s="165"/>
      <c r="C43" s="131" t="s">
        <v>43</v>
      </c>
      <c r="D43" s="131"/>
      <c r="E43" s="131"/>
      <c r="F43" s="166"/>
      <c r="G43" s="1"/>
      <c r="H43" s="1"/>
      <c r="I43" s="3"/>
      <c r="J43" s="3"/>
      <c r="K43" s="3"/>
      <c r="L43" s="3"/>
      <c r="M43" s="3"/>
      <c r="N43" s="3"/>
      <c r="O43" s="3"/>
      <c r="Q43" s="4"/>
    </row>
    <row r="44" spans="1:17" x14ac:dyDescent="0.35">
      <c r="A44" s="164" t="s">
        <v>44</v>
      </c>
      <c r="B44" s="165"/>
      <c r="C44" s="131">
        <v>413</v>
      </c>
      <c r="D44" s="131"/>
      <c r="E44" s="131"/>
      <c r="F44" s="166"/>
      <c r="G44" s="1"/>
      <c r="H44" s="1"/>
      <c r="I44" s="3"/>
      <c r="J44" s="3"/>
      <c r="K44" s="3"/>
      <c r="L44" s="3"/>
      <c r="M44" s="3"/>
      <c r="N44" s="3"/>
      <c r="O44" s="3"/>
      <c r="Q44" s="4"/>
    </row>
    <row r="45" spans="1:17" ht="15" thickBot="1" x14ac:dyDescent="0.4">
      <c r="A45" s="167" t="s">
        <v>45</v>
      </c>
      <c r="B45" s="168"/>
      <c r="C45" s="177" t="s">
        <v>125</v>
      </c>
      <c r="D45" s="177"/>
      <c r="E45" s="177"/>
      <c r="F45" s="178"/>
      <c r="G45" s="1"/>
      <c r="H45" s="1"/>
      <c r="I45" s="3"/>
      <c r="J45" s="3"/>
      <c r="K45" s="3"/>
      <c r="L45" s="3"/>
      <c r="M45" s="3"/>
      <c r="N45" s="3"/>
      <c r="O45" s="3"/>
      <c r="Q45" s="4"/>
    </row>
    <row r="46" spans="1:17" ht="15" customHeight="1" x14ac:dyDescent="0.35">
      <c r="A46" s="160" t="s">
        <v>46</v>
      </c>
      <c r="B46" s="161"/>
      <c r="C46" s="179" t="s">
        <v>47</v>
      </c>
      <c r="D46" s="180"/>
      <c r="E46" s="180"/>
      <c r="F46" s="181"/>
      <c r="G46" s="1"/>
      <c r="H46" s="1"/>
      <c r="I46" s="3"/>
      <c r="J46" s="3"/>
      <c r="K46" s="3"/>
      <c r="L46" s="3"/>
      <c r="M46" s="3"/>
      <c r="N46" s="3"/>
      <c r="O46" s="3"/>
      <c r="Q46" s="4"/>
    </row>
    <row r="47" spans="1:17" ht="15" customHeight="1" thickBot="1" x14ac:dyDescent="0.4">
      <c r="A47" s="167" t="s">
        <v>48</v>
      </c>
      <c r="B47" s="168"/>
      <c r="C47" s="157" t="s">
        <v>49</v>
      </c>
      <c r="D47" s="158"/>
      <c r="E47" s="158"/>
      <c r="F47" s="159"/>
      <c r="G47" s="1"/>
      <c r="H47" s="1"/>
      <c r="I47" s="3"/>
      <c r="J47" s="3"/>
      <c r="K47" s="3"/>
      <c r="L47" s="3"/>
      <c r="M47" s="3"/>
      <c r="N47" s="3"/>
      <c r="O47" s="3"/>
      <c r="Q47" s="4"/>
    </row>
    <row r="48" spans="1:17" ht="15" customHeight="1" thickBot="1" x14ac:dyDescent="0.4">
      <c r="A48" s="15" t="s">
        <v>50</v>
      </c>
      <c r="B48" s="16"/>
      <c r="C48" s="17"/>
      <c r="D48" s="17"/>
      <c r="E48" s="17"/>
      <c r="F48" s="17"/>
      <c r="G48" s="17"/>
      <c r="H48" s="17"/>
      <c r="I48" s="3"/>
      <c r="J48" s="3"/>
      <c r="K48" s="3"/>
      <c r="L48" s="3"/>
      <c r="M48" s="3"/>
      <c r="N48" s="3"/>
      <c r="O48" s="3"/>
      <c r="Q48" s="4"/>
    </row>
    <row r="49" spans="1:15" x14ac:dyDescent="0.35">
      <c r="A49" s="169" t="s">
        <v>51</v>
      </c>
      <c r="B49" s="170"/>
      <c r="C49" s="171" t="s">
        <v>52</v>
      </c>
      <c r="D49" s="172"/>
      <c r="E49" s="172"/>
      <c r="F49" s="173"/>
      <c r="G49" s="1"/>
      <c r="H49" s="1"/>
      <c r="I49" s="3"/>
      <c r="J49" s="3"/>
      <c r="K49" s="3"/>
      <c r="L49" s="3"/>
      <c r="M49" s="3"/>
      <c r="N49" s="3"/>
      <c r="O49" s="3"/>
    </row>
    <row r="50" spans="1:15" ht="15" customHeight="1" x14ac:dyDescent="0.35">
      <c r="A50" s="152" t="s">
        <v>53</v>
      </c>
      <c r="B50" s="153"/>
      <c r="C50" s="174" t="s">
        <v>54</v>
      </c>
      <c r="D50" s="175"/>
      <c r="E50" s="175"/>
      <c r="F50" s="176"/>
      <c r="G50" s="1"/>
      <c r="H50" s="1"/>
      <c r="I50" s="3"/>
      <c r="J50" s="3"/>
      <c r="K50" s="3"/>
      <c r="L50" s="3"/>
      <c r="M50" s="3"/>
      <c r="N50" s="3"/>
      <c r="O50" s="3"/>
    </row>
    <row r="51" spans="1:15" ht="15.75" customHeight="1" thickBot="1" x14ac:dyDescent="0.4">
      <c r="A51" s="191" t="s">
        <v>55</v>
      </c>
      <c r="B51" s="192"/>
      <c r="C51" s="154"/>
      <c r="D51" s="155"/>
      <c r="E51" s="155"/>
      <c r="F51" s="156"/>
      <c r="G51" s="1"/>
      <c r="H51" s="1"/>
      <c r="I51" s="3"/>
      <c r="J51" s="3"/>
      <c r="K51" s="3"/>
      <c r="L51" s="3"/>
      <c r="M51" s="3"/>
      <c r="N51" s="3"/>
      <c r="O51" s="3"/>
    </row>
    <row r="52" spans="1:1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35">
      <c r="A53" s="12" t="s">
        <v>56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" thickBot="1" x14ac:dyDescent="0.4">
      <c r="A54" s="15" t="s">
        <v>50</v>
      </c>
      <c r="B54" s="16"/>
      <c r="C54" s="17"/>
      <c r="D54" s="17"/>
      <c r="E54" s="17"/>
      <c r="F54" s="17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35">
      <c r="A55" s="193" t="s">
        <v>51</v>
      </c>
      <c r="B55" s="194"/>
      <c r="C55" s="195" t="s">
        <v>52</v>
      </c>
      <c r="D55" s="195"/>
      <c r="E55" s="195"/>
      <c r="F55" s="196"/>
      <c r="G55" s="3"/>
      <c r="H55" s="3"/>
      <c r="I55" s="3"/>
      <c r="J55" s="3"/>
      <c r="K55" s="3"/>
      <c r="L55" s="3"/>
      <c r="M55" s="3"/>
      <c r="N55" s="3"/>
      <c r="O55" s="3"/>
    </row>
    <row r="56" spans="1:15" ht="15" customHeight="1" x14ac:dyDescent="0.35">
      <c r="A56" s="182" t="s">
        <v>57</v>
      </c>
      <c r="B56" s="183"/>
      <c r="C56" s="184" t="s">
        <v>58</v>
      </c>
      <c r="D56" s="185"/>
      <c r="E56" s="185"/>
      <c r="F56" s="186"/>
      <c r="G56" s="3"/>
      <c r="H56" s="3"/>
      <c r="I56" s="3"/>
      <c r="J56" s="3"/>
      <c r="K56" s="3"/>
      <c r="L56" s="3"/>
      <c r="M56" s="3"/>
      <c r="N56" s="3"/>
      <c r="O56" s="3"/>
    </row>
    <row r="57" spans="1:15" ht="15" customHeight="1" x14ac:dyDescent="0.35">
      <c r="A57" s="182" t="s">
        <v>59</v>
      </c>
      <c r="B57" s="183"/>
      <c r="C57" s="184" t="s">
        <v>60</v>
      </c>
      <c r="D57" s="185"/>
      <c r="E57" s="185"/>
      <c r="F57" s="186"/>
      <c r="G57" s="3"/>
      <c r="H57" s="3"/>
      <c r="I57" s="3"/>
      <c r="J57" s="3"/>
      <c r="K57" s="3"/>
      <c r="L57" s="3"/>
      <c r="M57" s="3"/>
      <c r="N57" s="3"/>
      <c r="O57" s="3"/>
    </row>
    <row r="58" spans="1:15" ht="15" customHeight="1" x14ac:dyDescent="0.35">
      <c r="A58" s="182" t="s">
        <v>61</v>
      </c>
      <c r="B58" s="183"/>
      <c r="C58" s="184" t="s">
        <v>49</v>
      </c>
      <c r="D58" s="185"/>
      <c r="E58" s="185"/>
      <c r="F58" s="186"/>
      <c r="G58" s="3"/>
      <c r="H58" s="3"/>
      <c r="I58" s="3"/>
      <c r="J58" s="3"/>
      <c r="K58" s="3"/>
      <c r="L58" s="3"/>
      <c r="M58" s="3"/>
      <c r="N58" s="3"/>
      <c r="O58" s="3"/>
    </row>
    <row r="59" spans="1:15" ht="15.75" customHeight="1" thickBot="1" x14ac:dyDescent="0.4">
      <c r="A59" s="187" t="s">
        <v>55</v>
      </c>
      <c r="B59" s="188"/>
      <c r="C59" s="189"/>
      <c r="D59" s="189"/>
      <c r="E59" s="189"/>
      <c r="F59" s="190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s="3" customFormat="1" ht="19" thickBot="1" x14ac:dyDescent="0.5">
      <c r="A61" s="34" t="s">
        <v>62</v>
      </c>
    </row>
    <row r="62" spans="1:15" s="3" customFormat="1" ht="13.5" thickBot="1" x14ac:dyDescent="0.35">
      <c r="A62" s="35"/>
      <c r="B62" s="36"/>
      <c r="C62" s="35" t="s">
        <v>63</v>
      </c>
      <c r="D62" s="37"/>
      <c r="E62" s="37"/>
      <c r="F62" s="37"/>
      <c r="G62" s="37"/>
      <c r="H62" s="37"/>
      <c r="I62" s="36"/>
    </row>
    <row r="63" spans="1:15" ht="15" thickBot="1" x14ac:dyDescent="0.4">
      <c r="A63" s="38" t="s">
        <v>64</v>
      </c>
      <c r="B63" s="38"/>
      <c r="C63" s="39"/>
      <c r="D63" s="40"/>
      <c r="E63" s="41"/>
      <c r="F63" s="41"/>
      <c r="G63" s="41"/>
      <c r="H63" s="41"/>
      <c r="I63" s="41"/>
      <c r="J63" s="3"/>
      <c r="K63" s="3"/>
      <c r="L63" s="3"/>
      <c r="M63" s="3"/>
      <c r="N63" s="3"/>
      <c r="O63" s="3"/>
    </row>
    <row r="64" spans="1:15" ht="15" x14ac:dyDescent="0.4">
      <c r="A64" s="42" t="s">
        <v>65</v>
      </c>
      <c r="B64" s="43" t="s">
        <v>66</v>
      </c>
      <c r="C64" s="44" t="s">
        <v>67</v>
      </c>
      <c r="D64" s="45" t="s">
        <v>68</v>
      </c>
      <c r="E64" s="46" t="s">
        <v>69</v>
      </c>
      <c r="F64" s="46" t="s">
        <v>69</v>
      </c>
      <c r="G64" s="45" t="s">
        <v>70</v>
      </c>
      <c r="H64" s="45" t="s">
        <v>71</v>
      </c>
      <c r="I64" s="47" t="s">
        <v>72</v>
      </c>
      <c r="J64" s="3"/>
      <c r="K64" s="3"/>
      <c r="L64" s="3"/>
      <c r="M64" s="3"/>
      <c r="N64" s="3"/>
      <c r="O64" s="3"/>
    </row>
    <row r="65" spans="1:18" x14ac:dyDescent="0.35">
      <c r="A65" s="42"/>
      <c r="B65" s="43" t="s">
        <v>73</v>
      </c>
      <c r="C65" s="48" t="s">
        <v>74</v>
      </c>
      <c r="D65" s="45" t="s">
        <v>74</v>
      </c>
      <c r="E65" s="49"/>
      <c r="F65" s="49"/>
      <c r="G65" s="50" t="s">
        <v>75</v>
      </c>
      <c r="H65" s="49" t="s">
        <v>76</v>
      </c>
      <c r="I65" s="51" t="s">
        <v>77</v>
      </c>
      <c r="J65" s="3"/>
      <c r="K65" s="3"/>
      <c r="L65" s="3"/>
      <c r="M65" s="3"/>
      <c r="N65" s="3"/>
      <c r="O65" s="3"/>
    </row>
    <row r="66" spans="1:18" ht="16.5" x14ac:dyDescent="0.35">
      <c r="A66" s="42"/>
      <c r="B66" s="43"/>
      <c r="C66" s="48"/>
      <c r="D66" s="45"/>
      <c r="E66" s="50" t="s">
        <v>78</v>
      </c>
      <c r="F66" s="49" t="s">
        <v>79</v>
      </c>
      <c r="G66" s="49"/>
      <c r="H66" s="52" t="s">
        <v>80</v>
      </c>
      <c r="I66" s="53"/>
      <c r="J66" s="3"/>
      <c r="K66" s="54" t="s">
        <v>81</v>
      </c>
      <c r="L66" s="3"/>
      <c r="M66" s="3"/>
      <c r="N66" s="3"/>
      <c r="O66" s="3"/>
    </row>
    <row r="67" spans="1:18" x14ac:dyDescent="0.35">
      <c r="A67" s="55" t="s">
        <v>82</v>
      </c>
      <c r="B67" s="56">
        <v>30</v>
      </c>
      <c r="C67" s="55">
        <v>15</v>
      </c>
      <c r="D67" s="57">
        <v>0</v>
      </c>
      <c r="E67" s="58" t="s">
        <v>83</v>
      </c>
      <c r="F67" s="57">
        <v>4</v>
      </c>
      <c r="G67" s="59" t="s">
        <v>84</v>
      </c>
      <c r="H67" s="60"/>
      <c r="I67" s="56" t="s">
        <v>86</v>
      </c>
      <c r="J67" s="3"/>
      <c r="K67" s="197"/>
      <c r="L67" s="197"/>
      <c r="M67" s="197"/>
      <c r="N67" s="197"/>
      <c r="O67" s="197"/>
      <c r="P67" s="197"/>
      <c r="Q67" s="197"/>
      <c r="R67" s="197"/>
    </row>
    <row r="68" spans="1:18" x14ac:dyDescent="0.35">
      <c r="A68" s="55" t="s">
        <v>87</v>
      </c>
      <c r="B68" s="56">
        <v>50</v>
      </c>
      <c r="C68" s="55">
        <v>15</v>
      </c>
      <c r="D68" s="57">
        <v>0</v>
      </c>
      <c r="E68" s="58" t="s">
        <v>83</v>
      </c>
      <c r="F68" s="57">
        <v>4</v>
      </c>
      <c r="G68" s="59" t="s">
        <v>84</v>
      </c>
      <c r="H68" s="60"/>
      <c r="I68" s="56" t="s">
        <v>86</v>
      </c>
      <c r="J68" s="3"/>
      <c r="K68" s="197"/>
      <c r="L68" s="197"/>
      <c r="M68" s="197"/>
      <c r="N68" s="197"/>
      <c r="O68" s="197"/>
      <c r="P68" s="197"/>
      <c r="Q68" s="197"/>
      <c r="R68" s="197"/>
    </row>
    <row r="69" spans="1:18" x14ac:dyDescent="0.35">
      <c r="A69" s="55" t="s">
        <v>88</v>
      </c>
      <c r="B69" s="56">
        <v>80</v>
      </c>
      <c r="C69" s="55">
        <v>15</v>
      </c>
      <c r="D69" s="57">
        <v>0</v>
      </c>
      <c r="E69" s="58" t="s">
        <v>83</v>
      </c>
      <c r="F69" s="57">
        <v>4</v>
      </c>
      <c r="G69" s="59" t="s">
        <v>84</v>
      </c>
      <c r="H69" s="60"/>
      <c r="I69" s="56" t="s">
        <v>86</v>
      </c>
      <c r="J69" s="3"/>
      <c r="K69" s="197"/>
      <c r="L69" s="197"/>
      <c r="M69" s="197"/>
      <c r="N69" s="197"/>
      <c r="O69" s="197"/>
      <c r="P69" s="197"/>
      <c r="Q69" s="197"/>
      <c r="R69" s="197"/>
    </row>
    <row r="70" spans="1:18" x14ac:dyDescent="0.35">
      <c r="A70" s="55" t="s">
        <v>89</v>
      </c>
      <c r="B70" s="56">
        <v>95</v>
      </c>
      <c r="C70" s="55">
        <v>15</v>
      </c>
      <c r="D70" s="57">
        <v>0</v>
      </c>
      <c r="E70" s="58" t="s">
        <v>83</v>
      </c>
      <c r="F70" s="57">
        <v>4</v>
      </c>
      <c r="G70" s="59" t="s">
        <v>84</v>
      </c>
      <c r="H70" s="60"/>
      <c r="I70" s="56" t="s">
        <v>86</v>
      </c>
      <c r="J70" s="3"/>
      <c r="K70" s="197"/>
      <c r="L70" s="197"/>
      <c r="M70" s="197"/>
      <c r="N70" s="197"/>
      <c r="O70" s="197"/>
      <c r="P70" s="197"/>
      <c r="Q70" s="197"/>
      <c r="R70" s="197"/>
    </row>
    <row r="71" spans="1:18" x14ac:dyDescent="0.35">
      <c r="A71" s="55" t="s">
        <v>90</v>
      </c>
      <c r="B71" s="56">
        <v>100</v>
      </c>
      <c r="C71" s="55">
        <v>15</v>
      </c>
      <c r="D71" s="57">
        <v>0</v>
      </c>
      <c r="E71" s="58" t="s">
        <v>83</v>
      </c>
      <c r="F71" s="57">
        <v>4</v>
      </c>
      <c r="G71" s="59" t="s">
        <v>84</v>
      </c>
      <c r="H71" s="60"/>
      <c r="I71" s="56" t="s">
        <v>86</v>
      </c>
      <c r="J71" s="3"/>
      <c r="K71" s="197"/>
      <c r="L71" s="197"/>
      <c r="M71" s="197"/>
      <c r="N71" s="197"/>
      <c r="O71" s="197"/>
      <c r="P71" s="197"/>
      <c r="Q71" s="197"/>
      <c r="R71" s="197"/>
    </row>
    <row r="72" spans="1:18" x14ac:dyDescent="0.35">
      <c r="A72" s="55"/>
      <c r="B72" s="56"/>
      <c r="C72" s="55"/>
      <c r="D72" s="57"/>
      <c r="E72" s="58" t="s">
        <v>91</v>
      </c>
      <c r="F72" s="57"/>
      <c r="G72" s="59" t="s">
        <v>92</v>
      </c>
      <c r="H72" s="60"/>
      <c r="I72" s="56"/>
      <c r="J72" s="3"/>
      <c r="K72" s="197"/>
      <c r="L72" s="197"/>
      <c r="M72" s="197"/>
      <c r="N72" s="197"/>
      <c r="O72" s="197"/>
      <c r="P72" s="197"/>
      <c r="Q72" s="197"/>
      <c r="R72" s="197"/>
    </row>
    <row r="73" spans="1:18" x14ac:dyDescent="0.35">
      <c r="A73" s="55"/>
      <c r="B73" s="56"/>
      <c r="C73" s="55"/>
      <c r="D73" s="57"/>
      <c r="E73" s="58" t="s">
        <v>91</v>
      </c>
      <c r="F73" s="57"/>
      <c r="G73" s="59" t="s">
        <v>92</v>
      </c>
      <c r="H73" s="60"/>
      <c r="I73" s="56"/>
      <c r="J73" s="3"/>
      <c r="K73" s="197"/>
      <c r="L73" s="197"/>
      <c r="M73" s="197"/>
      <c r="N73" s="197"/>
      <c r="O73" s="197"/>
      <c r="P73" s="197"/>
      <c r="Q73" s="197"/>
      <c r="R73" s="197"/>
    </row>
    <row r="74" spans="1:18" x14ac:dyDescent="0.35">
      <c r="A74" s="55"/>
      <c r="B74" s="56"/>
      <c r="C74" s="55"/>
      <c r="D74" s="57"/>
      <c r="E74" s="58" t="s">
        <v>91</v>
      </c>
      <c r="F74" s="57"/>
      <c r="G74" s="59" t="s">
        <v>92</v>
      </c>
      <c r="H74" s="60"/>
      <c r="I74" s="56"/>
      <c r="J74" s="3"/>
      <c r="K74" s="197"/>
      <c r="L74" s="197"/>
      <c r="M74" s="197"/>
      <c r="N74" s="197"/>
      <c r="O74" s="197"/>
      <c r="P74" s="197"/>
      <c r="Q74" s="197"/>
      <c r="R74" s="197"/>
    </row>
    <row r="75" spans="1:18" x14ac:dyDescent="0.35">
      <c r="A75" s="55"/>
      <c r="B75" s="56"/>
      <c r="C75" s="55"/>
      <c r="D75" s="57"/>
      <c r="E75" s="58" t="s">
        <v>91</v>
      </c>
      <c r="F75" s="57"/>
      <c r="G75" s="59" t="s">
        <v>93</v>
      </c>
      <c r="H75" s="61"/>
      <c r="I75" s="56"/>
      <c r="J75" s="3"/>
      <c r="K75" s="197"/>
      <c r="L75" s="197"/>
      <c r="M75" s="197"/>
      <c r="N75" s="197"/>
      <c r="O75" s="197"/>
      <c r="P75" s="197"/>
      <c r="Q75" s="197"/>
      <c r="R75" s="197"/>
    </row>
    <row r="76" spans="1:18" ht="15" thickBot="1" x14ac:dyDescent="0.4">
      <c r="A76" s="62"/>
      <c r="B76" s="63"/>
      <c r="C76" s="62"/>
      <c r="D76" s="64"/>
      <c r="E76" s="65" t="s">
        <v>91</v>
      </c>
      <c r="F76" s="64"/>
      <c r="G76" s="66" t="s">
        <v>93</v>
      </c>
      <c r="H76" s="67"/>
      <c r="I76" s="63"/>
      <c r="J76" s="3"/>
      <c r="K76" s="197"/>
      <c r="L76" s="197"/>
      <c r="M76" s="197"/>
      <c r="N76" s="197"/>
      <c r="O76" s="197"/>
      <c r="P76" s="197"/>
      <c r="Q76" s="197"/>
      <c r="R76" s="197"/>
    </row>
    <row r="77" spans="1:18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8" ht="18.5" x14ac:dyDescent="0.45">
      <c r="A78" s="34" t="s">
        <v>94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8" ht="19" thickBot="1" x14ac:dyDescent="0.5">
      <c r="A79" s="34" t="s">
        <v>95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8" ht="15.5" x14ac:dyDescent="0.35">
      <c r="A80" s="3"/>
      <c r="B80" s="3"/>
      <c r="C80" s="198" t="s">
        <v>96</v>
      </c>
      <c r="D80" s="199"/>
      <c r="E80" s="198" t="s">
        <v>97</v>
      </c>
      <c r="F80" s="199"/>
      <c r="G80" s="198" t="s">
        <v>98</v>
      </c>
      <c r="H80" s="199"/>
      <c r="I80" s="3"/>
      <c r="J80" s="3"/>
      <c r="K80" s="3"/>
      <c r="L80" s="3"/>
      <c r="M80" s="3"/>
      <c r="N80" s="3"/>
    </row>
    <row r="81" spans="1:24" x14ac:dyDescent="0.35">
      <c r="A81" s="3"/>
      <c r="B81" s="68" t="s">
        <v>99</v>
      </c>
      <c r="C81" s="200" t="s">
        <v>126</v>
      </c>
      <c r="D81" s="201"/>
      <c r="E81" s="200" t="s">
        <v>127</v>
      </c>
      <c r="F81" s="201"/>
      <c r="G81" s="200" t="s">
        <v>100</v>
      </c>
      <c r="H81" s="201"/>
      <c r="I81" s="3"/>
      <c r="J81" s="3"/>
      <c r="K81" s="3"/>
      <c r="L81" s="3"/>
      <c r="M81" s="3"/>
      <c r="N81" s="3"/>
    </row>
    <row r="82" spans="1:24" ht="18.5" x14ac:dyDescent="0.45">
      <c r="A82" s="3"/>
      <c r="B82" s="3"/>
      <c r="C82" s="69" t="s">
        <v>101</v>
      </c>
      <c r="D82" s="70" t="s">
        <v>83</v>
      </c>
      <c r="E82" s="69" t="s">
        <v>101</v>
      </c>
      <c r="F82" s="70" t="s">
        <v>83</v>
      </c>
      <c r="G82" s="69" t="s">
        <v>101</v>
      </c>
      <c r="H82" s="70" t="s">
        <v>91</v>
      </c>
      <c r="I82" s="71" t="s">
        <v>102</v>
      </c>
      <c r="J82" s="3"/>
      <c r="K82" s="3"/>
      <c r="L82" s="3"/>
      <c r="M82" s="3"/>
      <c r="N82" s="3"/>
    </row>
    <row r="83" spans="1:24" x14ac:dyDescent="0.35">
      <c r="A83" s="3"/>
      <c r="B83" s="3"/>
      <c r="C83" s="69" t="s">
        <v>103</v>
      </c>
      <c r="D83" s="70" t="s">
        <v>84</v>
      </c>
      <c r="E83" s="69" t="s">
        <v>103</v>
      </c>
      <c r="F83" s="70" t="s">
        <v>84</v>
      </c>
      <c r="G83" s="69" t="s">
        <v>103</v>
      </c>
      <c r="H83" s="70" t="s">
        <v>93</v>
      </c>
      <c r="I83" s="72"/>
      <c r="J83" s="72"/>
      <c r="K83" s="72"/>
      <c r="L83" s="72"/>
      <c r="M83" s="72"/>
      <c r="N83" s="3"/>
    </row>
    <row r="84" spans="1:24" x14ac:dyDescent="0.35">
      <c r="A84" s="3"/>
      <c r="B84" s="3"/>
      <c r="C84" s="69" t="str">
        <f>IF(LEFT(D83,1)="c","End Thickness (mm):","")</f>
        <v/>
      </c>
      <c r="D84" s="56"/>
      <c r="E84" s="69" t="str">
        <f>IF(LEFT(F83,1)="c","End Thickness (mm):","")</f>
        <v/>
      </c>
      <c r="F84" s="56"/>
      <c r="G84" s="69" t="str">
        <f>IF(LEFT(H83,1)="c","End Thickness (mm):","")</f>
        <v/>
      </c>
      <c r="H84" s="56"/>
      <c r="J84" s="72"/>
      <c r="K84" s="72"/>
      <c r="L84" s="72"/>
      <c r="M84" s="72"/>
      <c r="N84" s="3"/>
    </row>
    <row r="85" spans="1:24" x14ac:dyDescent="0.35">
      <c r="A85" s="3"/>
      <c r="B85" s="3"/>
      <c r="C85" s="69" t="s">
        <v>104</v>
      </c>
      <c r="D85" s="56">
        <v>15</v>
      </c>
      <c r="E85" s="69" t="s">
        <v>104</v>
      </c>
      <c r="F85" s="56">
        <v>15</v>
      </c>
      <c r="G85" s="69" t="s">
        <v>104</v>
      </c>
      <c r="H85" s="56"/>
      <c r="I85" s="8"/>
      <c r="J85" s="73"/>
      <c r="K85" s="74"/>
      <c r="L85" s="8"/>
      <c r="M85" s="74"/>
      <c r="N85" s="3"/>
    </row>
    <row r="86" spans="1:24" x14ac:dyDescent="0.35">
      <c r="A86" s="3"/>
      <c r="B86" s="3"/>
      <c r="C86" s="69" t="str">
        <f>IF(LEFT(D$82)="c","Field size diameter (cm):",IF(LEFT(D$82,2)="sq","Square Field Area (cm2):",IF(LEFT(D$82,1)="r","Field Dimension 1 (cm):","Select Shape above!")))</f>
        <v>Field size diameter (cm):</v>
      </c>
      <c r="D86" s="56">
        <v>3</v>
      </c>
      <c r="E86" s="69" t="str">
        <f>IF(LEFT(F$82)="c","Field size diameter (cm):",IF(LEFT(F$82,2)="sq","Square Field Area (cm2):",IF(LEFT(F$82,1)="r","Field Dimension 1 (cm):","Select Shape above!")))</f>
        <v>Field size diameter (cm):</v>
      </c>
      <c r="F86" s="56">
        <v>5</v>
      </c>
      <c r="G86" s="69" t="str">
        <f>IF(LEFT(H$82)="c","Field size diameter (cm):",IF(LEFT(H$82,2)="sq","Square Field Area (cm2):",IF(LEFT(H$82,1)="r","Field Dimension 1 (cm):","Select Shape above!")))</f>
        <v>Select Shape above!</v>
      </c>
      <c r="H86" s="56"/>
      <c r="I86" s="75"/>
      <c r="J86" s="76" t="s">
        <v>105</v>
      </c>
      <c r="K86" s="74"/>
      <c r="L86" s="75"/>
      <c r="M86" s="77"/>
      <c r="N86" s="3"/>
    </row>
    <row r="87" spans="1:24" ht="15" thickBot="1" x14ac:dyDescent="0.4">
      <c r="A87" s="3"/>
      <c r="B87" s="3" t="str">
        <f>IF(LEFT(D$82,1)="r","Field Dimension 2 (cm):","")</f>
        <v/>
      </c>
      <c r="C87" s="69" t="str">
        <f>IF(LEFT(D$82,1)="r","Field Dimension 2 (cm):","")</f>
        <v/>
      </c>
      <c r="D87" s="56"/>
      <c r="E87" s="69" t="str">
        <f>IF(LEFT(F$82,1)="r","Field Dimension 2 (cm):","")</f>
        <v/>
      </c>
      <c r="F87" s="56"/>
      <c r="G87" s="69" t="str">
        <f>IF(LEFT(H$82,1)="r","Field Dimension 2 (cm):","")</f>
        <v/>
      </c>
      <c r="H87" s="56"/>
      <c r="I87" s="75"/>
      <c r="J87" s="76"/>
      <c r="K87" s="74"/>
      <c r="L87" s="75"/>
      <c r="M87" s="77"/>
      <c r="N87" s="3"/>
    </row>
    <row r="88" spans="1:24" ht="15" x14ac:dyDescent="0.4">
      <c r="A88" s="78" t="s">
        <v>65</v>
      </c>
      <c r="B88" s="79" t="s">
        <v>66</v>
      </c>
      <c r="C88" s="80" t="s">
        <v>106</v>
      </c>
      <c r="D88" s="81" t="s">
        <v>107</v>
      </c>
      <c r="E88" s="80" t="s">
        <v>72</v>
      </c>
      <c r="F88" s="81" t="s">
        <v>108</v>
      </c>
      <c r="G88" s="80" t="s">
        <v>72</v>
      </c>
      <c r="H88" s="81" t="s">
        <v>108</v>
      </c>
      <c r="I88" s="3"/>
      <c r="J88" s="82" t="s">
        <v>109</v>
      </c>
      <c r="K88" s="83" t="s">
        <v>110</v>
      </c>
      <c r="L88" s="83" t="s">
        <v>111</v>
      </c>
      <c r="M88" s="83" t="s">
        <v>111</v>
      </c>
      <c r="N88" s="83" t="s">
        <v>111</v>
      </c>
      <c r="O88" s="84" t="s">
        <v>111</v>
      </c>
      <c r="Q88" s="74"/>
      <c r="R88" s="73"/>
    </row>
    <row r="89" spans="1:24" x14ac:dyDescent="0.35">
      <c r="A89" s="85"/>
      <c r="B89" s="86" t="s">
        <v>73</v>
      </c>
      <c r="C89" s="87" t="s">
        <v>77</v>
      </c>
      <c r="D89" s="88" t="s">
        <v>112</v>
      </c>
      <c r="E89" s="87" t="s">
        <v>77</v>
      </c>
      <c r="F89" s="88" t="s">
        <v>112</v>
      </c>
      <c r="G89" s="87" t="s">
        <v>77</v>
      </c>
      <c r="H89" s="88" t="s">
        <v>113</v>
      </c>
      <c r="I89" s="3"/>
      <c r="J89" s="89" t="s">
        <v>74</v>
      </c>
      <c r="K89" s="90" t="s">
        <v>114</v>
      </c>
      <c r="L89" s="90" t="s">
        <v>115</v>
      </c>
      <c r="M89" s="90" t="s">
        <v>116</v>
      </c>
      <c r="N89" s="90" t="s">
        <v>117</v>
      </c>
      <c r="O89" s="91" t="s">
        <v>118</v>
      </c>
    </row>
    <row r="90" spans="1:24" ht="15.5" x14ac:dyDescent="0.35">
      <c r="A90" s="92"/>
      <c r="B90" s="93"/>
      <c r="C90" s="94"/>
      <c r="D90" s="95"/>
      <c r="E90" s="94"/>
      <c r="F90" s="95"/>
      <c r="G90" s="94"/>
      <c r="H90" s="95"/>
      <c r="I90" s="3"/>
      <c r="J90" s="96"/>
      <c r="K90" s="97"/>
      <c r="L90" s="97"/>
      <c r="M90" s="97"/>
      <c r="N90" s="97"/>
      <c r="O90" s="98"/>
      <c r="Q90" s="54" t="s">
        <v>81</v>
      </c>
      <c r="R90" s="3"/>
      <c r="S90" s="3"/>
      <c r="T90" s="3"/>
      <c r="U90" s="3"/>
    </row>
    <row r="91" spans="1:24" x14ac:dyDescent="0.35">
      <c r="A91" s="99" t="str">
        <f>IF(ISBLANK(A67),"",A67)</f>
        <v>F1</v>
      </c>
      <c r="B91" s="99">
        <f>IF(ISBLANK(B67),"",B67)</f>
        <v>30</v>
      </c>
      <c r="C91" s="100" t="s">
        <v>86</v>
      </c>
      <c r="D91" s="101">
        <v>6.6</v>
      </c>
      <c r="E91" s="100" t="s">
        <v>86</v>
      </c>
      <c r="F91" s="102">
        <v>6.867</v>
      </c>
      <c r="G91" s="100"/>
      <c r="H91" s="101"/>
      <c r="I91" s="3"/>
      <c r="J91" s="100" t="s">
        <v>124</v>
      </c>
      <c r="K91" s="103">
        <v>2</v>
      </c>
      <c r="L91" s="103">
        <v>0.4</v>
      </c>
      <c r="M91" s="103"/>
      <c r="N91" s="103">
        <v>0.19</v>
      </c>
      <c r="O91" s="101" t="s">
        <v>85</v>
      </c>
      <c r="Q91" s="197"/>
      <c r="R91" s="197"/>
      <c r="S91" s="197"/>
      <c r="T91" s="197"/>
      <c r="U91" s="197"/>
      <c r="V91" s="197"/>
      <c r="W91" s="197"/>
      <c r="X91" s="197"/>
    </row>
    <row r="92" spans="1:24" x14ac:dyDescent="0.35">
      <c r="A92" s="99" t="str">
        <f t="shared" ref="A92:B100" si="0">IF(ISBLANK(A68),"",A68)</f>
        <v>F2</v>
      </c>
      <c r="B92" s="99">
        <f t="shared" si="0"/>
        <v>50</v>
      </c>
      <c r="C92" s="100" t="s">
        <v>86</v>
      </c>
      <c r="D92" s="101">
        <v>3.42</v>
      </c>
      <c r="E92" s="100" t="s">
        <v>86</v>
      </c>
      <c r="F92" s="102">
        <v>3.8450000000000002</v>
      </c>
      <c r="G92" s="100"/>
      <c r="H92" s="101"/>
      <c r="I92" s="3"/>
      <c r="J92" s="100" t="s">
        <v>124</v>
      </c>
      <c r="K92" s="103">
        <v>2</v>
      </c>
      <c r="L92" s="103">
        <v>1</v>
      </c>
      <c r="M92" s="103"/>
      <c r="N92" s="103">
        <v>0.81</v>
      </c>
      <c r="O92" s="101" t="s">
        <v>85</v>
      </c>
      <c r="Q92" s="197"/>
      <c r="R92" s="197"/>
      <c r="S92" s="197"/>
      <c r="T92" s="197"/>
      <c r="U92" s="197"/>
      <c r="V92" s="197"/>
      <c r="W92" s="197"/>
      <c r="X92" s="197"/>
    </row>
    <row r="93" spans="1:24" x14ac:dyDescent="0.35">
      <c r="A93" s="99" t="str">
        <f t="shared" si="0"/>
        <v>F3</v>
      </c>
      <c r="B93" s="99">
        <f t="shared" si="0"/>
        <v>80</v>
      </c>
      <c r="C93" s="100" t="s">
        <v>86</v>
      </c>
      <c r="D93" s="101">
        <v>3.69</v>
      </c>
      <c r="E93" s="100" t="s">
        <v>86</v>
      </c>
      <c r="F93" s="102">
        <v>4.4249999999999998</v>
      </c>
      <c r="G93" s="100"/>
      <c r="H93" s="101"/>
      <c r="I93" s="3"/>
      <c r="J93" s="100" t="s">
        <v>124</v>
      </c>
      <c r="K93" s="103">
        <v>2</v>
      </c>
      <c r="L93" s="103">
        <v>2</v>
      </c>
      <c r="M93" s="103"/>
      <c r="N93" s="103">
        <v>2.0099999999999998</v>
      </c>
      <c r="O93" s="101" t="s">
        <v>85</v>
      </c>
      <c r="Q93" s="197"/>
      <c r="R93" s="197"/>
      <c r="S93" s="197"/>
      <c r="T93" s="197"/>
      <c r="U93" s="197"/>
      <c r="V93" s="197"/>
      <c r="W93" s="197"/>
      <c r="X93" s="197"/>
    </row>
    <row r="94" spans="1:24" x14ac:dyDescent="0.35">
      <c r="A94" s="99" t="str">
        <f t="shared" si="0"/>
        <v>F4</v>
      </c>
      <c r="B94" s="99">
        <f t="shared" si="0"/>
        <v>95</v>
      </c>
      <c r="C94" s="100" t="s">
        <v>86</v>
      </c>
      <c r="D94" s="101">
        <v>4.2699999999999996</v>
      </c>
      <c r="E94" s="100" t="s">
        <v>86</v>
      </c>
      <c r="F94" s="102">
        <v>5.1879999999999997</v>
      </c>
      <c r="G94" s="100"/>
      <c r="H94" s="101"/>
      <c r="I94" s="3"/>
      <c r="J94" s="100" t="s">
        <v>124</v>
      </c>
      <c r="K94" s="103">
        <v>2</v>
      </c>
      <c r="L94" s="103">
        <v>3</v>
      </c>
      <c r="M94" s="103"/>
      <c r="N94" s="103">
        <v>2.61</v>
      </c>
      <c r="O94" s="101" t="s">
        <v>85</v>
      </c>
      <c r="Q94" s="197"/>
      <c r="R94" s="197"/>
      <c r="S94" s="197"/>
      <c r="T94" s="197"/>
      <c r="U94" s="197"/>
      <c r="V94" s="197"/>
      <c r="W94" s="197"/>
      <c r="X94" s="197"/>
    </row>
    <row r="95" spans="1:24" x14ac:dyDescent="0.35">
      <c r="A95" s="99" t="str">
        <f t="shared" si="0"/>
        <v>F5</v>
      </c>
      <c r="B95" s="99">
        <f t="shared" si="0"/>
        <v>100</v>
      </c>
      <c r="C95" s="100" t="s">
        <v>86</v>
      </c>
      <c r="D95" s="101">
        <v>3.08</v>
      </c>
      <c r="E95" s="100" t="s">
        <v>86</v>
      </c>
      <c r="F95" s="102">
        <v>3.8039999999999998</v>
      </c>
      <c r="G95" s="100"/>
      <c r="H95" s="101"/>
      <c r="I95" s="3"/>
      <c r="J95" s="100" t="s">
        <v>124</v>
      </c>
      <c r="K95" s="103">
        <v>2</v>
      </c>
      <c r="L95" s="103">
        <v>4</v>
      </c>
      <c r="M95" s="103"/>
      <c r="N95" s="103">
        <v>4.0199999999999996</v>
      </c>
      <c r="O95" s="101" t="s">
        <v>85</v>
      </c>
      <c r="Q95" s="197"/>
      <c r="R95" s="197"/>
      <c r="S95" s="197"/>
      <c r="T95" s="197"/>
      <c r="U95" s="197"/>
      <c r="V95" s="197"/>
      <c r="W95" s="197"/>
      <c r="X95" s="197"/>
    </row>
    <row r="96" spans="1:24" x14ac:dyDescent="0.35">
      <c r="A96" s="99" t="str">
        <f t="shared" si="0"/>
        <v/>
      </c>
      <c r="B96" s="99" t="str">
        <f t="shared" si="0"/>
        <v/>
      </c>
      <c r="C96" s="100"/>
      <c r="D96" s="101"/>
      <c r="E96" s="100"/>
      <c r="F96" s="101"/>
      <c r="G96" s="100"/>
      <c r="H96" s="101"/>
      <c r="I96" s="3"/>
      <c r="J96" s="100"/>
      <c r="K96" s="103"/>
      <c r="L96" s="103"/>
      <c r="M96" s="103"/>
      <c r="N96" s="103"/>
      <c r="O96" s="101"/>
      <c r="Q96" s="197"/>
      <c r="R96" s="197"/>
      <c r="S96" s="197"/>
      <c r="T96" s="197"/>
      <c r="U96" s="197"/>
      <c r="V96" s="197"/>
      <c r="W96" s="197"/>
      <c r="X96" s="197"/>
    </row>
    <row r="97" spans="1:24" x14ac:dyDescent="0.35">
      <c r="A97" s="99" t="str">
        <f t="shared" si="0"/>
        <v/>
      </c>
      <c r="B97" s="99" t="str">
        <f t="shared" si="0"/>
        <v/>
      </c>
      <c r="C97" s="100"/>
      <c r="D97" s="101"/>
      <c r="E97" s="100"/>
      <c r="F97" s="101"/>
      <c r="G97" s="100"/>
      <c r="H97" s="101"/>
      <c r="I97" s="3"/>
      <c r="J97" s="100"/>
      <c r="K97" s="103"/>
      <c r="L97" s="103"/>
      <c r="M97" s="103"/>
      <c r="N97" s="103"/>
      <c r="O97" s="101"/>
      <c r="Q97" s="197"/>
      <c r="R97" s="197"/>
      <c r="S97" s="197"/>
      <c r="T97" s="197"/>
      <c r="U97" s="197"/>
      <c r="V97" s="197"/>
      <c r="W97" s="197"/>
      <c r="X97" s="197"/>
    </row>
    <row r="98" spans="1:24" x14ac:dyDescent="0.35">
      <c r="A98" s="99" t="str">
        <f t="shared" si="0"/>
        <v/>
      </c>
      <c r="B98" s="99" t="str">
        <f t="shared" si="0"/>
        <v/>
      </c>
      <c r="C98" s="100"/>
      <c r="D98" s="101"/>
      <c r="E98" s="100"/>
      <c r="F98" s="101"/>
      <c r="G98" s="100"/>
      <c r="H98" s="101"/>
      <c r="I98" s="3"/>
      <c r="J98" s="100"/>
      <c r="K98" s="103"/>
      <c r="L98" s="103"/>
      <c r="M98" s="103"/>
      <c r="N98" s="103"/>
      <c r="O98" s="101"/>
      <c r="Q98" s="197"/>
      <c r="R98" s="197"/>
      <c r="S98" s="197"/>
      <c r="T98" s="197"/>
      <c r="U98" s="197"/>
      <c r="V98" s="197"/>
      <c r="W98" s="197"/>
      <c r="X98" s="197"/>
    </row>
    <row r="99" spans="1:24" x14ac:dyDescent="0.35">
      <c r="A99" s="99" t="str">
        <f t="shared" si="0"/>
        <v/>
      </c>
      <c r="B99" s="99" t="str">
        <f t="shared" si="0"/>
        <v/>
      </c>
      <c r="C99" s="100"/>
      <c r="D99" s="101"/>
      <c r="E99" s="100"/>
      <c r="F99" s="101"/>
      <c r="G99" s="100"/>
      <c r="H99" s="101"/>
      <c r="I99" s="3"/>
      <c r="J99" s="100"/>
      <c r="K99" s="103"/>
      <c r="L99" s="103"/>
      <c r="M99" s="103"/>
      <c r="N99" s="103"/>
      <c r="O99" s="101"/>
      <c r="Q99" s="197"/>
      <c r="R99" s="197"/>
      <c r="S99" s="197"/>
      <c r="T99" s="197"/>
      <c r="U99" s="197"/>
      <c r="V99" s="197"/>
      <c r="W99" s="197"/>
      <c r="X99" s="197"/>
    </row>
    <row r="100" spans="1:24" ht="15" thickBot="1" x14ac:dyDescent="0.4">
      <c r="A100" s="99" t="str">
        <f t="shared" si="0"/>
        <v/>
      </c>
      <c r="B100" s="99" t="str">
        <f t="shared" si="0"/>
        <v/>
      </c>
      <c r="C100" s="104"/>
      <c r="D100" s="105"/>
      <c r="E100" s="104"/>
      <c r="F100" s="105"/>
      <c r="G100" s="104"/>
      <c r="H100" s="105"/>
      <c r="I100" s="3"/>
      <c r="J100" s="104"/>
      <c r="K100" s="106"/>
      <c r="L100" s="106"/>
      <c r="M100" s="106"/>
      <c r="N100" s="106"/>
      <c r="O100" s="105"/>
      <c r="Q100" s="197"/>
      <c r="R100" s="197"/>
      <c r="S100" s="197"/>
      <c r="T100" s="197"/>
      <c r="U100" s="197"/>
      <c r="V100" s="197"/>
      <c r="W100" s="197"/>
      <c r="X100" s="197"/>
    </row>
    <row r="101" spans="1:24" x14ac:dyDescent="0.35">
      <c r="A101" s="107" t="s">
        <v>119</v>
      </c>
      <c r="B101" s="3"/>
      <c r="J101" s="107" t="s">
        <v>120</v>
      </c>
    </row>
    <row r="102" spans="1:24" x14ac:dyDescent="0.35">
      <c r="A102" s="108" t="s">
        <v>121</v>
      </c>
      <c r="J102" s="108" t="s">
        <v>122</v>
      </c>
    </row>
    <row r="112" spans="1:24" x14ac:dyDescent="0.35">
      <c r="I112" t="s">
        <v>123</v>
      </c>
    </row>
  </sheetData>
  <mergeCells count="106">
    <mergeCell ref="Q100:X100"/>
    <mergeCell ref="Q94:X94"/>
    <mergeCell ref="Q95:X95"/>
    <mergeCell ref="Q96:X96"/>
    <mergeCell ref="Q97:X97"/>
    <mergeCell ref="Q98:X98"/>
    <mergeCell ref="Q99:X99"/>
    <mergeCell ref="C81:D81"/>
    <mergeCell ref="E81:F81"/>
    <mergeCell ref="G81:H81"/>
    <mergeCell ref="Q91:X91"/>
    <mergeCell ref="Q92:X92"/>
    <mergeCell ref="Q93:X93"/>
    <mergeCell ref="K73:R73"/>
    <mergeCell ref="K74:R74"/>
    <mergeCell ref="K75:R75"/>
    <mergeCell ref="K76:R76"/>
    <mergeCell ref="C80:D80"/>
    <mergeCell ref="E80:F80"/>
    <mergeCell ref="G80:H80"/>
    <mergeCell ref="K67:R67"/>
    <mergeCell ref="K68:R68"/>
    <mergeCell ref="K69:R69"/>
    <mergeCell ref="K70:R70"/>
    <mergeCell ref="K71:R71"/>
    <mergeCell ref="K72:R72"/>
    <mergeCell ref="A57:B57"/>
    <mergeCell ref="C57:F57"/>
    <mergeCell ref="A58:B58"/>
    <mergeCell ref="C58:F58"/>
    <mergeCell ref="A59:B59"/>
    <mergeCell ref="C59:F59"/>
    <mergeCell ref="A51:B51"/>
    <mergeCell ref="C51:F51"/>
    <mergeCell ref="A55:B55"/>
    <mergeCell ref="C55:F55"/>
    <mergeCell ref="A56:B56"/>
    <mergeCell ref="C56:F56"/>
    <mergeCell ref="A47:B47"/>
    <mergeCell ref="C47:F47"/>
    <mergeCell ref="A49:B49"/>
    <mergeCell ref="C49:F49"/>
    <mergeCell ref="A50:B50"/>
    <mergeCell ref="C50:F50"/>
    <mergeCell ref="A44:B44"/>
    <mergeCell ref="C44:F44"/>
    <mergeCell ref="A45:B45"/>
    <mergeCell ref="C45:F45"/>
    <mergeCell ref="A46:B46"/>
    <mergeCell ref="C46:F46"/>
    <mergeCell ref="A40:B40"/>
    <mergeCell ref="C40:F40"/>
    <mergeCell ref="A42:B42"/>
    <mergeCell ref="C42:F42"/>
    <mergeCell ref="A43:B43"/>
    <mergeCell ref="C43:F43"/>
    <mergeCell ref="A37:B37"/>
    <mergeCell ref="C37:F37"/>
    <mergeCell ref="A38:B38"/>
    <mergeCell ref="C38:F38"/>
    <mergeCell ref="A39:B39"/>
    <mergeCell ref="C39:F39"/>
    <mergeCell ref="A33:B33"/>
    <mergeCell ref="C33:F33"/>
    <mergeCell ref="A34:B34"/>
    <mergeCell ref="C34:F34"/>
    <mergeCell ref="A36:B36"/>
    <mergeCell ref="C36:F36"/>
    <mergeCell ref="A30:B30"/>
    <mergeCell ref="C30:F30"/>
    <mergeCell ref="A31:B31"/>
    <mergeCell ref="C31:F31"/>
    <mergeCell ref="A32:B32"/>
    <mergeCell ref="C32:F3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24:B24"/>
    <mergeCell ref="C24:D24"/>
    <mergeCell ref="E24:F24"/>
    <mergeCell ref="A18:B18"/>
    <mergeCell ref="C18:F18"/>
    <mergeCell ref="A20:B20"/>
    <mergeCell ref="C20:F20"/>
    <mergeCell ref="A21:B21"/>
    <mergeCell ref="C21:F21"/>
    <mergeCell ref="A15:B15"/>
    <mergeCell ref="C15:F15"/>
    <mergeCell ref="A16:B16"/>
    <mergeCell ref="C16:F16"/>
    <mergeCell ref="A17:B17"/>
    <mergeCell ref="C17:F17"/>
    <mergeCell ref="A22:B22"/>
    <mergeCell ref="C22:F22"/>
    <mergeCell ref="A23:B23"/>
    <mergeCell ref="C23:D23"/>
    <mergeCell ref="E23:F23"/>
  </mergeCells>
  <conditionalFormatting sqref="B79:XFD79 A77:XFD78 S67:XFD76 A101:XFD1048576 Y90:XFD100 A85:XFD89 A84:H84 J84:XFD84 A80:XFD83 A67:K76 A90:P100 A1:XFD66">
    <cfRule type="expression" dxfId="2" priority="3">
      <formula>IF(ISNA(A1),TRUE,FALSE)</formula>
    </cfRule>
  </conditionalFormatting>
  <conditionalFormatting sqref="A79">
    <cfRule type="expression" dxfId="1" priority="2">
      <formula>IF(ISNA(A79),TRUE,FALSE)</formula>
    </cfRule>
  </conditionalFormatting>
  <conditionalFormatting sqref="Q90:X90 Q91:Q100">
    <cfRule type="expression" dxfId="0" priority="1">
      <formula>IF(ISNA(Q90),TRUE,FALSE)</formula>
    </cfRule>
  </conditionalFormatting>
  <dataValidations count="5">
    <dataValidation type="list" allowBlank="1" showInputMessage="1" showErrorMessage="1" sqref="C50:F50" xr:uid="{781AC655-DDDC-4214-8935-99343814BAEF}">
      <formula1>"Please Select, Calibration by ARPANSA, Other (Please describe below)"</formula1>
    </dataValidation>
    <dataValidation type="list" allowBlank="1" showInputMessage="1" showErrorMessage="1" sqref="C49:F49" xr:uid="{5C6A21A9-256D-43EF-838D-5EA29C9040BE}">
      <formula1>"Please Select,TG-61,IPEMB 96+Addendum,TRS-398,Other (Please describe below)"</formula1>
    </dataValidation>
    <dataValidation type="list" allowBlank="1" showInputMessage="1" showErrorMessage="1" sqref="D89 F89 H89" xr:uid="{DA571057-EC90-4BB2-963C-47301885DD62}">
      <formula1>"please select,Gy/min,cGy/min,Gy/MU,cGy/MU"</formula1>
    </dataValidation>
    <dataValidation type="list" allowBlank="1" showInputMessage="1" showErrorMessage="1" sqref="H83 G67:G76 D83 F83" xr:uid="{4F851232-3312-4948-B9A0-D2579397A6A2}">
      <formula1>"Select,Open,Closed"</formula1>
    </dataValidation>
    <dataValidation type="list" allowBlank="1" showInputMessage="1" showErrorMessage="1" sqref="D82 H82 F82 E67:E76" xr:uid="{271558D4-24C3-4650-8C4E-4AEF9B46E84B}">
      <formula1>"Select Type, Circular, Square, Rectangular"</formula1>
    </dataValidation>
  </dataValidations>
  <hyperlinks>
    <hyperlink ref="C28" r:id="rId1" xr:uid="{7B31E62B-251E-45B8-B145-C16B83B5BA8D}"/>
    <hyperlink ref="E28" r:id="rId2" xr:uid="{DBA02DCE-3680-4A07-B26F-5438C7CEB116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 Cakramurti</dc:creator>
  <cp:lastModifiedBy>kai</cp:lastModifiedBy>
  <dcterms:created xsi:type="dcterms:W3CDTF">2021-09-16T10:59:19Z</dcterms:created>
  <dcterms:modified xsi:type="dcterms:W3CDTF">2022-04-24T23:53:02Z</dcterms:modified>
</cp:coreProperties>
</file>