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yzse\Desktop\github\profittest\"/>
    </mc:Choice>
  </mc:AlternateContent>
  <bookViews>
    <workbookView xWindow="0" yWindow="0" windowWidth="22260" windowHeight="12645"/>
  </bookViews>
  <sheets>
    <sheet name="债券" sheetId="1" r:id="rId1"/>
    <sheet name="变动利率法" sheetId="5" r:id="rId2"/>
    <sheet name="利率曲线法" sheetId="7" r:id="rId3"/>
  </sheets>
  <externalReferences>
    <externalReference r:id="rId4"/>
  </externalReferences>
  <definedNames>
    <definedName name="_xlnm._FilterDatabase" localSheetId="0" hidden="1">债券!$A$1:$O$987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L36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C4" i="7" l="1"/>
  <c r="C5" i="7"/>
  <c r="C6" i="7"/>
  <c r="C7" i="7"/>
  <c r="C8" i="7"/>
  <c r="C9" i="7"/>
  <c r="C10" i="7"/>
  <c r="C11" i="7"/>
  <c r="C12" i="7"/>
  <c r="C13" i="7"/>
  <c r="C14" i="7"/>
  <c r="C3" i="7"/>
  <c r="D4" i="7" l="1"/>
  <c r="D7" i="7"/>
  <c r="D11" i="7"/>
  <c r="D12" i="7"/>
  <c r="D13" i="7"/>
  <c r="D5" i="7"/>
  <c r="D6" i="7"/>
  <c r="D8" i="7"/>
  <c r="D14" i="7"/>
  <c r="D9" i="7"/>
  <c r="D10" i="7"/>
  <c r="D3" i="7"/>
  <c r="AX2" i="7" l="1"/>
  <c r="AX17" i="7" s="1"/>
  <c r="AW2" i="7"/>
  <c r="AW17" i="7" s="1"/>
  <c r="AV2" i="7"/>
  <c r="AV17" i="7" s="1"/>
  <c r="AU2" i="7"/>
  <c r="AU17" i="7" s="1"/>
  <c r="AT2" i="7"/>
  <c r="AT17" i="7" s="1"/>
  <c r="AS2" i="7"/>
  <c r="AS17" i="7" s="1"/>
  <c r="AR2" i="7"/>
  <c r="AR17" i="7" s="1"/>
  <c r="AQ2" i="7"/>
  <c r="AQ17" i="7" s="1"/>
  <c r="AP2" i="7"/>
  <c r="AP17" i="7" s="1"/>
  <c r="AO2" i="7"/>
  <c r="AO17" i="7" s="1"/>
  <c r="AN2" i="7"/>
  <c r="AN17" i="7" s="1"/>
  <c r="AM2" i="7"/>
  <c r="AM17" i="7" s="1"/>
  <c r="AL2" i="7"/>
  <c r="AL17" i="7" s="1"/>
  <c r="AK2" i="7"/>
  <c r="AK17" i="7" s="1"/>
  <c r="AJ2" i="7"/>
  <c r="AJ17" i="7" s="1"/>
  <c r="AI2" i="7"/>
  <c r="AI17" i="7" s="1"/>
  <c r="AH2" i="7"/>
  <c r="AH17" i="7" s="1"/>
  <c r="AG2" i="7"/>
  <c r="AG17" i="7" s="1"/>
  <c r="AF2" i="7"/>
  <c r="AF17" i="7" s="1"/>
  <c r="AE2" i="7"/>
  <c r="AE17" i="7" s="1"/>
  <c r="AD2" i="7"/>
  <c r="AD17" i="7" s="1"/>
  <c r="AC2" i="7"/>
  <c r="AC17" i="7" s="1"/>
  <c r="AB2" i="7"/>
  <c r="AB17" i="7" s="1"/>
  <c r="AA2" i="7"/>
  <c r="AA17" i="7" s="1"/>
  <c r="Z2" i="7"/>
  <c r="Z17" i="7" s="1"/>
  <c r="Y2" i="7"/>
  <c r="Y17" i="7" s="1"/>
  <c r="X2" i="7"/>
  <c r="X17" i="7" s="1"/>
  <c r="W2" i="7"/>
  <c r="W17" i="7" s="1"/>
  <c r="V2" i="7"/>
  <c r="V17" i="7" s="1"/>
  <c r="U2" i="7"/>
  <c r="U17" i="7" s="1"/>
  <c r="T2" i="7"/>
  <c r="T17" i="7" s="1"/>
  <c r="S2" i="7"/>
  <c r="S17" i="7" s="1"/>
  <c r="R2" i="7"/>
  <c r="R17" i="7" s="1"/>
  <c r="Q2" i="7"/>
  <c r="Q17" i="7" s="1"/>
  <c r="P2" i="7"/>
  <c r="P17" i="7" s="1"/>
  <c r="O2" i="7"/>
  <c r="O17" i="7" s="1"/>
  <c r="N2" i="7"/>
  <c r="N17" i="7" s="1"/>
  <c r="M2" i="7"/>
  <c r="M17" i="7" s="1"/>
  <c r="L2" i="7"/>
  <c r="L17" i="7" s="1"/>
  <c r="K2" i="7"/>
  <c r="K17" i="7" s="1"/>
  <c r="J2" i="7"/>
  <c r="J17" i="7" s="1"/>
  <c r="I2" i="7"/>
  <c r="I17" i="7" s="1"/>
  <c r="H2" i="7"/>
  <c r="H17" i="7" s="1"/>
  <c r="G2" i="7"/>
  <c r="G17" i="7" s="1"/>
  <c r="F2" i="7"/>
  <c r="F17" i="7" s="1"/>
  <c r="E2" i="7"/>
  <c r="E17" i="7" s="1"/>
  <c r="D2" i="7"/>
  <c r="D17" i="7" s="1"/>
  <c r="C2" i="7"/>
  <c r="C17" i="7" s="1"/>
  <c r="B2" i="7"/>
  <c r="B17" i="7" s="1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C1" i="5"/>
  <c r="D1" i="5"/>
  <c r="E1" i="5"/>
  <c r="F1" i="5"/>
  <c r="G1" i="5"/>
  <c r="H1" i="5"/>
  <c r="I1" i="5"/>
  <c r="J1" i="5"/>
  <c r="K1" i="5"/>
  <c r="B1" i="5"/>
  <c r="C987" i="1" l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34" i="1"/>
  <c r="C33" i="1"/>
  <c r="C32" i="1"/>
  <c r="C31" i="1"/>
  <c r="C30" i="1"/>
  <c r="C37" i="1"/>
  <c r="C29" i="1"/>
  <c r="C35" i="1"/>
  <c r="C123" i="1"/>
  <c r="C116" i="1"/>
  <c r="C69" i="1"/>
  <c r="C68" i="1"/>
  <c r="C24" i="1"/>
  <c r="C151" i="1"/>
  <c r="C150" i="1"/>
  <c r="C149" i="1"/>
  <c r="C148" i="1"/>
  <c r="C147" i="1"/>
  <c r="C146" i="1"/>
  <c r="C164" i="1"/>
  <c r="C163" i="1"/>
  <c r="C162" i="1"/>
  <c r="C161" i="1"/>
  <c r="C160" i="1"/>
  <c r="C159" i="1"/>
  <c r="C158" i="1"/>
  <c r="C157" i="1"/>
  <c r="C156" i="1"/>
  <c r="C155" i="1"/>
  <c r="C115" i="1"/>
  <c r="C114" i="1"/>
  <c r="C113" i="1"/>
  <c r="C139" i="1"/>
  <c r="C138" i="1"/>
  <c r="C120" i="1"/>
  <c r="C119" i="1"/>
  <c r="C172" i="1"/>
  <c r="C171" i="1"/>
  <c r="C170" i="1"/>
  <c r="C169" i="1"/>
  <c r="C168" i="1"/>
  <c r="C145" i="1"/>
  <c r="C144" i="1"/>
  <c r="C143" i="1"/>
  <c r="C142" i="1"/>
  <c r="C141" i="1"/>
  <c r="C140" i="1"/>
  <c r="C154" i="1"/>
  <c r="C153" i="1"/>
  <c r="C152" i="1"/>
  <c r="C132" i="1"/>
  <c r="C131" i="1"/>
  <c r="C130" i="1"/>
  <c r="C129" i="1"/>
  <c r="C82" i="1"/>
  <c r="C128" i="1"/>
  <c r="C127" i="1"/>
  <c r="C126" i="1"/>
  <c r="C125" i="1"/>
  <c r="C62" i="1"/>
  <c r="C124" i="1"/>
  <c r="C167" i="1"/>
  <c r="C166" i="1"/>
  <c r="C165" i="1"/>
  <c r="C137" i="1"/>
  <c r="C136" i="1"/>
  <c r="C135" i="1"/>
  <c r="C134" i="1"/>
  <c r="C133" i="1"/>
  <c r="C118" i="1"/>
  <c r="C117" i="1"/>
  <c r="C112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5" i="1"/>
  <c r="C84" i="1"/>
  <c r="C78" i="1"/>
  <c r="C77" i="1"/>
  <c r="C76" i="1"/>
  <c r="C75" i="1"/>
  <c r="C74" i="1"/>
  <c r="C73" i="1"/>
  <c r="C72" i="1"/>
  <c r="C71" i="1"/>
  <c r="C70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6" i="1"/>
  <c r="C28" i="1"/>
  <c r="C27" i="1"/>
  <c r="C26" i="1"/>
  <c r="C25" i="1"/>
  <c r="C122" i="1"/>
  <c r="C121" i="1"/>
  <c r="C87" i="1"/>
  <c r="C86" i="1"/>
  <c r="C83" i="1"/>
  <c r="C81" i="1"/>
  <c r="C80" i="1"/>
  <c r="C79" i="1"/>
  <c r="C67" i="1"/>
  <c r="C66" i="1"/>
  <c r="C65" i="1"/>
  <c r="C64" i="1"/>
  <c r="C63" i="1"/>
  <c r="C38" i="1"/>
  <c r="C23" i="1"/>
  <c r="C22" i="1"/>
  <c r="C21" i="1"/>
  <c r="C20" i="1"/>
  <c r="C19" i="1"/>
  <c r="C104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981" i="1"/>
  <c r="G975" i="1"/>
  <c r="I963" i="1"/>
  <c r="E957" i="1"/>
  <c r="E939" i="1"/>
  <c r="E927" i="1"/>
  <c r="I909" i="1"/>
  <c r="F903" i="1"/>
  <c r="E819" i="1"/>
  <c r="H789" i="1"/>
  <c r="H735" i="1"/>
  <c r="K705" i="1"/>
  <c r="F699" i="1"/>
  <c r="F693" i="1"/>
  <c r="F687" i="1"/>
  <c r="I663" i="1"/>
  <c r="G657" i="1"/>
  <c r="I645" i="1"/>
  <c r="G639" i="1"/>
  <c r="I627" i="1"/>
  <c r="G621" i="1"/>
  <c r="H615" i="1"/>
  <c r="I609" i="1"/>
  <c r="H597" i="1"/>
  <c r="I591" i="1"/>
  <c r="H579" i="1"/>
  <c r="I573" i="1"/>
  <c r="H561" i="1"/>
  <c r="E555" i="1"/>
  <c r="I549" i="1"/>
  <c r="I543" i="1"/>
  <c r="H537" i="1"/>
  <c r="J531" i="1"/>
  <c r="D525" i="1"/>
  <c r="H519" i="1"/>
  <c r="J513" i="1"/>
  <c r="D507" i="1"/>
  <c r="J495" i="1"/>
  <c r="D489" i="1"/>
  <c r="H483" i="1"/>
  <c r="J477" i="1"/>
  <c r="I471" i="1"/>
  <c r="G465" i="1"/>
  <c r="K459" i="1"/>
  <c r="D459" i="1"/>
  <c r="H447" i="1"/>
  <c r="H441" i="1"/>
  <c r="H435" i="1"/>
  <c r="I429" i="1"/>
  <c r="H429" i="1"/>
  <c r="I423" i="1"/>
  <c r="H423" i="1"/>
  <c r="H417" i="1"/>
  <c r="H399" i="1"/>
  <c r="I393" i="1"/>
  <c r="H393" i="1"/>
  <c r="I387" i="1"/>
  <c r="H387" i="1"/>
  <c r="D381" i="1"/>
  <c r="I381" i="1"/>
  <c r="D375" i="1"/>
  <c r="I369" i="1"/>
  <c r="K369" i="1"/>
  <c r="E363" i="1"/>
  <c r="K363" i="1"/>
  <c r="E357" i="1"/>
  <c r="I351" i="1"/>
  <c r="K351" i="1"/>
  <c r="E345" i="1"/>
  <c r="K345" i="1"/>
  <c r="E339" i="1"/>
  <c r="I339" i="1"/>
  <c r="I333" i="1"/>
  <c r="K327" i="1"/>
  <c r="E321" i="1"/>
  <c r="I321" i="1"/>
  <c r="I315" i="1"/>
  <c r="K315" i="1"/>
  <c r="E309" i="1"/>
  <c r="K309" i="1"/>
  <c r="E303" i="1"/>
  <c r="I297" i="1"/>
  <c r="K297" i="1"/>
  <c r="E291" i="1"/>
  <c r="K291" i="1"/>
  <c r="E285" i="1"/>
  <c r="I285" i="1"/>
  <c r="I279" i="1"/>
  <c r="K273" i="1"/>
  <c r="E267" i="1"/>
  <c r="I267" i="1"/>
  <c r="I261" i="1"/>
  <c r="K261" i="1"/>
  <c r="E255" i="1"/>
  <c r="K255" i="1"/>
  <c r="E249" i="1"/>
  <c r="I243" i="1"/>
  <c r="K243" i="1"/>
  <c r="E237" i="1"/>
  <c r="K237" i="1"/>
  <c r="E231" i="1"/>
  <c r="I231" i="1"/>
  <c r="I225" i="1"/>
  <c r="K219" i="1"/>
  <c r="E213" i="1"/>
  <c r="I213" i="1"/>
  <c r="E207" i="1"/>
  <c r="H207" i="1"/>
  <c r="J201" i="1"/>
  <c r="H195" i="1"/>
  <c r="E189" i="1"/>
  <c r="H189" i="1"/>
  <c r="E183" i="1"/>
  <c r="G183" i="1"/>
  <c r="K183" i="1"/>
  <c r="E177" i="1"/>
  <c r="G177" i="1"/>
  <c r="K177" i="1"/>
  <c r="K33" i="1"/>
  <c r="F33" i="1"/>
  <c r="H33" i="1"/>
  <c r="E33" i="1"/>
  <c r="G33" i="1"/>
  <c r="J35" i="1"/>
  <c r="H35" i="1"/>
  <c r="G35" i="1"/>
  <c r="I35" i="1"/>
  <c r="K151" i="1"/>
  <c r="D151" i="1"/>
  <c r="E151" i="1"/>
  <c r="I151" i="1"/>
  <c r="J151" i="1"/>
  <c r="H164" i="1"/>
  <c r="I164" i="1"/>
  <c r="H158" i="1"/>
  <c r="I158" i="1"/>
  <c r="H113" i="1"/>
  <c r="I113" i="1"/>
  <c r="E171" i="1"/>
  <c r="F171" i="1"/>
  <c r="G171" i="1"/>
  <c r="H143" i="1"/>
  <c r="I143" i="1"/>
  <c r="H152" i="1"/>
  <c r="I152" i="1"/>
  <c r="H128" i="1"/>
  <c r="I128" i="1"/>
  <c r="H167" i="1"/>
  <c r="I167" i="1"/>
  <c r="H134" i="1"/>
  <c r="I134" i="1"/>
  <c r="H110" i="1"/>
  <c r="I110" i="1"/>
  <c r="K103" i="1"/>
  <c r="D103" i="1"/>
  <c r="E103" i="1"/>
  <c r="I103" i="1"/>
  <c r="J103" i="1"/>
  <c r="K97" i="1"/>
  <c r="D97" i="1"/>
  <c r="E97" i="1"/>
  <c r="I97" i="1"/>
  <c r="J97" i="1"/>
  <c r="J91" i="1"/>
  <c r="K91" i="1"/>
  <c r="D91" i="1"/>
  <c r="E91" i="1"/>
  <c r="I91" i="1"/>
  <c r="F78" i="1"/>
  <c r="G78" i="1"/>
  <c r="K78" i="1"/>
  <c r="E78" i="1"/>
  <c r="F72" i="1"/>
  <c r="G72" i="1"/>
  <c r="E72" i="1"/>
  <c r="J58" i="1"/>
  <c r="K58" i="1"/>
  <c r="D58" i="1"/>
  <c r="E58" i="1"/>
  <c r="I58" i="1"/>
  <c r="E52" i="1"/>
  <c r="J52" i="1"/>
  <c r="K52" i="1"/>
  <c r="D52" i="1"/>
  <c r="I52" i="1"/>
  <c r="E46" i="1"/>
  <c r="J46" i="1"/>
  <c r="K46" i="1"/>
  <c r="D46" i="1"/>
  <c r="I46" i="1"/>
  <c r="I40" i="1"/>
  <c r="D40" i="1"/>
  <c r="F40" i="1"/>
  <c r="K40" i="1"/>
  <c r="E40" i="1"/>
  <c r="F25" i="1"/>
  <c r="J25" i="1"/>
  <c r="K25" i="1"/>
  <c r="D25" i="1"/>
  <c r="E25" i="1"/>
  <c r="I25" i="1"/>
  <c r="G81" i="1"/>
  <c r="F81" i="1"/>
  <c r="K81" i="1"/>
  <c r="E81" i="1"/>
  <c r="J64" i="1"/>
  <c r="K64" i="1"/>
  <c r="D64" i="1"/>
  <c r="E64" i="1"/>
  <c r="I64" i="1"/>
  <c r="J20" i="1"/>
  <c r="G20" i="1"/>
  <c r="D20" i="1"/>
  <c r="H20" i="1"/>
  <c r="I20" i="1"/>
  <c r="H15" i="1"/>
  <c r="K15" i="1"/>
  <c r="F15" i="1"/>
  <c r="E15" i="1"/>
  <c r="G15" i="1"/>
  <c r="H9" i="1"/>
  <c r="E9" i="1"/>
  <c r="F9" i="1"/>
  <c r="G9" i="1"/>
  <c r="K9" i="1"/>
  <c r="F3" i="1"/>
  <c r="G3" i="1"/>
  <c r="H3" i="1"/>
  <c r="K3" i="1"/>
  <c r="E3" i="1"/>
  <c r="K974" i="1"/>
  <c r="G926" i="1"/>
  <c r="J920" i="1"/>
  <c r="D914" i="1"/>
  <c r="D896" i="1"/>
  <c r="J782" i="1"/>
  <c r="D776" i="1"/>
  <c r="J728" i="1"/>
  <c r="D722" i="1"/>
  <c r="G716" i="1"/>
  <c r="E710" i="1"/>
  <c r="E704" i="1"/>
  <c r="E680" i="1"/>
  <c r="E674" i="1"/>
  <c r="I650" i="1"/>
  <c r="E650" i="1"/>
  <c r="J608" i="1"/>
  <c r="D602" i="1"/>
  <c r="D584" i="1"/>
  <c r="J572" i="1"/>
  <c r="D566" i="1"/>
  <c r="E548" i="1"/>
  <c r="F536" i="1"/>
  <c r="J530" i="1"/>
  <c r="D524" i="1"/>
  <c r="F518" i="1"/>
  <c r="J512" i="1"/>
  <c r="D506" i="1"/>
  <c r="F500" i="1"/>
  <c r="F482" i="1"/>
  <c r="J476" i="1"/>
  <c r="J470" i="1"/>
  <c r="G464" i="1"/>
  <c r="D446" i="1"/>
  <c r="J446" i="1"/>
  <c r="E434" i="1"/>
  <c r="K434" i="1"/>
  <c r="E428" i="1"/>
  <c r="K422" i="1"/>
  <c r="E416" i="1"/>
  <c r="K416" i="1"/>
  <c r="E410" i="1"/>
  <c r="K404" i="1"/>
  <c r="E398" i="1"/>
  <c r="K386" i="1"/>
  <c r="E374" i="1"/>
  <c r="G368" i="1"/>
  <c r="K368" i="1"/>
  <c r="E362" i="1"/>
  <c r="K362" i="1"/>
  <c r="E356" i="1"/>
  <c r="G356" i="1"/>
  <c r="G350" i="1"/>
  <c r="K344" i="1"/>
  <c r="E338" i="1"/>
  <c r="G338" i="1"/>
  <c r="G332" i="1"/>
  <c r="K332" i="1"/>
  <c r="E326" i="1"/>
  <c r="K326" i="1"/>
  <c r="E320" i="1"/>
  <c r="G314" i="1"/>
  <c r="K314" i="1"/>
  <c r="E308" i="1"/>
  <c r="K308" i="1"/>
  <c r="E302" i="1"/>
  <c r="G302" i="1"/>
  <c r="G296" i="1"/>
  <c r="K290" i="1"/>
  <c r="E284" i="1"/>
  <c r="G284" i="1"/>
  <c r="G278" i="1"/>
  <c r="K278" i="1"/>
  <c r="E272" i="1"/>
  <c r="K272" i="1"/>
  <c r="E266" i="1"/>
  <c r="G260" i="1"/>
  <c r="K260" i="1"/>
  <c r="E254" i="1"/>
  <c r="K254" i="1"/>
  <c r="E248" i="1"/>
  <c r="G248" i="1"/>
  <c r="G242" i="1"/>
  <c r="K236" i="1"/>
  <c r="E230" i="1"/>
  <c r="G230" i="1"/>
  <c r="G224" i="1"/>
  <c r="K224" i="1"/>
  <c r="E218" i="1"/>
  <c r="K218" i="1"/>
  <c r="E212" i="1"/>
  <c r="F206" i="1"/>
  <c r="D200" i="1"/>
  <c r="F200" i="1"/>
  <c r="K200" i="1"/>
  <c r="D194" i="1"/>
  <c r="I194" i="1"/>
  <c r="K194" i="1"/>
  <c r="F188" i="1"/>
  <c r="I188" i="1"/>
  <c r="G182" i="1"/>
  <c r="H176" i="1"/>
  <c r="I176" i="1"/>
  <c r="D32" i="1"/>
  <c r="H32" i="1"/>
  <c r="I32" i="1"/>
  <c r="G32" i="1"/>
  <c r="G123" i="1"/>
  <c r="K123" i="1"/>
  <c r="E123" i="1"/>
  <c r="F123" i="1"/>
  <c r="G150" i="1"/>
  <c r="E150" i="1"/>
  <c r="F150" i="1"/>
  <c r="D163" i="1"/>
  <c r="E163" i="1"/>
  <c r="I163" i="1"/>
  <c r="J163" i="1"/>
  <c r="K157" i="1"/>
  <c r="D157" i="1"/>
  <c r="E157" i="1"/>
  <c r="I157" i="1"/>
  <c r="J157" i="1"/>
  <c r="K139" i="1"/>
  <c r="D139" i="1"/>
  <c r="E139" i="1"/>
  <c r="I139" i="1"/>
  <c r="J139" i="1"/>
  <c r="H170" i="1"/>
  <c r="I170" i="1"/>
  <c r="K142" i="1"/>
  <c r="D142" i="1"/>
  <c r="E142" i="1"/>
  <c r="I142" i="1"/>
  <c r="J142" i="1"/>
  <c r="G132" i="1"/>
  <c r="E132" i="1"/>
  <c r="F132" i="1"/>
  <c r="K127" i="1"/>
  <c r="D127" i="1"/>
  <c r="E127" i="1"/>
  <c r="I127" i="1"/>
  <c r="J127" i="1"/>
  <c r="D166" i="1"/>
  <c r="E166" i="1"/>
  <c r="I166" i="1"/>
  <c r="J166" i="1"/>
  <c r="K133" i="1"/>
  <c r="D133" i="1"/>
  <c r="E133" i="1"/>
  <c r="I133" i="1"/>
  <c r="J133" i="1"/>
  <c r="K109" i="1"/>
  <c r="D109" i="1"/>
  <c r="E109" i="1"/>
  <c r="I109" i="1"/>
  <c r="J109" i="1"/>
  <c r="G102" i="1"/>
  <c r="E102" i="1"/>
  <c r="F102" i="1"/>
  <c r="G96" i="1"/>
  <c r="K96" i="1"/>
  <c r="E96" i="1"/>
  <c r="F96" i="1"/>
  <c r="G90" i="1"/>
  <c r="F90" i="1"/>
  <c r="E90" i="1"/>
  <c r="G77" i="1"/>
  <c r="H77" i="1"/>
  <c r="I77" i="1"/>
  <c r="H71" i="1"/>
  <c r="I71" i="1"/>
  <c r="F57" i="1"/>
  <c r="G57" i="1"/>
  <c r="K57" i="1"/>
  <c r="E57" i="1"/>
  <c r="F51" i="1"/>
  <c r="G51" i="1"/>
  <c r="E51" i="1"/>
  <c r="F45" i="1"/>
  <c r="G45" i="1"/>
  <c r="K45" i="1"/>
  <c r="E45" i="1"/>
  <c r="F39" i="1"/>
  <c r="G39" i="1"/>
  <c r="K39" i="1"/>
  <c r="E39" i="1"/>
  <c r="H122" i="1"/>
  <c r="I122" i="1"/>
  <c r="H80" i="1"/>
  <c r="I80" i="1"/>
  <c r="G63" i="1"/>
  <c r="F63" i="1"/>
  <c r="E63" i="1"/>
  <c r="D19" i="1"/>
  <c r="E19" i="1"/>
  <c r="J19" i="1"/>
  <c r="F19" i="1"/>
  <c r="I19" i="1"/>
  <c r="K19" i="1"/>
  <c r="D14" i="1"/>
  <c r="H14" i="1"/>
  <c r="I14" i="1"/>
  <c r="G14" i="1"/>
  <c r="J8" i="1"/>
  <c r="H8" i="1"/>
  <c r="G8" i="1"/>
  <c r="I8" i="1"/>
  <c r="D2" i="1"/>
  <c r="G2" i="1"/>
  <c r="J2" i="1"/>
  <c r="H2" i="1"/>
  <c r="I2" i="1"/>
  <c r="I943" i="1"/>
  <c r="K925" i="1"/>
  <c r="K907" i="1"/>
  <c r="I805" i="1"/>
  <c r="F769" i="1"/>
  <c r="J697" i="1"/>
  <c r="J691" i="1"/>
  <c r="J685" i="1"/>
  <c r="J679" i="1"/>
  <c r="J673" i="1"/>
  <c r="K643" i="1"/>
  <c r="G643" i="1"/>
  <c r="F613" i="1"/>
  <c r="F595" i="1"/>
  <c r="F559" i="1"/>
  <c r="F553" i="1"/>
  <c r="H529" i="1"/>
  <c r="F517" i="1"/>
  <c r="H511" i="1"/>
  <c r="F499" i="1"/>
  <c r="H493" i="1"/>
  <c r="H475" i="1"/>
  <c r="K469" i="1"/>
  <c r="F457" i="1"/>
  <c r="F451" i="1"/>
  <c r="F445" i="1"/>
  <c r="F433" i="1"/>
  <c r="G427" i="1"/>
  <c r="F427" i="1"/>
  <c r="G421" i="1"/>
  <c r="F421" i="1"/>
  <c r="F415" i="1"/>
  <c r="G409" i="1"/>
  <c r="F409" i="1"/>
  <c r="G403" i="1"/>
  <c r="F403" i="1"/>
  <c r="F397" i="1"/>
  <c r="G391" i="1"/>
  <c r="F391" i="1"/>
  <c r="H379" i="1"/>
  <c r="G379" i="1"/>
  <c r="H373" i="1"/>
  <c r="G373" i="1"/>
  <c r="G367" i="1"/>
  <c r="I361" i="1"/>
  <c r="G355" i="1"/>
  <c r="G349" i="1"/>
  <c r="I349" i="1"/>
  <c r="I343" i="1"/>
  <c r="G331" i="1"/>
  <c r="I331" i="1"/>
  <c r="I325" i="1"/>
  <c r="G319" i="1"/>
  <c r="G313" i="1"/>
  <c r="I307" i="1"/>
  <c r="G301" i="1"/>
  <c r="G295" i="1"/>
  <c r="I295" i="1"/>
  <c r="I289" i="1"/>
  <c r="G277" i="1"/>
  <c r="I277" i="1"/>
  <c r="I271" i="1"/>
  <c r="G265" i="1"/>
  <c r="G259" i="1"/>
  <c r="I253" i="1"/>
  <c r="G247" i="1"/>
  <c r="G241" i="1"/>
  <c r="I241" i="1"/>
  <c r="I235" i="1"/>
  <c r="G223" i="1"/>
  <c r="I223" i="1"/>
  <c r="I217" i="1"/>
  <c r="G211" i="1"/>
  <c r="G205" i="1"/>
  <c r="I205" i="1"/>
  <c r="E199" i="1"/>
  <c r="G199" i="1"/>
  <c r="I193" i="1"/>
  <c r="G187" i="1"/>
  <c r="E181" i="1"/>
  <c r="I181" i="1"/>
  <c r="K181" i="1"/>
  <c r="D175" i="1"/>
  <c r="E175" i="1"/>
  <c r="I175" i="1"/>
  <c r="J175" i="1"/>
  <c r="K175" i="1"/>
  <c r="F31" i="1"/>
  <c r="I31" i="1"/>
  <c r="D31" i="1"/>
  <c r="J31" i="1"/>
  <c r="K31" i="1"/>
  <c r="E31" i="1"/>
  <c r="H116" i="1"/>
  <c r="I116" i="1"/>
  <c r="H149" i="1"/>
  <c r="I149" i="1"/>
  <c r="E162" i="1"/>
  <c r="F162" i="1"/>
  <c r="G156" i="1"/>
  <c r="E156" i="1"/>
  <c r="F156" i="1"/>
  <c r="G138" i="1"/>
  <c r="E138" i="1"/>
  <c r="F138" i="1"/>
  <c r="D169" i="1"/>
  <c r="E169" i="1"/>
  <c r="I169" i="1"/>
  <c r="J169" i="1"/>
  <c r="K169" i="1"/>
  <c r="G141" i="1"/>
  <c r="E141" i="1"/>
  <c r="F141" i="1"/>
  <c r="H131" i="1"/>
  <c r="I131" i="1"/>
  <c r="G126" i="1"/>
  <c r="E126" i="1"/>
  <c r="F126" i="1"/>
  <c r="G165" i="1"/>
  <c r="E165" i="1"/>
  <c r="F165" i="1"/>
  <c r="K118" i="1"/>
  <c r="D118" i="1"/>
  <c r="E118" i="1"/>
  <c r="I118" i="1"/>
  <c r="J118" i="1"/>
  <c r="G108" i="1"/>
  <c r="K108" i="1"/>
  <c r="E108" i="1"/>
  <c r="F108" i="1"/>
  <c r="G101" i="1"/>
  <c r="H101" i="1"/>
  <c r="I101" i="1"/>
  <c r="H95" i="1"/>
  <c r="I95" i="1"/>
  <c r="G89" i="1"/>
  <c r="H89" i="1"/>
  <c r="I89" i="1"/>
  <c r="K76" i="1"/>
  <c r="J76" i="1"/>
  <c r="D76" i="1"/>
  <c r="E76" i="1"/>
  <c r="I76" i="1"/>
  <c r="J70" i="1"/>
  <c r="K70" i="1"/>
  <c r="D70" i="1"/>
  <c r="E70" i="1"/>
  <c r="I70" i="1"/>
  <c r="H56" i="1"/>
  <c r="I56" i="1"/>
  <c r="I50" i="1"/>
  <c r="G50" i="1"/>
  <c r="H50" i="1"/>
  <c r="I44" i="1"/>
  <c r="H44" i="1"/>
  <c r="H36" i="1"/>
  <c r="E36" i="1"/>
  <c r="F36" i="1"/>
  <c r="G36" i="1"/>
  <c r="K36" i="1"/>
  <c r="K121" i="1"/>
  <c r="D121" i="1"/>
  <c r="E121" i="1"/>
  <c r="I121" i="1"/>
  <c r="J121" i="1"/>
  <c r="J79" i="1"/>
  <c r="K79" i="1"/>
  <c r="D79" i="1"/>
  <c r="E79" i="1"/>
  <c r="I79" i="1"/>
  <c r="G38" i="1"/>
  <c r="J38" i="1"/>
  <c r="D38" i="1"/>
  <c r="H38" i="1"/>
  <c r="I38" i="1"/>
  <c r="G104" i="1"/>
  <c r="H104" i="1"/>
  <c r="I104" i="1"/>
  <c r="D13" i="1"/>
  <c r="F13" i="1"/>
  <c r="I13" i="1"/>
  <c r="J13" i="1"/>
  <c r="K13" i="1"/>
  <c r="E13" i="1"/>
  <c r="F7" i="1"/>
  <c r="J7" i="1"/>
  <c r="K7" i="1"/>
  <c r="D7" i="1"/>
  <c r="E7" i="1"/>
  <c r="I7" i="1"/>
  <c r="E948" i="1"/>
  <c r="E930" i="1"/>
  <c r="E924" i="1"/>
  <c r="I918" i="1"/>
  <c r="F912" i="1"/>
  <c r="I900" i="1"/>
  <c r="F894" i="1"/>
  <c r="E846" i="1"/>
  <c r="H762" i="1"/>
  <c r="D708" i="1"/>
  <c r="F702" i="1"/>
  <c r="F696" i="1"/>
  <c r="F690" i="1"/>
  <c r="F684" i="1"/>
  <c r="G666" i="1"/>
  <c r="I654" i="1"/>
  <c r="G648" i="1"/>
  <c r="I636" i="1"/>
  <c r="G630" i="1"/>
  <c r="I618" i="1"/>
  <c r="H606" i="1"/>
  <c r="I600" i="1"/>
  <c r="H588" i="1"/>
  <c r="I582" i="1"/>
  <c r="H570" i="1"/>
  <c r="I564" i="1"/>
  <c r="I546" i="1"/>
  <c r="J540" i="1"/>
  <c r="D534" i="1"/>
  <c r="J522" i="1"/>
  <c r="D516" i="1"/>
  <c r="H510" i="1"/>
  <c r="J504" i="1"/>
  <c r="D498" i="1"/>
  <c r="H492" i="1"/>
  <c r="J486" i="1"/>
  <c r="D480" i="1"/>
  <c r="D468" i="1"/>
  <c r="I462" i="1"/>
  <c r="H456" i="1"/>
  <c r="H450" i="1"/>
  <c r="H426" i="1"/>
  <c r="I420" i="1"/>
  <c r="H420" i="1"/>
  <c r="I414" i="1"/>
  <c r="H414" i="1"/>
  <c r="H408" i="1"/>
  <c r="I402" i="1"/>
  <c r="H402" i="1"/>
  <c r="I396" i="1"/>
  <c r="H396" i="1"/>
  <c r="H390" i="1"/>
  <c r="I384" i="1"/>
  <c r="H384" i="1"/>
  <c r="D378" i="1"/>
  <c r="I378" i="1"/>
  <c r="D372" i="1"/>
  <c r="I372" i="1"/>
  <c r="E366" i="1"/>
  <c r="I366" i="1"/>
  <c r="I360" i="1"/>
  <c r="K354" i="1"/>
  <c r="E348" i="1"/>
  <c r="I348" i="1"/>
  <c r="I342" i="1"/>
  <c r="K342" i="1"/>
  <c r="E336" i="1"/>
  <c r="K336" i="1"/>
  <c r="E330" i="1"/>
  <c r="I324" i="1"/>
  <c r="K324" i="1"/>
  <c r="E318" i="1"/>
  <c r="K318" i="1"/>
  <c r="E312" i="1"/>
  <c r="I312" i="1"/>
  <c r="I306" i="1"/>
  <c r="K300" i="1"/>
  <c r="E294" i="1"/>
  <c r="I294" i="1"/>
  <c r="I288" i="1"/>
  <c r="K288" i="1"/>
  <c r="E282" i="1"/>
  <c r="K282" i="1"/>
  <c r="E276" i="1"/>
  <c r="I270" i="1"/>
  <c r="K270" i="1"/>
  <c r="E264" i="1"/>
  <c r="K264" i="1"/>
  <c r="E258" i="1"/>
  <c r="I258" i="1"/>
  <c r="I252" i="1"/>
  <c r="K246" i="1"/>
  <c r="E240" i="1"/>
  <c r="I240" i="1"/>
  <c r="I234" i="1"/>
  <c r="K234" i="1"/>
  <c r="E228" i="1"/>
  <c r="K228" i="1"/>
  <c r="E222" i="1"/>
  <c r="I216" i="1"/>
  <c r="K216" i="1"/>
  <c r="E210" i="1"/>
  <c r="K210" i="1"/>
  <c r="H204" i="1"/>
  <c r="J204" i="1"/>
  <c r="E198" i="1"/>
  <c r="E192" i="1"/>
  <c r="J192" i="1"/>
  <c r="H186" i="1"/>
  <c r="J186" i="1"/>
  <c r="K180" i="1"/>
  <c r="E180" i="1"/>
  <c r="E174" i="1"/>
  <c r="F174" i="1"/>
  <c r="G174" i="1"/>
  <c r="F30" i="1"/>
  <c r="G30" i="1"/>
  <c r="H30" i="1"/>
  <c r="K30" i="1"/>
  <c r="E30" i="1"/>
  <c r="F69" i="1"/>
  <c r="G69" i="1"/>
  <c r="K69" i="1"/>
  <c r="E69" i="1"/>
  <c r="K148" i="1"/>
  <c r="D148" i="1"/>
  <c r="E148" i="1"/>
  <c r="I148" i="1"/>
  <c r="J148" i="1"/>
  <c r="H161" i="1"/>
  <c r="I161" i="1"/>
  <c r="H155" i="1"/>
  <c r="I155" i="1"/>
  <c r="G120" i="1"/>
  <c r="E120" i="1"/>
  <c r="F120" i="1"/>
  <c r="G168" i="1"/>
  <c r="E168" i="1"/>
  <c r="F168" i="1"/>
  <c r="H140" i="1"/>
  <c r="I140" i="1"/>
  <c r="K130" i="1"/>
  <c r="D130" i="1"/>
  <c r="E130" i="1"/>
  <c r="I130" i="1"/>
  <c r="J130" i="1"/>
  <c r="H125" i="1"/>
  <c r="I125" i="1"/>
  <c r="H137" i="1"/>
  <c r="I137" i="1"/>
  <c r="G117" i="1"/>
  <c r="E117" i="1"/>
  <c r="F117" i="1"/>
  <c r="H107" i="1"/>
  <c r="I107" i="1"/>
  <c r="K100" i="1"/>
  <c r="D100" i="1"/>
  <c r="E100" i="1"/>
  <c r="I100" i="1"/>
  <c r="J100" i="1"/>
  <c r="K94" i="1"/>
  <c r="J94" i="1"/>
  <c r="D94" i="1"/>
  <c r="E94" i="1"/>
  <c r="I94" i="1"/>
  <c r="J88" i="1"/>
  <c r="K88" i="1"/>
  <c r="D88" i="1"/>
  <c r="E88" i="1"/>
  <c r="I88" i="1"/>
  <c r="F75" i="1"/>
  <c r="G75" i="1"/>
  <c r="E75" i="1"/>
  <c r="J61" i="1"/>
  <c r="K61" i="1"/>
  <c r="D61" i="1"/>
  <c r="E61" i="1"/>
  <c r="I61" i="1"/>
  <c r="J55" i="1"/>
  <c r="K55" i="1"/>
  <c r="E55" i="1"/>
  <c r="D55" i="1"/>
  <c r="I55" i="1"/>
  <c r="E49" i="1"/>
  <c r="J49" i="1"/>
  <c r="K49" i="1"/>
  <c r="D49" i="1"/>
  <c r="I49" i="1"/>
  <c r="F43" i="1"/>
  <c r="J43" i="1"/>
  <c r="K43" i="1"/>
  <c r="D43" i="1"/>
  <c r="E43" i="1"/>
  <c r="I43" i="1"/>
  <c r="D28" i="1"/>
  <c r="E28" i="1"/>
  <c r="J28" i="1"/>
  <c r="F28" i="1"/>
  <c r="I28" i="1"/>
  <c r="K28" i="1"/>
  <c r="F87" i="1"/>
  <c r="G87" i="1"/>
  <c r="K87" i="1"/>
  <c r="E87" i="1"/>
  <c r="K67" i="1"/>
  <c r="J67" i="1"/>
  <c r="D67" i="1"/>
  <c r="E67" i="1"/>
  <c r="I67" i="1"/>
  <c r="D23" i="1"/>
  <c r="H23" i="1"/>
  <c r="I23" i="1"/>
  <c r="G23" i="1"/>
  <c r="E18" i="1"/>
  <c r="H18" i="1"/>
  <c r="G18" i="1"/>
  <c r="K18" i="1"/>
  <c r="F12" i="1"/>
  <c r="G12" i="1"/>
  <c r="H12" i="1"/>
  <c r="K12" i="1"/>
  <c r="E12" i="1"/>
  <c r="K6" i="1"/>
  <c r="H6" i="1"/>
  <c r="F6" i="1"/>
  <c r="E6" i="1"/>
  <c r="G6" i="1"/>
  <c r="I4" i="1"/>
  <c r="D4" i="1"/>
  <c r="F4" i="1"/>
  <c r="K4" i="1"/>
  <c r="E4" i="1"/>
  <c r="K983" i="1"/>
  <c r="E977" i="1"/>
  <c r="G929" i="1"/>
  <c r="D905" i="1"/>
  <c r="J755" i="1"/>
  <c r="D749" i="1"/>
  <c r="E677" i="1"/>
  <c r="E671" i="1"/>
  <c r="D611" i="1"/>
  <c r="J599" i="1"/>
  <c r="D593" i="1"/>
  <c r="J581" i="1"/>
  <c r="D575" i="1"/>
  <c r="D557" i="1"/>
  <c r="E545" i="1"/>
  <c r="J539" i="1"/>
  <c r="D533" i="1"/>
  <c r="F527" i="1"/>
  <c r="F509" i="1"/>
  <c r="J503" i="1"/>
  <c r="D497" i="1"/>
  <c r="F491" i="1"/>
  <c r="J485" i="1"/>
  <c r="D479" i="1"/>
  <c r="G473" i="1"/>
  <c r="E467" i="1"/>
  <c r="J461" i="1"/>
  <c r="D455" i="1"/>
  <c r="J455" i="1"/>
  <c r="J449" i="1"/>
  <c r="D443" i="1"/>
  <c r="J443" i="1"/>
  <c r="E437" i="1"/>
  <c r="K413" i="1"/>
  <c r="E407" i="1"/>
  <c r="K407" i="1"/>
  <c r="E401" i="1"/>
  <c r="K395" i="1"/>
  <c r="E389" i="1"/>
  <c r="K389" i="1"/>
  <c r="E383" i="1"/>
  <c r="E377" i="1"/>
  <c r="E365" i="1"/>
  <c r="G365" i="1"/>
  <c r="G359" i="1"/>
  <c r="K359" i="1"/>
  <c r="E353" i="1"/>
  <c r="K353" i="1"/>
  <c r="E347" i="1"/>
  <c r="G341" i="1"/>
  <c r="K341" i="1"/>
  <c r="E335" i="1"/>
  <c r="K335" i="1"/>
  <c r="E329" i="1"/>
  <c r="G329" i="1"/>
  <c r="G323" i="1"/>
  <c r="K317" i="1"/>
  <c r="E311" i="1"/>
  <c r="G311" i="1"/>
  <c r="G305" i="1"/>
  <c r="K305" i="1"/>
  <c r="E299" i="1"/>
  <c r="K299" i="1"/>
  <c r="E293" i="1"/>
  <c r="G287" i="1"/>
  <c r="K287" i="1"/>
  <c r="E281" i="1"/>
  <c r="K281" i="1"/>
  <c r="E275" i="1"/>
  <c r="G275" i="1"/>
  <c r="G269" i="1"/>
  <c r="K263" i="1"/>
  <c r="E257" i="1"/>
  <c r="G257" i="1"/>
  <c r="G251" i="1"/>
  <c r="K251" i="1"/>
  <c r="E245" i="1"/>
  <c r="K245" i="1"/>
  <c r="E239" i="1"/>
  <c r="G233" i="1"/>
  <c r="K233" i="1"/>
  <c r="E227" i="1"/>
  <c r="K227" i="1"/>
  <c r="E221" i="1"/>
  <c r="G221" i="1"/>
  <c r="G215" i="1"/>
  <c r="K209" i="1"/>
  <c r="D209" i="1"/>
  <c r="D203" i="1"/>
  <c r="I203" i="1"/>
  <c r="F197" i="1"/>
  <c r="I197" i="1"/>
  <c r="D191" i="1"/>
  <c r="F191" i="1"/>
  <c r="K191" i="1"/>
  <c r="I185" i="1"/>
  <c r="K185" i="1"/>
  <c r="G179" i="1"/>
  <c r="I179" i="1"/>
  <c r="H173" i="1"/>
  <c r="I173" i="1"/>
  <c r="D37" i="1"/>
  <c r="E37" i="1"/>
  <c r="J37" i="1"/>
  <c r="I37" i="1"/>
  <c r="K37" i="1"/>
  <c r="H68" i="1"/>
  <c r="I68" i="1"/>
  <c r="G147" i="1"/>
  <c r="E147" i="1"/>
  <c r="F147" i="1"/>
  <c r="D160" i="1"/>
  <c r="E160" i="1"/>
  <c r="I160" i="1"/>
  <c r="J160" i="1"/>
  <c r="K115" i="1"/>
  <c r="D115" i="1"/>
  <c r="E115" i="1"/>
  <c r="I115" i="1"/>
  <c r="J115" i="1"/>
  <c r="H119" i="1"/>
  <c r="I119" i="1"/>
  <c r="K145" i="1"/>
  <c r="D145" i="1"/>
  <c r="E145" i="1"/>
  <c r="I145" i="1"/>
  <c r="J145" i="1"/>
  <c r="K154" i="1"/>
  <c r="D154" i="1"/>
  <c r="E154" i="1"/>
  <c r="I154" i="1"/>
  <c r="J154" i="1"/>
  <c r="G129" i="1"/>
  <c r="E129" i="1"/>
  <c r="F129" i="1"/>
  <c r="G62" i="1"/>
  <c r="H62" i="1"/>
  <c r="I62" i="1"/>
  <c r="K136" i="1"/>
  <c r="D136" i="1"/>
  <c r="E136" i="1"/>
  <c r="I136" i="1"/>
  <c r="J136" i="1"/>
  <c r="K112" i="1"/>
  <c r="D112" i="1"/>
  <c r="E112" i="1"/>
  <c r="I112" i="1"/>
  <c r="J112" i="1"/>
  <c r="K106" i="1"/>
  <c r="D106" i="1"/>
  <c r="E106" i="1"/>
  <c r="I106" i="1"/>
  <c r="J106" i="1"/>
  <c r="G99" i="1"/>
  <c r="E99" i="1"/>
  <c r="F99" i="1"/>
  <c r="F93" i="1"/>
  <c r="G93" i="1"/>
  <c r="K93" i="1"/>
  <c r="E93" i="1"/>
  <c r="J85" i="1"/>
  <c r="K85" i="1"/>
  <c r="D85" i="1"/>
  <c r="E85" i="1"/>
  <c r="I85" i="1"/>
  <c r="G74" i="1"/>
  <c r="H74" i="1"/>
  <c r="I74" i="1"/>
  <c r="F60" i="1"/>
  <c r="G60" i="1"/>
  <c r="K60" i="1"/>
  <c r="E60" i="1"/>
  <c r="G54" i="1"/>
  <c r="F54" i="1"/>
  <c r="K54" i="1"/>
  <c r="E54" i="1"/>
  <c r="G48" i="1"/>
  <c r="F48" i="1"/>
  <c r="E48" i="1"/>
  <c r="H42" i="1"/>
  <c r="K42" i="1"/>
  <c r="F42" i="1"/>
  <c r="E42" i="1"/>
  <c r="G42" i="1"/>
  <c r="E27" i="1"/>
  <c r="H27" i="1"/>
  <c r="F27" i="1"/>
  <c r="G27" i="1"/>
  <c r="K27" i="1"/>
  <c r="H86" i="1"/>
  <c r="I86" i="1"/>
  <c r="F66" i="1"/>
  <c r="G66" i="1"/>
  <c r="K66" i="1"/>
  <c r="E66" i="1"/>
  <c r="F22" i="1"/>
  <c r="I22" i="1"/>
  <c r="D22" i="1"/>
  <c r="J22" i="1"/>
  <c r="K22" i="1"/>
  <c r="E22" i="1"/>
  <c r="J17" i="1"/>
  <c r="H17" i="1"/>
  <c r="D17" i="1"/>
  <c r="G17" i="1"/>
  <c r="I17" i="1"/>
  <c r="G11" i="1"/>
  <c r="J11" i="1"/>
  <c r="D11" i="1"/>
  <c r="I11" i="1"/>
  <c r="D5" i="1"/>
  <c r="H5" i="1"/>
  <c r="I5" i="1"/>
  <c r="J5" i="1"/>
  <c r="G5" i="1"/>
  <c r="E982" i="1"/>
  <c r="G970" i="1"/>
  <c r="I952" i="1"/>
  <c r="I934" i="1"/>
  <c r="K928" i="1"/>
  <c r="K916" i="1"/>
  <c r="K898" i="1"/>
  <c r="I832" i="1"/>
  <c r="F796" i="1"/>
  <c r="F742" i="1"/>
  <c r="J712" i="1"/>
  <c r="J700" i="1"/>
  <c r="J694" i="1"/>
  <c r="J688" i="1"/>
  <c r="J682" i="1"/>
  <c r="J676" i="1"/>
  <c r="J670" i="1"/>
  <c r="E664" i="1"/>
  <c r="K664" i="1"/>
  <c r="F586" i="1"/>
  <c r="F568" i="1"/>
  <c r="H538" i="1"/>
  <c r="F526" i="1"/>
  <c r="H520" i="1"/>
  <c r="H502" i="1"/>
  <c r="F490" i="1"/>
  <c r="H484" i="1"/>
  <c r="H472" i="1"/>
  <c r="F466" i="1"/>
  <c r="K460" i="1"/>
  <c r="F454" i="1"/>
  <c r="F448" i="1"/>
  <c r="F442" i="1"/>
  <c r="G436" i="1"/>
  <c r="F436" i="1"/>
  <c r="G430" i="1"/>
  <c r="F430" i="1"/>
  <c r="F424" i="1"/>
  <c r="F406" i="1"/>
  <c r="G400" i="1"/>
  <c r="F400" i="1"/>
  <c r="G394" i="1"/>
  <c r="F394" i="1"/>
  <c r="F388" i="1"/>
  <c r="H382" i="1"/>
  <c r="G382" i="1"/>
  <c r="H376" i="1"/>
  <c r="G376" i="1"/>
  <c r="I370" i="1"/>
  <c r="G358" i="1"/>
  <c r="I358" i="1"/>
  <c r="I352" i="1"/>
  <c r="G346" i="1"/>
  <c r="G340" i="1"/>
  <c r="I334" i="1"/>
  <c r="G328" i="1"/>
  <c r="G322" i="1"/>
  <c r="I322" i="1"/>
  <c r="I316" i="1"/>
  <c r="G304" i="1"/>
  <c r="I304" i="1"/>
  <c r="I298" i="1"/>
  <c r="G292" i="1"/>
  <c r="G286" i="1"/>
  <c r="I280" i="1"/>
  <c r="G274" i="1"/>
  <c r="G268" i="1"/>
  <c r="I268" i="1"/>
  <c r="I262" i="1"/>
  <c r="G250" i="1"/>
  <c r="I250" i="1"/>
  <c r="I244" i="1"/>
  <c r="G238" i="1"/>
  <c r="G232" i="1"/>
  <c r="I226" i="1"/>
  <c r="G220" i="1"/>
  <c r="G214" i="1"/>
  <c r="I214" i="1"/>
  <c r="E208" i="1"/>
  <c r="G208" i="1"/>
  <c r="E202" i="1"/>
  <c r="I202" i="1"/>
  <c r="G196" i="1"/>
  <c r="I196" i="1"/>
  <c r="E190" i="1"/>
  <c r="E184" i="1"/>
  <c r="I184" i="1"/>
  <c r="I178" i="1"/>
  <c r="K178" i="1"/>
  <c r="F34" i="1"/>
  <c r="J34" i="1"/>
  <c r="K34" i="1"/>
  <c r="D34" i="1"/>
  <c r="E34" i="1"/>
  <c r="I34" i="1"/>
  <c r="D29" i="1"/>
  <c r="G29" i="1"/>
  <c r="J29" i="1"/>
  <c r="I29" i="1"/>
  <c r="H24" i="1"/>
  <c r="K24" i="1"/>
  <c r="F24" i="1"/>
  <c r="E24" i="1"/>
  <c r="G24" i="1"/>
  <c r="H146" i="1"/>
  <c r="I146" i="1"/>
  <c r="E159" i="1"/>
  <c r="F159" i="1"/>
  <c r="G114" i="1"/>
  <c r="E114" i="1"/>
  <c r="F114" i="1"/>
  <c r="D172" i="1"/>
  <c r="E172" i="1"/>
  <c r="I172" i="1"/>
  <c r="J172" i="1"/>
  <c r="K172" i="1"/>
  <c r="G144" i="1"/>
  <c r="E144" i="1"/>
  <c r="F144" i="1"/>
  <c r="G153" i="1"/>
  <c r="E153" i="1"/>
  <c r="F153" i="1"/>
  <c r="J82" i="1"/>
  <c r="K82" i="1"/>
  <c r="D82" i="1"/>
  <c r="E82" i="1"/>
  <c r="I82" i="1"/>
  <c r="K124" i="1"/>
  <c r="D124" i="1"/>
  <c r="E124" i="1"/>
  <c r="I124" i="1"/>
  <c r="J124" i="1"/>
  <c r="G135" i="1"/>
  <c r="E135" i="1"/>
  <c r="F135" i="1"/>
  <c r="G111" i="1"/>
  <c r="E111" i="1"/>
  <c r="F111" i="1"/>
  <c r="G105" i="1"/>
  <c r="E105" i="1"/>
  <c r="F105" i="1"/>
  <c r="H98" i="1"/>
  <c r="I98" i="1"/>
  <c r="G92" i="1"/>
  <c r="H92" i="1"/>
  <c r="I92" i="1"/>
  <c r="F84" i="1"/>
  <c r="G84" i="1"/>
  <c r="K84" i="1"/>
  <c r="E84" i="1"/>
  <c r="J73" i="1"/>
  <c r="K73" i="1"/>
  <c r="D73" i="1"/>
  <c r="E73" i="1"/>
  <c r="I73" i="1"/>
  <c r="H59" i="1"/>
  <c r="I59" i="1"/>
  <c r="G53" i="1"/>
  <c r="H53" i="1"/>
  <c r="I53" i="1"/>
  <c r="I47" i="1"/>
  <c r="H47" i="1"/>
  <c r="D41" i="1"/>
  <c r="H41" i="1"/>
  <c r="I41" i="1"/>
  <c r="J41" i="1"/>
  <c r="G41" i="1"/>
  <c r="H26" i="1"/>
  <c r="J26" i="1"/>
  <c r="G26" i="1"/>
  <c r="I26" i="1"/>
  <c r="H83" i="1"/>
  <c r="I83" i="1"/>
  <c r="G65" i="1"/>
  <c r="H65" i="1"/>
  <c r="I65" i="1"/>
  <c r="F21" i="1"/>
  <c r="G21" i="1"/>
  <c r="K21" i="1"/>
  <c r="E21" i="1"/>
  <c r="F16" i="1"/>
  <c r="J16" i="1"/>
  <c r="K16" i="1"/>
  <c r="D16" i="1"/>
  <c r="E16" i="1"/>
  <c r="I16" i="1"/>
  <c r="D10" i="1"/>
  <c r="E10" i="1"/>
  <c r="J10" i="1"/>
  <c r="F10" i="1"/>
  <c r="I10" i="1"/>
  <c r="K10" i="1"/>
  <c r="G987" i="1"/>
  <c r="I987" i="1"/>
  <c r="F987" i="1"/>
  <c r="H987" i="1"/>
  <c r="D987" i="1"/>
  <c r="J987" i="1"/>
  <c r="E987" i="1"/>
  <c r="K987" i="1"/>
  <c r="E986" i="1"/>
  <c r="I986" i="1"/>
  <c r="K986" i="1"/>
  <c r="H986" i="1"/>
  <c r="D986" i="1"/>
  <c r="J986" i="1"/>
  <c r="F986" i="1"/>
  <c r="G986" i="1"/>
  <c r="K985" i="1"/>
  <c r="E985" i="1"/>
  <c r="G985" i="1"/>
  <c r="D985" i="1"/>
  <c r="J985" i="1"/>
  <c r="F985" i="1"/>
  <c r="H985" i="1"/>
  <c r="I985" i="1"/>
  <c r="G984" i="1"/>
  <c r="I984" i="1"/>
  <c r="F984" i="1"/>
  <c r="H984" i="1"/>
  <c r="D984" i="1"/>
  <c r="J984" i="1"/>
  <c r="E984" i="1"/>
  <c r="K984" i="1"/>
  <c r="I983" i="1"/>
  <c r="E983" i="1"/>
  <c r="H983" i="1"/>
  <c r="D983" i="1"/>
  <c r="J983" i="1"/>
  <c r="F983" i="1"/>
  <c r="G983" i="1"/>
  <c r="G982" i="1"/>
  <c r="K982" i="1"/>
  <c r="D982" i="1"/>
  <c r="J982" i="1"/>
  <c r="F982" i="1"/>
  <c r="H982" i="1"/>
  <c r="I982" i="1"/>
  <c r="G981" i="1"/>
  <c r="F981" i="1"/>
  <c r="H981" i="1"/>
  <c r="D981" i="1"/>
  <c r="J981" i="1"/>
  <c r="E981" i="1"/>
  <c r="K981" i="1"/>
  <c r="E980" i="1"/>
  <c r="I980" i="1"/>
  <c r="K980" i="1"/>
  <c r="H980" i="1"/>
  <c r="D980" i="1"/>
  <c r="J980" i="1"/>
  <c r="F980" i="1"/>
  <c r="G980" i="1"/>
  <c r="G979" i="1"/>
  <c r="K979" i="1"/>
  <c r="E979" i="1"/>
  <c r="D979" i="1"/>
  <c r="J979" i="1"/>
  <c r="F979" i="1"/>
  <c r="H979" i="1"/>
  <c r="I979" i="1"/>
  <c r="G978" i="1"/>
  <c r="I978" i="1"/>
  <c r="F978" i="1"/>
  <c r="H978" i="1"/>
  <c r="D978" i="1"/>
  <c r="J978" i="1"/>
  <c r="E978" i="1"/>
  <c r="K978" i="1"/>
  <c r="I977" i="1"/>
  <c r="K977" i="1"/>
  <c r="H977" i="1"/>
  <c r="D977" i="1"/>
  <c r="J977" i="1"/>
  <c r="F977" i="1"/>
  <c r="G977" i="1"/>
  <c r="K976" i="1"/>
  <c r="E976" i="1"/>
  <c r="G976" i="1"/>
  <c r="D976" i="1"/>
  <c r="J976" i="1"/>
  <c r="F976" i="1"/>
  <c r="H976" i="1"/>
  <c r="I976" i="1"/>
  <c r="I975" i="1"/>
  <c r="F975" i="1"/>
  <c r="H975" i="1"/>
  <c r="D975" i="1"/>
  <c r="J975" i="1"/>
  <c r="E975" i="1"/>
  <c r="K975" i="1"/>
  <c r="I974" i="1"/>
  <c r="E974" i="1"/>
  <c r="H974" i="1"/>
  <c r="D974" i="1"/>
  <c r="J974" i="1"/>
  <c r="F974" i="1"/>
  <c r="G974" i="1"/>
  <c r="E973" i="1"/>
  <c r="G973" i="1"/>
  <c r="K973" i="1"/>
  <c r="D973" i="1"/>
  <c r="J973" i="1"/>
  <c r="F973" i="1"/>
  <c r="H973" i="1"/>
  <c r="I973" i="1"/>
  <c r="I972" i="1"/>
  <c r="G972" i="1"/>
  <c r="F972" i="1"/>
  <c r="H972" i="1"/>
  <c r="D972" i="1"/>
  <c r="J972" i="1"/>
  <c r="E972" i="1"/>
  <c r="K972" i="1"/>
  <c r="E971" i="1"/>
  <c r="I971" i="1"/>
  <c r="K971" i="1"/>
  <c r="H971" i="1"/>
  <c r="D971" i="1"/>
  <c r="J971" i="1"/>
  <c r="F971" i="1"/>
  <c r="G971" i="1"/>
  <c r="K970" i="1"/>
  <c r="E970" i="1"/>
  <c r="D970" i="1"/>
  <c r="J970" i="1"/>
  <c r="F970" i="1"/>
  <c r="H970" i="1"/>
  <c r="I970" i="1"/>
  <c r="G969" i="1"/>
  <c r="I969" i="1"/>
  <c r="F969" i="1"/>
  <c r="H969" i="1"/>
  <c r="D969" i="1"/>
  <c r="J969" i="1"/>
  <c r="E969" i="1"/>
  <c r="K969" i="1"/>
  <c r="K968" i="1"/>
  <c r="H968" i="1"/>
  <c r="D968" i="1"/>
  <c r="J968" i="1"/>
  <c r="F968" i="1"/>
  <c r="G968" i="1"/>
  <c r="K967" i="1"/>
  <c r="E967" i="1"/>
  <c r="G967" i="1"/>
  <c r="D967" i="1"/>
  <c r="J967" i="1"/>
  <c r="F967" i="1"/>
  <c r="H967" i="1"/>
  <c r="I967" i="1"/>
  <c r="G966" i="1"/>
  <c r="I966" i="1"/>
  <c r="F966" i="1"/>
  <c r="H966" i="1"/>
  <c r="D966" i="1"/>
  <c r="J966" i="1"/>
  <c r="E966" i="1"/>
  <c r="K966" i="1"/>
  <c r="K965" i="1"/>
  <c r="I965" i="1"/>
  <c r="E965" i="1"/>
  <c r="H965" i="1"/>
  <c r="D965" i="1"/>
  <c r="J965" i="1"/>
  <c r="F965" i="1"/>
  <c r="G965" i="1"/>
  <c r="E964" i="1"/>
  <c r="G964" i="1"/>
  <c r="K964" i="1"/>
  <c r="D964" i="1"/>
  <c r="J964" i="1"/>
  <c r="F964" i="1"/>
  <c r="H964" i="1"/>
  <c r="I964" i="1"/>
  <c r="G963" i="1"/>
  <c r="F963" i="1"/>
  <c r="H963" i="1"/>
  <c r="D963" i="1"/>
  <c r="J963" i="1"/>
  <c r="E963" i="1"/>
  <c r="K963" i="1"/>
  <c r="E962" i="1"/>
  <c r="I962" i="1"/>
  <c r="K962" i="1"/>
  <c r="H962" i="1"/>
  <c r="D962" i="1"/>
  <c r="J962" i="1"/>
  <c r="F962" i="1"/>
  <c r="G962" i="1"/>
  <c r="E961" i="1"/>
  <c r="D961" i="1"/>
  <c r="J961" i="1"/>
  <c r="F961" i="1"/>
  <c r="H961" i="1"/>
  <c r="I961" i="1"/>
  <c r="G960" i="1"/>
  <c r="I960" i="1"/>
  <c r="F960" i="1"/>
  <c r="H960" i="1"/>
  <c r="D960" i="1"/>
  <c r="J960" i="1"/>
  <c r="E960" i="1"/>
  <c r="K960" i="1"/>
  <c r="E959" i="1"/>
  <c r="I959" i="1"/>
  <c r="K959" i="1"/>
  <c r="H959" i="1"/>
  <c r="D959" i="1"/>
  <c r="J959" i="1"/>
  <c r="F959" i="1"/>
  <c r="G959" i="1"/>
  <c r="K958" i="1"/>
  <c r="E958" i="1"/>
  <c r="G958" i="1"/>
  <c r="D958" i="1"/>
  <c r="J958" i="1"/>
  <c r="F958" i="1"/>
  <c r="H958" i="1"/>
  <c r="I958" i="1"/>
  <c r="G957" i="1"/>
  <c r="I957" i="1"/>
  <c r="F957" i="1"/>
  <c r="H957" i="1"/>
  <c r="D957" i="1"/>
  <c r="J957" i="1"/>
  <c r="K957" i="1"/>
  <c r="K956" i="1"/>
  <c r="E956" i="1"/>
  <c r="G956" i="1"/>
  <c r="I956" i="1"/>
  <c r="H956" i="1"/>
  <c r="D956" i="1"/>
  <c r="J956" i="1"/>
  <c r="F956" i="1"/>
  <c r="G955" i="1"/>
  <c r="E955" i="1"/>
  <c r="D955" i="1"/>
  <c r="J955" i="1"/>
  <c r="F955" i="1"/>
  <c r="H955" i="1"/>
  <c r="E954" i="1"/>
  <c r="G954" i="1"/>
  <c r="I954" i="1"/>
  <c r="K954" i="1"/>
  <c r="F954" i="1"/>
  <c r="H954" i="1"/>
  <c r="D954" i="1"/>
  <c r="J954" i="1"/>
  <c r="K953" i="1"/>
  <c r="E953" i="1"/>
  <c r="G953" i="1"/>
  <c r="I953" i="1"/>
  <c r="H953" i="1"/>
  <c r="D953" i="1"/>
  <c r="J953" i="1"/>
  <c r="F953" i="1"/>
  <c r="K952" i="1"/>
  <c r="G952" i="1"/>
  <c r="E952" i="1"/>
  <c r="D952" i="1"/>
  <c r="J952" i="1"/>
  <c r="F952" i="1"/>
  <c r="H952" i="1"/>
  <c r="I951" i="1"/>
  <c r="K951" i="1"/>
  <c r="F951" i="1"/>
  <c r="H951" i="1"/>
  <c r="D951" i="1"/>
  <c r="J951" i="1"/>
  <c r="K950" i="1"/>
  <c r="E950" i="1"/>
  <c r="G950" i="1"/>
  <c r="I950" i="1"/>
  <c r="H950" i="1"/>
  <c r="D950" i="1"/>
  <c r="J950" i="1"/>
  <c r="F950" i="1"/>
  <c r="I949" i="1"/>
  <c r="K949" i="1"/>
  <c r="G949" i="1"/>
  <c r="E949" i="1"/>
  <c r="D949" i="1"/>
  <c r="J949" i="1"/>
  <c r="F949" i="1"/>
  <c r="H949" i="1"/>
  <c r="G948" i="1"/>
  <c r="I948" i="1"/>
  <c r="K948" i="1"/>
  <c r="F948" i="1"/>
  <c r="H948" i="1"/>
  <c r="D948" i="1"/>
  <c r="J948" i="1"/>
  <c r="K947" i="1"/>
  <c r="E947" i="1"/>
  <c r="G947" i="1"/>
  <c r="I947" i="1"/>
  <c r="H947" i="1"/>
  <c r="D947" i="1"/>
  <c r="J947" i="1"/>
  <c r="F947" i="1"/>
  <c r="G946" i="1"/>
  <c r="E946" i="1"/>
  <c r="D946" i="1"/>
  <c r="J946" i="1"/>
  <c r="F946" i="1"/>
  <c r="H946" i="1"/>
  <c r="E945" i="1"/>
  <c r="G945" i="1"/>
  <c r="I945" i="1"/>
  <c r="K945" i="1"/>
  <c r="F945" i="1"/>
  <c r="H945" i="1"/>
  <c r="D945" i="1"/>
  <c r="J945" i="1"/>
  <c r="K944" i="1"/>
  <c r="E944" i="1"/>
  <c r="G944" i="1"/>
  <c r="I944" i="1"/>
  <c r="H944" i="1"/>
  <c r="D944" i="1"/>
  <c r="J944" i="1"/>
  <c r="F944" i="1"/>
  <c r="K943" i="1"/>
  <c r="G943" i="1"/>
  <c r="E943" i="1"/>
  <c r="D943" i="1"/>
  <c r="J943" i="1"/>
  <c r="F943" i="1"/>
  <c r="H943" i="1"/>
  <c r="I942" i="1"/>
  <c r="K942" i="1"/>
  <c r="F942" i="1"/>
  <c r="H942" i="1"/>
  <c r="D942" i="1"/>
  <c r="J942" i="1"/>
  <c r="K941" i="1"/>
  <c r="E941" i="1"/>
  <c r="G941" i="1"/>
  <c r="I941" i="1"/>
  <c r="H941" i="1"/>
  <c r="D941" i="1"/>
  <c r="J941" i="1"/>
  <c r="F941" i="1"/>
  <c r="I940" i="1"/>
  <c r="K940" i="1"/>
  <c r="G940" i="1"/>
  <c r="E940" i="1"/>
  <c r="D940" i="1"/>
  <c r="J940" i="1"/>
  <c r="F940" i="1"/>
  <c r="H940" i="1"/>
  <c r="G939" i="1"/>
  <c r="I939" i="1"/>
  <c r="K939" i="1"/>
  <c r="F939" i="1"/>
  <c r="H939" i="1"/>
  <c r="D939" i="1"/>
  <c r="J939" i="1"/>
  <c r="K938" i="1"/>
  <c r="E938" i="1"/>
  <c r="G938" i="1"/>
  <c r="I938" i="1"/>
  <c r="H938" i="1"/>
  <c r="D938" i="1"/>
  <c r="J938" i="1"/>
  <c r="F938" i="1"/>
  <c r="G937" i="1"/>
  <c r="E937" i="1"/>
  <c r="D937" i="1"/>
  <c r="J937" i="1"/>
  <c r="F937" i="1"/>
  <c r="H937" i="1"/>
  <c r="E936" i="1"/>
  <c r="G936" i="1"/>
  <c r="I936" i="1"/>
  <c r="K936" i="1"/>
  <c r="F936" i="1"/>
  <c r="H936" i="1"/>
  <c r="D936" i="1"/>
  <c r="J936" i="1"/>
  <c r="K935" i="1"/>
  <c r="E935" i="1"/>
  <c r="G935" i="1"/>
  <c r="I935" i="1"/>
  <c r="H935" i="1"/>
  <c r="D935" i="1"/>
  <c r="J935" i="1"/>
  <c r="F935" i="1"/>
  <c r="K934" i="1"/>
  <c r="G934" i="1"/>
  <c r="E934" i="1"/>
  <c r="D934" i="1"/>
  <c r="J934" i="1"/>
  <c r="F934" i="1"/>
  <c r="H934" i="1"/>
  <c r="I933" i="1"/>
  <c r="K933" i="1"/>
  <c r="F933" i="1"/>
  <c r="H933" i="1"/>
  <c r="D933" i="1"/>
  <c r="J933" i="1"/>
  <c r="K932" i="1"/>
  <c r="E932" i="1"/>
  <c r="G932" i="1"/>
  <c r="I932" i="1"/>
  <c r="H932" i="1"/>
  <c r="D932" i="1"/>
  <c r="J932" i="1"/>
  <c r="F932" i="1"/>
  <c r="I931" i="1"/>
  <c r="K931" i="1"/>
  <c r="G931" i="1"/>
  <c r="E931" i="1"/>
  <c r="D931" i="1"/>
  <c r="J931" i="1"/>
  <c r="F931" i="1"/>
  <c r="H931" i="1"/>
  <c r="G930" i="1"/>
  <c r="I930" i="1"/>
  <c r="K930" i="1"/>
  <c r="F930" i="1"/>
  <c r="H930" i="1"/>
  <c r="D930" i="1"/>
  <c r="J930" i="1"/>
  <c r="K929" i="1"/>
  <c r="E929" i="1"/>
  <c r="I929" i="1"/>
  <c r="H929" i="1"/>
  <c r="D929" i="1"/>
  <c r="J929" i="1"/>
  <c r="F929" i="1"/>
  <c r="I928" i="1"/>
  <c r="G928" i="1"/>
  <c r="E928" i="1"/>
  <c r="D928" i="1"/>
  <c r="J928" i="1"/>
  <c r="F928" i="1"/>
  <c r="H928" i="1"/>
  <c r="G927" i="1"/>
  <c r="K927" i="1"/>
  <c r="I927" i="1"/>
  <c r="F927" i="1"/>
  <c r="H927" i="1"/>
  <c r="D927" i="1"/>
  <c r="J927" i="1"/>
  <c r="K926" i="1"/>
  <c r="E926" i="1"/>
  <c r="I926" i="1"/>
  <c r="H926" i="1"/>
  <c r="D926" i="1"/>
  <c r="J926" i="1"/>
  <c r="F926" i="1"/>
  <c r="I925" i="1"/>
  <c r="G925" i="1"/>
  <c r="E925" i="1"/>
  <c r="D925" i="1"/>
  <c r="J925" i="1"/>
  <c r="F925" i="1"/>
  <c r="H925" i="1"/>
  <c r="G924" i="1"/>
  <c r="K924" i="1"/>
  <c r="I924" i="1"/>
  <c r="F924" i="1"/>
  <c r="H924" i="1"/>
  <c r="D924" i="1"/>
  <c r="J924" i="1"/>
  <c r="K923" i="1"/>
  <c r="E923" i="1"/>
  <c r="I923" i="1"/>
  <c r="H923" i="1"/>
  <c r="J923" i="1"/>
  <c r="F923" i="1"/>
  <c r="F922" i="1"/>
  <c r="K922" i="1"/>
  <c r="I922" i="1"/>
  <c r="E922" i="1"/>
  <c r="G922" i="1"/>
  <c r="D922" i="1"/>
  <c r="J922" i="1"/>
  <c r="H922" i="1"/>
  <c r="K921" i="1"/>
  <c r="H921" i="1"/>
  <c r="G921" i="1"/>
  <c r="F921" i="1"/>
  <c r="D921" i="1"/>
  <c r="J921" i="1"/>
  <c r="D920" i="1"/>
  <c r="I920" i="1"/>
  <c r="G920" i="1"/>
  <c r="K920" i="1"/>
  <c r="E920" i="1"/>
  <c r="H920" i="1"/>
  <c r="F920" i="1"/>
  <c r="I919" i="1"/>
  <c r="F919" i="1"/>
  <c r="K919" i="1"/>
  <c r="E919" i="1"/>
  <c r="J919" i="1"/>
  <c r="H919" i="1"/>
  <c r="E918" i="1"/>
  <c r="H918" i="1"/>
  <c r="G918" i="1"/>
  <c r="K918" i="1"/>
  <c r="F918" i="1"/>
  <c r="D918" i="1"/>
  <c r="J918" i="1"/>
  <c r="J917" i="1"/>
  <c r="H917" i="1"/>
  <c r="D917" i="1"/>
  <c r="K917" i="1"/>
  <c r="G917" i="1"/>
  <c r="F917" i="1"/>
  <c r="D916" i="1"/>
  <c r="F916" i="1"/>
  <c r="J916" i="1"/>
  <c r="I916" i="1"/>
  <c r="E916" i="1"/>
  <c r="G916" i="1"/>
  <c r="H916" i="1"/>
  <c r="I915" i="1"/>
  <c r="F915" i="1"/>
  <c r="H915" i="1"/>
  <c r="D915" i="1"/>
  <c r="J915" i="1"/>
  <c r="E914" i="1"/>
  <c r="H914" i="1"/>
  <c r="K914" i="1"/>
  <c r="J914" i="1"/>
  <c r="G914" i="1"/>
  <c r="I914" i="1"/>
  <c r="F914" i="1"/>
  <c r="E913" i="1"/>
  <c r="D913" i="1"/>
  <c r="K913" i="1"/>
  <c r="G913" i="1"/>
  <c r="J913" i="1"/>
  <c r="H913" i="1"/>
  <c r="G912" i="1"/>
  <c r="I912" i="1"/>
  <c r="E912" i="1"/>
  <c r="H912" i="1"/>
  <c r="K912" i="1"/>
  <c r="D912" i="1"/>
  <c r="J912" i="1"/>
  <c r="G911" i="1"/>
  <c r="E911" i="1"/>
  <c r="I911" i="1"/>
  <c r="D911" i="1"/>
  <c r="K911" i="1"/>
  <c r="F911" i="1"/>
  <c r="I910" i="1"/>
  <c r="K910" i="1"/>
  <c r="F910" i="1"/>
  <c r="J910" i="1"/>
  <c r="E910" i="1"/>
  <c r="H910" i="1"/>
  <c r="E909" i="1"/>
  <c r="H909" i="1"/>
  <c r="G909" i="1"/>
  <c r="K909" i="1"/>
  <c r="F909" i="1"/>
  <c r="D909" i="1"/>
  <c r="J909" i="1"/>
  <c r="J908" i="1"/>
  <c r="H908" i="1"/>
  <c r="D908" i="1"/>
  <c r="K908" i="1"/>
  <c r="G908" i="1"/>
  <c r="F908" i="1"/>
  <c r="D907" i="1"/>
  <c r="F907" i="1"/>
  <c r="J907" i="1"/>
  <c r="I907" i="1"/>
  <c r="E907" i="1"/>
  <c r="G907" i="1"/>
  <c r="H907" i="1"/>
  <c r="I906" i="1"/>
  <c r="F906" i="1"/>
  <c r="H906" i="1"/>
  <c r="D906" i="1"/>
  <c r="J906" i="1"/>
  <c r="E905" i="1"/>
  <c r="H905" i="1"/>
  <c r="K905" i="1"/>
  <c r="J905" i="1"/>
  <c r="G905" i="1"/>
  <c r="I905" i="1"/>
  <c r="F905" i="1"/>
  <c r="E904" i="1"/>
  <c r="D904" i="1"/>
  <c r="K904" i="1"/>
  <c r="G904" i="1"/>
  <c r="J904" i="1"/>
  <c r="H904" i="1"/>
  <c r="G903" i="1"/>
  <c r="I903" i="1"/>
  <c r="E903" i="1"/>
  <c r="H903" i="1"/>
  <c r="K903" i="1"/>
  <c r="D903" i="1"/>
  <c r="J903" i="1"/>
  <c r="G902" i="1"/>
  <c r="E902" i="1"/>
  <c r="I902" i="1"/>
  <c r="D902" i="1"/>
  <c r="K902" i="1"/>
  <c r="F902" i="1"/>
  <c r="I901" i="1"/>
  <c r="K901" i="1"/>
  <c r="F901" i="1"/>
  <c r="J901" i="1"/>
  <c r="E901" i="1"/>
  <c r="H901" i="1"/>
  <c r="E900" i="1"/>
  <c r="H900" i="1"/>
  <c r="G900" i="1"/>
  <c r="K900" i="1"/>
  <c r="F900" i="1"/>
  <c r="D900" i="1"/>
  <c r="J900" i="1"/>
  <c r="J899" i="1"/>
  <c r="H899" i="1"/>
  <c r="D899" i="1"/>
  <c r="K899" i="1"/>
  <c r="G899" i="1"/>
  <c r="F899" i="1"/>
  <c r="D898" i="1"/>
  <c r="F898" i="1"/>
  <c r="J898" i="1"/>
  <c r="I898" i="1"/>
  <c r="E898" i="1"/>
  <c r="G898" i="1"/>
  <c r="H898" i="1"/>
  <c r="I897" i="1"/>
  <c r="F897" i="1"/>
  <c r="H897" i="1"/>
  <c r="D897" i="1"/>
  <c r="J897" i="1"/>
  <c r="E896" i="1"/>
  <c r="H896" i="1"/>
  <c r="K896" i="1"/>
  <c r="J896" i="1"/>
  <c r="G896" i="1"/>
  <c r="I896" i="1"/>
  <c r="F896" i="1"/>
  <c r="E895" i="1"/>
  <c r="D895" i="1"/>
  <c r="K895" i="1"/>
  <c r="G895" i="1"/>
  <c r="J895" i="1"/>
  <c r="H895" i="1"/>
  <c r="G894" i="1"/>
  <c r="I894" i="1"/>
  <c r="E894" i="1"/>
  <c r="H894" i="1"/>
  <c r="K894" i="1"/>
  <c r="D894" i="1"/>
  <c r="J894" i="1"/>
  <c r="G893" i="1"/>
  <c r="E893" i="1"/>
  <c r="I893" i="1"/>
  <c r="D893" i="1"/>
  <c r="K893" i="1"/>
  <c r="F893" i="1"/>
  <c r="I892" i="1"/>
  <c r="K892" i="1"/>
  <c r="G892" i="1"/>
  <c r="D892" i="1"/>
  <c r="J892" i="1"/>
  <c r="F892" i="1"/>
  <c r="E891" i="1"/>
  <c r="G891" i="1"/>
  <c r="J891" i="1"/>
  <c r="I891" i="1"/>
  <c r="F891" i="1"/>
  <c r="H891" i="1"/>
  <c r="F890" i="1"/>
  <c r="E890" i="1"/>
  <c r="K890" i="1"/>
  <c r="H890" i="1"/>
  <c r="D890" i="1"/>
  <c r="J890" i="1"/>
  <c r="I889" i="1"/>
  <c r="K889" i="1"/>
  <c r="G889" i="1"/>
  <c r="D889" i="1"/>
  <c r="J889" i="1"/>
  <c r="F889" i="1"/>
  <c r="E888" i="1"/>
  <c r="G888" i="1"/>
  <c r="J888" i="1"/>
  <c r="I888" i="1"/>
  <c r="F888" i="1"/>
  <c r="H888" i="1"/>
  <c r="F887" i="1"/>
  <c r="E887" i="1"/>
  <c r="K887" i="1"/>
  <c r="H887" i="1"/>
  <c r="D887" i="1"/>
  <c r="J887" i="1"/>
  <c r="I886" i="1"/>
  <c r="K886" i="1"/>
  <c r="G886" i="1"/>
  <c r="D886" i="1"/>
  <c r="J886" i="1"/>
  <c r="F886" i="1"/>
  <c r="E885" i="1"/>
  <c r="G885" i="1"/>
  <c r="J885" i="1"/>
  <c r="I885" i="1"/>
  <c r="F885" i="1"/>
  <c r="H885" i="1"/>
  <c r="F884" i="1"/>
  <c r="E884" i="1"/>
  <c r="K884" i="1"/>
  <c r="H884" i="1"/>
  <c r="D884" i="1"/>
  <c r="J884" i="1"/>
  <c r="I883" i="1"/>
  <c r="K883" i="1"/>
  <c r="G883" i="1"/>
  <c r="D883" i="1"/>
  <c r="J883" i="1"/>
  <c r="F883" i="1"/>
  <c r="E882" i="1"/>
  <c r="G882" i="1"/>
  <c r="J882" i="1"/>
  <c r="I882" i="1"/>
  <c r="F882" i="1"/>
  <c r="H882" i="1"/>
  <c r="F881" i="1"/>
  <c r="E881" i="1"/>
  <c r="K881" i="1"/>
  <c r="H881" i="1"/>
  <c r="D881" i="1"/>
  <c r="J881" i="1"/>
  <c r="I880" i="1"/>
  <c r="K880" i="1"/>
  <c r="G880" i="1"/>
  <c r="D880" i="1"/>
  <c r="J880" i="1"/>
  <c r="F880" i="1"/>
  <c r="E879" i="1"/>
  <c r="G879" i="1"/>
  <c r="J879" i="1"/>
  <c r="I879" i="1"/>
  <c r="F879" i="1"/>
  <c r="H879" i="1"/>
  <c r="F878" i="1"/>
  <c r="E878" i="1"/>
  <c r="K878" i="1"/>
  <c r="H878" i="1"/>
  <c r="D878" i="1"/>
  <c r="J878" i="1"/>
  <c r="I877" i="1"/>
  <c r="K877" i="1"/>
  <c r="G877" i="1"/>
  <c r="D877" i="1"/>
  <c r="J877" i="1"/>
  <c r="F877" i="1"/>
  <c r="E876" i="1"/>
  <c r="G876" i="1"/>
  <c r="J876" i="1"/>
  <c r="I876" i="1"/>
  <c r="F876" i="1"/>
  <c r="H876" i="1"/>
  <c r="F875" i="1"/>
  <c r="E875" i="1"/>
  <c r="K875" i="1"/>
  <c r="H875" i="1"/>
  <c r="D875" i="1"/>
  <c r="J875" i="1"/>
  <c r="I874" i="1"/>
  <c r="K874" i="1"/>
  <c r="G874" i="1"/>
  <c r="D874" i="1"/>
  <c r="J874" i="1"/>
  <c r="F874" i="1"/>
  <c r="E873" i="1"/>
  <c r="G873" i="1"/>
  <c r="J873" i="1"/>
  <c r="I873" i="1"/>
  <c r="F873" i="1"/>
  <c r="H873" i="1"/>
  <c r="F872" i="1"/>
  <c r="E872" i="1"/>
  <c r="K872" i="1"/>
  <c r="H872" i="1"/>
  <c r="D872" i="1"/>
  <c r="J872" i="1"/>
  <c r="I871" i="1"/>
  <c r="K871" i="1"/>
  <c r="G871" i="1"/>
  <c r="D871" i="1"/>
  <c r="J871" i="1"/>
  <c r="F871" i="1"/>
  <c r="E870" i="1"/>
  <c r="G870" i="1"/>
  <c r="J870" i="1"/>
  <c r="I870" i="1"/>
  <c r="F870" i="1"/>
  <c r="H870" i="1"/>
  <c r="F869" i="1"/>
  <c r="E869" i="1"/>
  <c r="K869" i="1"/>
  <c r="H869" i="1"/>
  <c r="D869" i="1"/>
  <c r="J869" i="1"/>
  <c r="I868" i="1"/>
  <c r="K868" i="1"/>
  <c r="G868" i="1"/>
  <c r="D868" i="1"/>
  <c r="J868" i="1"/>
  <c r="F868" i="1"/>
  <c r="E867" i="1"/>
  <c r="G867" i="1"/>
  <c r="J867" i="1"/>
  <c r="I867" i="1"/>
  <c r="F867" i="1"/>
  <c r="H867" i="1"/>
  <c r="F866" i="1"/>
  <c r="E866" i="1"/>
  <c r="K866" i="1"/>
  <c r="H866" i="1"/>
  <c r="D866" i="1"/>
  <c r="J866" i="1"/>
  <c r="I865" i="1"/>
  <c r="K865" i="1"/>
  <c r="G865" i="1"/>
  <c r="D865" i="1"/>
  <c r="J865" i="1"/>
  <c r="F865" i="1"/>
  <c r="E864" i="1"/>
  <c r="G864" i="1"/>
  <c r="J864" i="1"/>
  <c r="I864" i="1"/>
  <c r="F864" i="1"/>
  <c r="H864" i="1"/>
  <c r="F863" i="1"/>
  <c r="E863" i="1"/>
  <c r="K863" i="1"/>
  <c r="H863" i="1"/>
  <c r="D863" i="1"/>
  <c r="J863" i="1"/>
  <c r="I862" i="1"/>
  <c r="K862" i="1"/>
  <c r="G862" i="1"/>
  <c r="D862" i="1"/>
  <c r="J862" i="1"/>
  <c r="F862" i="1"/>
  <c r="E861" i="1"/>
  <c r="G861" i="1"/>
  <c r="J861" i="1"/>
  <c r="I861" i="1"/>
  <c r="F861" i="1"/>
  <c r="H861" i="1"/>
  <c r="F860" i="1"/>
  <c r="E860" i="1"/>
  <c r="K860" i="1"/>
  <c r="H860" i="1"/>
  <c r="D860" i="1"/>
  <c r="J860" i="1"/>
  <c r="I859" i="1"/>
  <c r="K859" i="1"/>
  <c r="G859" i="1"/>
  <c r="D859" i="1"/>
  <c r="J859" i="1"/>
  <c r="F859" i="1"/>
  <c r="E858" i="1"/>
  <c r="G858" i="1"/>
  <c r="J858" i="1"/>
  <c r="I858" i="1"/>
  <c r="F858" i="1"/>
  <c r="H858" i="1"/>
  <c r="F857" i="1"/>
  <c r="E857" i="1"/>
  <c r="K857" i="1"/>
  <c r="H857" i="1"/>
  <c r="D857" i="1"/>
  <c r="J857" i="1"/>
  <c r="I856" i="1"/>
  <c r="K856" i="1"/>
  <c r="G856" i="1"/>
  <c r="D856" i="1"/>
  <c r="J856" i="1"/>
  <c r="F856" i="1"/>
  <c r="E855" i="1"/>
  <c r="G855" i="1"/>
  <c r="J855" i="1"/>
  <c r="I855" i="1"/>
  <c r="F855" i="1"/>
  <c r="H855" i="1"/>
  <c r="F854" i="1"/>
  <c r="E854" i="1"/>
  <c r="K854" i="1"/>
  <c r="H854" i="1"/>
  <c r="D854" i="1"/>
  <c r="J854" i="1"/>
  <c r="I853" i="1"/>
  <c r="K853" i="1"/>
  <c r="G853" i="1"/>
  <c r="D853" i="1"/>
  <c r="J853" i="1"/>
  <c r="F853" i="1"/>
  <c r="E852" i="1"/>
  <c r="G852" i="1"/>
  <c r="J852" i="1"/>
  <c r="I852" i="1"/>
  <c r="F852" i="1"/>
  <c r="H852" i="1"/>
  <c r="F851" i="1"/>
  <c r="E851" i="1"/>
  <c r="K851" i="1"/>
  <c r="H851" i="1"/>
  <c r="D851" i="1"/>
  <c r="J851" i="1"/>
  <c r="I850" i="1"/>
  <c r="K850" i="1"/>
  <c r="G850" i="1"/>
  <c r="D850" i="1"/>
  <c r="J850" i="1"/>
  <c r="F850" i="1"/>
  <c r="G849" i="1"/>
  <c r="H849" i="1"/>
  <c r="J849" i="1"/>
  <c r="I849" i="1"/>
  <c r="I848" i="1"/>
  <c r="D848" i="1"/>
  <c r="J848" i="1"/>
  <c r="E848" i="1"/>
  <c r="K848" i="1"/>
  <c r="E847" i="1"/>
  <c r="K847" i="1"/>
  <c r="F847" i="1"/>
  <c r="G847" i="1"/>
  <c r="G846" i="1"/>
  <c r="H846" i="1"/>
  <c r="I846" i="1"/>
  <c r="I845" i="1"/>
  <c r="D845" i="1"/>
  <c r="J845" i="1"/>
  <c r="E845" i="1"/>
  <c r="K845" i="1"/>
  <c r="E844" i="1"/>
  <c r="K844" i="1"/>
  <c r="F844" i="1"/>
  <c r="G844" i="1"/>
  <c r="G843" i="1"/>
  <c r="H843" i="1"/>
  <c r="I843" i="1"/>
  <c r="I842" i="1"/>
  <c r="D842" i="1"/>
  <c r="J842" i="1"/>
  <c r="E842" i="1"/>
  <c r="K842" i="1"/>
  <c r="E841" i="1"/>
  <c r="K841" i="1"/>
  <c r="F841" i="1"/>
  <c r="G841" i="1"/>
  <c r="G840" i="1"/>
  <c r="H840" i="1"/>
  <c r="I840" i="1"/>
  <c r="I839" i="1"/>
  <c r="D839" i="1"/>
  <c r="J839" i="1"/>
  <c r="E839" i="1"/>
  <c r="K839" i="1"/>
  <c r="E838" i="1"/>
  <c r="K838" i="1"/>
  <c r="F838" i="1"/>
  <c r="G838" i="1"/>
  <c r="G837" i="1"/>
  <c r="H837" i="1"/>
  <c r="I837" i="1"/>
  <c r="I836" i="1"/>
  <c r="D836" i="1"/>
  <c r="J836" i="1"/>
  <c r="E836" i="1"/>
  <c r="K836" i="1"/>
  <c r="E835" i="1"/>
  <c r="K835" i="1"/>
  <c r="F835" i="1"/>
  <c r="G835" i="1"/>
  <c r="G834" i="1"/>
  <c r="H834" i="1"/>
  <c r="I834" i="1"/>
  <c r="I833" i="1"/>
  <c r="D833" i="1"/>
  <c r="J833" i="1"/>
  <c r="E833" i="1"/>
  <c r="K833" i="1"/>
  <c r="E832" i="1"/>
  <c r="K832" i="1"/>
  <c r="F832" i="1"/>
  <c r="G832" i="1"/>
  <c r="G831" i="1"/>
  <c r="H831" i="1"/>
  <c r="I831" i="1"/>
  <c r="I830" i="1"/>
  <c r="D830" i="1"/>
  <c r="J830" i="1"/>
  <c r="E830" i="1"/>
  <c r="K830" i="1"/>
  <c r="E829" i="1"/>
  <c r="K829" i="1"/>
  <c r="F829" i="1"/>
  <c r="G829" i="1"/>
  <c r="G828" i="1"/>
  <c r="H828" i="1"/>
  <c r="I828" i="1"/>
  <c r="I827" i="1"/>
  <c r="D827" i="1"/>
  <c r="J827" i="1"/>
  <c r="E827" i="1"/>
  <c r="K827" i="1"/>
  <c r="E826" i="1"/>
  <c r="K826" i="1"/>
  <c r="F826" i="1"/>
  <c r="G826" i="1"/>
  <c r="G825" i="1"/>
  <c r="H825" i="1"/>
  <c r="I825" i="1"/>
  <c r="I824" i="1"/>
  <c r="D824" i="1"/>
  <c r="J824" i="1"/>
  <c r="E824" i="1"/>
  <c r="K824" i="1"/>
  <c r="E823" i="1"/>
  <c r="K823" i="1"/>
  <c r="F823" i="1"/>
  <c r="G823" i="1"/>
  <c r="G822" i="1"/>
  <c r="H822" i="1"/>
  <c r="I822" i="1"/>
  <c r="I821" i="1"/>
  <c r="D821" i="1"/>
  <c r="J821" i="1"/>
  <c r="E821" i="1"/>
  <c r="K821" i="1"/>
  <c r="E820" i="1"/>
  <c r="K820" i="1"/>
  <c r="F820" i="1"/>
  <c r="G820" i="1"/>
  <c r="G819" i="1"/>
  <c r="H819" i="1"/>
  <c r="I819" i="1"/>
  <c r="I818" i="1"/>
  <c r="D818" i="1"/>
  <c r="J818" i="1"/>
  <c r="E818" i="1"/>
  <c r="K818" i="1"/>
  <c r="E817" i="1"/>
  <c r="K817" i="1"/>
  <c r="F817" i="1"/>
  <c r="G817" i="1"/>
  <c r="G816" i="1"/>
  <c r="H816" i="1"/>
  <c r="I816" i="1"/>
  <c r="I815" i="1"/>
  <c r="D815" i="1"/>
  <c r="J815" i="1"/>
  <c r="E815" i="1"/>
  <c r="K815" i="1"/>
  <c r="E814" i="1"/>
  <c r="K814" i="1"/>
  <c r="F814" i="1"/>
  <c r="G814" i="1"/>
  <c r="G813" i="1"/>
  <c r="H813" i="1"/>
  <c r="I813" i="1"/>
  <c r="I812" i="1"/>
  <c r="D812" i="1"/>
  <c r="J812" i="1"/>
  <c r="E812" i="1"/>
  <c r="K812" i="1"/>
  <c r="E811" i="1"/>
  <c r="K811" i="1"/>
  <c r="F811" i="1"/>
  <c r="G811" i="1"/>
  <c r="G810" i="1"/>
  <c r="H810" i="1"/>
  <c r="I810" i="1"/>
  <c r="I809" i="1"/>
  <c r="D809" i="1"/>
  <c r="J809" i="1"/>
  <c r="E809" i="1"/>
  <c r="K809" i="1"/>
  <c r="E808" i="1"/>
  <c r="K808" i="1"/>
  <c r="F808" i="1"/>
  <c r="G808" i="1"/>
  <c r="G807" i="1"/>
  <c r="H807" i="1"/>
  <c r="I807" i="1"/>
  <c r="I806" i="1"/>
  <c r="D806" i="1"/>
  <c r="J806" i="1"/>
  <c r="E806" i="1"/>
  <c r="K806" i="1"/>
  <c r="E805" i="1"/>
  <c r="K805" i="1"/>
  <c r="F805" i="1"/>
  <c r="G805" i="1"/>
  <c r="G804" i="1"/>
  <c r="H804" i="1"/>
  <c r="I804" i="1"/>
  <c r="I803" i="1"/>
  <c r="D803" i="1"/>
  <c r="J803" i="1"/>
  <c r="E803" i="1"/>
  <c r="K803" i="1"/>
  <c r="E802" i="1"/>
  <c r="K802" i="1"/>
  <c r="F802" i="1"/>
  <c r="G802" i="1"/>
  <c r="G801" i="1"/>
  <c r="H801" i="1"/>
  <c r="I801" i="1"/>
  <c r="I800" i="1"/>
  <c r="D800" i="1"/>
  <c r="J800" i="1"/>
  <c r="E799" i="1"/>
  <c r="K799" i="1"/>
  <c r="E796" i="1"/>
  <c r="K796" i="1"/>
  <c r="E793" i="1"/>
  <c r="K793" i="1"/>
  <c r="E790" i="1"/>
  <c r="K790" i="1"/>
  <c r="E787" i="1"/>
  <c r="K787" i="1"/>
  <c r="E784" i="1"/>
  <c r="K784" i="1"/>
  <c r="E781" i="1"/>
  <c r="K781" i="1"/>
  <c r="E778" i="1"/>
  <c r="K778" i="1"/>
  <c r="E775" i="1"/>
  <c r="K775" i="1"/>
  <c r="E772" i="1"/>
  <c r="K772" i="1"/>
  <c r="E769" i="1"/>
  <c r="K769" i="1"/>
  <c r="E766" i="1"/>
  <c r="K766" i="1"/>
  <c r="E763" i="1"/>
  <c r="K763" i="1"/>
  <c r="E760" i="1"/>
  <c r="K760" i="1"/>
  <c r="E757" i="1"/>
  <c r="K757" i="1"/>
  <c r="E754" i="1"/>
  <c r="K754" i="1"/>
  <c r="E751" i="1"/>
  <c r="K751" i="1"/>
  <c r="I968" i="1"/>
  <c r="E968" i="1"/>
  <c r="K961" i="1"/>
  <c r="G961" i="1"/>
  <c r="K955" i="1"/>
  <c r="I955" i="1"/>
  <c r="G951" i="1"/>
  <c r="E951" i="1"/>
  <c r="K946" i="1"/>
  <c r="I946" i="1"/>
  <c r="G942" i="1"/>
  <c r="E942" i="1"/>
  <c r="K937" i="1"/>
  <c r="I937" i="1"/>
  <c r="G933" i="1"/>
  <c r="E933" i="1"/>
  <c r="G923" i="1"/>
  <c r="D923" i="1"/>
  <c r="I921" i="1"/>
  <c r="E921" i="1"/>
  <c r="D919" i="1"/>
  <c r="G919" i="1"/>
  <c r="I917" i="1"/>
  <c r="E917" i="1"/>
  <c r="K915" i="1"/>
  <c r="G915" i="1"/>
  <c r="E915" i="1"/>
  <c r="I913" i="1"/>
  <c r="F913" i="1"/>
  <c r="J911" i="1"/>
  <c r="H911" i="1"/>
  <c r="G910" i="1"/>
  <c r="D910" i="1"/>
  <c r="E908" i="1"/>
  <c r="I908" i="1"/>
  <c r="K906" i="1"/>
  <c r="G906" i="1"/>
  <c r="E906" i="1"/>
  <c r="I904" i="1"/>
  <c r="F904" i="1"/>
  <c r="J902" i="1"/>
  <c r="H902" i="1"/>
  <c r="G901" i="1"/>
  <c r="D901" i="1"/>
  <c r="G897" i="1"/>
  <c r="K897" i="1"/>
  <c r="E897" i="1"/>
  <c r="I895" i="1"/>
  <c r="F895" i="1"/>
  <c r="J893" i="1"/>
  <c r="H893" i="1"/>
  <c r="E892" i="1"/>
  <c r="H892" i="1"/>
  <c r="D891" i="1"/>
  <c r="K891" i="1"/>
  <c r="I890" i="1"/>
  <c r="G890" i="1"/>
  <c r="H889" i="1"/>
  <c r="E889" i="1"/>
  <c r="D888" i="1"/>
  <c r="K888" i="1"/>
  <c r="I887" i="1"/>
  <c r="G887" i="1"/>
  <c r="H886" i="1"/>
  <c r="E886" i="1"/>
  <c r="D885" i="1"/>
  <c r="K885" i="1"/>
  <c r="I884" i="1"/>
  <c r="G884" i="1"/>
  <c r="E883" i="1"/>
  <c r="H883" i="1"/>
  <c r="D882" i="1"/>
  <c r="K882" i="1"/>
  <c r="I881" i="1"/>
  <c r="G881" i="1"/>
  <c r="H880" i="1"/>
  <c r="E880" i="1"/>
  <c r="D879" i="1"/>
  <c r="K879" i="1"/>
  <c r="I878" i="1"/>
  <c r="G878" i="1"/>
  <c r="H877" i="1"/>
  <c r="E877" i="1"/>
  <c r="D876" i="1"/>
  <c r="K876" i="1"/>
  <c r="I875" i="1"/>
  <c r="G875" i="1"/>
  <c r="E874" i="1"/>
  <c r="H874" i="1"/>
  <c r="D873" i="1"/>
  <c r="K873" i="1"/>
  <c r="I872" i="1"/>
  <c r="G872" i="1"/>
  <c r="H871" i="1"/>
  <c r="E871" i="1"/>
  <c r="D870" i="1"/>
  <c r="K870" i="1"/>
  <c r="H868" i="1"/>
  <c r="E868" i="1"/>
  <c r="D867" i="1"/>
  <c r="K867" i="1"/>
  <c r="I866" i="1"/>
  <c r="G866" i="1"/>
  <c r="E865" i="1"/>
  <c r="H865" i="1"/>
  <c r="D864" i="1"/>
  <c r="K864" i="1"/>
  <c r="I863" i="1"/>
  <c r="G863" i="1"/>
  <c r="H862" i="1"/>
  <c r="E862" i="1"/>
  <c r="D861" i="1"/>
  <c r="K861" i="1"/>
  <c r="I860" i="1"/>
  <c r="G860" i="1"/>
  <c r="H859" i="1"/>
  <c r="E859" i="1"/>
  <c r="D858" i="1"/>
  <c r="K858" i="1"/>
  <c r="I857" i="1"/>
  <c r="G857" i="1"/>
  <c r="E856" i="1"/>
  <c r="H856" i="1"/>
  <c r="D855" i="1"/>
  <c r="K855" i="1"/>
  <c r="I854" i="1"/>
  <c r="G854" i="1"/>
  <c r="H853" i="1"/>
  <c r="E853" i="1"/>
  <c r="D852" i="1"/>
  <c r="K852" i="1"/>
  <c r="I851" i="1"/>
  <c r="G851" i="1"/>
  <c r="H850" i="1"/>
  <c r="E850" i="1"/>
  <c r="F849" i="1"/>
  <c r="E849" i="1"/>
  <c r="D849" i="1"/>
  <c r="K849" i="1"/>
  <c r="G848" i="1"/>
  <c r="H848" i="1"/>
  <c r="F848" i="1"/>
  <c r="D847" i="1"/>
  <c r="J847" i="1"/>
  <c r="I847" i="1"/>
  <c r="H847" i="1"/>
  <c r="F846" i="1"/>
  <c r="K846" i="1"/>
  <c r="D846" i="1"/>
  <c r="J846" i="1"/>
  <c r="H845" i="1"/>
  <c r="G845" i="1"/>
  <c r="F845" i="1"/>
  <c r="J844" i="1"/>
  <c r="D844" i="1"/>
  <c r="I844" i="1"/>
  <c r="H844" i="1"/>
  <c r="K843" i="1"/>
  <c r="F843" i="1"/>
  <c r="E843" i="1"/>
  <c r="D843" i="1"/>
  <c r="J843" i="1"/>
  <c r="H842" i="1"/>
  <c r="G842" i="1"/>
  <c r="F842" i="1"/>
  <c r="I841" i="1"/>
  <c r="D841" i="1"/>
  <c r="J841" i="1"/>
  <c r="H841" i="1"/>
  <c r="F840" i="1"/>
  <c r="E840" i="1"/>
  <c r="K840" i="1"/>
  <c r="D840" i="1"/>
  <c r="J840" i="1"/>
  <c r="G839" i="1"/>
  <c r="H839" i="1"/>
  <c r="F839" i="1"/>
  <c r="D838" i="1"/>
  <c r="J838" i="1"/>
  <c r="I838" i="1"/>
  <c r="H838" i="1"/>
  <c r="E837" i="1"/>
  <c r="F837" i="1"/>
  <c r="K837" i="1"/>
  <c r="D837" i="1"/>
  <c r="J837" i="1"/>
  <c r="H836" i="1"/>
  <c r="G836" i="1"/>
  <c r="F836" i="1"/>
  <c r="J835" i="1"/>
  <c r="D835" i="1"/>
  <c r="I835" i="1"/>
  <c r="H835" i="1"/>
  <c r="K834" i="1"/>
  <c r="F834" i="1"/>
  <c r="E834" i="1"/>
  <c r="D834" i="1"/>
  <c r="J834" i="1"/>
  <c r="H833" i="1"/>
  <c r="G833" i="1"/>
  <c r="F833" i="1"/>
  <c r="D832" i="1"/>
  <c r="J832" i="1"/>
  <c r="H832" i="1"/>
  <c r="F831" i="1"/>
  <c r="E831" i="1"/>
  <c r="K831" i="1"/>
  <c r="D831" i="1"/>
  <c r="J831" i="1"/>
  <c r="G830" i="1"/>
  <c r="H830" i="1"/>
  <c r="F830" i="1"/>
  <c r="D829" i="1"/>
  <c r="J829" i="1"/>
  <c r="I829" i="1"/>
  <c r="H829" i="1"/>
  <c r="E828" i="1"/>
  <c r="F828" i="1"/>
  <c r="K828" i="1"/>
  <c r="D828" i="1"/>
  <c r="J828" i="1"/>
  <c r="H827" i="1"/>
  <c r="G827" i="1"/>
  <c r="F827" i="1"/>
  <c r="J826" i="1"/>
  <c r="D826" i="1"/>
  <c r="I826" i="1"/>
  <c r="H826" i="1"/>
  <c r="K825" i="1"/>
  <c r="F825" i="1"/>
  <c r="E825" i="1"/>
  <c r="D825" i="1"/>
  <c r="J825" i="1"/>
  <c r="H824" i="1"/>
  <c r="G824" i="1"/>
  <c r="F824" i="1"/>
  <c r="I823" i="1"/>
  <c r="D823" i="1"/>
  <c r="J823" i="1"/>
  <c r="H823" i="1"/>
  <c r="F822" i="1"/>
  <c r="E822" i="1"/>
  <c r="K822" i="1"/>
  <c r="D822" i="1"/>
  <c r="J822" i="1"/>
  <c r="G821" i="1"/>
  <c r="H821" i="1"/>
  <c r="F821" i="1"/>
  <c r="D820" i="1"/>
  <c r="J820" i="1"/>
  <c r="I820" i="1"/>
  <c r="H820" i="1"/>
  <c r="F819" i="1"/>
  <c r="K819" i="1"/>
  <c r="D819" i="1"/>
  <c r="J819" i="1"/>
  <c r="H818" i="1"/>
  <c r="G818" i="1"/>
  <c r="F818" i="1"/>
  <c r="J817" i="1"/>
  <c r="D817" i="1"/>
  <c r="I817" i="1"/>
  <c r="H817" i="1"/>
  <c r="K816" i="1"/>
  <c r="F816" i="1"/>
  <c r="E816" i="1"/>
  <c r="D816" i="1"/>
  <c r="J816" i="1"/>
  <c r="H815" i="1"/>
  <c r="G815" i="1"/>
  <c r="F815" i="1"/>
  <c r="I814" i="1"/>
  <c r="D814" i="1"/>
  <c r="J814" i="1"/>
  <c r="H814" i="1"/>
  <c r="F813" i="1"/>
  <c r="E813" i="1"/>
  <c r="K813" i="1"/>
  <c r="D813" i="1"/>
  <c r="J813" i="1"/>
  <c r="G812" i="1"/>
  <c r="H812" i="1"/>
  <c r="F812" i="1"/>
  <c r="D811" i="1"/>
  <c r="J811" i="1"/>
  <c r="I811" i="1"/>
  <c r="H811" i="1"/>
  <c r="E810" i="1"/>
  <c r="F810" i="1"/>
  <c r="K810" i="1"/>
  <c r="D810" i="1"/>
  <c r="J810" i="1"/>
  <c r="H809" i="1"/>
  <c r="G809" i="1"/>
  <c r="F809" i="1"/>
  <c r="J808" i="1"/>
  <c r="D808" i="1"/>
  <c r="I808" i="1"/>
  <c r="H808" i="1"/>
  <c r="K807" i="1"/>
  <c r="F807" i="1"/>
  <c r="E807" i="1"/>
  <c r="D807" i="1"/>
  <c r="J807" i="1"/>
  <c r="H806" i="1"/>
  <c r="G806" i="1"/>
  <c r="F806" i="1"/>
  <c r="D805" i="1"/>
  <c r="J805" i="1"/>
  <c r="H805" i="1"/>
  <c r="F804" i="1"/>
  <c r="E804" i="1"/>
  <c r="K804" i="1"/>
  <c r="D804" i="1"/>
  <c r="J804" i="1"/>
  <c r="G803" i="1"/>
  <c r="H803" i="1"/>
  <c r="F803" i="1"/>
  <c r="D802" i="1"/>
  <c r="J802" i="1"/>
  <c r="I802" i="1"/>
  <c r="H802" i="1"/>
  <c r="E801" i="1"/>
  <c r="F801" i="1"/>
  <c r="K801" i="1"/>
  <c r="D801" i="1"/>
  <c r="J801" i="1"/>
  <c r="G800" i="1"/>
  <c r="K800" i="1"/>
  <c r="E800" i="1"/>
  <c r="H800" i="1"/>
  <c r="F800" i="1"/>
  <c r="I799" i="1"/>
  <c r="D799" i="1"/>
  <c r="G799" i="1"/>
  <c r="J799" i="1"/>
  <c r="F799" i="1"/>
  <c r="H799" i="1"/>
  <c r="H798" i="1"/>
  <c r="F798" i="1"/>
  <c r="I798" i="1"/>
  <c r="K798" i="1"/>
  <c r="E798" i="1"/>
  <c r="D798" i="1"/>
  <c r="J798" i="1"/>
  <c r="G798" i="1"/>
  <c r="K797" i="1"/>
  <c r="G797" i="1"/>
  <c r="E797" i="1"/>
  <c r="H797" i="1"/>
  <c r="J797" i="1"/>
  <c r="D797" i="1"/>
  <c r="F797" i="1"/>
  <c r="I797" i="1"/>
  <c r="J796" i="1"/>
  <c r="D796" i="1"/>
  <c r="G796" i="1"/>
  <c r="I796" i="1"/>
  <c r="H796" i="1"/>
  <c r="I795" i="1"/>
  <c r="E795" i="1"/>
  <c r="F795" i="1"/>
  <c r="H795" i="1"/>
  <c r="K795" i="1"/>
  <c r="D795" i="1"/>
  <c r="J795" i="1"/>
  <c r="G795" i="1"/>
  <c r="H794" i="1"/>
  <c r="D794" i="1"/>
  <c r="K794" i="1"/>
  <c r="E794" i="1"/>
  <c r="G794" i="1"/>
  <c r="J794" i="1"/>
  <c r="F794" i="1"/>
  <c r="I794" i="1"/>
  <c r="G793" i="1"/>
  <c r="J793" i="1"/>
  <c r="D793" i="1"/>
  <c r="F793" i="1"/>
  <c r="I793" i="1"/>
  <c r="H793" i="1"/>
  <c r="K792" i="1"/>
  <c r="F792" i="1"/>
  <c r="I792" i="1"/>
  <c r="E792" i="1"/>
  <c r="H792" i="1"/>
  <c r="D792" i="1"/>
  <c r="J792" i="1"/>
  <c r="G792" i="1"/>
  <c r="E791" i="1"/>
  <c r="J791" i="1"/>
  <c r="H791" i="1"/>
  <c r="K791" i="1"/>
  <c r="D791" i="1"/>
  <c r="G791" i="1"/>
  <c r="F791" i="1"/>
  <c r="I791" i="1"/>
  <c r="D790" i="1"/>
  <c r="I790" i="1"/>
  <c r="G790" i="1"/>
  <c r="J790" i="1"/>
  <c r="F790" i="1"/>
  <c r="H790" i="1"/>
  <c r="F789" i="1"/>
  <c r="I789" i="1"/>
  <c r="K789" i="1"/>
  <c r="E789" i="1"/>
  <c r="D789" i="1"/>
  <c r="J789" i="1"/>
  <c r="G789" i="1"/>
  <c r="K788" i="1"/>
  <c r="G788" i="1"/>
  <c r="E788" i="1"/>
  <c r="H788" i="1"/>
  <c r="J788" i="1"/>
  <c r="D788" i="1"/>
  <c r="F788" i="1"/>
  <c r="I788" i="1"/>
  <c r="J787" i="1"/>
  <c r="F787" i="1"/>
  <c r="D787" i="1"/>
  <c r="G787" i="1"/>
  <c r="I787" i="1"/>
  <c r="H787" i="1"/>
  <c r="E786" i="1"/>
  <c r="I786" i="1"/>
  <c r="F786" i="1"/>
  <c r="H786" i="1"/>
  <c r="K786" i="1"/>
  <c r="D786" i="1"/>
  <c r="J786" i="1"/>
  <c r="G786" i="1"/>
  <c r="H785" i="1"/>
  <c r="D785" i="1"/>
  <c r="K785" i="1"/>
  <c r="E785" i="1"/>
  <c r="G785" i="1"/>
  <c r="J785" i="1"/>
  <c r="F785" i="1"/>
  <c r="I785" i="1"/>
  <c r="G784" i="1"/>
  <c r="J784" i="1"/>
  <c r="D784" i="1"/>
  <c r="F784" i="1"/>
  <c r="I784" i="1"/>
  <c r="H784" i="1"/>
  <c r="F783" i="1"/>
  <c r="K783" i="1"/>
  <c r="I783" i="1"/>
  <c r="E783" i="1"/>
  <c r="H783" i="1"/>
  <c r="D783" i="1"/>
  <c r="J783" i="1"/>
  <c r="G783" i="1"/>
  <c r="E782" i="1"/>
  <c r="H782" i="1"/>
  <c r="K782" i="1"/>
  <c r="D782" i="1"/>
  <c r="G782" i="1"/>
  <c r="F782" i="1"/>
  <c r="I782" i="1"/>
  <c r="D781" i="1"/>
  <c r="I781" i="1"/>
  <c r="G781" i="1"/>
  <c r="J781" i="1"/>
  <c r="F781" i="1"/>
  <c r="H781" i="1"/>
  <c r="H780" i="1"/>
  <c r="F780" i="1"/>
  <c r="I780" i="1"/>
  <c r="K780" i="1"/>
  <c r="E780" i="1"/>
  <c r="D780" i="1"/>
  <c r="J780" i="1"/>
  <c r="G780" i="1"/>
  <c r="G779" i="1"/>
  <c r="K779" i="1"/>
  <c r="E779" i="1"/>
  <c r="H779" i="1"/>
  <c r="J779" i="1"/>
  <c r="D779" i="1"/>
  <c r="F779" i="1"/>
  <c r="I779" i="1"/>
  <c r="J778" i="1"/>
  <c r="F778" i="1"/>
  <c r="D778" i="1"/>
  <c r="G778" i="1"/>
  <c r="I778" i="1"/>
  <c r="H778" i="1"/>
  <c r="I777" i="1"/>
  <c r="E777" i="1"/>
  <c r="F777" i="1"/>
  <c r="H777" i="1"/>
  <c r="K777" i="1"/>
  <c r="D777" i="1"/>
  <c r="J777" i="1"/>
  <c r="G777" i="1"/>
  <c r="H776" i="1"/>
  <c r="K776" i="1"/>
  <c r="E776" i="1"/>
  <c r="G776" i="1"/>
  <c r="J776" i="1"/>
  <c r="F776" i="1"/>
  <c r="I776" i="1"/>
  <c r="G775" i="1"/>
  <c r="J775" i="1"/>
  <c r="D775" i="1"/>
  <c r="F775" i="1"/>
  <c r="I775" i="1"/>
  <c r="H775" i="1"/>
  <c r="F774" i="1"/>
  <c r="K774" i="1"/>
  <c r="I774" i="1"/>
  <c r="E774" i="1"/>
  <c r="H774" i="1"/>
  <c r="D774" i="1"/>
  <c r="J774" i="1"/>
  <c r="G774" i="1"/>
  <c r="E773" i="1"/>
  <c r="J773" i="1"/>
  <c r="H773" i="1"/>
  <c r="K773" i="1"/>
  <c r="D773" i="1"/>
  <c r="G773" i="1"/>
  <c r="F773" i="1"/>
  <c r="I773" i="1"/>
  <c r="I772" i="1"/>
  <c r="D772" i="1"/>
  <c r="G772" i="1"/>
  <c r="J772" i="1"/>
  <c r="F772" i="1"/>
  <c r="H772" i="1"/>
  <c r="H771" i="1"/>
  <c r="F771" i="1"/>
  <c r="I771" i="1"/>
  <c r="K771" i="1"/>
  <c r="E771" i="1"/>
  <c r="D771" i="1"/>
  <c r="J771" i="1"/>
  <c r="G771" i="1"/>
  <c r="K770" i="1"/>
  <c r="G770" i="1"/>
  <c r="E770" i="1"/>
  <c r="H770" i="1"/>
  <c r="J770" i="1"/>
  <c r="D770" i="1"/>
  <c r="F770" i="1"/>
  <c r="I770" i="1"/>
  <c r="J769" i="1"/>
  <c r="D769" i="1"/>
  <c r="G769" i="1"/>
  <c r="I769" i="1"/>
  <c r="H769" i="1"/>
  <c r="I768" i="1"/>
  <c r="E768" i="1"/>
  <c r="F768" i="1"/>
  <c r="H768" i="1"/>
  <c r="K768" i="1"/>
  <c r="D768" i="1"/>
  <c r="J768" i="1"/>
  <c r="G768" i="1"/>
  <c r="H767" i="1"/>
  <c r="D767" i="1"/>
  <c r="K767" i="1"/>
  <c r="E767" i="1"/>
  <c r="G767" i="1"/>
  <c r="J767" i="1"/>
  <c r="F767" i="1"/>
  <c r="I767" i="1"/>
  <c r="G766" i="1"/>
  <c r="J766" i="1"/>
  <c r="D766" i="1"/>
  <c r="F766" i="1"/>
  <c r="I766" i="1"/>
  <c r="H766" i="1"/>
  <c r="K765" i="1"/>
  <c r="F765" i="1"/>
  <c r="I765" i="1"/>
  <c r="E765" i="1"/>
  <c r="H765" i="1"/>
  <c r="D765" i="1"/>
  <c r="J765" i="1"/>
  <c r="G765" i="1"/>
  <c r="E764" i="1"/>
  <c r="J764" i="1"/>
  <c r="H764" i="1"/>
  <c r="K764" i="1"/>
  <c r="D764" i="1"/>
  <c r="G764" i="1"/>
  <c r="F764" i="1"/>
  <c r="I764" i="1"/>
  <c r="D763" i="1"/>
  <c r="I763" i="1"/>
  <c r="G763" i="1"/>
  <c r="J763" i="1"/>
  <c r="F763" i="1"/>
  <c r="H763" i="1"/>
  <c r="F762" i="1"/>
  <c r="I762" i="1"/>
  <c r="K762" i="1"/>
  <c r="E762" i="1"/>
  <c r="D762" i="1"/>
  <c r="J762" i="1"/>
  <c r="G762" i="1"/>
  <c r="K761" i="1"/>
  <c r="G761" i="1"/>
  <c r="E761" i="1"/>
  <c r="H761" i="1"/>
  <c r="J761" i="1"/>
  <c r="D761" i="1"/>
  <c r="F761" i="1"/>
  <c r="I761" i="1"/>
  <c r="J760" i="1"/>
  <c r="F760" i="1"/>
  <c r="D760" i="1"/>
  <c r="G760" i="1"/>
  <c r="I760" i="1"/>
  <c r="H760" i="1"/>
  <c r="E759" i="1"/>
  <c r="I759" i="1"/>
  <c r="F759" i="1"/>
  <c r="H759" i="1"/>
  <c r="K759" i="1"/>
  <c r="D759" i="1"/>
  <c r="J759" i="1"/>
  <c r="G759" i="1"/>
  <c r="H758" i="1"/>
  <c r="D758" i="1"/>
  <c r="K758" i="1"/>
  <c r="E758" i="1"/>
  <c r="G758" i="1"/>
  <c r="J758" i="1"/>
  <c r="F758" i="1"/>
  <c r="I758" i="1"/>
  <c r="G757" i="1"/>
  <c r="J757" i="1"/>
  <c r="D757" i="1"/>
  <c r="F757" i="1"/>
  <c r="I757" i="1"/>
  <c r="H757" i="1"/>
  <c r="F756" i="1"/>
  <c r="K756" i="1"/>
  <c r="I756" i="1"/>
  <c r="E756" i="1"/>
  <c r="H756" i="1"/>
  <c r="D756" i="1"/>
  <c r="J756" i="1"/>
  <c r="G756" i="1"/>
  <c r="E755" i="1"/>
  <c r="H755" i="1"/>
  <c r="K755" i="1"/>
  <c r="D755" i="1"/>
  <c r="G755" i="1"/>
  <c r="F755" i="1"/>
  <c r="I755" i="1"/>
  <c r="D754" i="1"/>
  <c r="I754" i="1"/>
  <c r="G754" i="1"/>
  <c r="J754" i="1"/>
  <c r="F754" i="1"/>
  <c r="H754" i="1"/>
  <c r="H753" i="1"/>
  <c r="F753" i="1"/>
  <c r="I753" i="1"/>
  <c r="K753" i="1"/>
  <c r="E753" i="1"/>
  <c r="D753" i="1"/>
  <c r="J753" i="1"/>
  <c r="G753" i="1"/>
  <c r="G752" i="1"/>
  <c r="K752" i="1"/>
  <c r="E752" i="1"/>
  <c r="H752" i="1"/>
  <c r="J752" i="1"/>
  <c r="D752" i="1"/>
  <c r="F752" i="1"/>
  <c r="I752" i="1"/>
  <c r="J751" i="1"/>
  <c r="F751" i="1"/>
  <c r="D751" i="1"/>
  <c r="G751" i="1"/>
  <c r="I751" i="1"/>
  <c r="H751" i="1"/>
  <c r="I750" i="1"/>
  <c r="E750" i="1"/>
  <c r="F750" i="1"/>
  <c r="H750" i="1"/>
  <c r="K750" i="1"/>
  <c r="D750" i="1"/>
  <c r="J750" i="1"/>
  <c r="G750" i="1"/>
  <c r="H749" i="1"/>
  <c r="K749" i="1"/>
  <c r="E749" i="1"/>
  <c r="G749" i="1"/>
  <c r="J749" i="1"/>
  <c r="F749" i="1"/>
  <c r="I749" i="1"/>
  <c r="G748" i="1"/>
  <c r="J748" i="1"/>
  <c r="D748" i="1"/>
  <c r="F748" i="1"/>
  <c r="I748" i="1"/>
  <c r="H748" i="1"/>
  <c r="E748" i="1"/>
  <c r="K748" i="1"/>
  <c r="F747" i="1"/>
  <c r="K747" i="1"/>
  <c r="I747" i="1"/>
  <c r="E747" i="1"/>
  <c r="H747" i="1"/>
  <c r="D747" i="1"/>
  <c r="J747" i="1"/>
  <c r="G747" i="1"/>
  <c r="E746" i="1"/>
  <c r="J746" i="1"/>
  <c r="H746" i="1"/>
  <c r="K746" i="1"/>
  <c r="D746" i="1"/>
  <c r="G746" i="1"/>
  <c r="F746" i="1"/>
  <c r="I746" i="1"/>
  <c r="I745" i="1"/>
  <c r="D745" i="1"/>
  <c r="G745" i="1"/>
  <c r="J745" i="1"/>
  <c r="F745" i="1"/>
  <c r="H745" i="1"/>
  <c r="E745" i="1"/>
  <c r="K745" i="1"/>
  <c r="H744" i="1"/>
  <c r="F744" i="1"/>
  <c r="I744" i="1"/>
  <c r="K744" i="1"/>
  <c r="E744" i="1"/>
  <c r="D744" i="1"/>
  <c r="J744" i="1"/>
  <c r="G744" i="1"/>
  <c r="K743" i="1"/>
  <c r="G743" i="1"/>
  <c r="E743" i="1"/>
  <c r="H743" i="1"/>
  <c r="J743" i="1"/>
  <c r="D743" i="1"/>
  <c r="F743" i="1"/>
  <c r="I743" i="1"/>
  <c r="J742" i="1"/>
  <c r="D742" i="1"/>
  <c r="G742" i="1"/>
  <c r="I742" i="1"/>
  <c r="H742" i="1"/>
  <c r="E742" i="1"/>
  <c r="K742" i="1"/>
  <c r="I741" i="1"/>
  <c r="E741" i="1"/>
  <c r="F741" i="1"/>
  <c r="H741" i="1"/>
  <c r="K741" i="1"/>
  <c r="D741" i="1"/>
  <c r="J741" i="1"/>
  <c r="G741" i="1"/>
  <c r="H740" i="1"/>
  <c r="D740" i="1"/>
  <c r="K740" i="1"/>
  <c r="E740" i="1"/>
  <c r="G740" i="1"/>
  <c r="J740" i="1"/>
  <c r="F740" i="1"/>
  <c r="I740" i="1"/>
  <c r="G739" i="1"/>
  <c r="J739" i="1"/>
  <c r="D739" i="1"/>
  <c r="F739" i="1"/>
  <c r="I739" i="1"/>
  <c r="H739" i="1"/>
  <c r="E739" i="1"/>
  <c r="K739" i="1"/>
  <c r="K738" i="1"/>
  <c r="F738" i="1"/>
  <c r="I738" i="1"/>
  <c r="E738" i="1"/>
  <c r="H738" i="1"/>
  <c r="D738" i="1"/>
  <c r="J738" i="1"/>
  <c r="G738" i="1"/>
  <c r="E737" i="1"/>
  <c r="J737" i="1"/>
  <c r="H737" i="1"/>
  <c r="K737" i="1"/>
  <c r="D737" i="1"/>
  <c r="G737" i="1"/>
  <c r="F737" i="1"/>
  <c r="I737" i="1"/>
  <c r="D736" i="1"/>
  <c r="I736" i="1"/>
  <c r="G736" i="1"/>
  <c r="J736" i="1"/>
  <c r="F736" i="1"/>
  <c r="H736" i="1"/>
  <c r="E736" i="1"/>
  <c r="K736" i="1"/>
  <c r="F735" i="1"/>
  <c r="I735" i="1"/>
  <c r="K735" i="1"/>
  <c r="E735" i="1"/>
  <c r="D735" i="1"/>
  <c r="J735" i="1"/>
  <c r="G735" i="1"/>
  <c r="K734" i="1"/>
  <c r="G734" i="1"/>
  <c r="E734" i="1"/>
  <c r="H734" i="1"/>
  <c r="J734" i="1"/>
  <c r="D734" i="1"/>
  <c r="F734" i="1"/>
  <c r="I734" i="1"/>
  <c r="J733" i="1"/>
  <c r="F733" i="1"/>
  <c r="D733" i="1"/>
  <c r="G733" i="1"/>
  <c r="I733" i="1"/>
  <c r="H733" i="1"/>
  <c r="E733" i="1"/>
  <c r="K733" i="1"/>
  <c r="E732" i="1"/>
  <c r="I732" i="1"/>
  <c r="F732" i="1"/>
  <c r="H732" i="1"/>
  <c r="K732" i="1"/>
  <c r="D732" i="1"/>
  <c r="J732" i="1"/>
  <c r="G732" i="1"/>
  <c r="H731" i="1"/>
  <c r="D731" i="1"/>
  <c r="K731" i="1"/>
  <c r="E731" i="1"/>
  <c r="G731" i="1"/>
  <c r="J731" i="1"/>
  <c r="F731" i="1"/>
  <c r="I731" i="1"/>
  <c r="G730" i="1"/>
  <c r="J730" i="1"/>
  <c r="D730" i="1"/>
  <c r="F730" i="1"/>
  <c r="I730" i="1"/>
  <c r="H730" i="1"/>
  <c r="E730" i="1"/>
  <c r="K730" i="1"/>
  <c r="F729" i="1"/>
  <c r="K729" i="1"/>
  <c r="I729" i="1"/>
  <c r="E729" i="1"/>
  <c r="H729" i="1"/>
  <c r="D729" i="1"/>
  <c r="J729" i="1"/>
  <c r="G729" i="1"/>
  <c r="E728" i="1"/>
  <c r="H728" i="1"/>
  <c r="K728" i="1"/>
  <c r="D728" i="1"/>
  <c r="G728" i="1"/>
  <c r="F728" i="1"/>
  <c r="I728" i="1"/>
  <c r="D727" i="1"/>
  <c r="I727" i="1"/>
  <c r="G727" i="1"/>
  <c r="J727" i="1"/>
  <c r="F727" i="1"/>
  <c r="H727" i="1"/>
  <c r="E727" i="1"/>
  <c r="K727" i="1"/>
  <c r="H726" i="1"/>
  <c r="F726" i="1"/>
  <c r="I726" i="1"/>
  <c r="K726" i="1"/>
  <c r="E726" i="1"/>
  <c r="D726" i="1"/>
  <c r="J726" i="1"/>
  <c r="G726" i="1"/>
  <c r="G725" i="1"/>
  <c r="K725" i="1"/>
  <c r="E725" i="1"/>
  <c r="H725" i="1"/>
  <c r="J725" i="1"/>
  <c r="D725" i="1"/>
  <c r="F725" i="1"/>
  <c r="I725" i="1"/>
  <c r="J724" i="1"/>
  <c r="F724" i="1"/>
  <c r="D724" i="1"/>
  <c r="G724" i="1"/>
  <c r="I724" i="1"/>
  <c r="H724" i="1"/>
  <c r="E724" i="1"/>
  <c r="K724" i="1"/>
  <c r="I723" i="1"/>
  <c r="E723" i="1"/>
  <c r="F723" i="1"/>
  <c r="H723" i="1"/>
  <c r="K723" i="1"/>
  <c r="D723" i="1"/>
  <c r="J723" i="1"/>
  <c r="G723" i="1"/>
  <c r="H722" i="1"/>
  <c r="K722" i="1"/>
  <c r="E722" i="1"/>
  <c r="G722" i="1"/>
  <c r="J722" i="1"/>
  <c r="F722" i="1"/>
  <c r="I722" i="1"/>
  <c r="G721" i="1"/>
  <c r="J721" i="1"/>
  <c r="D721" i="1"/>
  <c r="F721" i="1"/>
  <c r="I721" i="1"/>
  <c r="H721" i="1"/>
  <c r="E721" i="1"/>
  <c r="K721" i="1"/>
  <c r="F720" i="1"/>
  <c r="K720" i="1"/>
  <c r="I720" i="1"/>
  <c r="E720" i="1"/>
  <c r="H720" i="1"/>
  <c r="D720" i="1"/>
  <c r="J720" i="1"/>
  <c r="G720" i="1"/>
  <c r="E719" i="1"/>
  <c r="J719" i="1"/>
  <c r="H719" i="1"/>
  <c r="K719" i="1"/>
  <c r="D719" i="1"/>
  <c r="G719" i="1"/>
  <c r="F719" i="1"/>
  <c r="I719" i="1"/>
  <c r="I718" i="1"/>
  <c r="D718" i="1"/>
  <c r="G718" i="1"/>
  <c r="J718" i="1"/>
  <c r="F718" i="1"/>
  <c r="H718" i="1"/>
  <c r="E718" i="1"/>
  <c r="K718" i="1"/>
  <c r="H717" i="1"/>
  <c r="K717" i="1"/>
  <c r="F717" i="1"/>
  <c r="I717" i="1"/>
  <c r="E717" i="1"/>
  <c r="D717" i="1"/>
  <c r="J717" i="1"/>
  <c r="G717" i="1"/>
  <c r="J716" i="1"/>
  <c r="K716" i="1"/>
  <c r="E716" i="1"/>
  <c r="H716" i="1"/>
  <c r="D716" i="1"/>
  <c r="F716" i="1"/>
  <c r="I716" i="1"/>
  <c r="F715" i="1"/>
  <c r="J715" i="1"/>
  <c r="I715" i="1"/>
  <c r="D715" i="1"/>
  <c r="G715" i="1"/>
  <c r="H715" i="1"/>
  <c r="E715" i="1"/>
  <c r="K715" i="1"/>
  <c r="F714" i="1"/>
  <c r="I714" i="1"/>
  <c r="J714" i="1"/>
  <c r="E714" i="1"/>
  <c r="H714" i="1"/>
  <c r="D714" i="1"/>
  <c r="K714" i="1"/>
  <c r="G714" i="1"/>
  <c r="D713" i="1"/>
  <c r="H713" i="1"/>
  <c r="K713" i="1"/>
  <c r="G713" i="1"/>
  <c r="J713" i="1"/>
  <c r="F713" i="1"/>
  <c r="E713" i="1"/>
  <c r="I713" i="1"/>
  <c r="D712" i="1"/>
  <c r="I712" i="1"/>
  <c r="H712" i="1"/>
  <c r="G712" i="1"/>
  <c r="F712" i="1"/>
  <c r="E712" i="1"/>
  <c r="K712" i="1"/>
  <c r="I711" i="1"/>
  <c r="J711" i="1"/>
  <c r="E711" i="1"/>
  <c r="K711" i="1"/>
  <c r="D711" i="1"/>
  <c r="H711" i="1"/>
  <c r="F711" i="1"/>
  <c r="G711" i="1"/>
  <c r="F710" i="1"/>
  <c r="K710" i="1"/>
  <c r="D710" i="1"/>
  <c r="J710" i="1"/>
  <c r="H710" i="1"/>
  <c r="G710" i="1"/>
  <c r="I710" i="1"/>
  <c r="I709" i="1"/>
  <c r="D709" i="1"/>
  <c r="F709" i="1"/>
  <c r="G709" i="1"/>
  <c r="J709" i="1"/>
  <c r="H709" i="1"/>
  <c r="E709" i="1"/>
  <c r="K709" i="1"/>
  <c r="E708" i="1"/>
  <c r="H708" i="1"/>
  <c r="K708" i="1"/>
  <c r="F708" i="1"/>
  <c r="J708" i="1"/>
  <c r="I708" i="1"/>
  <c r="G708" i="1"/>
  <c r="G707" i="1"/>
  <c r="D707" i="1"/>
  <c r="E707" i="1"/>
  <c r="K707" i="1"/>
  <c r="F707" i="1"/>
  <c r="H707" i="1"/>
  <c r="J707" i="1"/>
  <c r="I707" i="1"/>
  <c r="D706" i="1"/>
  <c r="G706" i="1"/>
  <c r="I706" i="1"/>
  <c r="F706" i="1"/>
  <c r="H706" i="1"/>
  <c r="J706" i="1"/>
  <c r="E706" i="1"/>
  <c r="K706" i="1"/>
  <c r="H705" i="1"/>
  <c r="D705" i="1"/>
  <c r="E705" i="1"/>
  <c r="J705" i="1"/>
  <c r="F705" i="1"/>
  <c r="I705" i="1"/>
  <c r="G705" i="1"/>
  <c r="F704" i="1"/>
  <c r="H704" i="1"/>
  <c r="D704" i="1"/>
  <c r="K704" i="1"/>
  <c r="G704" i="1"/>
  <c r="J704" i="1"/>
  <c r="I704" i="1"/>
  <c r="I703" i="1"/>
  <c r="F703" i="1"/>
  <c r="G703" i="1"/>
  <c r="D703" i="1"/>
  <c r="H703" i="1"/>
  <c r="J703" i="1"/>
  <c r="E703" i="1"/>
  <c r="K703" i="1"/>
  <c r="H702" i="1"/>
  <c r="J702" i="1"/>
  <c r="E702" i="1"/>
  <c r="I702" i="1"/>
  <c r="D702" i="1"/>
  <c r="K702" i="1"/>
  <c r="G702" i="1"/>
  <c r="K701" i="1"/>
  <c r="E701" i="1"/>
  <c r="H701" i="1"/>
  <c r="I701" i="1"/>
  <c r="G701" i="1"/>
  <c r="D701" i="1"/>
  <c r="J701" i="1"/>
  <c r="F701" i="1"/>
  <c r="G700" i="1"/>
  <c r="K700" i="1"/>
  <c r="D700" i="1"/>
  <c r="E700" i="1"/>
  <c r="I700" i="1"/>
  <c r="F700" i="1"/>
  <c r="H700" i="1"/>
  <c r="G699" i="1"/>
  <c r="I699" i="1"/>
  <c r="E699" i="1"/>
  <c r="K699" i="1"/>
  <c r="H699" i="1"/>
  <c r="D699" i="1"/>
  <c r="J699" i="1"/>
  <c r="K698" i="1"/>
  <c r="E698" i="1"/>
  <c r="H698" i="1"/>
  <c r="I698" i="1"/>
  <c r="G698" i="1"/>
  <c r="D698" i="1"/>
  <c r="J698" i="1"/>
  <c r="F698" i="1"/>
  <c r="G697" i="1"/>
  <c r="K697" i="1"/>
  <c r="D697" i="1"/>
  <c r="E697" i="1"/>
  <c r="I697" i="1"/>
  <c r="F697" i="1"/>
  <c r="H697" i="1"/>
  <c r="G696" i="1"/>
  <c r="I696" i="1"/>
  <c r="E696" i="1"/>
  <c r="K696" i="1"/>
  <c r="H696" i="1"/>
  <c r="D696" i="1"/>
  <c r="J696" i="1"/>
  <c r="K695" i="1"/>
  <c r="E695" i="1"/>
  <c r="H695" i="1"/>
  <c r="I695" i="1"/>
  <c r="G695" i="1"/>
  <c r="D695" i="1"/>
  <c r="J695" i="1"/>
  <c r="F695" i="1"/>
  <c r="G694" i="1"/>
  <c r="K694" i="1"/>
  <c r="D694" i="1"/>
  <c r="E694" i="1"/>
  <c r="I694" i="1"/>
  <c r="F694" i="1"/>
  <c r="H694" i="1"/>
  <c r="G693" i="1"/>
  <c r="I693" i="1"/>
  <c r="E693" i="1"/>
  <c r="K693" i="1"/>
  <c r="H693" i="1"/>
  <c r="D693" i="1"/>
  <c r="J693" i="1"/>
  <c r="K692" i="1"/>
  <c r="E692" i="1"/>
  <c r="H692" i="1"/>
  <c r="I692" i="1"/>
  <c r="G692" i="1"/>
  <c r="D692" i="1"/>
  <c r="J692" i="1"/>
  <c r="F692" i="1"/>
  <c r="G691" i="1"/>
  <c r="K691" i="1"/>
  <c r="D691" i="1"/>
  <c r="E691" i="1"/>
  <c r="I691" i="1"/>
  <c r="F691" i="1"/>
  <c r="H691" i="1"/>
  <c r="G690" i="1"/>
  <c r="I690" i="1"/>
  <c r="E690" i="1"/>
  <c r="K690" i="1"/>
  <c r="H690" i="1"/>
  <c r="D690" i="1"/>
  <c r="J690" i="1"/>
  <c r="K689" i="1"/>
  <c r="E689" i="1"/>
  <c r="H689" i="1"/>
  <c r="I689" i="1"/>
  <c r="G689" i="1"/>
  <c r="D689" i="1"/>
  <c r="J689" i="1"/>
  <c r="F689" i="1"/>
  <c r="G688" i="1"/>
  <c r="K688" i="1"/>
  <c r="D688" i="1"/>
  <c r="E688" i="1"/>
  <c r="I688" i="1"/>
  <c r="F688" i="1"/>
  <c r="H688" i="1"/>
  <c r="G687" i="1"/>
  <c r="I687" i="1"/>
  <c r="E687" i="1"/>
  <c r="K687" i="1"/>
  <c r="H687" i="1"/>
  <c r="D687" i="1"/>
  <c r="J687" i="1"/>
  <c r="K686" i="1"/>
  <c r="E686" i="1"/>
  <c r="H686" i="1"/>
  <c r="I686" i="1"/>
  <c r="G686" i="1"/>
  <c r="D686" i="1"/>
  <c r="J686" i="1"/>
  <c r="F686" i="1"/>
  <c r="G685" i="1"/>
  <c r="K685" i="1"/>
  <c r="D685" i="1"/>
  <c r="E685" i="1"/>
  <c r="I685" i="1"/>
  <c r="F685" i="1"/>
  <c r="H685" i="1"/>
  <c r="G684" i="1"/>
  <c r="I684" i="1"/>
  <c r="E684" i="1"/>
  <c r="K684" i="1"/>
  <c r="H684" i="1"/>
  <c r="D684" i="1"/>
  <c r="J684" i="1"/>
  <c r="K683" i="1"/>
  <c r="E683" i="1"/>
  <c r="H683" i="1"/>
  <c r="I683" i="1"/>
  <c r="G683" i="1"/>
  <c r="D683" i="1"/>
  <c r="J683" i="1"/>
  <c r="F683" i="1"/>
  <c r="G682" i="1"/>
  <c r="K682" i="1"/>
  <c r="D682" i="1"/>
  <c r="E682" i="1"/>
  <c r="I682" i="1"/>
  <c r="F682" i="1"/>
  <c r="H682" i="1"/>
  <c r="G681" i="1"/>
  <c r="E681" i="1"/>
  <c r="K681" i="1"/>
  <c r="H681" i="1"/>
  <c r="D681" i="1"/>
  <c r="J681" i="1"/>
  <c r="K680" i="1"/>
  <c r="H680" i="1"/>
  <c r="I680" i="1"/>
  <c r="G680" i="1"/>
  <c r="D680" i="1"/>
  <c r="J680" i="1"/>
  <c r="F680" i="1"/>
  <c r="G679" i="1"/>
  <c r="K679" i="1"/>
  <c r="D679" i="1"/>
  <c r="E679" i="1"/>
  <c r="I679" i="1"/>
  <c r="F679" i="1"/>
  <c r="H679" i="1"/>
  <c r="G678" i="1"/>
  <c r="E678" i="1"/>
  <c r="K678" i="1"/>
  <c r="H678" i="1"/>
  <c r="D678" i="1"/>
  <c r="J678" i="1"/>
  <c r="K677" i="1"/>
  <c r="H677" i="1"/>
  <c r="I677" i="1"/>
  <c r="G677" i="1"/>
  <c r="D677" i="1"/>
  <c r="J677" i="1"/>
  <c r="F677" i="1"/>
  <c r="G676" i="1"/>
  <c r="K676" i="1"/>
  <c r="D676" i="1"/>
  <c r="E676" i="1"/>
  <c r="I676" i="1"/>
  <c r="F676" i="1"/>
  <c r="H676" i="1"/>
  <c r="G675" i="1"/>
  <c r="E675" i="1"/>
  <c r="K675" i="1"/>
  <c r="H675" i="1"/>
  <c r="D675" i="1"/>
  <c r="J675" i="1"/>
  <c r="K674" i="1"/>
  <c r="H674" i="1"/>
  <c r="I674" i="1"/>
  <c r="G674" i="1"/>
  <c r="D674" i="1"/>
  <c r="J674" i="1"/>
  <c r="F674" i="1"/>
  <c r="G673" i="1"/>
  <c r="K673" i="1"/>
  <c r="D673" i="1"/>
  <c r="E673" i="1"/>
  <c r="I673" i="1"/>
  <c r="F673" i="1"/>
  <c r="H673" i="1"/>
  <c r="G672" i="1"/>
  <c r="E672" i="1"/>
  <c r="K672" i="1"/>
  <c r="H672" i="1"/>
  <c r="D672" i="1"/>
  <c r="J672" i="1"/>
  <c r="K671" i="1"/>
  <c r="H671" i="1"/>
  <c r="I671" i="1"/>
  <c r="G671" i="1"/>
  <c r="D671" i="1"/>
  <c r="J671" i="1"/>
  <c r="F671" i="1"/>
  <c r="G670" i="1"/>
  <c r="K670" i="1"/>
  <c r="D670" i="1"/>
  <c r="E670" i="1"/>
  <c r="I670" i="1"/>
  <c r="F670" i="1"/>
  <c r="H670" i="1"/>
  <c r="F669" i="1"/>
  <c r="H669" i="1"/>
  <c r="E669" i="1"/>
  <c r="K669" i="1"/>
  <c r="D669" i="1"/>
  <c r="J669" i="1"/>
  <c r="D668" i="1"/>
  <c r="H668" i="1"/>
  <c r="J668" i="1"/>
  <c r="K668" i="1"/>
  <c r="G668" i="1"/>
  <c r="F668" i="1"/>
  <c r="D667" i="1"/>
  <c r="F667" i="1"/>
  <c r="J667" i="1"/>
  <c r="K667" i="1"/>
  <c r="I667" i="1"/>
  <c r="H667" i="1"/>
  <c r="F666" i="1"/>
  <c r="H666" i="1"/>
  <c r="I666" i="1"/>
  <c r="E666" i="1"/>
  <c r="K666" i="1"/>
  <c r="D666" i="1"/>
  <c r="J666" i="1"/>
  <c r="J665" i="1"/>
  <c r="D665" i="1"/>
  <c r="H665" i="1"/>
  <c r="I665" i="1"/>
  <c r="G665" i="1"/>
  <c r="F665" i="1"/>
  <c r="J664" i="1"/>
  <c r="D664" i="1"/>
  <c r="F664" i="1"/>
  <c r="G664" i="1"/>
  <c r="I664" i="1"/>
  <c r="H664" i="1"/>
  <c r="H663" i="1"/>
  <c r="F663" i="1"/>
  <c r="G663" i="1"/>
  <c r="E663" i="1"/>
  <c r="K663" i="1"/>
  <c r="D663" i="1"/>
  <c r="J663" i="1"/>
  <c r="H662" i="1"/>
  <c r="J662" i="1"/>
  <c r="D662" i="1"/>
  <c r="E662" i="1"/>
  <c r="G662" i="1"/>
  <c r="F662" i="1"/>
  <c r="F661" i="1"/>
  <c r="J661" i="1"/>
  <c r="D661" i="1"/>
  <c r="E661" i="1"/>
  <c r="I661" i="1"/>
  <c r="H661" i="1"/>
  <c r="F660" i="1"/>
  <c r="H660" i="1"/>
  <c r="E660" i="1"/>
  <c r="K660" i="1"/>
  <c r="D660" i="1"/>
  <c r="J660" i="1"/>
  <c r="D659" i="1"/>
  <c r="H659" i="1"/>
  <c r="J659" i="1"/>
  <c r="K659" i="1"/>
  <c r="G659" i="1"/>
  <c r="F659" i="1"/>
  <c r="D658" i="1"/>
  <c r="F658" i="1"/>
  <c r="J658" i="1"/>
  <c r="K658" i="1"/>
  <c r="I658" i="1"/>
  <c r="H658" i="1"/>
  <c r="F657" i="1"/>
  <c r="H657" i="1"/>
  <c r="I657" i="1"/>
  <c r="E657" i="1"/>
  <c r="K657" i="1"/>
  <c r="D657" i="1"/>
  <c r="J657" i="1"/>
  <c r="J656" i="1"/>
  <c r="D656" i="1"/>
  <c r="H656" i="1"/>
  <c r="I656" i="1"/>
  <c r="G656" i="1"/>
  <c r="F656" i="1"/>
  <c r="J655" i="1"/>
  <c r="D655" i="1"/>
  <c r="F655" i="1"/>
  <c r="G655" i="1"/>
  <c r="I655" i="1"/>
  <c r="H655" i="1"/>
  <c r="H654" i="1"/>
  <c r="F654" i="1"/>
  <c r="G654" i="1"/>
  <c r="E654" i="1"/>
  <c r="K654" i="1"/>
  <c r="D654" i="1"/>
  <c r="J654" i="1"/>
  <c r="H653" i="1"/>
  <c r="J653" i="1"/>
  <c r="D653" i="1"/>
  <c r="E653" i="1"/>
  <c r="G653" i="1"/>
  <c r="F653" i="1"/>
  <c r="F652" i="1"/>
  <c r="J652" i="1"/>
  <c r="D652" i="1"/>
  <c r="E652" i="1"/>
  <c r="I652" i="1"/>
  <c r="H652" i="1"/>
  <c r="F651" i="1"/>
  <c r="H651" i="1"/>
  <c r="E651" i="1"/>
  <c r="K651" i="1"/>
  <c r="D651" i="1"/>
  <c r="J651" i="1"/>
  <c r="D650" i="1"/>
  <c r="H650" i="1"/>
  <c r="J650" i="1"/>
  <c r="K650" i="1"/>
  <c r="G650" i="1"/>
  <c r="F650" i="1"/>
  <c r="D649" i="1"/>
  <c r="F649" i="1"/>
  <c r="J649" i="1"/>
  <c r="K649" i="1"/>
  <c r="I649" i="1"/>
  <c r="H649" i="1"/>
  <c r="F648" i="1"/>
  <c r="H648" i="1"/>
  <c r="I648" i="1"/>
  <c r="E648" i="1"/>
  <c r="K648" i="1"/>
  <c r="D648" i="1"/>
  <c r="J648" i="1"/>
  <c r="J647" i="1"/>
  <c r="D647" i="1"/>
  <c r="H647" i="1"/>
  <c r="I647" i="1"/>
  <c r="G647" i="1"/>
  <c r="F647" i="1"/>
  <c r="J646" i="1"/>
  <c r="D646" i="1"/>
  <c r="F646" i="1"/>
  <c r="G646" i="1"/>
  <c r="I646" i="1"/>
  <c r="H646" i="1"/>
  <c r="H645" i="1"/>
  <c r="F645" i="1"/>
  <c r="G645" i="1"/>
  <c r="E645" i="1"/>
  <c r="K645" i="1"/>
  <c r="D645" i="1"/>
  <c r="J645" i="1"/>
  <c r="H644" i="1"/>
  <c r="J644" i="1"/>
  <c r="D644" i="1"/>
  <c r="E644" i="1"/>
  <c r="G644" i="1"/>
  <c r="F644" i="1"/>
  <c r="F643" i="1"/>
  <c r="J643" i="1"/>
  <c r="D643" i="1"/>
  <c r="E643" i="1"/>
  <c r="I643" i="1"/>
  <c r="H643" i="1"/>
  <c r="F642" i="1"/>
  <c r="H642" i="1"/>
  <c r="E642" i="1"/>
  <c r="K642" i="1"/>
  <c r="D642" i="1"/>
  <c r="J642" i="1"/>
  <c r="D641" i="1"/>
  <c r="H641" i="1"/>
  <c r="J641" i="1"/>
  <c r="K641" i="1"/>
  <c r="G641" i="1"/>
  <c r="F641" i="1"/>
  <c r="D640" i="1"/>
  <c r="F640" i="1"/>
  <c r="J640" i="1"/>
  <c r="K640" i="1"/>
  <c r="I640" i="1"/>
  <c r="H640" i="1"/>
  <c r="F639" i="1"/>
  <c r="H639" i="1"/>
  <c r="I639" i="1"/>
  <c r="E639" i="1"/>
  <c r="K639" i="1"/>
  <c r="D639" i="1"/>
  <c r="J639" i="1"/>
  <c r="J638" i="1"/>
  <c r="D638" i="1"/>
  <c r="H638" i="1"/>
  <c r="I638" i="1"/>
  <c r="G638" i="1"/>
  <c r="F638" i="1"/>
  <c r="J637" i="1"/>
  <c r="D637" i="1"/>
  <c r="F637" i="1"/>
  <c r="G637" i="1"/>
  <c r="I637" i="1"/>
  <c r="H637" i="1"/>
  <c r="H636" i="1"/>
  <c r="F636" i="1"/>
  <c r="G636" i="1"/>
  <c r="E636" i="1"/>
  <c r="K636" i="1"/>
  <c r="D636" i="1"/>
  <c r="J636" i="1"/>
  <c r="H635" i="1"/>
  <c r="J635" i="1"/>
  <c r="D635" i="1"/>
  <c r="E635" i="1"/>
  <c r="G635" i="1"/>
  <c r="F635" i="1"/>
  <c r="F634" i="1"/>
  <c r="J634" i="1"/>
  <c r="D634" i="1"/>
  <c r="E634" i="1"/>
  <c r="I634" i="1"/>
  <c r="H634" i="1"/>
  <c r="F633" i="1"/>
  <c r="H633" i="1"/>
  <c r="E633" i="1"/>
  <c r="K633" i="1"/>
  <c r="D633" i="1"/>
  <c r="J633" i="1"/>
  <c r="D632" i="1"/>
  <c r="H632" i="1"/>
  <c r="J632" i="1"/>
  <c r="K632" i="1"/>
  <c r="G632" i="1"/>
  <c r="F632" i="1"/>
  <c r="D631" i="1"/>
  <c r="F631" i="1"/>
  <c r="J631" i="1"/>
  <c r="K631" i="1"/>
  <c r="I631" i="1"/>
  <c r="H631" i="1"/>
  <c r="F630" i="1"/>
  <c r="H630" i="1"/>
  <c r="I630" i="1"/>
  <c r="E630" i="1"/>
  <c r="K630" i="1"/>
  <c r="D630" i="1"/>
  <c r="J630" i="1"/>
  <c r="J629" i="1"/>
  <c r="D629" i="1"/>
  <c r="H629" i="1"/>
  <c r="I629" i="1"/>
  <c r="G629" i="1"/>
  <c r="F629" i="1"/>
  <c r="J628" i="1"/>
  <c r="D628" i="1"/>
  <c r="F628" i="1"/>
  <c r="G628" i="1"/>
  <c r="I628" i="1"/>
  <c r="H628" i="1"/>
  <c r="H627" i="1"/>
  <c r="F627" i="1"/>
  <c r="G627" i="1"/>
  <c r="E627" i="1"/>
  <c r="K627" i="1"/>
  <c r="D627" i="1"/>
  <c r="J627" i="1"/>
  <c r="H626" i="1"/>
  <c r="J626" i="1"/>
  <c r="D626" i="1"/>
  <c r="E626" i="1"/>
  <c r="G626" i="1"/>
  <c r="F626" i="1"/>
  <c r="F625" i="1"/>
  <c r="J625" i="1"/>
  <c r="D625" i="1"/>
  <c r="E625" i="1"/>
  <c r="I625" i="1"/>
  <c r="H625" i="1"/>
  <c r="F624" i="1"/>
  <c r="H624" i="1"/>
  <c r="E624" i="1"/>
  <c r="K624" i="1"/>
  <c r="D624" i="1"/>
  <c r="J624" i="1"/>
  <c r="D623" i="1"/>
  <c r="H623" i="1"/>
  <c r="J623" i="1"/>
  <c r="K623" i="1"/>
  <c r="G623" i="1"/>
  <c r="F623" i="1"/>
  <c r="D622" i="1"/>
  <c r="F622" i="1"/>
  <c r="J622" i="1"/>
  <c r="K622" i="1"/>
  <c r="I622" i="1"/>
  <c r="H622" i="1"/>
  <c r="F621" i="1"/>
  <c r="H621" i="1"/>
  <c r="I621" i="1"/>
  <c r="E621" i="1"/>
  <c r="K621" i="1"/>
  <c r="D621" i="1"/>
  <c r="J621" i="1"/>
  <c r="J620" i="1"/>
  <c r="D620" i="1"/>
  <c r="H620" i="1"/>
  <c r="I620" i="1"/>
  <c r="G620" i="1"/>
  <c r="F620" i="1"/>
  <c r="J619" i="1"/>
  <c r="F619" i="1"/>
  <c r="G619" i="1"/>
  <c r="I619" i="1"/>
  <c r="H619" i="1"/>
  <c r="H618" i="1"/>
  <c r="F618" i="1"/>
  <c r="G618" i="1"/>
  <c r="E618" i="1"/>
  <c r="K618" i="1"/>
  <c r="D618" i="1"/>
  <c r="J618" i="1"/>
  <c r="H617" i="1"/>
  <c r="D617" i="1"/>
  <c r="E617" i="1"/>
  <c r="G617" i="1"/>
  <c r="F617" i="1"/>
  <c r="F616" i="1"/>
  <c r="D616" i="1"/>
  <c r="E616" i="1"/>
  <c r="I616" i="1"/>
  <c r="H616" i="1"/>
  <c r="F615" i="1"/>
  <c r="E615" i="1"/>
  <c r="K615" i="1"/>
  <c r="D615" i="1"/>
  <c r="J615" i="1"/>
  <c r="D614" i="1"/>
  <c r="J614" i="1"/>
  <c r="K614" i="1"/>
  <c r="G614" i="1"/>
  <c r="F614" i="1"/>
  <c r="D613" i="1"/>
  <c r="J613" i="1"/>
  <c r="K613" i="1"/>
  <c r="I613" i="1"/>
  <c r="H613" i="1"/>
  <c r="H612" i="1"/>
  <c r="I612" i="1"/>
  <c r="E612" i="1"/>
  <c r="K612" i="1"/>
  <c r="D612" i="1"/>
  <c r="J612" i="1"/>
  <c r="J611" i="1"/>
  <c r="H611" i="1"/>
  <c r="I611" i="1"/>
  <c r="G611" i="1"/>
  <c r="F611" i="1"/>
  <c r="J610" i="1"/>
  <c r="F610" i="1"/>
  <c r="G610" i="1"/>
  <c r="I610" i="1"/>
  <c r="H610" i="1"/>
  <c r="H609" i="1"/>
  <c r="F609" i="1"/>
  <c r="G609" i="1"/>
  <c r="E609" i="1"/>
  <c r="K609" i="1"/>
  <c r="D609" i="1"/>
  <c r="J609" i="1"/>
  <c r="H608" i="1"/>
  <c r="D608" i="1"/>
  <c r="E608" i="1"/>
  <c r="G608" i="1"/>
  <c r="F608" i="1"/>
  <c r="F607" i="1"/>
  <c r="D607" i="1"/>
  <c r="E607" i="1"/>
  <c r="I607" i="1"/>
  <c r="H607" i="1"/>
  <c r="F606" i="1"/>
  <c r="E606" i="1"/>
  <c r="K606" i="1"/>
  <c r="D606" i="1"/>
  <c r="J606" i="1"/>
  <c r="D605" i="1"/>
  <c r="J605" i="1"/>
  <c r="K605" i="1"/>
  <c r="G605" i="1"/>
  <c r="F605" i="1"/>
  <c r="D604" i="1"/>
  <c r="J604" i="1"/>
  <c r="K604" i="1"/>
  <c r="I604" i="1"/>
  <c r="H604" i="1"/>
  <c r="H603" i="1"/>
  <c r="I603" i="1"/>
  <c r="E603" i="1"/>
  <c r="K603" i="1"/>
  <c r="D603" i="1"/>
  <c r="J603" i="1"/>
  <c r="J602" i="1"/>
  <c r="H602" i="1"/>
  <c r="I602" i="1"/>
  <c r="G602" i="1"/>
  <c r="F602" i="1"/>
  <c r="J601" i="1"/>
  <c r="F601" i="1"/>
  <c r="G601" i="1"/>
  <c r="I601" i="1"/>
  <c r="H601" i="1"/>
  <c r="H600" i="1"/>
  <c r="F600" i="1"/>
  <c r="G600" i="1"/>
  <c r="E600" i="1"/>
  <c r="K600" i="1"/>
  <c r="D600" i="1"/>
  <c r="J600" i="1"/>
  <c r="H599" i="1"/>
  <c r="D599" i="1"/>
  <c r="E599" i="1"/>
  <c r="G599" i="1"/>
  <c r="F599" i="1"/>
  <c r="F598" i="1"/>
  <c r="D598" i="1"/>
  <c r="E598" i="1"/>
  <c r="I598" i="1"/>
  <c r="H598" i="1"/>
  <c r="F597" i="1"/>
  <c r="E597" i="1"/>
  <c r="K597" i="1"/>
  <c r="D597" i="1"/>
  <c r="J597" i="1"/>
  <c r="D596" i="1"/>
  <c r="J596" i="1"/>
  <c r="K596" i="1"/>
  <c r="G596" i="1"/>
  <c r="F596" i="1"/>
  <c r="D595" i="1"/>
  <c r="J595" i="1"/>
  <c r="K595" i="1"/>
  <c r="I595" i="1"/>
  <c r="H595" i="1"/>
  <c r="H594" i="1"/>
  <c r="I594" i="1"/>
  <c r="E594" i="1"/>
  <c r="K594" i="1"/>
  <c r="D594" i="1"/>
  <c r="J594" i="1"/>
  <c r="J593" i="1"/>
  <c r="H593" i="1"/>
  <c r="I593" i="1"/>
  <c r="G593" i="1"/>
  <c r="F593" i="1"/>
  <c r="J592" i="1"/>
  <c r="F592" i="1"/>
  <c r="G592" i="1"/>
  <c r="I592" i="1"/>
  <c r="H592" i="1"/>
  <c r="H591" i="1"/>
  <c r="F591" i="1"/>
  <c r="G591" i="1"/>
  <c r="E591" i="1"/>
  <c r="K591" i="1"/>
  <c r="D591" i="1"/>
  <c r="J591" i="1"/>
  <c r="H590" i="1"/>
  <c r="D590" i="1"/>
  <c r="E590" i="1"/>
  <c r="G590" i="1"/>
  <c r="F590" i="1"/>
  <c r="F589" i="1"/>
  <c r="D589" i="1"/>
  <c r="E589" i="1"/>
  <c r="I589" i="1"/>
  <c r="H589" i="1"/>
  <c r="F588" i="1"/>
  <c r="E588" i="1"/>
  <c r="K588" i="1"/>
  <c r="D588" i="1"/>
  <c r="J588" i="1"/>
  <c r="D587" i="1"/>
  <c r="J587" i="1"/>
  <c r="K587" i="1"/>
  <c r="G587" i="1"/>
  <c r="F587" i="1"/>
  <c r="D586" i="1"/>
  <c r="J586" i="1"/>
  <c r="K586" i="1"/>
  <c r="I586" i="1"/>
  <c r="H586" i="1"/>
  <c r="H585" i="1"/>
  <c r="I585" i="1"/>
  <c r="E585" i="1"/>
  <c r="K585" i="1"/>
  <c r="D585" i="1"/>
  <c r="J585" i="1"/>
  <c r="J584" i="1"/>
  <c r="H584" i="1"/>
  <c r="I584" i="1"/>
  <c r="G584" i="1"/>
  <c r="F584" i="1"/>
  <c r="J583" i="1"/>
  <c r="F583" i="1"/>
  <c r="G583" i="1"/>
  <c r="I583" i="1"/>
  <c r="H583" i="1"/>
  <c r="H582" i="1"/>
  <c r="F582" i="1"/>
  <c r="G582" i="1"/>
  <c r="E582" i="1"/>
  <c r="K582" i="1"/>
  <c r="D582" i="1"/>
  <c r="J582" i="1"/>
  <c r="H581" i="1"/>
  <c r="D581" i="1"/>
  <c r="E581" i="1"/>
  <c r="G581" i="1"/>
  <c r="F581" i="1"/>
  <c r="F580" i="1"/>
  <c r="D580" i="1"/>
  <c r="E580" i="1"/>
  <c r="I580" i="1"/>
  <c r="H580" i="1"/>
  <c r="F579" i="1"/>
  <c r="E579" i="1"/>
  <c r="K579" i="1"/>
  <c r="D579" i="1"/>
  <c r="J579" i="1"/>
  <c r="D578" i="1"/>
  <c r="J578" i="1"/>
  <c r="K578" i="1"/>
  <c r="G578" i="1"/>
  <c r="F578" i="1"/>
  <c r="D577" i="1"/>
  <c r="J577" i="1"/>
  <c r="K577" i="1"/>
  <c r="I577" i="1"/>
  <c r="H577" i="1"/>
  <c r="H576" i="1"/>
  <c r="I576" i="1"/>
  <c r="E576" i="1"/>
  <c r="K576" i="1"/>
  <c r="D576" i="1"/>
  <c r="J576" i="1"/>
  <c r="J575" i="1"/>
  <c r="H575" i="1"/>
  <c r="I575" i="1"/>
  <c r="G575" i="1"/>
  <c r="F575" i="1"/>
  <c r="J574" i="1"/>
  <c r="F574" i="1"/>
  <c r="G574" i="1"/>
  <c r="I574" i="1"/>
  <c r="H574" i="1"/>
  <c r="H573" i="1"/>
  <c r="F573" i="1"/>
  <c r="G573" i="1"/>
  <c r="E573" i="1"/>
  <c r="K573" i="1"/>
  <c r="D573" i="1"/>
  <c r="J573" i="1"/>
  <c r="H572" i="1"/>
  <c r="D572" i="1"/>
  <c r="E572" i="1"/>
  <c r="G572" i="1"/>
  <c r="F572" i="1"/>
  <c r="F571" i="1"/>
  <c r="D571" i="1"/>
  <c r="E571" i="1"/>
  <c r="I571" i="1"/>
  <c r="H571" i="1"/>
  <c r="F570" i="1"/>
  <c r="E570" i="1"/>
  <c r="K570" i="1"/>
  <c r="D570" i="1"/>
  <c r="J570" i="1"/>
  <c r="D569" i="1"/>
  <c r="J569" i="1"/>
  <c r="K569" i="1"/>
  <c r="G569" i="1"/>
  <c r="F569" i="1"/>
  <c r="D568" i="1"/>
  <c r="J568" i="1"/>
  <c r="K568" i="1"/>
  <c r="I568" i="1"/>
  <c r="H568" i="1"/>
  <c r="H567" i="1"/>
  <c r="I567" i="1"/>
  <c r="E567" i="1"/>
  <c r="K567" i="1"/>
  <c r="D567" i="1"/>
  <c r="J567" i="1"/>
  <c r="J566" i="1"/>
  <c r="H566" i="1"/>
  <c r="I566" i="1"/>
  <c r="G566" i="1"/>
  <c r="F566" i="1"/>
  <c r="J565" i="1"/>
  <c r="F565" i="1"/>
  <c r="G565" i="1"/>
  <c r="I565" i="1"/>
  <c r="H565" i="1"/>
  <c r="H564" i="1"/>
  <c r="F564" i="1"/>
  <c r="G564" i="1"/>
  <c r="E564" i="1"/>
  <c r="K564" i="1"/>
  <c r="D564" i="1"/>
  <c r="J564" i="1"/>
  <c r="H563" i="1"/>
  <c r="D563" i="1"/>
  <c r="E563" i="1"/>
  <c r="G563" i="1"/>
  <c r="F563" i="1"/>
  <c r="F562" i="1"/>
  <c r="D562" i="1"/>
  <c r="E562" i="1"/>
  <c r="I562" i="1"/>
  <c r="H562" i="1"/>
  <c r="F561" i="1"/>
  <c r="E561" i="1"/>
  <c r="K561" i="1"/>
  <c r="D561" i="1"/>
  <c r="J561" i="1"/>
  <c r="D560" i="1"/>
  <c r="J560" i="1"/>
  <c r="K560" i="1"/>
  <c r="G560" i="1"/>
  <c r="F560" i="1"/>
  <c r="D559" i="1"/>
  <c r="J559" i="1"/>
  <c r="K559" i="1"/>
  <c r="I559" i="1"/>
  <c r="H559" i="1"/>
  <c r="H558" i="1"/>
  <c r="I558" i="1"/>
  <c r="E558" i="1"/>
  <c r="K558" i="1"/>
  <c r="D558" i="1"/>
  <c r="J558" i="1"/>
  <c r="J557" i="1"/>
  <c r="H557" i="1"/>
  <c r="I557" i="1"/>
  <c r="G557" i="1"/>
  <c r="F557" i="1"/>
  <c r="J556" i="1"/>
  <c r="F556" i="1"/>
  <c r="G556" i="1"/>
  <c r="I556" i="1"/>
  <c r="H556" i="1"/>
  <c r="I555" i="1"/>
  <c r="G555" i="1"/>
  <c r="H555" i="1"/>
  <c r="D555" i="1"/>
  <c r="J555" i="1"/>
  <c r="J554" i="1"/>
  <c r="H554" i="1"/>
  <c r="I554" i="1"/>
  <c r="F554" i="1"/>
  <c r="D553" i="1"/>
  <c r="K553" i="1"/>
  <c r="I553" i="1"/>
  <c r="J553" i="1"/>
  <c r="H553" i="1"/>
  <c r="E552" i="1"/>
  <c r="I552" i="1"/>
  <c r="K552" i="1"/>
  <c r="D552" i="1"/>
  <c r="J552" i="1"/>
  <c r="E551" i="1"/>
  <c r="J551" i="1"/>
  <c r="D551" i="1"/>
  <c r="K551" i="1"/>
  <c r="F551" i="1"/>
  <c r="F550" i="1"/>
  <c r="D550" i="1"/>
  <c r="K550" i="1"/>
  <c r="E550" i="1"/>
  <c r="H550" i="1"/>
  <c r="G549" i="1"/>
  <c r="E549" i="1"/>
  <c r="F549" i="1"/>
  <c r="J549" i="1"/>
  <c r="I548" i="1"/>
  <c r="G548" i="1"/>
  <c r="H548" i="1"/>
  <c r="E547" i="1"/>
  <c r="K547" i="1"/>
  <c r="I547" i="1"/>
  <c r="D547" i="1"/>
  <c r="J547" i="1"/>
  <c r="E546" i="1"/>
  <c r="K546" i="1"/>
  <c r="F546" i="1"/>
  <c r="G545" i="1"/>
  <c r="H545" i="1"/>
  <c r="I544" i="1"/>
  <c r="D544" i="1"/>
  <c r="J544" i="1"/>
  <c r="E543" i="1"/>
  <c r="K543" i="1"/>
  <c r="F543" i="1"/>
  <c r="G542" i="1"/>
  <c r="H542" i="1"/>
  <c r="I541" i="1"/>
  <c r="D541" i="1"/>
  <c r="J541" i="1"/>
  <c r="D538" i="1"/>
  <c r="J538" i="1"/>
  <c r="D535" i="1"/>
  <c r="J535" i="1"/>
  <c r="D532" i="1"/>
  <c r="J532" i="1"/>
  <c r="D529" i="1"/>
  <c r="J529" i="1"/>
  <c r="D526" i="1"/>
  <c r="J526" i="1"/>
  <c r="D523" i="1"/>
  <c r="J523" i="1"/>
  <c r="D520" i="1"/>
  <c r="J520" i="1"/>
  <c r="D517" i="1"/>
  <c r="J517" i="1"/>
  <c r="D514" i="1"/>
  <c r="J514" i="1"/>
  <c r="D511" i="1"/>
  <c r="J511" i="1"/>
  <c r="D508" i="1"/>
  <c r="J508" i="1"/>
  <c r="D505" i="1"/>
  <c r="J505" i="1"/>
  <c r="D502" i="1"/>
  <c r="J502" i="1"/>
  <c r="D499" i="1"/>
  <c r="J499" i="1"/>
  <c r="D496" i="1"/>
  <c r="J496" i="1"/>
  <c r="D493" i="1"/>
  <c r="J493" i="1"/>
  <c r="D490" i="1"/>
  <c r="J490" i="1"/>
  <c r="D487" i="1"/>
  <c r="J487" i="1"/>
  <c r="D484" i="1"/>
  <c r="J484" i="1"/>
  <c r="D481" i="1"/>
  <c r="J481" i="1"/>
  <c r="D478" i="1"/>
  <c r="J478" i="1"/>
  <c r="D475" i="1"/>
  <c r="J475" i="1"/>
  <c r="D472" i="1"/>
  <c r="J472" i="1"/>
  <c r="D469" i="1"/>
  <c r="J469" i="1"/>
  <c r="D466" i="1"/>
  <c r="J466" i="1"/>
  <c r="D463" i="1"/>
  <c r="J463" i="1"/>
  <c r="D460" i="1"/>
  <c r="J460" i="1"/>
  <c r="I899" i="1"/>
  <c r="E899" i="1"/>
  <c r="I869" i="1"/>
  <c r="G869" i="1"/>
  <c r="F681" i="1"/>
  <c r="I681" i="1"/>
  <c r="F678" i="1"/>
  <c r="I678" i="1"/>
  <c r="F672" i="1"/>
  <c r="I672" i="1"/>
  <c r="G669" i="1"/>
  <c r="I669" i="1"/>
  <c r="E668" i="1"/>
  <c r="I668" i="1"/>
  <c r="E665" i="1"/>
  <c r="K665" i="1"/>
  <c r="I662" i="1"/>
  <c r="K662" i="1"/>
  <c r="G661" i="1"/>
  <c r="K661" i="1"/>
  <c r="E659" i="1"/>
  <c r="I659" i="1"/>
  <c r="E658" i="1"/>
  <c r="G658" i="1"/>
  <c r="K656" i="1"/>
  <c r="E656" i="1"/>
  <c r="E655" i="1"/>
  <c r="K655" i="1"/>
  <c r="G652" i="1"/>
  <c r="K652" i="1"/>
  <c r="G651" i="1"/>
  <c r="I651" i="1"/>
  <c r="E649" i="1"/>
  <c r="G649" i="1"/>
  <c r="K646" i="1"/>
  <c r="E646" i="1"/>
  <c r="I644" i="1"/>
  <c r="K644" i="1"/>
  <c r="G642" i="1"/>
  <c r="I642" i="1"/>
  <c r="E641" i="1"/>
  <c r="I641" i="1"/>
  <c r="E638" i="1"/>
  <c r="K638" i="1"/>
  <c r="E637" i="1"/>
  <c r="K637" i="1"/>
  <c r="I635" i="1"/>
  <c r="K635" i="1"/>
  <c r="G634" i="1"/>
  <c r="K634" i="1"/>
  <c r="E632" i="1"/>
  <c r="I632" i="1"/>
  <c r="E631" i="1"/>
  <c r="G631" i="1"/>
  <c r="K629" i="1"/>
  <c r="E629" i="1"/>
  <c r="E628" i="1"/>
  <c r="K628" i="1"/>
  <c r="G625" i="1"/>
  <c r="K625" i="1"/>
  <c r="G624" i="1"/>
  <c r="I624" i="1"/>
  <c r="E622" i="1"/>
  <c r="G622" i="1"/>
  <c r="K619" i="1"/>
  <c r="D619" i="1"/>
  <c r="E619" i="1"/>
  <c r="J617" i="1"/>
  <c r="I617" i="1"/>
  <c r="K617" i="1"/>
  <c r="G616" i="1"/>
  <c r="J616" i="1"/>
  <c r="K616" i="1"/>
  <c r="G615" i="1"/>
  <c r="I615" i="1"/>
  <c r="E614" i="1"/>
  <c r="H614" i="1"/>
  <c r="I614" i="1"/>
  <c r="E613" i="1"/>
  <c r="G613" i="1"/>
  <c r="F612" i="1"/>
  <c r="G612" i="1"/>
  <c r="E611" i="1"/>
  <c r="K611" i="1"/>
  <c r="K610" i="1"/>
  <c r="D610" i="1"/>
  <c r="E610" i="1"/>
  <c r="I608" i="1"/>
  <c r="K608" i="1"/>
  <c r="G607" i="1"/>
  <c r="J607" i="1"/>
  <c r="K607" i="1"/>
  <c r="G606" i="1"/>
  <c r="I606" i="1"/>
  <c r="E605" i="1"/>
  <c r="H605" i="1"/>
  <c r="I605" i="1"/>
  <c r="F604" i="1"/>
  <c r="E604" i="1"/>
  <c r="G604" i="1"/>
  <c r="F603" i="1"/>
  <c r="G603" i="1"/>
  <c r="E602" i="1"/>
  <c r="K602" i="1"/>
  <c r="K601" i="1"/>
  <c r="D601" i="1"/>
  <c r="E601" i="1"/>
  <c r="I599" i="1"/>
  <c r="K599" i="1"/>
  <c r="G598" i="1"/>
  <c r="J598" i="1"/>
  <c r="K598" i="1"/>
  <c r="G597" i="1"/>
  <c r="I597" i="1"/>
  <c r="E596" i="1"/>
  <c r="H596" i="1"/>
  <c r="I596" i="1"/>
  <c r="E595" i="1"/>
  <c r="G595" i="1"/>
  <c r="F594" i="1"/>
  <c r="G594" i="1"/>
  <c r="E593" i="1"/>
  <c r="K593" i="1"/>
  <c r="K592" i="1"/>
  <c r="D592" i="1"/>
  <c r="E592" i="1"/>
  <c r="J590" i="1"/>
  <c r="I590" i="1"/>
  <c r="K590" i="1"/>
  <c r="G589" i="1"/>
  <c r="J589" i="1"/>
  <c r="K589" i="1"/>
  <c r="G588" i="1"/>
  <c r="I588" i="1"/>
  <c r="E587" i="1"/>
  <c r="H587" i="1"/>
  <c r="I587" i="1"/>
  <c r="E586" i="1"/>
  <c r="G586" i="1"/>
  <c r="F585" i="1"/>
  <c r="G585" i="1"/>
  <c r="E584" i="1"/>
  <c r="K584" i="1"/>
  <c r="K583" i="1"/>
  <c r="D583" i="1"/>
  <c r="E583" i="1"/>
  <c r="I581" i="1"/>
  <c r="K581" i="1"/>
  <c r="G580" i="1"/>
  <c r="J580" i="1"/>
  <c r="K580" i="1"/>
  <c r="G579" i="1"/>
  <c r="I579" i="1"/>
  <c r="E578" i="1"/>
  <c r="H578" i="1"/>
  <c r="I578" i="1"/>
  <c r="F577" i="1"/>
  <c r="E577" i="1"/>
  <c r="G577" i="1"/>
  <c r="F576" i="1"/>
  <c r="G576" i="1"/>
  <c r="E575" i="1"/>
  <c r="K575" i="1"/>
  <c r="K574" i="1"/>
  <c r="D574" i="1"/>
  <c r="E574" i="1"/>
  <c r="I572" i="1"/>
  <c r="K572" i="1"/>
  <c r="G571" i="1"/>
  <c r="J571" i="1"/>
  <c r="K571" i="1"/>
  <c r="G570" i="1"/>
  <c r="I570" i="1"/>
  <c r="E569" i="1"/>
  <c r="H569" i="1"/>
  <c r="I569" i="1"/>
  <c r="E568" i="1"/>
  <c r="G568" i="1"/>
  <c r="F567" i="1"/>
  <c r="G567" i="1"/>
  <c r="E566" i="1"/>
  <c r="K566" i="1"/>
  <c r="K565" i="1"/>
  <c r="D565" i="1"/>
  <c r="E565" i="1"/>
  <c r="J563" i="1"/>
  <c r="I563" i="1"/>
  <c r="K563" i="1"/>
  <c r="G562" i="1"/>
  <c r="J562" i="1"/>
  <c r="K562" i="1"/>
  <c r="G561" i="1"/>
  <c r="I561" i="1"/>
  <c r="E560" i="1"/>
  <c r="H560" i="1"/>
  <c r="I560" i="1"/>
  <c r="E559" i="1"/>
  <c r="G559" i="1"/>
  <c r="F558" i="1"/>
  <c r="G558" i="1"/>
  <c r="E557" i="1"/>
  <c r="K557" i="1"/>
  <c r="K556" i="1"/>
  <c r="D556" i="1"/>
  <c r="E556" i="1"/>
  <c r="F555" i="1"/>
  <c r="K555" i="1"/>
  <c r="K554" i="1"/>
  <c r="D554" i="1"/>
  <c r="E554" i="1"/>
  <c r="G554" i="1"/>
  <c r="E553" i="1"/>
  <c r="G553" i="1"/>
  <c r="F552" i="1"/>
  <c r="G552" i="1"/>
  <c r="H552" i="1"/>
  <c r="H551" i="1"/>
  <c r="G551" i="1"/>
  <c r="I551" i="1"/>
  <c r="G550" i="1"/>
  <c r="I550" i="1"/>
  <c r="J550" i="1"/>
  <c r="H549" i="1"/>
  <c r="K549" i="1"/>
  <c r="D549" i="1"/>
  <c r="D548" i="1"/>
  <c r="F548" i="1"/>
  <c r="J548" i="1"/>
  <c r="K548" i="1"/>
  <c r="F547" i="1"/>
  <c r="G547" i="1"/>
  <c r="H547" i="1"/>
  <c r="H546" i="1"/>
  <c r="J546" i="1"/>
  <c r="D546" i="1"/>
  <c r="G546" i="1"/>
  <c r="D545" i="1"/>
  <c r="F545" i="1"/>
  <c r="J545" i="1"/>
  <c r="K545" i="1"/>
  <c r="I545" i="1"/>
  <c r="F544" i="1"/>
  <c r="G544" i="1"/>
  <c r="H544" i="1"/>
  <c r="E544" i="1"/>
  <c r="K544" i="1"/>
  <c r="H543" i="1"/>
  <c r="J543" i="1"/>
  <c r="D543" i="1"/>
  <c r="G543" i="1"/>
  <c r="E542" i="1"/>
  <c r="D542" i="1"/>
  <c r="F542" i="1"/>
  <c r="J542" i="1"/>
  <c r="K542" i="1"/>
  <c r="I542" i="1"/>
  <c r="F541" i="1"/>
  <c r="G541" i="1"/>
  <c r="H541" i="1"/>
  <c r="E541" i="1"/>
  <c r="K541" i="1"/>
  <c r="I540" i="1"/>
  <c r="K540" i="1"/>
  <c r="D540" i="1"/>
  <c r="E540" i="1"/>
  <c r="H540" i="1"/>
  <c r="G540" i="1"/>
  <c r="F540" i="1"/>
  <c r="G539" i="1"/>
  <c r="K539" i="1"/>
  <c r="D539" i="1"/>
  <c r="E539" i="1"/>
  <c r="F539" i="1"/>
  <c r="I539" i="1"/>
  <c r="H539" i="1"/>
  <c r="G538" i="1"/>
  <c r="I538" i="1"/>
  <c r="F538" i="1"/>
  <c r="E538" i="1"/>
  <c r="K538" i="1"/>
  <c r="E537" i="1"/>
  <c r="I537" i="1"/>
  <c r="J537" i="1"/>
  <c r="K537" i="1"/>
  <c r="D537" i="1"/>
  <c r="G537" i="1"/>
  <c r="F537" i="1"/>
  <c r="E536" i="1"/>
  <c r="G536" i="1"/>
  <c r="J536" i="1"/>
  <c r="K536" i="1"/>
  <c r="D536" i="1"/>
  <c r="I536" i="1"/>
  <c r="H536" i="1"/>
  <c r="F535" i="1"/>
  <c r="G535" i="1"/>
  <c r="H535" i="1"/>
  <c r="I535" i="1"/>
  <c r="E535" i="1"/>
  <c r="K535" i="1"/>
  <c r="K534" i="1"/>
  <c r="E534" i="1"/>
  <c r="H534" i="1"/>
  <c r="I534" i="1"/>
  <c r="J534" i="1"/>
  <c r="G534" i="1"/>
  <c r="F534" i="1"/>
  <c r="K533" i="1"/>
  <c r="E533" i="1"/>
  <c r="F533" i="1"/>
  <c r="G533" i="1"/>
  <c r="J533" i="1"/>
  <c r="I533" i="1"/>
  <c r="H533" i="1"/>
  <c r="I532" i="1"/>
  <c r="F532" i="1"/>
  <c r="G532" i="1"/>
  <c r="H532" i="1"/>
  <c r="E532" i="1"/>
  <c r="K532" i="1"/>
  <c r="I531" i="1"/>
  <c r="K531" i="1"/>
  <c r="D531" i="1"/>
  <c r="E531" i="1"/>
  <c r="H531" i="1"/>
  <c r="G531" i="1"/>
  <c r="F531" i="1"/>
  <c r="G530" i="1"/>
  <c r="K530" i="1"/>
  <c r="D530" i="1"/>
  <c r="E530" i="1"/>
  <c r="F530" i="1"/>
  <c r="I530" i="1"/>
  <c r="H530" i="1"/>
  <c r="G529" i="1"/>
  <c r="I529" i="1"/>
  <c r="F529" i="1"/>
  <c r="E529" i="1"/>
  <c r="K529" i="1"/>
  <c r="H528" i="1"/>
  <c r="E528" i="1"/>
  <c r="I528" i="1"/>
  <c r="J528" i="1"/>
  <c r="K528" i="1"/>
  <c r="D528" i="1"/>
  <c r="G528" i="1"/>
  <c r="F528" i="1"/>
  <c r="E527" i="1"/>
  <c r="G527" i="1"/>
  <c r="J527" i="1"/>
  <c r="K527" i="1"/>
  <c r="D527" i="1"/>
  <c r="I527" i="1"/>
  <c r="H527" i="1"/>
  <c r="G526" i="1"/>
  <c r="H526" i="1"/>
  <c r="I526" i="1"/>
  <c r="E526" i="1"/>
  <c r="K526" i="1"/>
  <c r="K525" i="1"/>
  <c r="E525" i="1"/>
  <c r="H525" i="1"/>
  <c r="I525" i="1"/>
  <c r="J525" i="1"/>
  <c r="G525" i="1"/>
  <c r="F525" i="1"/>
  <c r="K524" i="1"/>
  <c r="E524" i="1"/>
  <c r="F524" i="1"/>
  <c r="G524" i="1"/>
  <c r="J524" i="1"/>
  <c r="I524" i="1"/>
  <c r="H524" i="1"/>
  <c r="I523" i="1"/>
  <c r="F523" i="1"/>
  <c r="G523" i="1"/>
  <c r="H523" i="1"/>
  <c r="E523" i="1"/>
  <c r="K523" i="1"/>
  <c r="I522" i="1"/>
  <c r="K522" i="1"/>
  <c r="D522" i="1"/>
  <c r="E522" i="1"/>
  <c r="H522" i="1"/>
  <c r="G522" i="1"/>
  <c r="F522" i="1"/>
  <c r="J521" i="1"/>
  <c r="G521" i="1"/>
  <c r="K521" i="1"/>
  <c r="D521" i="1"/>
  <c r="E521" i="1"/>
  <c r="F521" i="1"/>
  <c r="I521" i="1"/>
  <c r="H521" i="1"/>
  <c r="G520" i="1"/>
  <c r="I520" i="1"/>
  <c r="F520" i="1"/>
  <c r="E520" i="1"/>
  <c r="K520" i="1"/>
  <c r="E519" i="1"/>
  <c r="I519" i="1"/>
  <c r="J519" i="1"/>
  <c r="K519" i="1"/>
  <c r="D519" i="1"/>
  <c r="G519" i="1"/>
  <c r="F519" i="1"/>
  <c r="E518" i="1"/>
  <c r="G518" i="1"/>
  <c r="J518" i="1"/>
  <c r="K518" i="1"/>
  <c r="D518" i="1"/>
  <c r="I518" i="1"/>
  <c r="H518" i="1"/>
  <c r="G517" i="1"/>
  <c r="H517" i="1"/>
  <c r="I517" i="1"/>
  <c r="E517" i="1"/>
  <c r="K517" i="1"/>
  <c r="K516" i="1"/>
  <c r="E516" i="1"/>
  <c r="H516" i="1"/>
  <c r="I516" i="1"/>
  <c r="J516" i="1"/>
  <c r="G516" i="1"/>
  <c r="F516" i="1"/>
  <c r="D515" i="1"/>
  <c r="K515" i="1"/>
  <c r="E515" i="1"/>
  <c r="F515" i="1"/>
  <c r="G515" i="1"/>
  <c r="J515" i="1"/>
  <c r="I515" i="1"/>
  <c r="H515" i="1"/>
  <c r="I514" i="1"/>
  <c r="F514" i="1"/>
  <c r="G514" i="1"/>
  <c r="H514" i="1"/>
  <c r="E514" i="1"/>
  <c r="K514" i="1"/>
  <c r="I513" i="1"/>
  <c r="K513" i="1"/>
  <c r="D513" i="1"/>
  <c r="E513" i="1"/>
  <c r="H513" i="1"/>
  <c r="G513" i="1"/>
  <c r="F513" i="1"/>
  <c r="G512" i="1"/>
  <c r="K512" i="1"/>
  <c r="D512" i="1"/>
  <c r="E512" i="1"/>
  <c r="F512" i="1"/>
  <c r="I512" i="1"/>
  <c r="H512" i="1"/>
  <c r="G511" i="1"/>
  <c r="I511" i="1"/>
  <c r="F511" i="1"/>
  <c r="E511" i="1"/>
  <c r="K511" i="1"/>
  <c r="E510" i="1"/>
  <c r="I510" i="1"/>
  <c r="J510" i="1"/>
  <c r="K510" i="1"/>
  <c r="D510" i="1"/>
  <c r="G510" i="1"/>
  <c r="F510" i="1"/>
  <c r="E509" i="1"/>
  <c r="G509" i="1"/>
  <c r="J509" i="1"/>
  <c r="K509" i="1"/>
  <c r="D509" i="1"/>
  <c r="I509" i="1"/>
  <c r="H509" i="1"/>
  <c r="F508" i="1"/>
  <c r="G508" i="1"/>
  <c r="H508" i="1"/>
  <c r="I508" i="1"/>
  <c r="E508" i="1"/>
  <c r="K508" i="1"/>
  <c r="K507" i="1"/>
  <c r="E507" i="1"/>
  <c r="H507" i="1"/>
  <c r="I507" i="1"/>
  <c r="J507" i="1"/>
  <c r="G507" i="1"/>
  <c r="F507" i="1"/>
  <c r="K506" i="1"/>
  <c r="E506" i="1"/>
  <c r="F506" i="1"/>
  <c r="G506" i="1"/>
  <c r="J506" i="1"/>
  <c r="I506" i="1"/>
  <c r="H506" i="1"/>
  <c r="I505" i="1"/>
  <c r="F505" i="1"/>
  <c r="G505" i="1"/>
  <c r="H505" i="1"/>
  <c r="E505" i="1"/>
  <c r="K505" i="1"/>
  <c r="I504" i="1"/>
  <c r="K504" i="1"/>
  <c r="D504" i="1"/>
  <c r="E504" i="1"/>
  <c r="H504" i="1"/>
  <c r="G504" i="1"/>
  <c r="F504" i="1"/>
  <c r="G503" i="1"/>
  <c r="K503" i="1"/>
  <c r="D503" i="1"/>
  <c r="E503" i="1"/>
  <c r="F503" i="1"/>
  <c r="I503" i="1"/>
  <c r="H503" i="1"/>
  <c r="G502" i="1"/>
  <c r="I502" i="1"/>
  <c r="F502" i="1"/>
  <c r="E502" i="1"/>
  <c r="K502" i="1"/>
  <c r="H501" i="1"/>
  <c r="E501" i="1"/>
  <c r="I501" i="1"/>
  <c r="J501" i="1"/>
  <c r="K501" i="1"/>
  <c r="D501" i="1"/>
  <c r="G501" i="1"/>
  <c r="F501" i="1"/>
  <c r="E500" i="1"/>
  <c r="G500" i="1"/>
  <c r="J500" i="1"/>
  <c r="K500" i="1"/>
  <c r="D500" i="1"/>
  <c r="I500" i="1"/>
  <c r="H500" i="1"/>
  <c r="G499" i="1"/>
  <c r="H499" i="1"/>
  <c r="I499" i="1"/>
  <c r="E499" i="1"/>
  <c r="K499" i="1"/>
  <c r="K498" i="1"/>
  <c r="E498" i="1"/>
  <c r="H498" i="1"/>
  <c r="I498" i="1"/>
  <c r="J498" i="1"/>
  <c r="G498" i="1"/>
  <c r="F498" i="1"/>
  <c r="K497" i="1"/>
  <c r="E497" i="1"/>
  <c r="F497" i="1"/>
  <c r="G497" i="1"/>
  <c r="J497" i="1"/>
  <c r="I497" i="1"/>
  <c r="H497" i="1"/>
  <c r="I496" i="1"/>
  <c r="F496" i="1"/>
  <c r="G496" i="1"/>
  <c r="H496" i="1"/>
  <c r="E496" i="1"/>
  <c r="K496" i="1"/>
  <c r="I495" i="1"/>
  <c r="K495" i="1"/>
  <c r="D495" i="1"/>
  <c r="E495" i="1"/>
  <c r="H495" i="1"/>
  <c r="G495" i="1"/>
  <c r="F495" i="1"/>
  <c r="J494" i="1"/>
  <c r="G494" i="1"/>
  <c r="K494" i="1"/>
  <c r="D494" i="1"/>
  <c r="E494" i="1"/>
  <c r="F494" i="1"/>
  <c r="I494" i="1"/>
  <c r="H494" i="1"/>
  <c r="G493" i="1"/>
  <c r="I493" i="1"/>
  <c r="F493" i="1"/>
  <c r="E493" i="1"/>
  <c r="K493" i="1"/>
  <c r="E492" i="1"/>
  <c r="I492" i="1"/>
  <c r="J492" i="1"/>
  <c r="K492" i="1"/>
  <c r="D492" i="1"/>
  <c r="G492" i="1"/>
  <c r="F492" i="1"/>
  <c r="E491" i="1"/>
  <c r="G491" i="1"/>
  <c r="J491" i="1"/>
  <c r="K491" i="1"/>
  <c r="D491" i="1"/>
  <c r="I491" i="1"/>
  <c r="H491" i="1"/>
  <c r="G490" i="1"/>
  <c r="H490" i="1"/>
  <c r="I490" i="1"/>
  <c r="E490" i="1"/>
  <c r="K490" i="1"/>
  <c r="K489" i="1"/>
  <c r="E489" i="1"/>
  <c r="H489" i="1"/>
  <c r="I489" i="1"/>
  <c r="J489" i="1"/>
  <c r="G489" i="1"/>
  <c r="F489" i="1"/>
  <c r="D488" i="1"/>
  <c r="K488" i="1"/>
  <c r="E488" i="1"/>
  <c r="F488" i="1"/>
  <c r="G488" i="1"/>
  <c r="J488" i="1"/>
  <c r="I488" i="1"/>
  <c r="H488" i="1"/>
  <c r="I487" i="1"/>
  <c r="F487" i="1"/>
  <c r="G487" i="1"/>
  <c r="H487" i="1"/>
  <c r="E487" i="1"/>
  <c r="K487" i="1"/>
  <c r="I486" i="1"/>
  <c r="K486" i="1"/>
  <c r="D486" i="1"/>
  <c r="E486" i="1"/>
  <c r="H486" i="1"/>
  <c r="G486" i="1"/>
  <c r="F486" i="1"/>
  <c r="G485" i="1"/>
  <c r="K485" i="1"/>
  <c r="D485" i="1"/>
  <c r="E485" i="1"/>
  <c r="F485" i="1"/>
  <c r="I485" i="1"/>
  <c r="H485" i="1"/>
  <c r="G484" i="1"/>
  <c r="I484" i="1"/>
  <c r="F484" i="1"/>
  <c r="E484" i="1"/>
  <c r="K484" i="1"/>
  <c r="E483" i="1"/>
  <c r="I483" i="1"/>
  <c r="J483" i="1"/>
  <c r="K483" i="1"/>
  <c r="D483" i="1"/>
  <c r="G483" i="1"/>
  <c r="F483" i="1"/>
  <c r="E482" i="1"/>
  <c r="G482" i="1"/>
  <c r="J482" i="1"/>
  <c r="K482" i="1"/>
  <c r="D482" i="1"/>
  <c r="I482" i="1"/>
  <c r="H482" i="1"/>
  <c r="F481" i="1"/>
  <c r="G481" i="1"/>
  <c r="H481" i="1"/>
  <c r="I481" i="1"/>
  <c r="E481" i="1"/>
  <c r="K481" i="1"/>
  <c r="K480" i="1"/>
  <c r="E480" i="1"/>
  <c r="H480" i="1"/>
  <c r="I480" i="1"/>
  <c r="J480" i="1"/>
  <c r="G480" i="1"/>
  <c r="F480" i="1"/>
  <c r="K479" i="1"/>
  <c r="E479" i="1"/>
  <c r="F479" i="1"/>
  <c r="G479" i="1"/>
  <c r="J479" i="1"/>
  <c r="I479" i="1"/>
  <c r="H479" i="1"/>
  <c r="I478" i="1"/>
  <c r="F478" i="1"/>
  <c r="G478" i="1"/>
  <c r="H478" i="1"/>
  <c r="E478" i="1"/>
  <c r="K478" i="1"/>
  <c r="I477" i="1"/>
  <c r="K477" i="1"/>
  <c r="D477" i="1"/>
  <c r="E477" i="1"/>
  <c r="H477" i="1"/>
  <c r="G477" i="1"/>
  <c r="F477" i="1"/>
  <c r="G476" i="1"/>
  <c r="K476" i="1"/>
  <c r="D476" i="1"/>
  <c r="E476" i="1"/>
  <c r="F476" i="1"/>
  <c r="I476" i="1"/>
  <c r="H476" i="1"/>
  <c r="G475" i="1"/>
  <c r="I475" i="1"/>
  <c r="F475" i="1"/>
  <c r="E475" i="1"/>
  <c r="K475" i="1"/>
  <c r="H474" i="1"/>
  <c r="E474" i="1"/>
  <c r="I474" i="1"/>
  <c r="J474" i="1"/>
  <c r="K474" i="1"/>
  <c r="D474" i="1"/>
  <c r="G474" i="1"/>
  <c r="F474" i="1"/>
  <c r="F473" i="1"/>
  <c r="I473" i="1"/>
  <c r="J473" i="1"/>
  <c r="D473" i="1"/>
  <c r="K473" i="1"/>
  <c r="E473" i="1"/>
  <c r="H473" i="1"/>
  <c r="G472" i="1"/>
  <c r="I472" i="1"/>
  <c r="K472" i="1"/>
  <c r="E472" i="1"/>
  <c r="F472" i="1"/>
  <c r="H471" i="1"/>
  <c r="J471" i="1"/>
  <c r="D471" i="1"/>
  <c r="K471" i="1"/>
  <c r="E471" i="1"/>
  <c r="G471" i="1"/>
  <c r="F471" i="1"/>
  <c r="I470" i="1"/>
  <c r="D470" i="1"/>
  <c r="K470" i="1"/>
  <c r="E470" i="1"/>
  <c r="F470" i="1"/>
  <c r="G470" i="1"/>
  <c r="H470" i="1"/>
  <c r="I469" i="1"/>
  <c r="E469" i="1"/>
  <c r="F469" i="1"/>
  <c r="G469" i="1"/>
  <c r="H469" i="1"/>
  <c r="K468" i="1"/>
  <c r="J468" i="1"/>
  <c r="E468" i="1"/>
  <c r="G468" i="1"/>
  <c r="H468" i="1"/>
  <c r="I468" i="1"/>
  <c r="F468" i="1"/>
  <c r="D467" i="1"/>
  <c r="K467" i="1"/>
  <c r="F467" i="1"/>
  <c r="G467" i="1"/>
  <c r="I467" i="1"/>
  <c r="J467" i="1"/>
  <c r="H467" i="1"/>
  <c r="E466" i="1"/>
  <c r="G466" i="1"/>
  <c r="H466" i="1"/>
  <c r="I466" i="1"/>
  <c r="K466" i="1"/>
  <c r="E465" i="1"/>
  <c r="H465" i="1"/>
  <c r="I465" i="1"/>
  <c r="J465" i="1"/>
  <c r="D465" i="1"/>
  <c r="K465" i="1"/>
  <c r="F465" i="1"/>
  <c r="F464" i="1"/>
  <c r="I464" i="1"/>
  <c r="J464" i="1"/>
  <c r="D464" i="1"/>
  <c r="K464" i="1"/>
  <c r="E464" i="1"/>
  <c r="H464" i="1"/>
  <c r="H463" i="1"/>
  <c r="G463" i="1"/>
  <c r="I463" i="1"/>
  <c r="K463" i="1"/>
  <c r="E463" i="1"/>
  <c r="F463" i="1"/>
  <c r="H462" i="1"/>
  <c r="J462" i="1"/>
  <c r="D462" i="1"/>
  <c r="K462" i="1"/>
  <c r="E462" i="1"/>
  <c r="G462" i="1"/>
  <c r="F462" i="1"/>
  <c r="I461" i="1"/>
  <c r="D461" i="1"/>
  <c r="K461" i="1"/>
  <c r="E461" i="1"/>
  <c r="F461" i="1"/>
  <c r="G461" i="1"/>
  <c r="H461" i="1"/>
  <c r="I460" i="1"/>
  <c r="E460" i="1"/>
  <c r="F460" i="1"/>
  <c r="G460" i="1"/>
  <c r="H460" i="1"/>
  <c r="J459" i="1"/>
  <c r="E459" i="1"/>
  <c r="G459" i="1"/>
  <c r="H459" i="1"/>
  <c r="I459" i="1"/>
  <c r="F459" i="1"/>
  <c r="E458" i="1"/>
  <c r="D458" i="1"/>
  <c r="K458" i="1"/>
  <c r="F458" i="1"/>
  <c r="G458" i="1"/>
  <c r="I458" i="1"/>
  <c r="J458" i="1"/>
  <c r="H458" i="1"/>
  <c r="E457" i="1"/>
  <c r="G457" i="1"/>
  <c r="H457" i="1"/>
  <c r="I457" i="1"/>
  <c r="D457" i="1"/>
  <c r="K457" i="1"/>
  <c r="J457" i="1"/>
  <c r="G456" i="1"/>
  <c r="I456" i="1"/>
  <c r="D456" i="1"/>
  <c r="J456" i="1"/>
  <c r="E456" i="1"/>
  <c r="K456" i="1"/>
  <c r="F456" i="1"/>
  <c r="I455" i="1"/>
  <c r="E455" i="1"/>
  <c r="K455" i="1"/>
  <c r="F455" i="1"/>
  <c r="G455" i="1"/>
  <c r="H455" i="1"/>
  <c r="E454" i="1"/>
  <c r="K454" i="1"/>
  <c r="G454" i="1"/>
  <c r="H454" i="1"/>
  <c r="I454" i="1"/>
  <c r="D454" i="1"/>
  <c r="J454" i="1"/>
  <c r="H453" i="1"/>
  <c r="G453" i="1"/>
  <c r="I453" i="1"/>
  <c r="D453" i="1"/>
  <c r="J453" i="1"/>
  <c r="E453" i="1"/>
  <c r="K453" i="1"/>
  <c r="F453" i="1"/>
  <c r="I452" i="1"/>
  <c r="E452" i="1"/>
  <c r="K452" i="1"/>
  <c r="F452" i="1"/>
  <c r="G452" i="1"/>
  <c r="H452" i="1"/>
  <c r="E451" i="1"/>
  <c r="K451" i="1"/>
  <c r="G451" i="1"/>
  <c r="H451" i="1"/>
  <c r="I451" i="1"/>
  <c r="D451" i="1"/>
  <c r="J451" i="1"/>
  <c r="G450" i="1"/>
  <c r="I450" i="1"/>
  <c r="D450" i="1"/>
  <c r="J450" i="1"/>
  <c r="E450" i="1"/>
  <c r="K450" i="1"/>
  <c r="F450" i="1"/>
  <c r="D449" i="1"/>
  <c r="I449" i="1"/>
  <c r="E449" i="1"/>
  <c r="K449" i="1"/>
  <c r="F449" i="1"/>
  <c r="G449" i="1"/>
  <c r="H449" i="1"/>
  <c r="E448" i="1"/>
  <c r="K448" i="1"/>
  <c r="G448" i="1"/>
  <c r="H448" i="1"/>
  <c r="I448" i="1"/>
  <c r="D448" i="1"/>
  <c r="J448" i="1"/>
  <c r="G447" i="1"/>
  <c r="I447" i="1"/>
  <c r="D447" i="1"/>
  <c r="J447" i="1"/>
  <c r="E447" i="1"/>
  <c r="K447" i="1"/>
  <c r="F447" i="1"/>
  <c r="I446" i="1"/>
  <c r="E446" i="1"/>
  <c r="K446" i="1"/>
  <c r="F446" i="1"/>
  <c r="G446" i="1"/>
  <c r="H446" i="1"/>
  <c r="E445" i="1"/>
  <c r="K445" i="1"/>
  <c r="G445" i="1"/>
  <c r="H445" i="1"/>
  <c r="I445" i="1"/>
  <c r="D445" i="1"/>
  <c r="J445" i="1"/>
  <c r="H444" i="1"/>
  <c r="G444" i="1"/>
  <c r="I444" i="1"/>
  <c r="D444" i="1"/>
  <c r="J444" i="1"/>
  <c r="E444" i="1"/>
  <c r="K444" i="1"/>
  <c r="F444" i="1"/>
  <c r="I443" i="1"/>
  <c r="E443" i="1"/>
  <c r="K443" i="1"/>
  <c r="F443" i="1"/>
  <c r="G443" i="1"/>
  <c r="H443" i="1"/>
  <c r="E442" i="1"/>
  <c r="K442" i="1"/>
  <c r="G442" i="1"/>
  <c r="H442" i="1"/>
  <c r="I442" i="1"/>
  <c r="D442" i="1"/>
  <c r="J442" i="1"/>
  <c r="G441" i="1"/>
  <c r="I441" i="1"/>
  <c r="D441" i="1"/>
  <c r="J441" i="1"/>
  <c r="E441" i="1"/>
  <c r="K441" i="1"/>
  <c r="F441" i="1"/>
  <c r="E440" i="1"/>
  <c r="I440" i="1"/>
  <c r="K440" i="1"/>
  <c r="F440" i="1"/>
  <c r="G440" i="1"/>
  <c r="H440" i="1"/>
  <c r="E439" i="1"/>
  <c r="K439" i="1"/>
  <c r="H439" i="1"/>
  <c r="I439" i="1"/>
  <c r="D439" i="1"/>
  <c r="J439" i="1"/>
  <c r="G438" i="1"/>
  <c r="D438" i="1"/>
  <c r="J438" i="1"/>
  <c r="E438" i="1"/>
  <c r="K438" i="1"/>
  <c r="F438" i="1"/>
  <c r="K437" i="1"/>
  <c r="I437" i="1"/>
  <c r="F437" i="1"/>
  <c r="G437" i="1"/>
  <c r="H437" i="1"/>
  <c r="E436" i="1"/>
  <c r="K436" i="1"/>
  <c r="H436" i="1"/>
  <c r="I436" i="1"/>
  <c r="D436" i="1"/>
  <c r="J436" i="1"/>
  <c r="I435" i="1"/>
  <c r="G435" i="1"/>
  <c r="D435" i="1"/>
  <c r="J435" i="1"/>
  <c r="E435" i="1"/>
  <c r="K435" i="1"/>
  <c r="F435" i="1"/>
  <c r="I434" i="1"/>
  <c r="F434" i="1"/>
  <c r="G434" i="1"/>
  <c r="H434" i="1"/>
  <c r="G433" i="1"/>
  <c r="E433" i="1"/>
  <c r="K433" i="1"/>
  <c r="H433" i="1"/>
  <c r="I433" i="1"/>
  <c r="D433" i="1"/>
  <c r="J433" i="1"/>
  <c r="G432" i="1"/>
  <c r="D432" i="1"/>
  <c r="J432" i="1"/>
  <c r="E432" i="1"/>
  <c r="K432" i="1"/>
  <c r="F432" i="1"/>
  <c r="E431" i="1"/>
  <c r="I431" i="1"/>
  <c r="F431" i="1"/>
  <c r="G431" i="1"/>
  <c r="H431" i="1"/>
  <c r="E430" i="1"/>
  <c r="K430" i="1"/>
  <c r="H430" i="1"/>
  <c r="I430" i="1"/>
  <c r="D430" i="1"/>
  <c r="J430" i="1"/>
  <c r="G429" i="1"/>
  <c r="D429" i="1"/>
  <c r="J429" i="1"/>
  <c r="E429" i="1"/>
  <c r="K429" i="1"/>
  <c r="F429" i="1"/>
  <c r="K428" i="1"/>
  <c r="I428" i="1"/>
  <c r="F428" i="1"/>
  <c r="G428" i="1"/>
  <c r="H428" i="1"/>
  <c r="E427" i="1"/>
  <c r="K427" i="1"/>
  <c r="H427" i="1"/>
  <c r="I427" i="1"/>
  <c r="D427" i="1"/>
  <c r="J427" i="1"/>
  <c r="I426" i="1"/>
  <c r="G426" i="1"/>
  <c r="D426" i="1"/>
  <c r="J426" i="1"/>
  <c r="E426" i="1"/>
  <c r="K426" i="1"/>
  <c r="F426" i="1"/>
  <c r="I425" i="1"/>
  <c r="F425" i="1"/>
  <c r="G425" i="1"/>
  <c r="H425" i="1"/>
  <c r="G424" i="1"/>
  <c r="E424" i="1"/>
  <c r="K424" i="1"/>
  <c r="H424" i="1"/>
  <c r="I424" i="1"/>
  <c r="D424" i="1"/>
  <c r="J424" i="1"/>
  <c r="G423" i="1"/>
  <c r="D423" i="1"/>
  <c r="J423" i="1"/>
  <c r="E423" i="1"/>
  <c r="K423" i="1"/>
  <c r="F423" i="1"/>
  <c r="E422" i="1"/>
  <c r="I422" i="1"/>
  <c r="F422" i="1"/>
  <c r="G422" i="1"/>
  <c r="H422" i="1"/>
  <c r="E421" i="1"/>
  <c r="K421" i="1"/>
  <c r="H421" i="1"/>
  <c r="I421" i="1"/>
  <c r="D421" i="1"/>
  <c r="J421" i="1"/>
  <c r="G420" i="1"/>
  <c r="D420" i="1"/>
  <c r="J420" i="1"/>
  <c r="E420" i="1"/>
  <c r="K420" i="1"/>
  <c r="F420" i="1"/>
  <c r="K419" i="1"/>
  <c r="I419" i="1"/>
  <c r="F419" i="1"/>
  <c r="G419" i="1"/>
  <c r="H419" i="1"/>
  <c r="E418" i="1"/>
  <c r="K418" i="1"/>
  <c r="H418" i="1"/>
  <c r="I418" i="1"/>
  <c r="D418" i="1"/>
  <c r="J418" i="1"/>
  <c r="I417" i="1"/>
  <c r="G417" i="1"/>
  <c r="D417" i="1"/>
  <c r="J417" i="1"/>
  <c r="E417" i="1"/>
  <c r="K417" i="1"/>
  <c r="F417" i="1"/>
  <c r="I416" i="1"/>
  <c r="F416" i="1"/>
  <c r="G416" i="1"/>
  <c r="H416" i="1"/>
  <c r="G415" i="1"/>
  <c r="E415" i="1"/>
  <c r="K415" i="1"/>
  <c r="H415" i="1"/>
  <c r="I415" i="1"/>
  <c r="D415" i="1"/>
  <c r="J415" i="1"/>
  <c r="G414" i="1"/>
  <c r="D414" i="1"/>
  <c r="J414" i="1"/>
  <c r="E414" i="1"/>
  <c r="K414" i="1"/>
  <c r="F414" i="1"/>
  <c r="E413" i="1"/>
  <c r="I413" i="1"/>
  <c r="F413" i="1"/>
  <c r="G413" i="1"/>
  <c r="H413" i="1"/>
  <c r="E412" i="1"/>
  <c r="K412" i="1"/>
  <c r="H412" i="1"/>
  <c r="I412" i="1"/>
  <c r="D412" i="1"/>
  <c r="J412" i="1"/>
  <c r="G411" i="1"/>
  <c r="D411" i="1"/>
  <c r="J411" i="1"/>
  <c r="E411" i="1"/>
  <c r="K411" i="1"/>
  <c r="F411" i="1"/>
  <c r="K410" i="1"/>
  <c r="I410" i="1"/>
  <c r="F410" i="1"/>
  <c r="G410" i="1"/>
  <c r="H410" i="1"/>
  <c r="E409" i="1"/>
  <c r="K409" i="1"/>
  <c r="H409" i="1"/>
  <c r="I409" i="1"/>
  <c r="D409" i="1"/>
  <c r="J409" i="1"/>
  <c r="I408" i="1"/>
  <c r="G408" i="1"/>
  <c r="D408" i="1"/>
  <c r="J408" i="1"/>
  <c r="E408" i="1"/>
  <c r="K408" i="1"/>
  <c r="F408" i="1"/>
  <c r="I407" i="1"/>
  <c r="F407" i="1"/>
  <c r="G407" i="1"/>
  <c r="H407" i="1"/>
  <c r="G406" i="1"/>
  <c r="E406" i="1"/>
  <c r="K406" i="1"/>
  <c r="H406" i="1"/>
  <c r="I406" i="1"/>
  <c r="D406" i="1"/>
  <c r="J406" i="1"/>
  <c r="G405" i="1"/>
  <c r="D405" i="1"/>
  <c r="J405" i="1"/>
  <c r="E405" i="1"/>
  <c r="K405" i="1"/>
  <c r="F405" i="1"/>
  <c r="E404" i="1"/>
  <c r="I404" i="1"/>
  <c r="F404" i="1"/>
  <c r="G404" i="1"/>
  <c r="H404" i="1"/>
  <c r="E403" i="1"/>
  <c r="K403" i="1"/>
  <c r="H403" i="1"/>
  <c r="I403" i="1"/>
  <c r="D403" i="1"/>
  <c r="J403" i="1"/>
  <c r="G402" i="1"/>
  <c r="D402" i="1"/>
  <c r="J402" i="1"/>
  <c r="E402" i="1"/>
  <c r="K402" i="1"/>
  <c r="F402" i="1"/>
  <c r="K401" i="1"/>
  <c r="I401" i="1"/>
  <c r="F401" i="1"/>
  <c r="G401" i="1"/>
  <c r="H401" i="1"/>
  <c r="E400" i="1"/>
  <c r="K400" i="1"/>
  <c r="H400" i="1"/>
  <c r="I400" i="1"/>
  <c r="D400" i="1"/>
  <c r="J400" i="1"/>
  <c r="I399" i="1"/>
  <c r="G399" i="1"/>
  <c r="D399" i="1"/>
  <c r="J399" i="1"/>
  <c r="E399" i="1"/>
  <c r="K399" i="1"/>
  <c r="F399" i="1"/>
  <c r="I398" i="1"/>
  <c r="F398" i="1"/>
  <c r="G398" i="1"/>
  <c r="H398" i="1"/>
  <c r="G397" i="1"/>
  <c r="E397" i="1"/>
  <c r="K397" i="1"/>
  <c r="H397" i="1"/>
  <c r="I397" i="1"/>
  <c r="D397" i="1"/>
  <c r="J397" i="1"/>
  <c r="G396" i="1"/>
  <c r="D396" i="1"/>
  <c r="J396" i="1"/>
  <c r="E396" i="1"/>
  <c r="K396" i="1"/>
  <c r="F396" i="1"/>
  <c r="E395" i="1"/>
  <c r="I395" i="1"/>
  <c r="F395" i="1"/>
  <c r="G395" i="1"/>
  <c r="H395" i="1"/>
  <c r="E394" i="1"/>
  <c r="K394" i="1"/>
  <c r="H394" i="1"/>
  <c r="I394" i="1"/>
  <c r="D394" i="1"/>
  <c r="J394" i="1"/>
  <c r="G393" i="1"/>
  <c r="D393" i="1"/>
  <c r="J393" i="1"/>
  <c r="E393" i="1"/>
  <c r="K393" i="1"/>
  <c r="F393" i="1"/>
  <c r="K392" i="1"/>
  <c r="I392" i="1"/>
  <c r="F392" i="1"/>
  <c r="G392" i="1"/>
  <c r="H392" i="1"/>
  <c r="E391" i="1"/>
  <c r="K391" i="1"/>
  <c r="H391" i="1"/>
  <c r="I391" i="1"/>
  <c r="D391" i="1"/>
  <c r="J391" i="1"/>
  <c r="I390" i="1"/>
  <c r="G390" i="1"/>
  <c r="D390" i="1"/>
  <c r="J390" i="1"/>
  <c r="E390" i="1"/>
  <c r="K390" i="1"/>
  <c r="F390" i="1"/>
  <c r="I389" i="1"/>
  <c r="F389" i="1"/>
  <c r="G389" i="1"/>
  <c r="H389" i="1"/>
  <c r="G388" i="1"/>
  <c r="E388" i="1"/>
  <c r="K388" i="1"/>
  <c r="H388" i="1"/>
  <c r="I388" i="1"/>
  <c r="D388" i="1"/>
  <c r="J388" i="1"/>
  <c r="G387" i="1"/>
  <c r="D387" i="1"/>
  <c r="J387" i="1"/>
  <c r="E387" i="1"/>
  <c r="K387" i="1"/>
  <c r="F387" i="1"/>
  <c r="E386" i="1"/>
  <c r="I386" i="1"/>
  <c r="F386" i="1"/>
  <c r="G386" i="1"/>
  <c r="H386" i="1"/>
  <c r="E385" i="1"/>
  <c r="K385" i="1"/>
  <c r="H385" i="1"/>
  <c r="I385" i="1"/>
  <c r="D385" i="1"/>
  <c r="J385" i="1"/>
  <c r="G384" i="1"/>
  <c r="D384" i="1"/>
  <c r="J384" i="1"/>
  <c r="E384" i="1"/>
  <c r="K384" i="1"/>
  <c r="F384" i="1"/>
  <c r="K383" i="1"/>
  <c r="I383" i="1"/>
  <c r="F383" i="1"/>
  <c r="G383" i="1"/>
  <c r="H383" i="1"/>
  <c r="F382" i="1"/>
  <c r="E382" i="1"/>
  <c r="K382" i="1"/>
  <c r="I382" i="1"/>
  <c r="D382" i="1"/>
  <c r="J382" i="1"/>
  <c r="G381" i="1"/>
  <c r="E381" i="1"/>
  <c r="K381" i="1"/>
  <c r="F381" i="1"/>
  <c r="J380" i="1"/>
  <c r="I380" i="1"/>
  <c r="G380" i="1"/>
  <c r="H380" i="1"/>
  <c r="F379" i="1"/>
  <c r="E379" i="1"/>
  <c r="K379" i="1"/>
  <c r="I379" i="1"/>
  <c r="D379" i="1"/>
  <c r="J379" i="1"/>
  <c r="G378" i="1"/>
  <c r="E378" i="1"/>
  <c r="K378" i="1"/>
  <c r="F378" i="1"/>
  <c r="J377" i="1"/>
  <c r="I377" i="1"/>
  <c r="G377" i="1"/>
  <c r="H377" i="1"/>
  <c r="F376" i="1"/>
  <c r="E376" i="1"/>
  <c r="K376" i="1"/>
  <c r="I376" i="1"/>
  <c r="D376" i="1"/>
  <c r="J376" i="1"/>
  <c r="G375" i="1"/>
  <c r="E375" i="1"/>
  <c r="K375" i="1"/>
  <c r="F375" i="1"/>
  <c r="J374" i="1"/>
  <c r="I374" i="1"/>
  <c r="G374" i="1"/>
  <c r="H374" i="1"/>
  <c r="F373" i="1"/>
  <c r="E373" i="1"/>
  <c r="K373" i="1"/>
  <c r="I373" i="1"/>
  <c r="D373" i="1"/>
  <c r="J373" i="1"/>
  <c r="G372" i="1"/>
  <c r="E372" i="1"/>
  <c r="K372" i="1"/>
  <c r="F372" i="1"/>
  <c r="J371" i="1"/>
  <c r="I371" i="1"/>
  <c r="G371" i="1"/>
  <c r="H371" i="1"/>
  <c r="G370" i="1"/>
  <c r="E370" i="1"/>
  <c r="K370" i="1"/>
  <c r="D370" i="1"/>
  <c r="J370" i="1"/>
  <c r="E369" i="1"/>
  <c r="G369" i="1"/>
  <c r="F369" i="1"/>
  <c r="E368" i="1"/>
  <c r="I368" i="1"/>
  <c r="H368" i="1"/>
  <c r="E367" i="1"/>
  <c r="K367" i="1"/>
  <c r="D367" i="1"/>
  <c r="J367" i="1"/>
  <c r="K366" i="1"/>
  <c r="G366" i="1"/>
  <c r="F366" i="1"/>
  <c r="K365" i="1"/>
  <c r="I365" i="1"/>
  <c r="H365" i="1"/>
  <c r="I364" i="1"/>
  <c r="E364" i="1"/>
  <c r="K364" i="1"/>
  <c r="D364" i="1"/>
  <c r="J364" i="1"/>
  <c r="I363" i="1"/>
  <c r="G363" i="1"/>
  <c r="F363" i="1"/>
  <c r="G362" i="1"/>
  <c r="I362" i="1"/>
  <c r="H362" i="1"/>
  <c r="G361" i="1"/>
  <c r="E361" i="1"/>
  <c r="K361" i="1"/>
  <c r="D361" i="1"/>
  <c r="J361" i="1"/>
  <c r="E360" i="1"/>
  <c r="G360" i="1"/>
  <c r="F360" i="1"/>
  <c r="E359" i="1"/>
  <c r="I359" i="1"/>
  <c r="H359" i="1"/>
  <c r="E358" i="1"/>
  <c r="K358" i="1"/>
  <c r="D358" i="1"/>
  <c r="J358" i="1"/>
  <c r="K357" i="1"/>
  <c r="G357" i="1"/>
  <c r="F357" i="1"/>
  <c r="K356" i="1"/>
  <c r="I356" i="1"/>
  <c r="H356" i="1"/>
  <c r="I355" i="1"/>
  <c r="E355" i="1"/>
  <c r="K355" i="1"/>
  <c r="D355" i="1"/>
  <c r="J355" i="1"/>
  <c r="I354" i="1"/>
  <c r="G354" i="1"/>
  <c r="F354" i="1"/>
  <c r="G353" i="1"/>
  <c r="I353" i="1"/>
  <c r="H353" i="1"/>
  <c r="G352" i="1"/>
  <c r="E352" i="1"/>
  <c r="K352" i="1"/>
  <c r="D352" i="1"/>
  <c r="J352" i="1"/>
  <c r="E351" i="1"/>
  <c r="G351" i="1"/>
  <c r="F351" i="1"/>
  <c r="E350" i="1"/>
  <c r="I350" i="1"/>
  <c r="H350" i="1"/>
  <c r="E349" i="1"/>
  <c r="K349" i="1"/>
  <c r="D349" i="1"/>
  <c r="J349" i="1"/>
  <c r="K348" i="1"/>
  <c r="G348" i="1"/>
  <c r="F348" i="1"/>
  <c r="K347" i="1"/>
  <c r="I347" i="1"/>
  <c r="H347" i="1"/>
  <c r="I346" i="1"/>
  <c r="E346" i="1"/>
  <c r="K346" i="1"/>
  <c r="D346" i="1"/>
  <c r="J346" i="1"/>
  <c r="I345" i="1"/>
  <c r="G345" i="1"/>
  <c r="F345" i="1"/>
  <c r="G344" i="1"/>
  <c r="I344" i="1"/>
  <c r="H344" i="1"/>
  <c r="G343" i="1"/>
  <c r="E343" i="1"/>
  <c r="K343" i="1"/>
  <c r="D343" i="1"/>
  <c r="J343" i="1"/>
  <c r="E342" i="1"/>
  <c r="G342" i="1"/>
  <c r="F342" i="1"/>
  <c r="E341" i="1"/>
  <c r="I341" i="1"/>
  <c r="H341" i="1"/>
  <c r="E340" i="1"/>
  <c r="K340" i="1"/>
  <c r="D340" i="1"/>
  <c r="J340" i="1"/>
  <c r="K339" i="1"/>
  <c r="G339" i="1"/>
  <c r="F339" i="1"/>
  <c r="K338" i="1"/>
  <c r="I338" i="1"/>
  <c r="H338" i="1"/>
  <c r="I337" i="1"/>
  <c r="E337" i="1"/>
  <c r="K337" i="1"/>
  <c r="D337" i="1"/>
  <c r="J337" i="1"/>
  <c r="I336" i="1"/>
  <c r="G336" i="1"/>
  <c r="F336" i="1"/>
  <c r="G335" i="1"/>
  <c r="I335" i="1"/>
  <c r="H335" i="1"/>
  <c r="G334" i="1"/>
  <c r="E334" i="1"/>
  <c r="K334" i="1"/>
  <c r="D334" i="1"/>
  <c r="J334" i="1"/>
  <c r="E333" i="1"/>
  <c r="G333" i="1"/>
  <c r="F333" i="1"/>
  <c r="E332" i="1"/>
  <c r="I332" i="1"/>
  <c r="H332" i="1"/>
  <c r="E331" i="1"/>
  <c r="K331" i="1"/>
  <c r="D331" i="1"/>
  <c r="J331" i="1"/>
  <c r="K330" i="1"/>
  <c r="G330" i="1"/>
  <c r="F330" i="1"/>
  <c r="K329" i="1"/>
  <c r="I329" i="1"/>
  <c r="H329" i="1"/>
  <c r="I328" i="1"/>
  <c r="E328" i="1"/>
  <c r="K328" i="1"/>
  <c r="D328" i="1"/>
  <c r="J328" i="1"/>
  <c r="I327" i="1"/>
  <c r="G327" i="1"/>
  <c r="F327" i="1"/>
  <c r="G326" i="1"/>
  <c r="I326" i="1"/>
  <c r="H326" i="1"/>
  <c r="G325" i="1"/>
  <c r="E325" i="1"/>
  <c r="K325" i="1"/>
  <c r="D325" i="1"/>
  <c r="J325" i="1"/>
  <c r="E324" i="1"/>
  <c r="G324" i="1"/>
  <c r="F324" i="1"/>
  <c r="E323" i="1"/>
  <c r="I323" i="1"/>
  <c r="H323" i="1"/>
  <c r="E322" i="1"/>
  <c r="K322" i="1"/>
  <c r="D322" i="1"/>
  <c r="J322" i="1"/>
  <c r="K321" i="1"/>
  <c r="G321" i="1"/>
  <c r="F321" i="1"/>
  <c r="K320" i="1"/>
  <c r="I320" i="1"/>
  <c r="H320" i="1"/>
  <c r="I319" i="1"/>
  <c r="E319" i="1"/>
  <c r="K319" i="1"/>
  <c r="D319" i="1"/>
  <c r="J319" i="1"/>
  <c r="I318" i="1"/>
  <c r="G318" i="1"/>
  <c r="F318" i="1"/>
  <c r="G317" i="1"/>
  <c r="I317" i="1"/>
  <c r="H317" i="1"/>
  <c r="G316" i="1"/>
  <c r="E316" i="1"/>
  <c r="K316" i="1"/>
  <c r="D316" i="1"/>
  <c r="J316" i="1"/>
  <c r="E315" i="1"/>
  <c r="G315" i="1"/>
  <c r="F315" i="1"/>
  <c r="E314" i="1"/>
  <c r="I314" i="1"/>
  <c r="H314" i="1"/>
  <c r="E313" i="1"/>
  <c r="K313" i="1"/>
  <c r="D313" i="1"/>
  <c r="J313" i="1"/>
  <c r="K312" i="1"/>
  <c r="G312" i="1"/>
  <c r="F312" i="1"/>
  <c r="K311" i="1"/>
  <c r="I311" i="1"/>
  <c r="H311" i="1"/>
  <c r="I310" i="1"/>
  <c r="E310" i="1"/>
  <c r="K310" i="1"/>
  <c r="D310" i="1"/>
  <c r="J310" i="1"/>
  <c r="I309" i="1"/>
  <c r="G309" i="1"/>
  <c r="F309" i="1"/>
  <c r="G308" i="1"/>
  <c r="I308" i="1"/>
  <c r="H308" i="1"/>
  <c r="G307" i="1"/>
  <c r="E307" i="1"/>
  <c r="K307" i="1"/>
  <c r="D307" i="1"/>
  <c r="J307" i="1"/>
  <c r="E306" i="1"/>
  <c r="G306" i="1"/>
  <c r="F306" i="1"/>
  <c r="E305" i="1"/>
  <c r="I305" i="1"/>
  <c r="H305" i="1"/>
  <c r="E304" i="1"/>
  <c r="K304" i="1"/>
  <c r="D304" i="1"/>
  <c r="J304" i="1"/>
  <c r="K303" i="1"/>
  <c r="G303" i="1"/>
  <c r="F303" i="1"/>
  <c r="K302" i="1"/>
  <c r="I302" i="1"/>
  <c r="H302" i="1"/>
  <c r="I301" i="1"/>
  <c r="E301" i="1"/>
  <c r="K301" i="1"/>
  <c r="D301" i="1"/>
  <c r="J301" i="1"/>
  <c r="I300" i="1"/>
  <c r="G300" i="1"/>
  <c r="F300" i="1"/>
  <c r="G299" i="1"/>
  <c r="I299" i="1"/>
  <c r="H299" i="1"/>
  <c r="G298" i="1"/>
  <c r="E298" i="1"/>
  <c r="K298" i="1"/>
  <c r="D298" i="1"/>
  <c r="J298" i="1"/>
  <c r="E297" i="1"/>
  <c r="G297" i="1"/>
  <c r="F297" i="1"/>
  <c r="E296" i="1"/>
  <c r="I296" i="1"/>
  <c r="H296" i="1"/>
  <c r="E295" i="1"/>
  <c r="K295" i="1"/>
  <c r="D295" i="1"/>
  <c r="J295" i="1"/>
  <c r="K294" i="1"/>
  <c r="G294" i="1"/>
  <c r="F294" i="1"/>
  <c r="K293" i="1"/>
  <c r="I293" i="1"/>
  <c r="H293" i="1"/>
  <c r="I292" i="1"/>
  <c r="E292" i="1"/>
  <c r="K292" i="1"/>
  <c r="D292" i="1"/>
  <c r="J292" i="1"/>
  <c r="I291" i="1"/>
  <c r="G291" i="1"/>
  <c r="F291" i="1"/>
  <c r="G290" i="1"/>
  <c r="I290" i="1"/>
  <c r="H290" i="1"/>
  <c r="G289" i="1"/>
  <c r="E289" i="1"/>
  <c r="K289" i="1"/>
  <c r="D289" i="1"/>
  <c r="J289" i="1"/>
  <c r="E288" i="1"/>
  <c r="G288" i="1"/>
  <c r="F288" i="1"/>
  <c r="E287" i="1"/>
  <c r="I287" i="1"/>
  <c r="H287" i="1"/>
  <c r="E286" i="1"/>
  <c r="K286" i="1"/>
  <c r="D286" i="1"/>
  <c r="J286" i="1"/>
  <c r="K285" i="1"/>
  <c r="G285" i="1"/>
  <c r="F285" i="1"/>
  <c r="K284" i="1"/>
  <c r="I284" i="1"/>
  <c r="H284" i="1"/>
  <c r="I283" i="1"/>
  <c r="E283" i="1"/>
  <c r="K283" i="1"/>
  <c r="D283" i="1"/>
  <c r="J283" i="1"/>
  <c r="I282" i="1"/>
  <c r="G282" i="1"/>
  <c r="F282" i="1"/>
  <c r="G281" i="1"/>
  <c r="I281" i="1"/>
  <c r="H281" i="1"/>
  <c r="G280" i="1"/>
  <c r="E280" i="1"/>
  <c r="K280" i="1"/>
  <c r="D280" i="1"/>
  <c r="J280" i="1"/>
  <c r="E279" i="1"/>
  <c r="G279" i="1"/>
  <c r="F279" i="1"/>
  <c r="E278" i="1"/>
  <c r="I278" i="1"/>
  <c r="H278" i="1"/>
  <c r="E277" i="1"/>
  <c r="K277" i="1"/>
  <c r="D277" i="1"/>
  <c r="J277" i="1"/>
  <c r="K276" i="1"/>
  <c r="G276" i="1"/>
  <c r="F276" i="1"/>
  <c r="K275" i="1"/>
  <c r="I275" i="1"/>
  <c r="H275" i="1"/>
  <c r="I274" i="1"/>
  <c r="E274" i="1"/>
  <c r="K274" i="1"/>
  <c r="D274" i="1"/>
  <c r="J274" i="1"/>
  <c r="I273" i="1"/>
  <c r="G273" i="1"/>
  <c r="F273" i="1"/>
  <c r="G272" i="1"/>
  <c r="I272" i="1"/>
  <c r="H272" i="1"/>
  <c r="G271" i="1"/>
  <c r="E271" i="1"/>
  <c r="K271" i="1"/>
  <c r="D271" i="1"/>
  <c r="J271" i="1"/>
  <c r="E270" i="1"/>
  <c r="G270" i="1"/>
  <c r="F270" i="1"/>
  <c r="E269" i="1"/>
  <c r="I269" i="1"/>
  <c r="H269" i="1"/>
  <c r="E268" i="1"/>
  <c r="K268" i="1"/>
  <c r="D268" i="1"/>
  <c r="J268" i="1"/>
  <c r="K267" i="1"/>
  <c r="G267" i="1"/>
  <c r="F267" i="1"/>
  <c r="K266" i="1"/>
  <c r="I266" i="1"/>
  <c r="H266" i="1"/>
  <c r="I265" i="1"/>
  <c r="E265" i="1"/>
  <c r="K265" i="1"/>
  <c r="D265" i="1"/>
  <c r="J265" i="1"/>
  <c r="I264" i="1"/>
  <c r="G264" i="1"/>
  <c r="F264" i="1"/>
  <c r="G263" i="1"/>
  <c r="I263" i="1"/>
  <c r="H263" i="1"/>
  <c r="G262" i="1"/>
  <c r="E262" i="1"/>
  <c r="K262" i="1"/>
  <c r="D262" i="1"/>
  <c r="J262" i="1"/>
  <c r="E261" i="1"/>
  <c r="G261" i="1"/>
  <c r="F261" i="1"/>
  <c r="E260" i="1"/>
  <c r="I260" i="1"/>
  <c r="H260" i="1"/>
  <c r="E259" i="1"/>
  <c r="K259" i="1"/>
  <c r="D259" i="1"/>
  <c r="J259" i="1"/>
  <c r="K258" i="1"/>
  <c r="G258" i="1"/>
  <c r="F258" i="1"/>
  <c r="K257" i="1"/>
  <c r="I257" i="1"/>
  <c r="H257" i="1"/>
  <c r="I256" i="1"/>
  <c r="E256" i="1"/>
  <c r="K256" i="1"/>
  <c r="D256" i="1"/>
  <c r="J256" i="1"/>
  <c r="I255" i="1"/>
  <c r="G255" i="1"/>
  <c r="F255" i="1"/>
  <c r="G254" i="1"/>
  <c r="I254" i="1"/>
  <c r="H254" i="1"/>
  <c r="G253" i="1"/>
  <c r="E253" i="1"/>
  <c r="K253" i="1"/>
  <c r="D253" i="1"/>
  <c r="J253" i="1"/>
  <c r="E252" i="1"/>
  <c r="G252" i="1"/>
  <c r="F252" i="1"/>
  <c r="E251" i="1"/>
  <c r="I251" i="1"/>
  <c r="H251" i="1"/>
  <c r="E250" i="1"/>
  <c r="K250" i="1"/>
  <c r="D250" i="1"/>
  <c r="J250" i="1"/>
  <c r="K249" i="1"/>
  <c r="G249" i="1"/>
  <c r="F249" i="1"/>
  <c r="K248" i="1"/>
  <c r="I248" i="1"/>
  <c r="H248" i="1"/>
  <c r="I247" i="1"/>
  <c r="E247" i="1"/>
  <c r="K247" i="1"/>
  <c r="D247" i="1"/>
  <c r="J247" i="1"/>
  <c r="I246" i="1"/>
  <c r="G246" i="1"/>
  <c r="F246" i="1"/>
  <c r="G245" i="1"/>
  <c r="I245" i="1"/>
  <c r="H245" i="1"/>
  <c r="G244" i="1"/>
  <c r="E244" i="1"/>
  <c r="K244" i="1"/>
  <c r="D244" i="1"/>
  <c r="J244" i="1"/>
  <c r="E243" i="1"/>
  <c r="G243" i="1"/>
  <c r="F243" i="1"/>
  <c r="E242" i="1"/>
  <c r="I242" i="1"/>
  <c r="H242" i="1"/>
  <c r="E241" i="1"/>
  <c r="K241" i="1"/>
  <c r="D241" i="1"/>
  <c r="J241" i="1"/>
  <c r="K240" i="1"/>
  <c r="G240" i="1"/>
  <c r="F240" i="1"/>
  <c r="K239" i="1"/>
  <c r="I239" i="1"/>
  <c r="H239" i="1"/>
  <c r="I238" i="1"/>
  <c r="E238" i="1"/>
  <c r="K238" i="1"/>
  <c r="D238" i="1"/>
  <c r="J238" i="1"/>
  <c r="I237" i="1"/>
  <c r="G237" i="1"/>
  <c r="F237" i="1"/>
  <c r="G236" i="1"/>
  <c r="I236" i="1"/>
  <c r="H236" i="1"/>
  <c r="G235" i="1"/>
  <c r="E235" i="1"/>
  <c r="K235" i="1"/>
  <c r="D235" i="1"/>
  <c r="J235" i="1"/>
  <c r="E234" i="1"/>
  <c r="G234" i="1"/>
  <c r="F234" i="1"/>
  <c r="E233" i="1"/>
  <c r="I233" i="1"/>
  <c r="H233" i="1"/>
  <c r="E232" i="1"/>
  <c r="K232" i="1"/>
  <c r="D232" i="1"/>
  <c r="J232" i="1"/>
  <c r="K231" i="1"/>
  <c r="G231" i="1"/>
  <c r="F231" i="1"/>
  <c r="K230" i="1"/>
  <c r="I230" i="1"/>
  <c r="H230" i="1"/>
  <c r="I229" i="1"/>
  <c r="E229" i="1"/>
  <c r="K229" i="1"/>
  <c r="D229" i="1"/>
  <c r="J229" i="1"/>
  <c r="I228" i="1"/>
  <c r="G228" i="1"/>
  <c r="F228" i="1"/>
  <c r="G227" i="1"/>
  <c r="I227" i="1"/>
  <c r="H227" i="1"/>
  <c r="G226" i="1"/>
  <c r="E226" i="1"/>
  <c r="K226" i="1"/>
  <c r="D226" i="1"/>
  <c r="J226" i="1"/>
  <c r="E225" i="1"/>
  <c r="G225" i="1"/>
  <c r="F225" i="1"/>
  <c r="E224" i="1"/>
  <c r="I224" i="1"/>
  <c r="H224" i="1"/>
  <c r="E223" i="1"/>
  <c r="K223" i="1"/>
  <c r="D223" i="1"/>
  <c r="J223" i="1"/>
  <c r="K222" i="1"/>
  <c r="G222" i="1"/>
  <c r="F222" i="1"/>
  <c r="K221" i="1"/>
  <c r="I221" i="1"/>
  <c r="H221" i="1"/>
  <c r="I220" i="1"/>
  <c r="E220" i="1"/>
  <c r="K220" i="1"/>
  <c r="D220" i="1"/>
  <c r="J220" i="1"/>
  <c r="I219" i="1"/>
  <c r="G219" i="1"/>
  <c r="F219" i="1"/>
  <c r="G218" i="1"/>
  <c r="I218" i="1"/>
  <c r="H218" i="1"/>
  <c r="G217" i="1"/>
  <c r="E217" i="1"/>
  <c r="K217" i="1"/>
  <c r="D217" i="1"/>
  <c r="J217" i="1"/>
  <c r="E216" i="1"/>
  <c r="G216" i="1"/>
  <c r="F216" i="1"/>
  <c r="E215" i="1"/>
  <c r="I215" i="1"/>
  <c r="H215" i="1"/>
  <c r="E214" i="1"/>
  <c r="K214" i="1"/>
  <c r="D214" i="1"/>
  <c r="J214" i="1"/>
  <c r="K213" i="1"/>
  <c r="G213" i="1"/>
  <c r="F213" i="1"/>
  <c r="K212" i="1"/>
  <c r="I212" i="1"/>
  <c r="H212" i="1"/>
  <c r="I211" i="1"/>
  <c r="E211" i="1"/>
  <c r="K211" i="1"/>
  <c r="D211" i="1"/>
  <c r="J211" i="1"/>
  <c r="I210" i="1"/>
  <c r="G210" i="1"/>
  <c r="F210" i="1"/>
  <c r="I209" i="1"/>
  <c r="H209" i="1"/>
  <c r="I208" i="1"/>
  <c r="D208" i="1"/>
  <c r="J208" i="1"/>
  <c r="J207" i="1"/>
  <c r="F207" i="1"/>
  <c r="D206" i="1"/>
  <c r="K206" i="1"/>
  <c r="H206" i="1"/>
  <c r="E205" i="1"/>
  <c r="D205" i="1"/>
  <c r="J205" i="1"/>
  <c r="E204" i="1"/>
  <c r="F204" i="1"/>
  <c r="F203" i="1"/>
  <c r="H203" i="1"/>
  <c r="G202" i="1"/>
  <c r="D202" i="1"/>
  <c r="J202" i="1"/>
  <c r="H201" i="1"/>
  <c r="F201" i="1"/>
  <c r="I200" i="1"/>
  <c r="H200" i="1"/>
  <c r="I199" i="1"/>
  <c r="D199" i="1"/>
  <c r="J199" i="1"/>
  <c r="J198" i="1"/>
  <c r="F198" i="1"/>
  <c r="D197" i="1"/>
  <c r="K197" i="1"/>
  <c r="H197" i="1"/>
  <c r="E196" i="1"/>
  <c r="D196" i="1"/>
  <c r="J196" i="1"/>
  <c r="E195" i="1"/>
  <c r="F195" i="1"/>
  <c r="F194" i="1"/>
  <c r="H194" i="1"/>
  <c r="G193" i="1"/>
  <c r="D193" i="1"/>
  <c r="J193" i="1"/>
  <c r="H192" i="1"/>
  <c r="F192" i="1"/>
  <c r="I191" i="1"/>
  <c r="H191" i="1"/>
  <c r="I190" i="1"/>
  <c r="D190" i="1"/>
  <c r="J190" i="1"/>
  <c r="J189" i="1"/>
  <c r="F189" i="1"/>
  <c r="D188" i="1"/>
  <c r="K188" i="1"/>
  <c r="H188" i="1"/>
  <c r="E187" i="1"/>
  <c r="D187" i="1"/>
  <c r="J187" i="1"/>
  <c r="E186" i="1"/>
  <c r="F186" i="1"/>
  <c r="F185" i="1"/>
  <c r="H185" i="1"/>
  <c r="G184" i="1"/>
  <c r="J184" i="1"/>
  <c r="E182" i="1"/>
  <c r="K182" i="1"/>
  <c r="E179" i="1"/>
  <c r="K179" i="1"/>
  <c r="E176" i="1"/>
  <c r="K176" i="1"/>
  <c r="E173" i="1"/>
  <c r="K173" i="1"/>
  <c r="E116" i="1"/>
  <c r="K116" i="1"/>
  <c r="E68" i="1"/>
  <c r="K68" i="1"/>
  <c r="E149" i="1"/>
  <c r="K149" i="1"/>
  <c r="E146" i="1"/>
  <c r="K146" i="1"/>
  <c r="E164" i="1"/>
  <c r="K164" i="1"/>
  <c r="E161" i="1"/>
  <c r="K161" i="1"/>
  <c r="E158" i="1"/>
  <c r="K158" i="1"/>
  <c r="E155" i="1"/>
  <c r="K155" i="1"/>
  <c r="E113" i="1"/>
  <c r="K113" i="1"/>
  <c r="E119" i="1"/>
  <c r="K119" i="1"/>
  <c r="E170" i="1"/>
  <c r="K170" i="1"/>
  <c r="E143" i="1"/>
  <c r="K143" i="1"/>
  <c r="E140" i="1"/>
  <c r="K140" i="1"/>
  <c r="E152" i="1"/>
  <c r="K152" i="1"/>
  <c r="E131" i="1"/>
  <c r="K131" i="1"/>
  <c r="E128" i="1"/>
  <c r="K128" i="1"/>
  <c r="E125" i="1"/>
  <c r="K125" i="1"/>
  <c r="E62" i="1"/>
  <c r="K62" i="1"/>
  <c r="E167" i="1"/>
  <c r="K167" i="1"/>
  <c r="E137" i="1"/>
  <c r="K137" i="1"/>
  <c r="E134" i="1"/>
  <c r="K134" i="1"/>
  <c r="E110" i="1"/>
  <c r="K110" i="1"/>
  <c r="E107" i="1"/>
  <c r="K107" i="1"/>
  <c r="E101" i="1"/>
  <c r="K101" i="1"/>
  <c r="E98" i="1"/>
  <c r="K98" i="1"/>
  <c r="E95" i="1"/>
  <c r="K95" i="1"/>
  <c r="E92" i="1"/>
  <c r="K92" i="1"/>
  <c r="E89" i="1"/>
  <c r="K89" i="1"/>
  <c r="E77" i="1"/>
  <c r="K77" i="1"/>
  <c r="E74" i="1"/>
  <c r="K74" i="1"/>
  <c r="E71" i="1"/>
  <c r="K71" i="1"/>
  <c r="E59" i="1"/>
  <c r="K59" i="1"/>
  <c r="E56" i="1"/>
  <c r="K56" i="1"/>
  <c r="E53" i="1"/>
  <c r="K53" i="1"/>
  <c r="E50" i="1"/>
  <c r="K50" i="1"/>
  <c r="E47" i="1"/>
  <c r="K47" i="1"/>
  <c r="E122" i="1"/>
  <c r="K122" i="1"/>
  <c r="E86" i="1"/>
  <c r="K86" i="1"/>
  <c r="E83" i="1"/>
  <c r="K83" i="1"/>
  <c r="E80" i="1"/>
  <c r="K80" i="1"/>
  <c r="E65" i="1"/>
  <c r="K65" i="1"/>
  <c r="E104" i="1"/>
  <c r="K104" i="1"/>
  <c r="I675" i="1"/>
  <c r="F675" i="1"/>
  <c r="G667" i="1"/>
  <c r="E667" i="1"/>
  <c r="I660" i="1"/>
  <c r="G660" i="1"/>
  <c r="K653" i="1"/>
  <c r="I653" i="1"/>
  <c r="E647" i="1"/>
  <c r="K647" i="1"/>
  <c r="G640" i="1"/>
  <c r="E640" i="1"/>
  <c r="I633" i="1"/>
  <c r="G633" i="1"/>
  <c r="K626" i="1"/>
  <c r="I626" i="1"/>
  <c r="I623" i="1"/>
  <c r="E623" i="1"/>
  <c r="E620" i="1"/>
  <c r="K620" i="1"/>
  <c r="D452" i="1"/>
  <c r="J452" i="1"/>
  <c r="J440" i="1"/>
  <c r="D440" i="1"/>
  <c r="G439" i="1"/>
  <c r="F439" i="1"/>
  <c r="I438" i="1"/>
  <c r="H438" i="1"/>
  <c r="D437" i="1"/>
  <c r="J437" i="1"/>
  <c r="D434" i="1"/>
  <c r="J434" i="1"/>
  <c r="I432" i="1"/>
  <c r="H432" i="1"/>
  <c r="K431" i="1"/>
  <c r="J431" i="1"/>
  <c r="D431" i="1"/>
  <c r="D428" i="1"/>
  <c r="J428" i="1"/>
  <c r="E425" i="1"/>
  <c r="K425" i="1"/>
  <c r="D425" i="1"/>
  <c r="J425" i="1"/>
  <c r="J422" i="1"/>
  <c r="D422" i="1"/>
  <c r="E419" i="1"/>
  <c r="D419" i="1"/>
  <c r="J419" i="1"/>
  <c r="G418" i="1"/>
  <c r="F418" i="1"/>
  <c r="D416" i="1"/>
  <c r="J416" i="1"/>
  <c r="J413" i="1"/>
  <c r="D413" i="1"/>
  <c r="G412" i="1"/>
  <c r="F412" i="1"/>
  <c r="I411" i="1"/>
  <c r="H411" i="1"/>
  <c r="D410" i="1"/>
  <c r="J410" i="1"/>
  <c r="D407" i="1"/>
  <c r="J407" i="1"/>
  <c r="I405" i="1"/>
  <c r="H405" i="1"/>
  <c r="J404" i="1"/>
  <c r="D404" i="1"/>
  <c r="D401" i="1"/>
  <c r="J401" i="1"/>
  <c r="K398" i="1"/>
  <c r="D398" i="1"/>
  <c r="J398" i="1"/>
  <c r="J395" i="1"/>
  <c r="D395" i="1"/>
  <c r="E392" i="1"/>
  <c r="D392" i="1"/>
  <c r="J392" i="1"/>
  <c r="D389" i="1"/>
  <c r="J389" i="1"/>
  <c r="J386" i="1"/>
  <c r="D386" i="1"/>
  <c r="G385" i="1"/>
  <c r="F385" i="1"/>
  <c r="D383" i="1"/>
  <c r="J383" i="1"/>
  <c r="H381" i="1"/>
  <c r="J381" i="1"/>
  <c r="E380" i="1"/>
  <c r="K380" i="1"/>
  <c r="D380" i="1"/>
  <c r="F380" i="1"/>
  <c r="H378" i="1"/>
  <c r="J378" i="1"/>
  <c r="K377" i="1"/>
  <c r="D377" i="1"/>
  <c r="F377" i="1"/>
  <c r="I375" i="1"/>
  <c r="H375" i="1"/>
  <c r="J375" i="1"/>
  <c r="K374" i="1"/>
  <c r="D374" i="1"/>
  <c r="F374" i="1"/>
  <c r="H372" i="1"/>
  <c r="J372" i="1"/>
  <c r="E371" i="1"/>
  <c r="K371" i="1"/>
  <c r="D371" i="1"/>
  <c r="F371" i="1"/>
  <c r="H370" i="1"/>
  <c r="F370" i="1"/>
  <c r="H369" i="1"/>
  <c r="J369" i="1"/>
  <c r="D369" i="1"/>
  <c r="F368" i="1"/>
  <c r="J368" i="1"/>
  <c r="D368" i="1"/>
  <c r="I367" i="1"/>
  <c r="F367" i="1"/>
  <c r="H367" i="1"/>
  <c r="D366" i="1"/>
  <c r="H366" i="1"/>
  <c r="J366" i="1"/>
  <c r="D365" i="1"/>
  <c r="F365" i="1"/>
  <c r="J365" i="1"/>
  <c r="G364" i="1"/>
  <c r="F364" i="1"/>
  <c r="H364" i="1"/>
  <c r="J363" i="1"/>
  <c r="D363" i="1"/>
  <c r="H363" i="1"/>
  <c r="J362" i="1"/>
  <c r="D362" i="1"/>
  <c r="F362" i="1"/>
  <c r="H361" i="1"/>
  <c r="F361" i="1"/>
  <c r="K360" i="1"/>
  <c r="H360" i="1"/>
  <c r="J360" i="1"/>
  <c r="D360" i="1"/>
  <c r="F359" i="1"/>
  <c r="J359" i="1"/>
  <c r="D359" i="1"/>
  <c r="F358" i="1"/>
  <c r="H358" i="1"/>
  <c r="I357" i="1"/>
  <c r="D357" i="1"/>
  <c r="H357" i="1"/>
  <c r="J357" i="1"/>
  <c r="D356" i="1"/>
  <c r="F356" i="1"/>
  <c r="J356" i="1"/>
  <c r="F355" i="1"/>
  <c r="H355" i="1"/>
  <c r="E354" i="1"/>
  <c r="J354" i="1"/>
  <c r="D354" i="1"/>
  <c r="H354" i="1"/>
  <c r="J353" i="1"/>
  <c r="D353" i="1"/>
  <c r="F353" i="1"/>
  <c r="H352" i="1"/>
  <c r="F352" i="1"/>
  <c r="H351" i="1"/>
  <c r="J351" i="1"/>
  <c r="D351" i="1"/>
  <c r="K350" i="1"/>
  <c r="F350" i="1"/>
  <c r="J350" i="1"/>
  <c r="D350" i="1"/>
  <c r="F349" i="1"/>
  <c r="H349" i="1"/>
  <c r="D348" i="1"/>
  <c r="H348" i="1"/>
  <c r="J348" i="1"/>
  <c r="G347" i="1"/>
  <c r="D347" i="1"/>
  <c r="F347" i="1"/>
  <c r="J347" i="1"/>
  <c r="F346" i="1"/>
  <c r="H346" i="1"/>
  <c r="J345" i="1"/>
  <c r="D345" i="1"/>
  <c r="H345" i="1"/>
  <c r="E344" i="1"/>
  <c r="J344" i="1"/>
  <c r="D344" i="1"/>
  <c r="F344" i="1"/>
  <c r="H343" i="1"/>
  <c r="F343" i="1"/>
  <c r="H342" i="1"/>
  <c r="J342" i="1"/>
  <c r="D342" i="1"/>
  <c r="F341" i="1"/>
  <c r="J341" i="1"/>
  <c r="D341" i="1"/>
  <c r="I340" i="1"/>
  <c r="F340" i="1"/>
  <c r="H340" i="1"/>
  <c r="D339" i="1"/>
  <c r="H339" i="1"/>
  <c r="J339" i="1"/>
  <c r="D338" i="1"/>
  <c r="F338" i="1"/>
  <c r="J338" i="1"/>
  <c r="G337" i="1"/>
  <c r="F337" i="1"/>
  <c r="H337" i="1"/>
  <c r="J336" i="1"/>
  <c r="D336" i="1"/>
  <c r="H336" i="1"/>
  <c r="J335" i="1"/>
  <c r="D335" i="1"/>
  <c r="F335" i="1"/>
  <c r="H334" i="1"/>
  <c r="F334" i="1"/>
  <c r="K333" i="1"/>
  <c r="H333" i="1"/>
  <c r="J333" i="1"/>
  <c r="D333" i="1"/>
  <c r="F332" i="1"/>
  <c r="J332" i="1"/>
  <c r="D332" i="1"/>
  <c r="F331" i="1"/>
  <c r="H331" i="1"/>
  <c r="I330" i="1"/>
  <c r="D330" i="1"/>
  <c r="H330" i="1"/>
  <c r="J330" i="1"/>
  <c r="D329" i="1"/>
  <c r="F329" i="1"/>
  <c r="J329" i="1"/>
  <c r="F328" i="1"/>
  <c r="H328" i="1"/>
  <c r="E327" i="1"/>
  <c r="J327" i="1"/>
  <c r="D327" i="1"/>
  <c r="H327" i="1"/>
  <c r="J326" i="1"/>
  <c r="D326" i="1"/>
  <c r="F326" i="1"/>
  <c r="H325" i="1"/>
  <c r="F325" i="1"/>
  <c r="H324" i="1"/>
  <c r="J324" i="1"/>
  <c r="D324" i="1"/>
  <c r="K323" i="1"/>
  <c r="F323" i="1"/>
  <c r="J323" i="1"/>
  <c r="D323" i="1"/>
  <c r="F322" i="1"/>
  <c r="H322" i="1"/>
  <c r="D321" i="1"/>
  <c r="H321" i="1"/>
  <c r="J321" i="1"/>
  <c r="G320" i="1"/>
  <c r="D320" i="1"/>
  <c r="F320" i="1"/>
  <c r="J320" i="1"/>
  <c r="F319" i="1"/>
  <c r="H319" i="1"/>
  <c r="J318" i="1"/>
  <c r="D318" i="1"/>
  <c r="H318" i="1"/>
  <c r="E317" i="1"/>
  <c r="J317" i="1"/>
  <c r="D317" i="1"/>
  <c r="F317" i="1"/>
  <c r="H316" i="1"/>
  <c r="F316" i="1"/>
  <c r="H315" i="1"/>
  <c r="J315" i="1"/>
  <c r="D315" i="1"/>
  <c r="F314" i="1"/>
  <c r="J314" i="1"/>
  <c r="D314" i="1"/>
  <c r="I313" i="1"/>
  <c r="F313" i="1"/>
  <c r="H313" i="1"/>
  <c r="D312" i="1"/>
  <c r="H312" i="1"/>
  <c r="J312" i="1"/>
  <c r="D311" i="1"/>
  <c r="F311" i="1"/>
  <c r="J311" i="1"/>
  <c r="G310" i="1"/>
  <c r="F310" i="1"/>
  <c r="H310" i="1"/>
  <c r="J309" i="1"/>
  <c r="D309" i="1"/>
  <c r="H309" i="1"/>
  <c r="J308" i="1"/>
  <c r="D308" i="1"/>
  <c r="F308" i="1"/>
  <c r="H307" i="1"/>
  <c r="F307" i="1"/>
  <c r="K306" i="1"/>
  <c r="H306" i="1"/>
  <c r="J306" i="1"/>
  <c r="D306" i="1"/>
  <c r="F305" i="1"/>
  <c r="J305" i="1"/>
  <c r="D305" i="1"/>
  <c r="F304" i="1"/>
  <c r="H304" i="1"/>
  <c r="I303" i="1"/>
  <c r="D303" i="1"/>
  <c r="H303" i="1"/>
  <c r="J303" i="1"/>
  <c r="D302" i="1"/>
  <c r="F302" i="1"/>
  <c r="J302" i="1"/>
  <c r="F301" i="1"/>
  <c r="H301" i="1"/>
  <c r="E300" i="1"/>
  <c r="J300" i="1"/>
  <c r="D300" i="1"/>
  <c r="H300" i="1"/>
  <c r="J299" i="1"/>
  <c r="D299" i="1"/>
  <c r="F299" i="1"/>
  <c r="H298" i="1"/>
  <c r="F298" i="1"/>
  <c r="H297" i="1"/>
  <c r="J297" i="1"/>
  <c r="D297" i="1"/>
  <c r="K296" i="1"/>
  <c r="F296" i="1"/>
  <c r="J296" i="1"/>
  <c r="D296" i="1"/>
  <c r="F295" i="1"/>
  <c r="H295" i="1"/>
  <c r="D294" i="1"/>
  <c r="H294" i="1"/>
  <c r="J294" i="1"/>
  <c r="G293" i="1"/>
  <c r="D293" i="1"/>
  <c r="F293" i="1"/>
  <c r="J293" i="1"/>
  <c r="F292" i="1"/>
  <c r="H292" i="1"/>
  <c r="J291" i="1"/>
  <c r="D291" i="1"/>
  <c r="H291" i="1"/>
  <c r="E290" i="1"/>
  <c r="J290" i="1"/>
  <c r="D290" i="1"/>
  <c r="F290" i="1"/>
  <c r="H289" i="1"/>
  <c r="F289" i="1"/>
  <c r="H288" i="1"/>
  <c r="J288" i="1"/>
  <c r="D288" i="1"/>
  <c r="F287" i="1"/>
  <c r="J287" i="1"/>
  <c r="D287" i="1"/>
  <c r="I286" i="1"/>
  <c r="F286" i="1"/>
  <c r="H286" i="1"/>
  <c r="D285" i="1"/>
  <c r="H285" i="1"/>
  <c r="J285" i="1"/>
  <c r="D284" i="1"/>
  <c r="F284" i="1"/>
  <c r="J284" i="1"/>
  <c r="G283" i="1"/>
  <c r="F283" i="1"/>
  <c r="H283" i="1"/>
  <c r="J282" i="1"/>
  <c r="D282" i="1"/>
  <c r="H282" i="1"/>
  <c r="J281" i="1"/>
  <c r="D281" i="1"/>
  <c r="F281" i="1"/>
  <c r="H280" i="1"/>
  <c r="F280" i="1"/>
  <c r="K279" i="1"/>
  <c r="H279" i="1"/>
  <c r="J279" i="1"/>
  <c r="D279" i="1"/>
  <c r="F278" i="1"/>
  <c r="J278" i="1"/>
  <c r="D278" i="1"/>
  <c r="F277" i="1"/>
  <c r="H277" i="1"/>
  <c r="I276" i="1"/>
  <c r="D276" i="1"/>
  <c r="H276" i="1"/>
  <c r="J276" i="1"/>
  <c r="D275" i="1"/>
  <c r="F275" i="1"/>
  <c r="J275" i="1"/>
  <c r="F274" i="1"/>
  <c r="H274" i="1"/>
  <c r="E273" i="1"/>
  <c r="J273" i="1"/>
  <c r="D273" i="1"/>
  <c r="H273" i="1"/>
  <c r="J272" i="1"/>
  <c r="D272" i="1"/>
  <c r="F272" i="1"/>
  <c r="H271" i="1"/>
  <c r="F271" i="1"/>
  <c r="H270" i="1"/>
  <c r="J270" i="1"/>
  <c r="D270" i="1"/>
  <c r="K269" i="1"/>
  <c r="F269" i="1"/>
  <c r="J269" i="1"/>
  <c r="D269" i="1"/>
  <c r="F268" i="1"/>
  <c r="H268" i="1"/>
  <c r="D267" i="1"/>
  <c r="H267" i="1"/>
  <c r="J267" i="1"/>
  <c r="G266" i="1"/>
  <c r="D266" i="1"/>
  <c r="F266" i="1"/>
  <c r="J266" i="1"/>
  <c r="F265" i="1"/>
  <c r="H265" i="1"/>
  <c r="J264" i="1"/>
  <c r="D264" i="1"/>
  <c r="H264" i="1"/>
  <c r="E263" i="1"/>
  <c r="J263" i="1"/>
  <c r="D263" i="1"/>
  <c r="F263" i="1"/>
  <c r="H262" i="1"/>
  <c r="F262" i="1"/>
  <c r="H261" i="1"/>
  <c r="J261" i="1"/>
  <c r="D261" i="1"/>
  <c r="F260" i="1"/>
  <c r="J260" i="1"/>
  <c r="D260" i="1"/>
  <c r="I259" i="1"/>
  <c r="F259" i="1"/>
  <c r="H259" i="1"/>
  <c r="D258" i="1"/>
  <c r="H258" i="1"/>
  <c r="J258" i="1"/>
  <c r="D257" i="1"/>
  <c r="F257" i="1"/>
  <c r="J257" i="1"/>
  <c r="G256" i="1"/>
  <c r="F256" i="1"/>
  <c r="H256" i="1"/>
  <c r="J255" i="1"/>
  <c r="D255" i="1"/>
  <c r="H255" i="1"/>
  <c r="J254" i="1"/>
  <c r="D254" i="1"/>
  <c r="F254" i="1"/>
  <c r="H253" i="1"/>
  <c r="F253" i="1"/>
  <c r="K252" i="1"/>
  <c r="H252" i="1"/>
  <c r="J252" i="1"/>
  <c r="D252" i="1"/>
  <c r="F251" i="1"/>
  <c r="J251" i="1"/>
  <c r="D251" i="1"/>
  <c r="F250" i="1"/>
  <c r="H250" i="1"/>
  <c r="I249" i="1"/>
  <c r="D249" i="1"/>
  <c r="H249" i="1"/>
  <c r="J249" i="1"/>
  <c r="D248" i="1"/>
  <c r="F248" i="1"/>
  <c r="J248" i="1"/>
  <c r="F247" i="1"/>
  <c r="H247" i="1"/>
  <c r="E246" i="1"/>
  <c r="J246" i="1"/>
  <c r="D246" i="1"/>
  <c r="H246" i="1"/>
  <c r="J245" i="1"/>
  <c r="D245" i="1"/>
  <c r="F245" i="1"/>
  <c r="H244" i="1"/>
  <c r="F244" i="1"/>
  <c r="H243" i="1"/>
  <c r="J243" i="1"/>
  <c r="D243" i="1"/>
  <c r="K242" i="1"/>
  <c r="F242" i="1"/>
  <c r="J242" i="1"/>
  <c r="D242" i="1"/>
  <c r="F241" i="1"/>
  <c r="H241" i="1"/>
  <c r="D240" i="1"/>
  <c r="H240" i="1"/>
  <c r="J240" i="1"/>
  <c r="G239" i="1"/>
  <c r="D239" i="1"/>
  <c r="F239" i="1"/>
  <c r="J239" i="1"/>
  <c r="F238" i="1"/>
  <c r="H238" i="1"/>
  <c r="J237" i="1"/>
  <c r="D237" i="1"/>
  <c r="H237" i="1"/>
  <c r="E236" i="1"/>
  <c r="J236" i="1"/>
  <c r="D236" i="1"/>
  <c r="F236" i="1"/>
  <c r="H235" i="1"/>
  <c r="F235" i="1"/>
  <c r="H234" i="1"/>
  <c r="J234" i="1"/>
  <c r="D234" i="1"/>
  <c r="F233" i="1"/>
  <c r="J233" i="1"/>
  <c r="D233" i="1"/>
  <c r="I232" i="1"/>
  <c r="F232" i="1"/>
  <c r="H232" i="1"/>
  <c r="D231" i="1"/>
  <c r="H231" i="1"/>
  <c r="J231" i="1"/>
  <c r="D230" i="1"/>
  <c r="F230" i="1"/>
  <c r="J230" i="1"/>
  <c r="G229" i="1"/>
  <c r="F229" i="1"/>
  <c r="H229" i="1"/>
  <c r="J228" i="1"/>
  <c r="D228" i="1"/>
  <c r="H228" i="1"/>
  <c r="J227" i="1"/>
  <c r="D227" i="1"/>
  <c r="F227" i="1"/>
  <c r="H226" i="1"/>
  <c r="F226" i="1"/>
  <c r="K225" i="1"/>
  <c r="H225" i="1"/>
  <c r="J225" i="1"/>
  <c r="D225" i="1"/>
  <c r="F224" i="1"/>
  <c r="J224" i="1"/>
  <c r="D224" i="1"/>
  <c r="F223" i="1"/>
  <c r="H223" i="1"/>
  <c r="I222" i="1"/>
  <c r="D222" i="1"/>
  <c r="H222" i="1"/>
  <c r="J222" i="1"/>
  <c r="D221" i="1"/>
  <c r="F221" i="1"/>
  <c r="J221" i="1"/>
  <c r="F220" i="1"/>
  <c r="H220" i="1"/>
  <c r="E219" i="1"/>
  <c r="J219" i="1"/>
  <c r="D219" i="1"/>
  <c r="H219" i="1"/>
  <c r="J218" i="1"/>
  <c r="D218" i="1"/>
  <c r="F218" i="1"/>
  <c r="H217" i="1"/>
  <c r="F217" i="1"/>
  <c r="H216" i="1"/>
  <c r="J216" i="1"/>
  <c r="D216" i="1"/>
  <c r="K215" i="1"/>
  <c r="F215" i="1"/>
  <c r="J215" i="1"/>
  <c r="D215" i="1"/>
  <c r="F214" i="1"/>
  <c r="H214" i="1"/>
  <c r="D213" i="1"/>
  <c r="H213" i="1"/>
  <c r="J213" i="1"/>
  <c r="G212" i="1"/>
  <c r="D212" i="1"/>
  <c r="F212" i="1"/>
  <c r="J212" i="1"/>
  <c r="F211" i="1"/>
  <c r="H211" i="1"/>
  <c r="J210" i="1"/>
  <c r="D210" i="1"/>
  <c r="H210" i="1"/>
  <c r="F209" i="1"/>
  <c r="J209" i="1"/>
  <c r="E209" i="1"/>
  <c r="G209" i="1"/>
  <c r="K208" i="1"/>
  <c r="F208" i="1"/>
  <c r="H208" i="1"/>
  <c r="D207" i="1"/>
  <c r="K207" i="1"/>
  <c r="G207" i="1"/>
  <c r="I207" i="1"/>
  <c r="I206" i="1"/>
  <c r="E206" i="1"/>
  <c r="G206" i="1"/>
  <c r="J206" i="1"/>
  <c r="F205" i="1"/>
  <c r="H205" i="1"/>
  <c r="K205" i="1"/>
  <c r="G204" i="1"/>
  <c r="I204" i="1"/>
  <c r="D204" i="1"/>
  <c r="K204" i="1"/>
  <c r="K203" i="1"/>
  <c r="G203" i="1"/>
  <c r="J203" i="1"/>
  <c r="E203" i="1"/>
  <c r="H202" i="1"/>
  <c r="K202" i="1"/>
  <c r="F202" i="1"/>
  <c r="E201" i="1"/>
  <c r="I201" i="1"/>
  <c r="D201" i="1"/>
  <c r="K201" i="1"/>
  <c r="G201" i="1"/>
  <c r="J200" i="1"/>
  <c r="E200" i="1"/>
  <c r="G200" i="1"/>
  <c r="K199" i="1"/>
  <c r="F199" i="1"/>
  <c r="H199" i="1"/>
  <c r="H198" i="1"/>
  <c r="D198" i="1"/>
  <c r="K198" i="1"/>
  <c r="G198" i="1"/>
  <c r="I198" i="1"/>
  <c r="E197" i="1"/>
  <c r="G197" i="1"/>
  <c r="J197" i="1"/>
  <c r="F196" i="1"/>
  <c r="H196" i="1"/>
  <c r="K196" i="1"/>
  <c r="J195" i="1"/>
  <c r="G195" i="1"/>
  <c r="I195" i="1"/>
  <c r="D195" i="1"/>
  <c r="K195" i="1"/>
  <c r="G194" i="1"/>
  <c r="J194" i="1"/>
  <c r="E194" i="1"/>
  <c r="E193" i="1"/>
  <c r="H193" i="1"/>
  <c r="K193" i="1"/>
  <c r="F193" i="1"/>
  <c r="I192" i="1"/>
  <c r="D192" i="1"/>
  <c r="K192" i="1"/>
  <c r="G192" i="1"/>
  <c r="J191" i="1"/>
  <c r="E191" i="1"/>
  <c r="G191" i="1"/>
  <c r="G190" i="1"/>
  <c r="K190" i="1"/>
  <c r="F190" i="1"/>
  <c r="H190" i="1"/>
  <c r="D189" i="1"/>
  <c r="K189" i="1"/>
  <c r="G189" i="1"/>
  <c r="I189" i="1"/>
  <c r="E188" i="1"/>
  <c r="G188" i="1"/>
  <c r="J188" i="1"/>
  <c r="I187" i="1"/>
  <c r="F187" i="1"/>
  <c r="H187" i="1"/>
  <c r="K187" i="1"/>
  <c r="G186" i="1"/>
  <c r="I186" i="1"/>
  <c r="D186" i="1"/>
  <c r="K186" i="1"/>
  <c r="D185" i="1"/>
  <c r="G185" i="1"/>
  <c r="J185" i="1"/>
  <c r="E185" i="1"/>
  <c r="H184" i="1"/>
  <c r="D184" i="1"/>
  <c r="K184" i="1"/>
  <c r="F184" i="1"/>
  <c r="D183" i="1"/>
  <c r="J183" i="1"/>
  <c r="F183" i="1"/>
  <c r="H183" i="1"/>
  <c r="I183" i="1"/>
  <c r="I182" i="1"/>
  <c r="F182" i="1"/>
  <c r="H182" i="1"/>
  <c r="D182" i="1"/>
  <c r="J182" i="1"/>
  <c r="H181" i="1"/>
  <c r="D181" i="1"/>
  <c r="J181" i="1"/>
  <c r="F181" i="1"/>
  <c r="G181" i="1"/>
  <c r="G180" i="1"/>
  <c r="D180" i="1"/>
  <c r="J180" i="1"/>
  <c r="F180" i="1"/>
  <c r="H180" i="1"/>
  <c r="I180" i="1"/>
  <c r="F179" i="1"/>
  <c r="H179" i="1"/>
  <c r="D179" i="1"/>
  <c r="J179" i="1"/>
  <c r="E178" i="1"/>
  <c r="H178" i="1"/>
  <c r="D178" i="1"/>
  <c r="J178" i="1"/>
  <c r="F178" i="1"/>
  <c r="G178" i="1"/>
  <c r="D177" i="1"/>
  <c r="J177" i="1"/>
  <c r="F177" i="1"/>
  <c r="H177" i="1"/>
  <c r="I177" i="1"/>
  <c r="G176" i="1"/>
  <c r="F176" i="1"/>
  <c r="D176" i="1"/>
  <c r="J176" i="1"/>
  <c r="H175" i="1"/>
  <c r="F175" i="1"/>
  <c r="G175" i="1"/>
  <c r="K174" i="1"/>
  <c r="D174" i="1"/>
  <c r="J174" i="1"/>
  <c r="H174" i="1"/>
  <c r="I174" i="1"/>
  <c r="G173" i="1"/>
  <c r="F173" i="1"/>
  <c r="D173" i="1"/>
  <c r="J173" i="1"/>
  <c r="H34" i="1"/>
  <c r="G34" i="1"/>
  <c r="D33" i="1"/>
  <c r="J33" i="1"/>
  <c r="I33" i="1"/>
  <c r="J32" i="1"/>
  <c r="F32" i="1"/>
  <c r="E32" i="1"/>
  <c r="K32" i="1"/>
  <c r="H31" i="1"/>
  <c r="G31" i="1"/>
  <c r="D30" i="1"/>
  <c r="J30" i="1"/>
  <c r="I30" i="1"/>
  <c r="F37" i="1"/>
  <c r="H37" i="1"/>
  <c r="G37" i="1"/>
  <c r="H29" i="1"/>
  <c r="F29" i="1"/>
  <c r="E29" i="1"/>
  <c r="K29" i="1"/>
  <c r="D35" i="1"/>
  <c r="F35" i="1"/>
  <c r="E35" i="1"/>
  <c r="K35" i="1"/>
  <c r="D123" i="1"/>
  <c r="J123" i="1"/>
  <c r="H123" i="1"/>
  <c r="I123" i="1"/>
  <c r="G116" i="1"/>
  <c r="F116" i="1"/>
  <c r="D116" i="1"/>
  <c r="J116" i="1"/>
  <c r="D69" i="1"/>
  <c r="J69" i="1"/>
  <c r="H69" i="1"/>
  <c r="I69" i="1"/>
  <c r="G68" i="1"/>
  <c r="D68" i="1"/>
  <c r="F68" i="1"/>
  <c r="J68" i="1"/>
  <c r="D24" i="1"/>
  <c r="J24" i="1"/>
  <c r="I24" i="1"/>
  <c r="H151" i="1"/>
  <c r="F151" i="1"/>
  <c r="G151" i="1"/>
  <c r="K150" i="1"/>
  <c r="D150" i="1"/>
  <c r="J150" i="1"/>
  <c r="H150" i="1"/>
  <c r="I150" i="1"/>
  <c r="G149" i="1"/>
  <c r="F149" i="1"/>
  <c r="D149" i="1"/>
  <c r="J149" i="1"/>
  <c r="H148" i="1"/>
  <c r="F148" i="1"/>
  <c r="G148" i="1"/>
  <c r="K147" i="1"/>
  <c r="D147" i="1"/>
  <c r="J147" i="1"/>
  <c r="H147" i="1"/>
  <c r="I147" i="1"/>
  <c r="G146" i="1"/>
  <c r="F146" i="1"/>
  <c r="D146" i="1"/>
  <c r="J146" i="1"/>
  <c r="G164" i="1"/>
  <c r="F164" i="1"/>
  <c r="D164" i="1"/>
  <c r="J164" i="1"/>
  <c r="K163" i="1"/>
  <c r="H163" i="1"/>
  <c r="F163" i="1"/>
  <c r="G163" i="1"/>
  <c r="G162" i="1"/>
  <c r="K162" i="1"/>
  <c r="D162" i="1"/>
  <c r="J162" i="1"/>
  <c r="H162" i="1"/>
  <c r="I162" i="1"/>
  <c r="G161" i="1"/>
  <c r="F161" i="1"/>
  <c r="D161" i="1"/>
  <c r="J161" i="1"/>
  <c r="K160" i="1"/>
  <c r="H160" i="1"/>
  <c r="F160" i="1"/>
  <c r="G160" i="1"/>
  <c r="G159" i="1"/>
  <c r="K159" i="1"/>
  <c r="D159" i="1"/>
  <c r="J159" i="1"/>
  <c r="H159" i="1"/>
  <c r="I159" i="1"/>
  <c r="G158" i="1"/>
  <c r="F158" i="1"/>
  <c r="D158" i="1"/>
  <c r="J158" i="1"/>
  <c r="H157" i="1"/>
  <c r="F157" i="1"/>
  <c r="G157" i="1"/>
  <c r="K156" i="1"/>
  <c r="D156" i="1"/>
  <c r="J156" i="1"/>
  <c r="H156" i="1"/>
  <c r="I156" i="1"/>
  <c r="G155" i="1"/>
  <c r="F155" i="1"/>
  <c r="D155" i="1"/>
  <c r="J155" i="1"/>
  <c r="H115" i="1"/>
  <c r="F115" i="1"/>
  <c r="G115" i="1"/>
  <c r="K114" i="1"/>
  <c r="D114" i="1"/>
  <c r="J114" i="1"/>
  <c r="H114" i="1"/>
  <c r="I114" i="1"/>
  <c r="G113" i="1"/>
  <c r="F113" i="1"/>
  <c r="D113" i="1"/>
  <c r="J113" i="1"/>
  <c r="H139" i="1"/>
  <c r="F139" i="1"/>
  <c r="G139" i="1"/>
  <c r="K138" i="1"/>
  <c r="D138" i="1"/>
  <c r="J138" i="1"/>
  <c r="H138" i="1"/>
  <c r="I138" i="1"/>
  <c r="K120" i="1"/>
  <c r="D120" i="1"/>
  <c r="J120" i="1"/>
  <c r="H120" i="1"/>
  <c r="I120" i="1"/>
  <c r="G119" i="1"/>
  <c r="F119" i="1"/>
  <c r="D119" i="1"/>
  <c r="J119" i="1"/>
  <c r="H172" i="1"/>
  <c r="F172" i="1"/>
  <c r="G172" i="1"/>
  <c r="K171" i="1"/>
  <c r="D171" i="1"/>
  <c r="J171" i="1"/>
  <c r="H171" i="1"/>
  <c r="I171" i="1"/>
  <c r="G170" i="1"/>
  <c r="F170" i="1"/>
  <c r="D170" i="1"/>
  <c r="J170" i="1"/>
  <c r="H169" i="1"/>
  <c r="F169" i="1"/>
  <c r="G169" i="1"/>
  <c r="K168" i="1"/>
  <c r="D168" i="1"/>
  <c r="J168" i="1"/>
  <c r="H168" i="1"/>
  <c r="I168" i="1"/>
  <c r="H145" i="1"/>
  <c r="F145" i="1"/>
  <c r="G145" i="1"/>
  <c r="K144" i="1"/>
  <c r="D144" i="1"/>
  <c r="J144" i="1"/>
  <c r="H144" i="1"/>
  <c r="I144" i="1"/>
  <c r="G143" i="1"/>
  <c r="F143" i="1"/>
  <c r="D143" i="1"/>
  <c r="J143" i="1"/>
  <c r="H142" i="1"/>
  <c r="F142" i="1"/>
  <c r="G142" i="1"/>
  <c r="K141" i="1"/>
  <c r="D141" i="1"/>
  <c r="J141" i="1"/>
  <c r="H141" i="1"/>
  <c r="I141" i="1"/>
  <c r="G140" i="1"/>
  <c r="F140" i="1"/>
  <c r="D140" i="1"/>
  <c r="J140" i="1"/>
  <c r="H154" i="1"/>
  <c r="F154" i="1"/>
  <c r="G154" i="1"/>
  <c r="K153" i="1"/>
  <c r="D153" i="1"/>
  <c r="J153" i="1"/>
  <c r="H153" i="1"/>
  <c r="I153" i="1"/>
  <c r="G152" i="1"/>
  <c r="F152" i="1"/>
  <c r="D152" i="1"/>
  <c r="J152" i="1"/>
  <c r="K132" i="1"/>
  <c r="D132" i="1"/>
  <c r="J132" i="1"/>
  <c r="H132" i="1"/>
  <c r="I132" i="1"/>
  <c r="G131" i="1"/>
  <c r="F131" i="1"/>
  <c r="D131" i="1"/>
  <c r="J131" i="1"/>
  <c r="H130" i="1"/>
  <c r="F130" i="1"/>
  <c r="G130" i="1"/>
  <c r="K129" i="1"/>
  <c r="D129" i="1"/>
  <c r="J129" i="1"/>
  <c r="H129" i="1"/>
  <c r="I129" i="1"/>
  <c r="H82" i="1"/>
  <c r="F82" i="1"/>
  <c r="G82" i="1"/>
  <c r="G128" i="1"/>
  <c r="F128" i="1"/>
  <c r="D128" i="1"/>
  <c r="J128" i="1"/>
  <c r="H127" i="1"/>
  <c r="F127" i="1"/>
  <c r="G127" i="1"/>
  <c r="K126" i="1"/>
  <c r="D126" i="1"/>
  <c r="J126" i="1"/>
  <c r="H126" i="1"/>
  <c r="I126" i="1"/>
  <c r="G125" i="1"/>
  <c r="D125" i="1"/>
  <c r="F125" i="1"/>
  <c r="J125" i="1"/>
  <c r="F62" i="1"/>
  <c r="J62" i="1"/>
  <c r="D62" i="1"/>
  <c r="H124" i="1"/>
  <c r="F124" i="1"/>
  <c r="G124" i="1"/>
  <c r="G167" i="1"/>
  <c r="F167" i="1"/>
  <c r="D167" i="1"/>
  <c r="J167" i="1"/>
  <c r="K166" i="1"/>
  <c r="H166" i="1"/>
  <c r="F166" i="1"/>
  <c r="G166" i="1"/>
  <c r="K165" i="1"/>
  <c r="D165" i="1"/>
  <c r="J165" i="1"/>
  <c r="H165" i="1"/>
  <c r="I165" i="1"/>
  <c r="G137" i="1"/>
  <c r="F137" i="1"/>
  <c r="D137" i="1"/>
  <c r="J137" i="1"/>
  <c r="H136" i="1"/>
  <c r="F136" i="1"/>
  <c r="G136" i="1"/>
  <c r="K135" i="1"/>
  <c r="D135" i="1"/>
  <c r="J135" i="1"/>
  <c r="H135" i="1"/>
  <c r="I135" i="1"/>
  <c r="G134" i="1"/>
  <c r="F134" i="1"/>
  <c r="D134" i="1"/>
  <c r="J134" i="1"/>
  <c r="H133" i="1"/>
  <c r="F133" i="1"/>
  <c r="G133" i="1"/>
  <c r="H118" i="1"/>
  <c r="F118" i="1"/>
  <c r="G118" i="1"/>
  <c r="K117" i="1"/>
  <c r="D117" i="1"/>
  <c r="J117" i="1"/>
  <c r="H117" i="1"/>
  <c r="I117" i="1"/>
  <c r="H112" i="1"/>
  <c r="F112" i="1"/>
  <c r="G112" i="1"/>
  <c r="K111" i="1"/>
  <c r="D111" i="1"/>
  <c r="J111" i="1"/>
  <c r="H111" i="1"/>
  <c r="I111" i="1"/>
  <c r="G110" i="1"/>
  <c r="F110" i="1"/>
  <c r="J110" i="1"/>
  <c r="D110" i="1"/>
  <c r="H109" i="1"/>
  <c r="F109" i="1"/>
  <c r="G109" i="1"/>
  <c r="H108" i="1"/>
  <c r="D108" i="1"/>
  <c r="J108" i="1"/>
  <c r="I108" i="1"/>
  <c r="G107" i="1"/>
  <c r="F107" i="1"/>
  <c r="J107" i="1"/>
  <c r="D107" i="1"/>
  <c r="F106" i="1"/>
  <c r="H106" i="1"/>
  <c r="G106" i="1"/>
  <c r="K105" i="1"/>
  <c r="D105" i="1"/>
  <c r="J105" i="1"/>
  <c r="H105" i="1"/>
  <c r="I105" i="1"/>
  <c r="H103" i="1"/>
  <c r="F103" i="1"/>
  <c r="G103" i="1"/>
  <c r="K102" i="1"/>
  <c r="H102" i="1"/>
  <c r="D102" i="1"/>
  <c r="J102" i="1"/>
  <c r="I102" i="1"/>
  <c r="F101" i="1"/>
  <c r="J101" i="1"/>
  <c r="D101" i="1"/>
  <c r="F100" i="1"/>
  <c r="H100" i="1"/>
  <c r="G100" i="1"/>
  <c r="K99" i="1"/>
  <c r="D99" i="1"/>
  <c r="J99" i="1"/>
  <c r="H99" i="1"/>
  <c r="I99" i="1"/>
  <c r="G98" i="1"/>
  <c r="J98" i="1"/>
  <c r="F98" i="1"/>
  <c r="D98" i="1"/>
  <c r="H97" i="1"/>
  <c r="F97" i="1"/>
  <c r="G97" i="1"/>
  <c r="D96" i="1"/>
  <c r="J96" i="1"/>
  <c r="H96" i="1"/>
  <c r="I96" i="1"/>
  <c r="G95" i="1"/>
  <c r="J95" i="1"/>
  <c r="F95" i="1"/>
  <c r="D95" i="1"/>
  <c r="H94" i="1"/>
  <c r="F94" i="1"/>
  <c r="G94" i="1"/>
  <c r="H93" i="1"/>
  <c r="D93" i="1"/>
  <c r="J93" i="1"/>
  <c r="I93" i="1"/>
  <c r="D92" i="1"/>
  <c r="F92" i="1"/>
  <c r="J92" i="1"/>
  <c r="H91" i="1"/>
  <c r="F91" i="1"/>
  <c r="G91" i="1"/>
  <c r="K90" i="1"/>
  <c r="D90" i="1"/>
  <c r="J90" i="1"/>
  <c r="H90" i="1"/>
  <c r="I90" i="1"/>
  <c r="J89" i="1"/>
  <c r="F89" i="1"/>
  <c r="D89" i="1"/>
  <c r="H88" i="1"/>
  <c r="F88" i="1"/>
  <c r="G88" i="1"/>
  <c r="F85" i="1"/>
  <c r="H85" i="1"/>
  <c r="G85" i="1"/>
  <c r="D84" i="1"/>
  <c r="J84" i="1"/>
  <c r="H84" i="1"/>
  <c r="I84" i="1"/>
  <c r="D78" i="1"/>
  <c r="J78" i="1"/>
  <c r="H78" i="1"/>
  <c r="I78" i="1"/>
  <c r="D77" i="1"/>
  <c r="F77" i="1"/>
  <c r="J77" i="1"/>
  <c r="H76" i="1"/>
  <c r="F76" i="1"/>
  <c r="G76" i="1"/>
  <c r="K75" i="1"/>
  <c r="D75" i="1"/>
  <c r="J75" i="1"/>
  <c r="H75" i="1"/>
  <c r="I75" i="1"/>
  <c r="J74" i="1"/>
  <c r="F74" i="1"/>
  <c r="D74" i="1"/>
  <c r="H73" i="1"/>
  <c r="F73" i="1"/>
  <c r="G73" i="1"/>
  <c r="K72" i="1"/>
  <c r="H72" i="1"/>
  <c r="D72" i="1"/>
  <c r="J72" i="1"/>
  <c r="I72" i="1"/>
  <c r="G71" i="1"/>
  <c r="F71" i="1"/>
  <c r="D71" i="1"/>
  <c r="J71" i="1"/>
  <c r="F70" i="1"/>
  <c r="H70" i="1"/>
  <c r="G70" i="1"/>
  <c r="F61" i="1"/>
  <c r="H61" i="1"/>
  <c r="G61" i="1"/>
  <c r="D60" i="1"/>
  <c r="J60" i="1"/>
  <c r="H60" i="1"/>
  <c r="I60" i="1"/>
  <c r="G59" i="1"/>
  <c r="D59" i="1"/>
  <c r="F59" i="1"/>
  <c r="J59" i="1"/>
  <c r="H58" i="1"/>
  <c r="F58" i="1"/>
  <c r="G58" i="1"/>
  <c r="H57" i="1"/>
  <c r="D57" i="1"/>
  <c r="J57" i="1"/>
  <c r="I57" i="1"/>
  <c r="G56" i="1"/>
  <c r="F56" i="1"/>
  <c r="J56" i="1"/>
  <c r="D56" i="1"/>
  <c r="F55" i="1"/>
  <c r="H55" i="1"/>
  <c r="G55" i="1"/>
  <c r="D54" i="1"/>
  <c r="J54" i="1"/>
  <c r="H54" i="1"/>
  <c r="I54" i="1"/>
  <c r="D53" i="1"/>
  <c r="F53" i="1"/>
  <c r="J53" i="1"/>
  <c r="H52" i="1"/>
  <c r="F52" i="1"/>
  <c r="G52" i="1"/>
  <c r="K51" i="1"/>
  <c r="H51" i="1"/>
  <c r="D51" i="1"/>
  <c r="J51" i="1"/>
  <c r="I51" i="1"/>
  <c r="F50" i="1"/>
  <c r="J50" i="1"/>
  <c r="D50" i="1"/>
  <c r="H49" i="1"/>
  <c r="F49" i="1"/>
  <c r="G49" i="1"/>
  <c r="K48" i="1"/>
  <c r="H48" i="1"/>
  <c r="D48" i="1"/>
  <c r="J48" i="1"/>
  <c r="I48" i="1"/>
  <c r="G47" i="1"/>
  <c r="F47" i="1"/>
  <c r="J47" i="1"/>
  <c r="D47" i="1"/>
  <c r="F46" i="1"/>
  <c r="H46" i="1"/>
  <c r="G46" i="1"/>
  <c r="D45" i="1"/>
  <c r="J45" i="1"/>
  <c r="H45" i="1"/>
  <c r="I45" i="1"/>
  <c r="G44" i="1"/>
  <c r="D44" i="1"/>
  <c r="F44" i="1"/>
  <c r="J44" i="1"/>
  <c r="E44" i="1"/>
  <c r="K44" i="1"/>
  <c r="H43" i="1"/>
  <c r="G43" i="1"/>
  <c r="D42" i="1"/>
  <c r="J42" i="1"/>
  <c r="I42" i="1"/>
  <c r="F41" i="1"/>
  <c r="E41" i="1"/>
  <c r="K41" i="1"/>
  <c r="J40" i="1"/>
  <c r="H40" i="1"/>
  <c r="G40" i="1"/>
  <c r="H39" i="1"/>
  <c r="D39" i="1"/>
  <c r="J39" i="1"/>
  <c r="I39" i="1"/>
  <c r="D36" i="1"/>
  <c r="J36" i="1"/>
  <c r="I36" i="1"/>
  <c r="H28" i="1"/>
  <c r="G28" i="1"/>
  <c r="D27" i="1"/>
  <c r="J27" i="1"/>
  <c r="I27" i="1"/>
  <c r="D26" i="1"/>
  <c r="F26" i="1"/>
  <c r="E26" i="1"/>
  <c r="K26" i="1"/>
  <c r="H25" i="1"/>
  <c r="G25" i="1"/>
  <c r="G122" i="1"/>
  <c r="F122" i="1"/>
  <c r="D122" i="1"/>
  <c r="J122" i="1"/>
  <c r="H121" i="1"/>
  <c r="F121" i="1"/>
  <c r="G121" i="1"/>
  <c r="H87" i="1"/>
  <c r="D87" i="1"/>
  <c r="J87" i="1"/>
  <c r="I87" i="1"/>
  <c r="G86" i="1"/>
  <c r="F86" i="1"/>
  <c r="J86" i="1"/>
  <c r="D86" i="1"/>
  <c r="G83" i="1"/>
  <c r="D83" i="1"/>
  <c r="F83" i="1"/>
  <c r="J83" i="1"/>
  <c r="D81" i="1"/>
  <c r="J81" i="1"/>
  <c r="H81" i="1"/>
  <c r="I81" i="1"/>
  <c r="G80" i="1"/>
  <c r="J80" i="1"/>
  <c r="F80" i="1"/>
  <c r="D80" i="1"/>
  <c r="F79" i="1"/>
  <c r="H79" i="1"/>
  <c r="G79" i="1"/>
  <c r="H67" i="1"/>
  <c r="F67" i="1"/>
  <c r="G67" i="1"/>
  <c r="H66" i="1"/>
  <c r="D66" i="1"/>
  <c r="J66" i="1"/>
  <c r="I66" i="1"/>
  <c r="F65" i="1"/>
  <c r="D65" i="1"/>
  <c r="J65" i="1"/>
  <c r="H64" i="1"/>
  <c r="F64" i="1"/>
  <c r="G64" i="1"/>
  <c r="K63" i="1"/>
  <c r="H63" i="1"/>
  <c r="D63" i="1"/>
  <c r="J63" i="1"/>
  <c r="I63" i="1"/>
  <c r="F38" i="1"/>
  <c r="E38" i="1"/>
  <c r="K38" i="1"/>
  <c r="J23" i="1"/>
  <c r="F23" i="1"/>
  <c r="E23" i="1"/>
  <c r="K23" i="1"/>
  <c r="H22" i="1"/>
  <c r="G22" i="1"/>
  <c r="H21" i="1"/>
  <c r="D21" i="1"/>
  <c r="J21" i="1"/>
  <c r="I21" i="1"/>
  <c r="F20" i="1"/>
  <c r="E20" i="1"/>
  <c r="K20" i="1"/>
  <c r="H19" i="1"/>
  <c r="G19" i="1"/>
  <c r="D104" i="1"/>
  <c r="F104" i="1"/>
  <c r="J104" i="1"/>
  <c r="F18" i="1"/>
  <c r="D18" i="1"/>
  <c r="J18" i="1"/>
  <c r="I18" i="1"/>
  <c r="F17" i="1"/>
  <c r="E17" i="1"/>
  <c r="K17" i="1"/>
  <c r="H16" i="1"/>
  <c r="G16" i="1"/>
  <c r="D15" i="1"/>
  <c r="J15" i="1"/>
  <c r="I15" i="1"/>
  <c r="J14" i="1"/>
  <c r="F14" i="1"/>
  <c r="E14" i="1"/>
  <c r="K14" i="1"/>
  <c r="H13" i="1"/>
  <c r="G13" i="1"/>
  <c r="D12" i="1"/>
  <c r="J12" i="1"/>
  <c r="I12" i="1"/>
  <c r="H11" i="1"/>
  <c r="F11" i="1"/>
  <c r="E11" i="1"/>
  <c r="K11" i="1"/>
  <c r="H10" i="1"/>
  <c r="G10" i="1"/>
  <c r="D9" i="1"/>
  <c r="J9" i="1"/>
  <c r="I9" i="1"/>
  <c r="D8" i="1"/>
  <c r="F8" i="1"/>
  <c r="E8" i="1"/>
  <c r="K8" i="1"/>
  <c r="H7" i="1"/>
  <c r="G7" i="1"/>
  <c r="D6" i="1"/>
  <c r="J6" i="1"/>
  <c r="I6" i="1"/>
  <c r="F5" i="1"/>
  <c r="E5" i="1"/>
  <c r="K5" i="1"/>
  <c r="J4" i="1"/>
  <c r="H4" i="1"/>
  <c r="G4" i="1"/>
  <c r="D3" i="1"/>
  <c r="J3" i="1"/>
  <c r="I3" i="1"/>
  <c r="F2" i="1"/>
  <c r="E2" i="1"/>
  <c r="K2" i="1"/>
</calcChain>
</file>

<file path=xl/sharedStrings.xml><?xml version="1.0" encoding="utf-8"?>
<sst xmlns="http://schemas.openxmlformats.org/spreadsheetml/2006/main" count="1002" uniqueCount="622">
  <si>
    <t>债券</t>
    <phoneticPr fontId="3" type="noConversion"/>
  </si>
  <si>
    <t>代码</t>
    <phoneticPr fontId="3" type="noConversion"/>
  </si>
  <si>
    <t>附息方式</t>
    <phoneticPr fontId="3" type="noConversion"/>
  </si>
  <si>
    <r>
      <t>11</t>
    </r>
    <r>
      <rPr>
        <sz val="10"/>
        <rFont val="宋体"/>
        <family val="3"/>
        <charset val="134"/>
      </rPr>
      <t>铁道</t>
    </r>
    <r>
      <rPr>
        <sz val="11"/>
        <color theme="1"/>
        <rFont val="等线"/>
        <family val="2"/>
        <scheme val="minor"/>
      </rPr>
      <t>08(1180164)</t>
    </r>
    <phoneticPr fontId="3" type="noConversion"/>
  </si>
  <si>
    <t>11铁道08(1180164)</t>
  </si>
  <si>
    <t>13铁道04(1380254)</t>
  </si>
  <si>
    <t>13铁道05(1380273)</t>
  </si>
  <si>
    <t>14铁道08(1480476)</t>
  </si>
  <si>
    <t>14铁道09(1480512)</t>
  </si>
  <si>
    <r>
      <t>01</t>
    </r>
    <r>
      <rPr>
        <sz val="10"/>
        <rFont val="宋体"/>
        <family val="3"/>
        <charset val="134"/>
      </rPr>
      <t>国债</t>
    </r>
    <r>
      <rPr>
        <sz val="11"/>
        <color theme="1"/>
        <rFont val="等线"/>
        <family val="2"/>
        <scheme val="minor"/>
      </rPr>
      <t>11(010011)</t>
    </r>
    <phoneticPr fontId="3" type="noConversion"/>
  </si>
  <si>
    <t>10附息国债07(100007)</t>
  </si>
  <si>
    <r>
      <t>10</t>
    </r>
    <r>
      <rPr>
        <sz val="10"/>
        <rFont val="宋体"/>
        <family val="3"/>
        <charset val="134"/>
      </rPr>
      <t>附息国债</t>
    </r>
    <r>
      <rPr>
        <sz val="11"/>
        <color theme="1"/>
        <rFont val="等线"/>
        <family val="2"/>
        <scheme val="minor"/>
      </rPr>
      <t>07(100007)</t>
    </r>
    <phoneticPr fontId="3" type="noConversion"/>
  </si>
  <si>
    <t>10附息国债31(100031)</t>
  </si>
  <si>
    <t>10附息国债41(100041)</t>
  </si>
  <si>
    <t>11附息国债02(110002)</t>
  </si>
  <si>
    <t>11附息国债08(110008)</t>
  </si>
  <si>
    <t>11附息国债15(110015)</t>
  </si>
  <si>
    <t>12附息国债15(120015)</t>
  </si>
  <si>
    <t>13附息国债08(130008)</t>
  </si>
  <si>
    <t>13附息国债15(130015)</t>
  </si>
  <si>
    <t>13附息国债20(130020)</t>
  </si>
  <si>
    <t>14附息国债03(140003)</t>
  </si>
  <si>
    <t>14附息国债06(140006)</t>
  </si>
  <si>
    <t>14附息国债13(140013)</t>
  </si>
  <si>
    <t>14附息国债24(140024)</t>
  </si>
  <si>
    <t>15附息国债14(150014)</t>
  </si>
  <si>
    <t>17附息国债14(170014)</t>
  </si>
  <si>
    <t>17附息国债20(170020)</t>
  </si>
  <si>
    <t>17附息国债22(170022)</t>
  </si>
  <si>
    <t>18附息国债06(180006)</t>
  </si>
  <si>
    <t>18附息国债16(180016)</t>
  </si>
  <si>
    <t>18附息国债22(180022)</t>
  </si>
  <si>
    <t>18附息国债23(180023)</t>
  </si>
  <si>
    <t>19附息国债02(190002)</t>
  </si>
  <si>
    <t>19附息国债04(190004)</t>
  </si>
  <si>
    <t>19附息国债06(190006)</t>
  </si>
  <si>
    <t>19附息国债07(190007)</t>
  </si>
  <si>
    <t>19附息国债10(190010)</t>
  </si>
  <si>
    <t>19附息国债11(190011)</t>
  </si>
  <si>
    <t>19附息国债13(190013)</t>
  </si>
  <si>
    <t>19附息国债14(190014)</t>
  </si>
  <si>
    <t>19附息国债15(190015)</t>
  </si>
  <si>
    <t>19附息国债16(190016)</t>
  </si>
  <si>
    <t>19贴现国债43(199943)</t>
  </si>
  <si>
    <t>20附息国债01(200001)</t>
  </si>
  <si>
    <t>20附息国债02(200002)</t>
  </si>
  <si>
    <t>20附息国债03(200003)</t>
  </si>
  <si>
    <t>20贴现国债02(209902)</t>
  </si>
  <si>
    <t>20贴现国债05(209905)</t>
  </si>
  <si>
    <t>20贴现国债06(209906)</t>
  </si>
  <si>
    <t>20贴现国债07(209907)</t>
  </si>
  <si>
    <t>20贴现国债08(209908)</t>
  </si>
  <si>
    <t>20贴现国债09(209909)</t>
  </si>
  <si>
    <t>13秦开投债02(1480130)</t>
  </si>
  <si>
    <t>14蚌埠高新债(1480213)</t>
  </si>
  <si>
    <t>14潜江城投债(1480235)</t>
  </si>
  <si>
    <t>14舟山蓬莱债(1480533)</t>
  </si>
  <si>
    <t>14芜湖县建投债(1480583)</t>
  </si>
  <si>
    <t>15广安债(1580075)</t>
  </si>
  <si>
    <t>15白云工投债(1580083)</t>
  </si>
  <si>
    <t>15邵武国投债(1580218)</t>
  </si>
  <si>
    <t>15芜湖新马债(1580247)</t>
  </si>
  <si>
    <t>15昌乐债(1580293)</t>
  </si>
  <si>
    <t>16嘉鱼债(1680027)</t>
  </si>
  <si>
    <t>16泗阳债(1680030)</t>
  </si>
  <si>
    <t>16瓯海专项债(1680031)</t>
  </si>
  <si>
    <t>16观山湖债02(1680081)</t>
  </si>
  <si>
    <t>16枣阳城投债(1680113)</t>
  </si>
  <si>
    <t>16扬中交投债01(1680114)</t>
  </si>
  <si>
    <t>16鸠江建投债(1680116)</t>
  </si>
  <si>
    <t>16株洲循环债(1680122)</t>
  </si>
  <si>
    <t>16宝应债(1680132)</t>
  </si>
  <si>
    <t>16余杭金控小微债(1680146)</t>
  </si>
  <si>
    <t>16温港城债(1680150)</t>
  </si>
  <si>
    <t>16虞经开债(1680169)</t>
  </si>
  <si>
    <t>16长乐国资债(1680170)</t>
  </si>
  <si>
    <t>16金寨专项债(1680185)</t>
  </si>
  <si>
    <t>16秀山工投债(1680192)</t>
  </si>
  <si>
    <t>16舒城城投债(1680209)</t>
  </si>
  <si>
    <t>16安陆建投债(1680217)</t>
  </si>
  <si>
    <t>16襄州建投债(1680226)</t>
  </si>
  <si>
    <t>16南阳高新债(1680232)</t>
  </si>
  <si>
    <t>16渝宏安债(1680234)</t>
  </si>
  <si>
    <t>16全椒债(1680240)</t>
  </si>
  <si>
    <t>16萧县建投债(1680261)</t>
  </si>
  <si>
    <t>16东至债(1680262)</t>
  </si>
  <si>
    <t>16宁科技园双创债(1680270)</t>
  </si>
  <si>
    <t>16东坡发投债(1680274)</t>
  </si>
  <si>
    <t>16岳云债01(1680276)</t>
  </si>
  <si>
    <t>16苏南通一带债(1680285)</t>
  </si>
  <si>
    <t>16镜湖停车场债(1680286)</t>
  </si>
  <si>
    <t>16安吉管廊专项债(1680287)</t>
  </si>
  <si>
    <t>16马经发债01(1680302)</t>
  </si>
  <si>
    <t>16秦经开(1680333)</t>
  </si>
  <si>
    <t>16公安城投债(1680338)</t>
  </si>
  <si>
    <t>16肇庆高新债(1680340)</t>
  </si>
  <si>
    <t>16湖南环科债(1680349)</t>
  </si>
  <si>
    <t>16滨旅债(1680370)</t>
  </si>
  <si>
    <t>16柯城投债01(1680376)</t>
  </si>
  <si>
    <t>16南昌经开债(1680385)</t>
  </si>
  <si>
    <t>16南宁建总债02(1680413)</t>
  </si>
  <si>
    <t>16韶关债(1680422)</t>
  </si>
  <si>
    <t>16钟楼债(1680424)</t>
  </si>
  <si>
    <t>16瓯海新城债(1680426)</t>
  </si>
  <si>
    <t>16徐州高新债(1680444)</t>
  </si>
  <si>
    <t>16鹤山公资债02(1680481)</t>
  </si>
  <si>
    <t>17蚌城投债(1780022)</t>
  </si>
  <si>
    <t>17焦作投资小微债(1780052)</t>
  </si>
  <si>
    <t>17延新投债(1780080)</t>
  </si>
  <si>
    <t>17郑通航债01(1780123)</t>
  </si>
  <si>
    <t>17黄岩债01(1780150)</t>
  </si>
  <si>
    <t>17兴宁永业债(1780162)</t>
  </si>
  <si>
    <t>17宿州经开债(1780165)</t>
  </si>
  <si>
    <t>17金安城投债(1780167)</t>
  </si>
  <si>
    <t>17产建绿色02(1780215)</t>
  </si>
  <si>
    <t>17洪山城投债01(1780219)</t>
  </si>
  <si>
    <t>17温高新债(1780288)</t>
  </si>
  <si>
    <t>17德投债(1780290)</t>
  </si>
  <si>
    <t>17淮南产发债(1780322)</t>
  </si>
  <si>
    <t>17寿县债(1780326)</t>
  </si>
  <si>
    <t>17郑通航债02(1780333)</t>
  </si>
  <si>
    <t>17天台债(1780369)</t>
  </si>
  <si>
    <t>17乐清停车场债01(1780401)</t>
  </si>
  <si>
    <t>17金华融盛债(1780417)</t>
  </si>
  <si>
    <t>18渝中专项债01(1880020)</t>
  </si>
  <si>
    <t>18仁怀水投债01(1880023)</t>
  </si>
  <si>
    <t>18明光城投债(1880050)</t>
  </si>
  <si>
    <t>18西发债(1880051)</t>
  </si>
  <si>
    <t>18舟城投债01(1880052)</t>
  </si>
  <si>
    <t>18芜新债(1880057)</t>
  </si>
  <si>
    <t>18陶都债01(1880062)</t>
  </si>
  <si>
    <t>18温岭债01(1880072)</t>
  </si>
  <si>
    <t>18嘉湘绿色债(1880074)</t>
  </si>
  <si>
    <t>18昆城投债01(1880076)</t>
  </si>
  <si>
    <t>18黄山债(1880089)</t>
  </si>
  <si>
    <t>18江北产投债01(1880127)</t>
  </si>
  <si>
    <t>18青岛平度债(1880135)</t>
  </si>
  <si>
    <t>18良渚停车场专项债(1880169)</t>
  </si>
  <si>
    <t>18宿迁高新02(1880206)</t>
  </si>
  <si>
    <t>18成都金融城专项债(1880209)</t>
  </si>
  <si>
    <t>18舟城投债02(1880212)</t>
  </si>
  <si>
    <t>18余旅游(1880224)</t>
  </si>
  <si>
    <t>18合力债01(1880273)</t>
  </si>
  <si>
    <t>18珠管债01(1880314)</t>
  </si>
  <si>
    <t>10国开24(100224)</t>
  </si>
  <si>
    <t>10农发10(100410)</t>
  </si>
  <si>
    <t>13国开25(130225)</t>
  </si>
  <si>
    <t>13国开40(130240)</t>
  </si>
  <si>
    <t>14国开22(140222)</t>
  </si>
  <si>
    <t>14国开29(140229)</t>
  </si>
  <si>
    <t>14农发23(140423)</t>
  </si>
  <si>
    <t>14农发27(140427)</t>
  </si>
  <si>
    <t>15国开05(150205)</t>
  </si>
  <si>
    <t>15国开10(150210)</t>
  </si>
  <si>
    <t>16国开07(160207)</t>
  </si>
  <si>
    <t>16农发07(160407)</t>
  </si>
  <si>
    <t>17国开06(170206)</t>
  </si>
  <si>
    <t>17国开08(170208)</t>
  </si>
  <si>
    <t>17国开10(170210)</t>
  </si>
  <si>
    <t>17进出04(170304)</t>
  </si>
  <si>
    <t>17进出09(170309)</t>
  </si>
  <si>
    <t>17农发09(170409)</t>
  </si>
  <si>
    <t>18国开05(180205)</t>
  </si>
  <si>
    <t>18国开10(180210)</t>
  </si>
  <si>
    <t>18国开11(180211)</t>
  </si>
  <si>
    <t>19国开03(190203)</t>
  </si>
  <si>
    <t>19国开04(190204)</t>
  </si>
  <si>
    <t>19进出05(190305)</t>
  </si>
  <si>
    <t>19农发04(190404)</t>
  </si>
  <si>
    <t>20进出01(200301)</t>
  </si>
  <si>
    <t>17南海农商绿色金融01(1721050)</t>
  </si>
  <si>
    <t>19厦门银行02(1920053)</t>
  </si>
  <si>
    <t>19顺德农商双创债01(1921034)</t>
  </si>
  <si>
    <t>16如东棚改项目债(1624001)</t>
  </si>
  <si>
    <t>16奉化危改项目债(1624004)</t>
  </si>
  <si>
    <t>16港闸棚改项目债(1624022)</t>
  </si>
  <si>
    <t>16萍棚改项目NPB(1624023)</t>
  </si>
  <si>
    <t>16睢宁棚改项目NPB(1624027)</t>
  </si>
  <si>
    <t>16昆东旭项目NPB(1624033)</t>
  </si>
  <si>
    <t>16社投棚改项目NPB01(1624035)</t>
  </si>
  <si>
    <t>17泸州停车项目NPB01(1724014)</t>
  </si>
  <si>
    <t>18泸扶贫项目NPB01(1824006)</t>
  </si>
  <si>
    <t>18国信停车项目NPB01(1824013)</t>
  </si>
  <si>
    <t>16苏州乐园PRN001(121613001)</t>
  </si>
  <si>
    <t>17南通经开GN002(131760004)</t>
  </si>
  <si>
    <t>17东华能源GN001(131770001)</t>
  </si>
  <si>
    <t>19广东债01(104504)</t>
  </si>
  <si>
    <t>20广东债01(104737)</t>
  </si>
  <si>
    <t>20广东债05(104741)</t>
  </si>
  <si>
    <t>20广东债09(104745)</t>
  </si>
  <si>
    <t>20广东债10(104746)</t>
  </si>
  <si>
    <t>20广东债20(104756)</t>
  </si>
  <si>
    <t>20深圳债01(104764)</t>
  </si>
  <si>
    <t>20深圳债22(104785)</t>
  </si>
  <si>
    <t>20广东债30(104788)</t>
  </si>
  <si>
    <t>17内蒙02(140913)</t>
  </si>
  <si>
    <t>17内蒙04(140930)</t>
  </si>
  <si>
    <t>18上海12(147553)</t>
  </si>
  <si>
    <t>18河南30(147569)</t>
  </si>
  <si>
    <t>18广东35(147576)</t>
  </si>
  <si>
    <t>18广东36(147577)</t>
  </si>
  <si>
    <t>18浙江05(147610)</t>
  </si>
  <si>
    <t>18青岛04(147676)</t>
  </si>
  <si>
    <t>18浙江08(147680)</t>
  </si>
  <si>
    <t>18山东10(147692)</t>
  </si>
  <si>
    <t>18河北26(147695)</t>
  </si>
  <si>
    <t>18江西10(147725)</t>
  </si>
  <si>
    <t>18江西13(147728)</t>
  </si>
  <si>
    <t>18四川07(147746)</t>
  </si>
  <si>
    <t>18陕西15(147764)</t>
  </si>
  <si>
    <t>18安徽08(147779)</t>
  </si>
  <si>
    <t>17湖南11(147833)</t>
  </si>
  <si>
    <t>15北京债29(1541029)</t>
  </si>
  <si>
    <t>15天津债02(1542002)</t>
  </si>
  <si>
    <t>15天津债16(1542016)</t>
  </si>
  <si>
    <t>15山西债12(1544012)</t>
  </si>
  <si>
    <t>15山西债15(1544015)</t>
  </si>
  <si>
    <t>15内蒙古债36(1545036)</t>
  </si>
  <si>
    <t>15吉林债29(1548029)</t>
  </si>
  <si>
    <t>15黑龙江债13(1549013)</t>
  </si>
  <si>
    <t>15上海债08(1550008)</t>
  </si>
  <si>
    <t>15上海债11(1550011)</t>
  </si>
  <si>
    <t>15江苏债02(1551002)</t>
  </si>
  <si>
    <t>15江苏债25(1551025)</t>
  </si>
  <si>
    <t>15江苏债41(1551041)</t>
  </si>
  <si>
    <t>15浙江债18(1552018)</t>
  </si>
  <si>
    <t>15宁波债26(1553026)</t>
  </si>
  <si>
    <t>15福建债05(1555005)</t>
  </si>
  <si>
    <t>15福建债34(1555034)</t>
  </si>
  <si>
    <t>15福建债46(1555046)</t>
  </si>
  <si>
    <t>15江西债10(1557010)</t>
  </si>
  <si>
    <t>15江西债18(1557018)</t>
  </si>
  <si>
    <t>15山东债02(1558002)</t>
  </si>
  <si>
    <t>15山东债06(1558006)</t>
  </si>
  <si>
    <t>15青岛债06(1559006)</t>
  </si>
  <si>
    <t>15湖南债14(1562014)</t>
  </si>
  <si>
    <t>15重庆债13(1567013)</t>
  </si>
  <si>
    <t>15贵州债06(1569006)</t>
  </si>
  <si>
    <t>15云南债18(1570018)</t>
  </si>
  <si>
    <t>15云南债22(1570022)</t>
  </si>
  <si>
    <t>15甘肃债02(1573002)</t>
  </si>
  <si>
    <t>15甘肃债06(1573006)</t>
  </si>
  <si>
    <t>15甘肃债09(1573009)</t>
  </si>
  <si>
    <t>15青海债18(1574018)</t>
  </si>
  <si>
    <t>15新疆债06(1576006)</t>
  </si>
  <si>
    <t>15新疆债25(1576025)</t>
  </si>
  <si>
    <t>15新疆债33(1576033)</t>
  </si>
  <si>
    <t>16内蒙古债02(1605013)</t>
  </si>
  <si>
    <t>16辽宁债10(1605377)</t>
  </si>
  <si>
    <t>20安徽02(160588)</t>
  </si>
  <si>
    <t>20安徽03(160589)</t>
  </si>
  <si>
    <t>20安徽05(160591)</t>
  </si>
  <si>
    <t>20江苏02(160593)</t>
  </si>
  <si>
    <t>20江苏03(160594)</t>
  </si>
  <si>
    <t>20厦门04(160599)</t>
  </si>
  <si>
    <t>20江西05(160604)</t>
  </si>
  <si>
    <t>20江西06(160605)</t>
  </si>
  <si>
    <t>20江西10(160609)</t>
  </si>
  <si>
    <t>20安徽06(160640)</t>
  </si>
  <si>
    <t>20湖南01(160641)</t>
  </si>
  <si>
    <t>20山东02(160656)</t>
  </si>
  <si>
    <t>17陕西债03(1705096)</t>
  </si>
  <si>
    <t>17广东债05(1705108)</t>
  </si>
  <si>
    <t>17四川债14(1705140)</t>
  </si>
  <si>
    <t>17江苏债07(1705195)</t>
  </si>
  <si>
    <t>17福建债16(1705519)</t>
  </si>
  <si>
    <t>18安徽债01(1805067)</t>
  </si>
  <si>
    <t>18西藏债02(1805331)</t>
  </si>
  <si>
    <t>18内蒙古债34(1805363)</t>
  </si>
  <si>
    <t>19广东债38(1905210)</t>
  </si>
  <si>
    <t>19西藏债04(1905325)</t>
  </si>
  <si>
    <t>20河北债01(2005016)</t>
  </si>
  <si>
    <t>20河北债02(2005017)</t>
  </si>
  <si>
    <t>20浙江债04(2005026)</t>
  </si>
  <si>
    <t>20福建债07(2005037)</t>
  </si>
  <si>
    <t>15昆山创控PPN003(031558029)</t>
  </si>
  <si>
    <t>15绍兴交投PPN001(031560039)</t>
  </si>
  <si>
    <t>15洛阳城投PPN002(031561044)</t>
  </si>
  <si>
    <t>15国发创业PPN001(031564181)</t>
  </si>
  <si>
    <t>15嘉公路PPN003(031573024)</t>
  </si>
  <si>
    <t>15嘉公路PPN001(031575002)</t>
  </si>
  <si>
    <t>15昆明经开PPN001(031575003)</t>
  </si>
  <si>
    <t>15新天投资PPN002(031575022)</t>
  </si>
  <si>
    <t>15钦州开投PPN002(031576007)</t>
  </si>
  <si>
    <t>16运和新城PPN001(031654024)</t>
  </si>
  <si>
    <t>16南充发展PPN002(031655020)</t>
  </si>
  <si>
    <t>16洛阳新投PPN001(031655026)</t>
  </si>
  <si>
    <t>16渝南资产PPN002(031658014)</t>
  </si>
  <si>
    <t>16苏新国资PPN001(031659003)</t>
  </si>
  <si>
    <t>16金城投资PPN002(031659022)</t>
  </si>
  <si>
    <t>16柯桥轻纺PPN002(031659024)</t>
  </si>
  <si>
    <t>16苏新国资PPN002(031659032)</t>
  </si>
  <si>
    <t>16许昌投资PPN002(031659035)</t>
  </si>
  <si>
    <t>16黄石城投PPN001(031660076)</t>
  </si>
  <si>
    <t>16宣城国资PPN001(031661021)</t>
  </si>
  <si>
    <t>16蚌埠投资PPN001(031661037)</t>
  </si>
  <si>
    <t>16连云发展PPN002(031662007)</t>
  </si>
  <si>
    <t>16武清开发PPN001(031663009)</t>
  </si>
  <si>
    <t>16河源置业PPN001(031663026)</t>
  </si>
  <si>
    <t>16郑新发展PPN001(031664025)</t>
  </si>
  <si>
    <t>16今世缘PPN001(031664049)</t>
  </si>
  <si>
    <t>16华通国资PPN004(031667021)</t>
  </si>
  <si>
    <t>16宁高新PPN002(031671024)</t>
  </si>
  <si>
    <t>16海宁资产PPN001(031672015)</t>
  </si>
  <si>
    <t>16肥城资产PPN001(031672044)</t>
  </si>
  <si>
    <t>16巴南园区PPN001(031675005)</t>
  </si>
  <si>
    <t>16东兴建设PPN001(031675009)</t>
  </si>
  <si>
    <t>16昆明经开PPN001(031675012)</t>
  </si>
  <si>
    <t>16潍坊滨投PPN001(031675016)</t>
  </si>
  <si>
    <t>16邵阳城投PPN001(031679002)</t>
  </si>
  <si>
    <t>16临港港务PPN001(031679005)</t>
  </si>
  <si>
    <t>16曲开投PPN001(031679015)</t>
  </si>
  <si>
    <t>16黄冈城投PPN003(031679018)</t>
  </si>
  <si>
    <t>16开源置业PPN001(031683007)</t>
  </si>
  <si>
    <t>17渭南城投PPN001(031755009)</t>
  </si>
  <si>
    <t>17远东租赁PPN007(031755020)</t>
  </si>
  <si>
    <t>17宁经开PPN001(031756008)</t>
  </si>
  <si>
    <t>17天心城投PPN001(031756015)</t>
  </si>
  <si>
    <t>17麓山城投PPN005(031756016)</t>
  </si>
  <si>
    <t>17宁乡经开PPN002(031756018)</t>
  </si>
  <si>
    <t>17科学城PPN001(031756025)</t>
  </si>
  <si>
    <t>17晋江城投PPN001(031758006)</t>
  </si>
  <si>
    <t>17吴中经技PPN001(031758008)</t>
  </si>
  <si>
    <t>17江门高新PPN001(031758009)</t>
  </si>
  <si>
    <t>17晋江城投PPN004(031758022)</t>
  </si>
  <si>
    <t>17苏新国资PPN002(031759023)</t>
  </si>
  <si>
    <t>17金城投资PPN001(031759025)</t>
  </si>
  <si>
    <t>17六安城投PPN002(031759027)</t>
  </si>
  <si>
    <t>17南通高新PPN002(031760022)</t>
  </si>
  <si>
    <t>17南浦口PPN001(031760025)</t>
  </si>
  <si>
    <t>17宜兴城投PPN001(031760030)</t>
  </si>
  <si>
    <t>17浦口康居PPN002(031760048)</t>
  </si>
  <si>
    <t>17晋江城投PPN002(031761012)</t>
  </si>
  <si>
    <t>17蚌埠高新PPN001(031761039)</t>
  </si>
  <si>
    <t>17江津华信PPN002(031761041)</t>
  </si>
  <si>
    <t>17孝感城投PPN001(031761042)</t>
  </si>
  <si>
    <t>17昆明土地PPN001A(031761044)</t>
  </si>
  <si>
    <t>17宣城国资PPN002(031761053)</t>
  </si>
  <si>
    <t>17金禹水利PPN001(031762013)</t>
  </si>
  <si>
    <t>17嘉定国资PPN001(031762029)</t>
  </si>
  <si>
    <t>17浦口康居PPN001(031762039)</t>
  </si>
  <si>
    <t>17扬州国资PPN001(031763008)</t>
  </si>
  <si>
    <t>17荆门城投PPN003(031763028)</t>
  </si>
  <si>
    <t>17新国联PPN001(031764001)</t>
  </si>
  <si>
    <t>17六合交通PPN001(031764049)</t>
  </si>
  <si>
    <t>17余杭创新PPN003(031764061)</t>
  </si>
  <si>
    <t>17常德经建PPN001(031765002)</t>
  </si>
  <si>
    <t>17中原豫资PPN002(031766005)</t>
  </si>
  <si>
    <t>17康富租赁PPN001(031769006)</t>
  </si>
  <si>
    <t>17平安租赁PPN002(031769007)</t>
  </si>
  <si>
    <t>17成都开投PPN002(031770005)</t>
  </si>
  <si>
    <t>17成都开投PPN003(031770007)</t>
  </si>
  <si>
    <t>17丽水城建PPN001(031772038)</t>
  </si>
  <si>
    <t>17呼伦城投PPN001(031775004)</t>
  </si>
  <si>
    <t>17驻马店投PPN002(031775007)</t>
  </si>
  <si>
    <t>17江宁交通PPN001(031775014)</t>
  </si>
  <si>
    <t>17鹤投资PPN001(031776002)</t>
  </si>
  <si>
    <t>17巩义国资PPN001(031776006)</t>
  </si>
  <si>
    <t>17广安PPN001(031777001)</t>
  </si>
  <si>
    <t>17衡阳城投PPN001(031778001)</t>
  </si>
  <si>
    <t>17衡阳水投PPN001(031778006)</t>
  </si>
  <si>
    <t>17西部物流PPN001(031778012)</t>
  </si>
  <si>
    <t>17南平高速PPN001(031778013)</t>
  </si>
  <si>
    <t>17宿迁经发PPN001(031778015)</t>
  </si>
  <si>
    <t>17漳州交发PPN001(031779007)</t>
  </si>
  <si>
    <t>17湖南环保PPN001(031782008)</t>
  </si>
  <si>
    <t>17宁乡国资PPN001(031782009)</t>
  </si>
  <si>
    <t>17马鞍经开PPN001(031782011)</t>
  </si>
  <si>
    <t>17天易PPN003(031784013)</t>
  </si>
  <si>
    <t>17兰州城投PPN002(031787001)</t>
  </si>
  <si>
    <t>17恒信租赁PPN001(031787005)</t>
  </si>
  <si>
    <t>18太湖湾PPN001(031800003)</t>
  </si>
  <si>
    <t>18江阴城投PPN001(031800006)</t>
  </si>
  <si>
    <t>18新乡投资PPN001(031800010)</t>
  </si>
  <si>
    <t>18乌经开PPN001(031800018)</t>
  </si>
  <si>
    <t>18平安租赁PPN001(031800019)</t>
  </si>
  <si>
    <t>18余姚高铁PPN002(031800021)</t>
  </si>
  <si>
    <t>18余杭经开PPN001(031800026)</t>
  </si>
  <si>
    <t>18浦东土地PPN001(031800027)</t>
  </si>
  <si>
    <t>18蓉经开PPN001B(031800040)</t>
  </si>
  <si>
    <t>18邯郸城投PPN001(031800042)</t>
  </si>
  <si>
    <t>18远东租赁PPN001(031800048)</t>
  </si>
  <si>
    <t>18宜兴城投PPN001(031800054)</t>
  </si>
  <si>
    <t>18芙蓉城投PPN001(031800058)</t>
  </si>
  <si>
    <t>18衡阳交通PPN001(031800059)</t>
  </si>
  <si>
    <t>18晋江建投PPN001(031800062)</t>
  </si>
  <si>
    <t>18恒信租赁PPN001(031800077)</t>
  </si>
  <si>
    <t>18中信国安PPN001(031800079)</t>
  </si>
  <si>
    <t>18溧水城建PPN001(031800084)</t>
  </si>
  <si>
    <t>18长沙高新PPN001(031800085)</t>
  </si>
  <si>
    <t>18宜昌财政PPN001(031800091)</t>
  </si>
  <si>
    <t>18武汉车都PPN001(031800092)</t>
  </si>
  <si>
    <t>18余杭交通PPN001(031800103)</t>
  </si>
  <si>
    <t>18平安租赁PPN002(031800112)</t>
  </si>
  <si>
    <t>18威海开投PPN001(031800120)</t>
  </si>
  <si>
    <t>18荆州城投PPN003(031800122)</t>
  </si>
  <si>
    <t>18苏州高新PPN001(031800128)</t>
  </si>
  <si>
    <t>18温工投PPN001(031800130)</t>
  </si>
  <si>
    <t>18南通高新PPN001(031800134)</t>
  </si>
  <si>
    <t>18湛江基投PPN001(031800148)</t>
  </si>
  <si>
    <t>18西永PPN001(031800154)</t>
  </si>
  <si>
    <t>18星城建设PPN001(031800162)</t>
  </si>
  <si>
    <t>18余杭经开PPN002(031800167)</t>
  </si>
  <si>
    <t>18皖铁基金PPN001(031800172)</t>
  </si>
  <si>
    <t>18邯郸城投PPN002(031800173)</t>
  </si>
  <si>
    <t>18常交通PPN001(031800179)</t>
  </si>
  <si>
    <t>18六合交通PPN001(031800182)</t>
  </si>
  <si>
    <t>18京科技园PPN001(031800202)</t>
  </si>
  <si>
    <t>18江阴公PPN001(031800211)</t>
  </si>
  <si>
    <t>18相城城建PPN001(031800212)</t>
  </si>
  <si>
    <t>18江门滨江PPN001(031800220)</t>
  </si>
  <si>
    <t>18中原豫资PPN001(031800222)</t>
  </si>
  <si>
    <t>18舟山交投PPN001(031800228)</t>
  </si>
  <si>
    <t>18科学城PPN001(031800229)</t>
  </si>
  <si>
    <t>18衡阳城投PPN002(031800231)</t>
  </si>
  <si>
    <t>18乌城投PPN001(031800239)</t>
  </si>
  <si>
    <t>18芜湖建设PPN002(031800240)</t>
  </si>
  <si>
    <t>18中建投租PPN001(031800241)</t>
  </si>
  <si>
    <t>18芙蓉城投PPN002(031800249)</t>
  </si>
  <si>
    <t>18滁州城投PPN001(031800251)</t>
  </si>
  <si>
    <t>18平安租赁PPN003(031800254)</t>
  </si>
  <si>
    <t>18六合经开PPN001(031800263)</t>
  </si>
  <si>
    <t>18吴江城投PPN002(031800268)</t>
  </si>
  <si>
    <t>18城乡一体PPN001(031800294)</t>
  </si>
  <si>
    <t>18武汉车都PPN002(031800300)</t>
  </si>
  <si>
    <t>18宜昌城投PPN001(031800301)</t>
  </si>
  <si>
    <t>18宁波海城PPN001(031800314)</t>
  </si>
  <si>
    <t>18苏州高新PPN002(031800318)</t>
  </si>
  <si>
    <t>18川能投PPN001(031800320)</t>
  </si>
  <si>
    <t>18余杭交通PPN002(031800325)</t>
  </si>
  <si>
    <t>18黄石城投PPN003(031800335)</t>
  </si>
  <si>
    <t>18胶州湾PPN001(031800340)</t>
  </si>
  <si>
    <t>18南通城建PPN001(031800342)</t>
  </si>
  <si>
    <t>18常熟城投PPN001(031800351)</t>
  </si>
  <si>
    <t>18舟山交投PPN002(031800356)</t>
  </si>
  <si>
    <t>18恒信租赁PPN002(031800359)</t>
  </si>
  <si>
    <t>18江宁城建PPN002(031800378)</t>
  </si>
  <si>
    <t>18洛阳城投PPN001(031800379)</t>
  </si>
  <si>
    <t>18株洲城建PPN001(031800392)</t>
  </si>
  <si>
    <t>18昆山高新PPN002(031800399)</t>
  </si>
  <si>
    <t>18并国投PPN001(031800407)</t>
  </si>
  <si>
    <t>18中航租赁PPN004(031800411)</t>
  </si>
  <si>
    <t>18江宁交通PPN002(031800413)</t>
  </si>
  <si>
    <t>18徐州经开PPN001(031800430)</t>
  </si>
  <si>
    <t>18湖北科投PPN002(031800437)</t>
  </si>
  <si>
    <t>18余杭创投PPN001(031800441)</t>
  </si>
  <si>
    <t>18镇海投资PPN001(031800454)</t>
  </si>
  <si>
    <t>18张家直属PPN001(031800462)</t>
  </si>
  <si>
    <t>18即墨城投PPN001(031800514)</t>
  </si>
  <si>
    <t>18徐新国资PPN001(031800527)</t>
  </si>
  <si>
    <t>18镇海投资PPN002(031800549)</t>
  </si>
  <si>
    <t>18环球租赁PPN001(031800553)</t>
  </si>
  <si>
    <t>18威海开投PPN002(031800559)</t>
  </si>
  <si>
    <t>18海江投资PPN001(031800564)</t>
  </si>
  <si>
    <t>18海淀国资PPN001(031800582)</t>
  </si>
  <si>
    <t>18郑州经开PPN001(031800622)</t>
  </si>
  <si>
    <t>18中航租赁PPN006(031800651)</t>
  </si>
  <si>
    <t>18张家直属PPN002(031800658)</t>
  </si>
  <si>
    <t>18吴江城投PPN003(031800666)</t>
  </si>
  <si>
    <t>18郑州投资PPN001(031800669)</t>
  </si>
  <si>
    <t>18恒信租赁PPN003(031800702)</t>
  </si>
  <si>
    <t>18南京空港PPN002(031800720)</t>
  </si>
  <si>
    <t>18晋经建PPN001(031800730)</t>
  </si>
  <si>
    <t>18宜兴城投PPN003(031800751)</t>
  </si>
  <si>
    <t>18海淀国资PPN002(031800765)</t>
  </si>
  <si>
    <t>18科学城PPN002(031800779)</t>
  </si>
  <si>
    <t>18余杭创新PPN003(031800786)</t>
  </si>
  <si>
    <t>18淄博城运PPN001(031800797)</t>
  </si>
  <si>
    <t>18西部物流PPN002(031800799)</t>
  </si>
  <si>
    <t>19晋江建投PPN001(031900028)</t>
  </si>
  <si>
    <t>19胶州湾PPN001(031900032)</t>
  </si>
  <si>
    <t>19新盛建设PPN001(031900036)</t>
  </si>
  <si>
    <t>19雨花城投PPN001(031900042)</t>
  </si>
  <si>
    <t>19诸暨国资PPN001(031900090)</t>
  </si>
  <si>
    <t>19郑州发展PPN001(031900247)</t>
  </si>
  <si>
    <t>19栖霞旅游PPN001(031900684)</t>
  </si>
  <si>
    <t>19余杭城开PPN001(031900770)</t>
  </si>
  <si>
    <t>20徐州新盛PPN001(032000037)</t>
  </si>
  <si>
    <t>20南昌水投PPN001(032000069)</t>
  </si>
  <si>
    <t>15宝新MTN002(101551069)</t>
  </si>
  <si>
    <t>15渝豪江MTN002(101580016)</t>
  </si>
  <si>
    <t>16宿迁交通MTN001(101654072)</t>
  </si>
  <si>
    <t>16雅安MTN002(101656064)</t>
  </si>
  <si>
    <t>16广州万力MTN001(101658036)</t>
  </si>
  <si>
    <t>16河南农开MTN001(101662009)</t>
  </si>
  <si>
    <t>16宁德国投MTN001(101662018)</t>
  </si>
  <si>
    <t>16北京时尚MTN001(101669033)</t>
  </si>
  <si>
    <t>16通顺交投MTN001(101680003)</t>
  </si>
  <si>
    <t>17易华录MTN001(101754040)</t>
  </si>
  <si>
    <t>17新都香城MTN001(101755008)</t>
  </si>
  <si>
    <t>17南平高速MTN001(101756001)</t>
  </si>
  <si>
    <t>17昆明公租MTN002(101759077)</t>
  </si>
  <si>
    <t>17滁州同创MTN001(101760038)</t>
  </si>
  <si>
    <t>17徐州高新MTN001(101760058)</t>
  </si>
  <si>
    <t>17滁州同创MTN002(101760063)</t>
  </si>
  <si>
    <t>17池州城投MTN001(101761020)</t>
  </si>
  <si>
    <t>17华闻传媒MTN001(101761046)</t>
  </si>
  <si>
    <t>17南新建总MTN001(101762045)</t>
  </si>
  <si>
    <t>17共享工业MTN001(101762057)</t>
  </si>
  <si>
    <t>17浏阳现代MTN001(101762059)</t>
  </si>
  <si>
    <t>17乍浦建投MTN001(101762061)</t>
  </si>
  <si>
    <t>17中关科技MTN002(101762070)</t>
  </si>
  <si>
    <t>17京电城投MTN001(101763009)</t>
  </si>
  <si>
    <t>17温工投MTN002(101764067)</t>
  </si>
  <si>
    <t>17金禹水投MTN002(101767011)</t>
  </si>
  <si>
    <t>17怀化水投MTN001(101780009)</t>
  </si>
  <si>
    <t>17蚌埠高新MTN001(101783005)</t>
  </si>
  <si>
    <t>17湘潭高新MTN001(101790001)</t>
  </si>
  <si>
    <t>18新都兴城MTN001(101800007)</t>
  </si>
  <si>
    <t>18陕西水务MTN001(101800030)</t>
  </si>
  <si>
    <t>18南平高速MTN001(101800052)</t>
  </si>
  <si>
    <t>18临沂矿业MTN001(101800078)</t>
  </si>
  <si>
    <t>18吴江经开MTN001(101800184)</t>
  </si>
  <si>
    <t>18黄冈城投MTN001(101800188)</t>
  </si>
  <si>
    <t>18昆明公租MTN001(101800208)</t>
  </si>
  <si>
    <t>18南通经开MTN001(101800226)</t>
  </si>
  <si>
    <t>18绿港MTN001(101800234)</t>
  </si>
  <si>
    <t>18搜于特MTN001(101800276)</t>
  </si>
  <si>
    <t>18巢湖城镇MTN001(101800292)</t>
  </si>
  <si>
    <t>18常州新港MTN001(101800297)</t>
  </si>
  <si>
    <t>18抚州投资MTN001(101800318)</t>
  </si>
  <si>
    <t>18法门寺MTN001(101800405)</t>
  </si>
  <si>
    <t>18成都开投MTN002(101800408)</t>
  </si>
  <si>
    <t>18洪山城投MTN001(101800471)</t>
  </si>
  <si>
    <t>18中信天津MTN002(101800485)</t>
  </si>
  <si>
    <t>18奥克斯MTN002(101800535)</t>
  </si>
  <si>
    <t>18洪山城投MTN002(101800560)</t>
  </si>
  <si>
    <t>18拱墅经投MTN001(101800583)</t>
  </si>
  <si>
    <t>18新建元MTN001(101800627)</t>
  </si>
  <si>
    <t>18渝保税MTN002(101800634)</t>
  </si>
  <si>
    <t>18名城建设MTN003(101800800)</t>
  </si>
  <si>
    <t>18衡阳城投MTN003(101800808)</t>
  </si>
  <si>
    <t>18番禺技术MTN001(101800859)</t>
  </si>
  <si>
    <t>18江岸国资MTN001(101800883)</t>
  </si>
  <si>
    <t>18青岛黄岛MTN002(101800907)</t>
  </si>
  <si>
    <t>18吉林高速MTN002(101801034)</t>
  </si>
  <si>
    <t>18吉林高速MTN003(101801130)</t>
  </si>
  <si>
    <t>18渝文资MTN001(101801175)</t>
  </si>
  <si>
    <t>18创元投资MTN001(101801233)</t>
  </si>
  <si>
    <t>19神木国资MTN001(101900249)</t>
  </si>
  <si>
    <t>19农业银行CD210(111903210)</t>
  </si>
  <si>
    <t>19中国银行CD118(111904118)</t>
  </si>
  <si>
    <t>19中信银行CD258(111908258)</t>
  </si>
  <si>
    <t>19平安银行CD286(111911286)</t>
  </si>
  <si>
    <t>19北京银行CD122(111912122)</t>
  </si>
  <si>
    <t>13大明宫债(1380134)</t>
  </si>
  <si>
    <t>15连江国资债(1580140)</t>
  </si>
  <si>
    <t>16南宁建总债01(1680131)</t>
  </si>
  <si>
    <t>16秦城发债(1680183)</t>
  </si>
  <si>
    <t>17阜宁债(1780015)</t>
  </si>
  <si>
    <t>17邳州润城债(1780057)</t>
  </si>
  <si>
    <t>17常德鼎力债(1780153)</t>
  </si>
  <si>
    <t>17滨江新城债(1780186)</t>
  </si>
  <si>
    <t>17运通债(1780218)</t>
  </si>
  <si>
    <t>17铜陵建投02(1780230)</t>
  </si>
  <si>
    <t>17含山债(1780263)</t>
  </si>
  <si>
    <t>17贵阳经开债01(1780300)</t>
  </si>
  <si>
    <t>17能兴专项债(1780324)</t>
  </si>
  <si>
    <t>17威中城债(1780355)</t>
  </si>
  <si>
    <t>16株循环(SS139037)</t>
  </si>
  <si>
    <t>16温港城(SS139063)</t>
  </si>
  <si>
    <t>16虞经开(SS139069)</t>
  </si>
  <si>
    <t>16鹤山02(SS139312)</t>
  </si>
  <si>
    <t>17合盛02(SS143379)</t>
  </si>
  <si>
    <t>17颖泰01(SS143383)</t>
  </si>
  <si>
    <t>17皋投债(SS145819)</t>
  </si>
  <si>
    <t>17台商债(SS145861)</t>
  </si>
  <si>
    <t>17西航01(SZ112517)</t>
  </si>
  <si>
    <t>17未名债(SZ112593)</t>
  </si>
  <si>
    <t>17巴安债(SZ112600)</t>
  </si>
  <si>
    <t>16周口02(SZ114090)</t>
  </si>
  <si>
    <t>17新密01(SZ114120)</t>
  </si>
  <si>
    <t>17文蓝01(SZ114236)</t>
  </si>
  <si>
    <t>15翔控05(SZ118414)</t>
  </si>
  <si>
    <t>17九江置地PPN001(031764011)</t>
  </si>
  <si>
    <t>15友阿MTN001(101563007)</t>
  </si>
  <si>
    <t>17怀化交投MTN001(101759043)</t>
  </si>
  <si>
    <t>17怀化交投MTN002(101759046)</t>
  </si>
  <si>
    <t>19东兴F2(SS151797)</t>
  </si>
  <si>
    <t>17江海G2(SS143333)</t>
  </si>
  <si>
    <t>17汇鸿01(SS143395)</t>
  </si>
  <si>
    <t>18台金01(SS143476)</t>
  </si>
  <si>
    <t>18栖建01(SS143540)</t>
  </si>
  <si>
    <t>18江海债(SS143641)</t>
  </si>
  <si>
    <t>18爱众01(SS143802)</t>
  </si>
  <si>
    <t>17乌经建(SS145193)</t>
  </si>
  <si>
    <t>17新郑01(SS145586)</t>
  </si>
  <si>
    <t>17东广01(SS145792)</t>
  </si>
  <si>
    <t>17温投01(SS145818)</t>
  </si>
  <si>
    <t>18桂交投(SS150077)</t>
  </si>
  <si>
    <t>18高投01(SS150163)</t>
  </si>
  <si>
    <t>18余杭01(SS150227)</t>
  </si>
  <si>
    <t>18台基02(SS150275)</t>
  </si>
  <si>
    <t>18漳九03(SS150746)</t>
  </si>
  <si>
    <t>18豫控01(SS150799)</t>
  </si>
  <si>
    <t>18江北01(SS150912)</t>
  </si>
  <si>
    <t>19金港01(SS151092)</t>
  </si>
  <si>
    <t>19杭租01(SS151112)</t>
  </si>
  <si>
    <t>19郑建01(SS151246)</t>
  </si>
  <si>
    <t>19秦发01(SS151328)</t>
  </si>
  <si>
    <t>19上虞01(SS151430)</t>
  </si>
  <si>
    <t>19起步01(SS155281)</t>
  </si>
  <si>
    <t>17欣旺03(SZ112569)</t>
  </si>
  <si>
    <t>17千方01(SZ112622)</t>
  </si>
  <si>
    <t>17传化01(SZ112626)</t>
  </si>
  <si>
    <t>18传化01(SZ112661)</t>
  </si>
  <si>
    <t>18海能02(SZ112826)</t>
  </si>
  <si>
    <t>14湘潭高新债(1480055)</t>
    <phoneticPr fontId="2" type="noConversion"/>
  </si>
  <si>
    <t>16苏南通一带债(1680285)</t>
    <phoneticPr fontId="2" type="noConversion"/>
  </si>
  <si>
    <t>结束</t>
    <phoneticPr fontId="2" type="noConversion"/>
  </si>
  <si>
    <t>平均利率变化</t>
    <phoneticPr fontId="2" type="noConversion"/>
  </si>
  <si>
    <t>面额/剩余面额</t>
    <phoneticPr fontId="3" type="noConversion"/>
  </si>
  <si>
    <t>起息日</t>
    <phoneticPr fontId="3" type="noConversion"/>
  </si>
  <si>
    <t>票面利率</t>
    <phoneticPr fontId="3" type="noConversion"/>
  </si>
  <si>
    <t>付息频率</t>
    <phoneticPr fontId="3" type="noConversion"/>
  </si>
  <si>
    <t>初始期限</t>
    <phoneticPr fontId="3" type="noConversion"/>
  </si>
  <si>
    <t>ytm</t>
    <phoneticPr fontId="3" type="noConversion"/>
  </si>
  <si>
    <t>全价</t>
    <phoneticPr fontId="3" type="noConversion"/>
  </si>
  <si>
    <t>利率波动范围（95%可能）</t>
    <phoneticPr fontId="2" type="noConversion"/>
  </si>
  <si>
    <t>1利率均值</t>
    <phoneticPr fontId="2" type="noConversion"/>
  </si>
  <si>
    <t>2利率波动（95%可能）</t>
    <phoneticPr fontId="2" type="noConversion"/>
  </si>
  <si>
    <t>到期日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</si>
</sst>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8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FF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14" fontId="0" fillId="2" borderId="1" xfId="0" applyNumberFormat="1" applyFill="1" applyBorder="1"/>
    <xf numFmtId="0" fontId="0" fillId="2" borderId="1" xfId="0" applyFill="1" applyBorder="1"/>
    <xf numFmtId="0" fontId="4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2" fontId="0" fillId="2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176" fontId="0" fillId="3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0" fillId="0" borderId="1" xfId="0" applyBorder="1"/>
    <xf numFmtId="10" fontId="0" fillId="2" borderId="1" xfId="0" applyNumberFormat="1" applyFill="1" applyBorder="1"/>
    <xf numFmtId="14" fontId="6" fillId="4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0" xfId="0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0" fontId="0" fillId="2" borderId="2" xfId="0" applyNumberFormat="1" applyFill="1" applyBorder="1"/>
    <xf numFmtId="0" fontId="6" fillId="4" borderId="1" xfId="0" applyFont="1" applyFill="1" applyBorder="1" applyAlignment="1">
      <alignment horizontal="center"/>
    </xf>
    <xf numFmtId="10" fontId="6" fillId="4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0" fontId="7" fillId="2" borderId="2" xfId="0" applyNumberFormat="1" applyFont="1" applyFill="1" applyBorder="1"/>
    <xf numFmtId="2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dirty_cnbd"/>
      <definedName name="b_anal_yield_cnbd"/>
      <definedName name="b_info_carrydate"/>
      <definedName name="b_info_coupon"/>
      <definedName name="b_info_couponrate2"/>
      <definedName name="b_info_interestfrequency"/>
      <definedName name="b_info_maturitydate"/>
      <definedName name="b_info_term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O988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4.25" x14ac:dyDescent="0.2"/>
  <cols>
    <col min="1" max="1" width="29.375" style="6" customWidth="1"/>
    <col min="2" max="2" width="15.75" style="6" customWidth="1"/>
    <col min="3" max="3" width="9" style="8"/>
    <col min="4" max="4" width="11.625" style="8" bestFit="1" customWidth="1"/>
    <col min="5" max="10" width="9" style="8"/>
    <col min="11" max="11" width="12.875" style="8" customWidth="1"/>
    <col min="12" max="12" width="14.25" style="4" bestFit="1" customWidth="1"/>
    <col min="13" max="13" width="15.375" style="4" bestFit="1" customWidth="1"/>
    <col min="14" max="14" width="10" style="4" bestFit="1" customWidth="1"/>
    <col min="15" max="15" width="9" style="4"/>
  </cols>
  <sheetData>
    <row r="1" spans="1:15" s="2" customFormat="1" x14ac:dyDescent="0.2">
      <c r="A1" s="10" t="s">
        <v>0</v>
      </c>
      <c r="B1" s="10" t="s">
        <v>611</v>
      </c>
      <c r="C1" s="10" t="s">
        <v>1</v>
      </c>
      <c r="D1" s="10" t="s">
        <v>612</v>
      </c>
      <c r="E1" s="10" t="s">
        <v>613</v>
      </c>
      <c r="F1" s="10" t="s">
        <v>2</v>
      </c>
      <c r="G1" s="10" t="s">
        <v>614</v>
      </c>
      <c r="H1" s="10" t="s">
        <v>615</v>
      </c>
      <c r="I1" s="10" t="s">
        <v>616</v>
      </c>
      <c r="J1" s="10" t="s">
        <v>617</v>
      </c>
      <c r="K1" s="10" t="s">
        <v>621</v>
      </c>
      <c r="L1" s="3">
        <v>43896</v>
      </c>
      <c r="M1" s="3">
        <v>43897</v>
      </c>
      <c r="N1" s="3">
        <v>44261</v>
      </c>
      <c r="O1" s="4" t="s">
        <v>609</v>
      </c>
    </row>
    <row r="2" spans="1:15" hidden="1" x14ac:dyDescent="0.2">
      <c r="A2" s="5" t="s">
        <v>3</v>
      </c>
      <c r="B2" s="7">
        <v>50000000</v>
      </c>
      <c r="C2" s="8" t="str">
        <f t="shared" ref="C2:C18" si="0">IFERROR(MID(A2,FIND("S",A2)+2,FIND(")",A2)-FIND("S",A2)-2),MID(A2,FIND("(",A2)+1,FIND(")",A2)-FIND("(",A2)-1))</f>
        <v>1180164</v>
      </c>
      <c r="D2" s="8" t="str">
        <f>[1]!b_info_carrydate(C2)</f>
        <v>2011-11-23</v>
      </c>
      <c r="E2" s="9">
        <f>[1]!b_info_couponrate2(C2)</f>
        <v>4.99</v>
      </c>
      <c r="F2" s="8" t="str">
        <f>[1]!b_info_coupon(C2)</f>
        <v>附息</v>
      </c>
      <c r="G2" s="8">
        <f>[1]!b_info_interestfrequency(C2)</f>
        <v>1</v>
      </c>
      <c r="H2" s="9">
        <f>[1]!b_info_term(C2)</f>
        <v>10</v>
      </c>
      <c r="I2" s="9">
        <f>[1]!b_anal_yield_cnbd(C2,L$1,1)</f>
        <v>2.6328</v>
      </c>
      <c r="J2" s="9">
        <f>[1]!b_anal_dirty_cnbd(C2,L$1,1)</f>
        <v>105.3094</v>
      </c>
      <c r="K2" s="9" t="str">
        <f>[1]!b_info_maturitydate(C2)</f>
        <v>2021-11-23</v>
      </c>
      <c r="L2" s="25"/>
      <c r="M2" s="25"/>
    </row>
    <row r="3" spans="1:15" hidden="1" x14ac:dyDescent="0.2">
      <c r="A3" s="6" t="s">
        <v>4</v>
      </c>
      <c r="B3" s="7">
        <v>200000000</v>
      </c>
      <c r="C3" s="8" t="str">
        <f t="shared" si="0"/>
        <v>1180164</v>
      </c>
      <c r="D3" s="8" t="str">
        <f>[1]!b_info_carrydate(C3)</f>
        <v>2011-11-23</v>
      </c>
      <c r="E3" s="9">
        <f>[1]!b_info_couponrate2(C3)</f>
        <v>4.99</v>
      </c>
      <c r="F3" s="8" t="str">
        <f>[1]!b_info_coupon(C3)</f>
        <v>附息</v>
      </c>
      <c r="G3" s="8">
        <f>[1]!b_info_interestfrequency(C3)</f>
        <v>1</v>
      </c>
      <c r="H3" s="9">
        <f>[1]!b_info_term(C3)</f>
        <v>10</v>
      </c>
      <c r="I3" s="9">
        <f>[1]!b_anal_yield_cnbd(C3,L$1,1)</f>
        <v>2.6328</v>
      </c>
      <c r="J3" s="9">
        <f>[1]!b_anal_dirty_cnbd(C3,L$1,1)</f>
        <v>105.3094</v>
      </c>
      <c r="K3" s="9" t="str">
        <f>[1]!b_info_maturitydate(C3)</f>
        <v>2021-11-23</v>
      </c>
      <c r="L3" s="25"/>
      <c r="M3" s="25"/>
    </row>
    <row r="4" spans="1:15" hidden="1" x14ac:dyDescent="0.2">
      <c r="A4" s="6" t="s">
        <v>5</v>
      </c>
      <c r="B4" s="7">
        <v>30000000</v>
      </c>
      <c r="C4" s="8" t="str">
        <f t="shared" si="0"/>
        <v>1380254</v>
      </c>
      <c r="D4" s="8" t="str">
        <f>[1]!b_info_carrydate(C4)</f>
        <v>2013-08-27</v>
      </c>
      <c r="E4" s="9">
        <f>[1]!b_info_couponrate2(C4)</f>
        <v>5.0599999999999996</v>
      </c>
      <c r="F4" s="8" t="str">
        <f>[1]!b_info_coupon(C4)</f>
        <v>附息</v>
      </c>
      <c r="G4" s="8">
        <f>[1]!b_info_interestfrequency(C4)</f>
        <v>1</v>
      </c>
      <c r="H4" s="9">
        <f>[1]!b_info_term(C4)</f>
        <v>7</v>
      </c>
      <c r="I4" s="9">
        <f>[1]!b_anal_yield_cnbd(C4,L$1,1)</f>
        <v>2.3311000000000002</v>
      </c>
      <c r="J4" s="9">
        <f>[1]!b_anal_dirty_cnbd(C4,L$1,1)</f>
        <v>103.9084</v>
      </c>
      <c r="K4" s="9" t="str">
        <f>[1]!b_info_maturitydate(C4)</f>
        <v>2020-08-27</v>
      </c>
      <c r="L4" s="25"/>
      <c r="M4" s="25"/>
    </row>
    <row r="5" spans="1:15" hidden="1" x14ac:dyDescent="0.2">
      <c r="A5" s="6" t="s">
        <v>5</v>
      </c>
      <c r="B5" s="7">
        <v>30000000</v>
      </c>
      <c r="C5" s="8" t="str">
        <f t="shared" si="0"/>
        <v>1380254</v>
      </c>
      <c r="D5" s="8" t="str">
        <f>[1]!b_info_carrydate(C5)</f>
        <v>2013-08-27</v>
      </c>
      <c r="E5" s="9">
        <f>[1]!b_info_couponrate2(C5)</f>
        <v>5.0599999999999996</v>
      </c>
      <c r="F5" s="8" t="str">
        <f>[1]!b_info_coupon(C5)</f>
        <v>附息</v>
      </c>
      <c r="G5" s="8">
        <f>[1]!b_info_interestfrequency(C5)</f>
        <v>1</v>
      </c>
      <c r="H5" s="9">
        <f>[1]!b_info_term(C5)</f>
        <v>7</v>
      </c>
      <c r="I5" s="9">
        <f>[1]!b_anal_yield_cnbd(C5,L$1,1)</f>
        <v>2.3311000000000002</v>
      </c>
      <c r="J5" s="9">
        <f>[1]!b_anal_dirty_cnbd(C5,L$1,1)</f>
        <v>103.9084</v>
      </c>
      <c r="K5" s="9" t="str">
        <f>[1]!b_info_maturitydate(C5)</f>
        <v>2020-08-27</v>
      </c>
      <c r="L5" s="25"/>
      <c r="M5" s="25"/>
    </row>
    <row r="6" spans="1:15" hidden="1" x14ac:dyDescent="0.2">
      <c r="A6" s="6" t="s">
        <v>5</v>
      </c>
      <c r="B6" s="7">
        <v>50000000</v>
      </c>
      <c r="C6" s="8" t="str">
        <f t="shared" si="0"/>
        <v>1380254</v>
      </c>
      <c r="D6" s="8" t="str">
        <f>[1]!b_info_carrydate(C6)</f>
        <v>2013-08-27</v>
      </c>
      <c r="E6" s="9">
        <f>[1]!b_info_couponrate2(C6)</f>
        <v>5.0599999999999996</v>
      </c>
      <c r="F6" s="8" t="str">
        <f>[1]!b_info_coupon(C6)</f>
        <v>附息</v>
      </c>
      <c r="G6" s="8">
        <f>[1]!b_info_interestfrequency(C6)</f>
        <v>1</v>
      </c>
      <c r="H6" s="9">
        <f>[1]!b_info_term(C6)</f>
        <v>7</v>
      </c>
      <c r="I6" s="9">
        <f>[1]!b_anal_yield_cnbd(C6,L$1,1)</f>
        <v>2.3311000000000002</v>
      </c>
      <c r="J6" s="9">
        <f>[1]!b_anal_dirty_cnbd(C6,L$1,1)</f>
        <v>103.9084</v>
      </c>
      <c r="K6" s="9" t="str">
        <f>[1]!b_info_maturitydate(C6)</f>
        <v>2020-08-27</v>
      </c>
      <c r="L6" s="25"/>
      <c r="M6" s="25"/>
    </row>
    <row r="7" spans="1:15" hidden="1" x14ac:dyDescent="0.2">
      <c r="A7" s="6" t="s">
        <v>5</v>
      </c>
      <c r="B7" s="7">
        <v>50000000</v>
      </c>
      <c r="C7" s="8" t="str">
        <f t="shared" si="0"/>
        <v>1380254</v>
      </c>
      <c r="D7" s="8" t="str">
        <f>[1]!b_info_carrydate(C7)</f>
        <v>2013-08-27</v>
      </c>
      <c r="E7" s="9">
        <f>[1]!b_info_couponrate2(C7)</f>
        <v>5.0599999999999996</v>
      </c>
      <c r="F7" s="8" t="str">
        <f>[1]!b_info_coupon(C7)</f>
        <v>附息</v>
      </c>
      <c r="G7" s="8">
        <f>[1]!b_info_interestfrequency(C7)</f>
        <v>1</v>
      </c>
      <c r="H7" s="9">
        <f>[1]!b_info_term(C7)</f>
        <v>7</v>
      </c>
      <c r="I7" s="9">
        <f>[1]!b_anal_yield_cnbd(C7,L$1,1)</f>
        <v>2.3311000000000002</v>
      </c>
      <c r="J7" s="9">
        <f>[1]!b_anal_dirty_cnbd(C7,L$1,1)</f>
        <v>103.9084</v>
      </c>
      <c r="K7" s="9" t="str">
        <f>[1]!b_info_maturitydate(C7)</f>
        <v>2020-08-27</v>
      </c>
      <c r="L7" s="25"/>
      <c r="M7" s="25"/>
    </row>
    <row r="8" spans="1:15" hidden="1" x14ac:dyDescent="0.2">
      <c r="A8" s="6" t="s">
        <v>5</v>
      </c>
      <c r="B8" s="7">
        <v>50000000</v>
      </c>
      <c r="C8" s="8" t="str">
        <f t="shared" si="0"/>
        <v>1380254</v>
      </c>
      <c r="D8" s="8" t="str">
        <f>[1]!b_info_carrydate(C8)</f>
        <v>2013-08-27</v>
      </c>
      <c r="E8" s="9">
        <f>[1]!b_info_couponrate2(C8)</f>
        <v>5.0599999999999996</v>
      </c>
      <c r="F8" s="8" t="str">
        <f>[1]!b_info_coupon(C8)</f>
        <v>附息</v>
      </c>
      <c r="G8" s="8">
        <f>[1]!b_info_interestfrequency(C8)</f>
        <v>1</v>
      </c>
      <c r="H8" s="9">
        <f>[1]!b_info_term(C8)</f>
        <v>7</v>
      </c>
      <c r="I8" s="9">
        <f>[1]!b_anal_yield_cnbd(C8,L$1,1)</f>
        <v>2.3311000000000002</v>
      </c>
      <c r="J8" s="9">
        <f>[1]!b_anal_dirty_cnbd(C8,L$1,1)</f>
        <v>103.9084</v>
      </c>
      <c r="K8" s="9" t="str">
        <f>[1]!b_info_maturitydate(C8)</f>
        <v>2020-08-27</v>
      </c>
      <c r="L8" s="25"/>
      <c r="M8" s="25"/>
    </row>
    <row r="9" spans="1:15" hidden="1" x14ac:dyDescent="0.2">
      <c r="A9" s="6" t="s">
        <v>5</v>
      </c>
      <c r="B9" s="7">
        <v>30000000</v>
      </c>
      <c r="C9" s="8" t="str">
        <f t="shared" si="0"/>
        <v>1380254</v>
      </c>
      <c r="D9" s="8" t="str">
        <f>[1]!b_info_carrydate(C9)</f>
        <v>2013-08-27</v>
      </c>
      <c r="E9" s="9">
        <f>[1]!b_info_couponrate2(C9)</f>
        <v>5.0599999999999996</v>
      </c>
      <c r="F9" s="8" t="str">
        <f>[1]!b_info_coupon(C9)</f>
        <v>附息</v>
      </c>
      <c r="G9" s="8">
        <f>[1]!b_info_interestfrequency(C9)</f>
        <v>1</v>
      </c>
      <c r="H9" s="9">
        <f>[1]!b_info_term(C9)</f>
        <v>7</v>
      </c>
      <c r="I9" s="9">
        <f>[1]!b_anal_yield_cnbd(C9,L$1,1)</f>
        <v>2.3311000000000002</v>
      </c>
      <c r="J9" s="9">
        <f>[1]!b_anal_dirty_cnbd(C9,L$1,1)</f>
        <v>103.9084</v>
      </c>
      <c r="K9" s="9" t="str">
        <f>[1]!b_info_maturitydate(C9)</f>
        <v>2020-08-27</v>
      </c>
      <c r="L9" s="25"/>
      <c r="M9" s="25"/>
    </row>
    <row r="10" spans="1:15" hidden="1" x14ac:dyDescent="0.2">
      <c r="A10" s="6" t="s">
        <v>5</v>
      </c>
      <c r="B10" s="7">
        <v>70000000</v>
      </c>
      <c r="C10" s="8" t="str">
        <f t="shared" si="0"/>
        <v>1380254</v>
      </c>
      <c r="D10" s="8" t="str">
        <f>[1]!b_info_carrydate(C10)</f>
        <v>2013-08-27</v>
      </c>
      <c r="E10" s="9">
        <f>[1]!b_info_couponrate2(C10)</f>
        <v>5.0599999999999996</v>
      </c>
      <c r="F10" s="8" t="str">
        <f>[1]!b_info_coupon(C10)</f>
        <v>附息</v>
      </c>
      <c r="G10" s="8">
        <f>[1]!b_info_interestfrequency(C10)</f>
        <v>1</v>
      </c>
      <c r="H10" s="9">
        <f>[1]!b_info_term(C10)</f>
        <v>7</v>
      </c>
      <c r="I10" s="9">
        <f>[1]!b_anal_yield_cnbd(C10,L$1,1)</f>
        <v>2.3311000000000002</v>
      </c>
      <c r="J10" s="9">
        <f>[1]!b_anal_dirty_cnbd(C10,L$1,1)</f>
        <v>103.9084</v>
      </c>
      <c r="K10" s="9" t="str">
        <f>[1]!b_info_maturitydate(C10)</f>
        <v>2020-08-27</v>
      </c>
      <c r="L10" s="25"/>
      <c r="M10" s="25"/>
    </row>
    <row r="11" spans="1:15" hidden="1" x14ac:dyDescent="0.2">
      <c r="A11" s="6" t="s">
        <v>5</v>
      </c>
      <c r="B11" s="7">
        <v>50000000</v>
      </c>
      <c r="C11" s="8" t="str">
        <f t="shared" si="0"/>
        <v>1380254</v>
      </c>
      <c r="D11" s="8" t="str">
        <f>[1]!b_info_carrydate(C11)</f>
        <v>2013-08-27</v>
      </c>
      <c r="E11" s="9">
        <f>[1]!b_info_couponrate2(C11)</f>
        <v>5.0599999999999996</v>
      </c>
      <c r="F11" s="8" t="str">
        <f>[1]!b_info_coupon(C11)</f>
        <v>附息</v>
      </c>
      <c r="G11" s="8">
        <f>[1]!b_info_interestfrequency(C11)</f>
        <v>1</v>
      </c>
      <c r="H11" s="9">
        <f>[1]!b_info_term(C11)</f>
        <v>7</v>
      </c>
      <c r="I11" s="9">
        <f>[1]!b_anal_yield_cnbd(C11,L$1,1)</f>
        <v>2.3311000000000002</v>
      </c>
      <c r="J11" s="9">
        <f>[1]!b_anal_dirty_cnbd(C11,L$1,1)</f>
        <v>103.9084</v>
      </c>
      <c r="K11" s="9" t="str">
        <f>[1]!b_info_maturitydate(C11)</f>
        <v>2020-08-27</v>
      </c>
      <c r="L11" s="25"/>
      <c r="M11" s="25"/>
    </row>
    <row r="12" spans="1:15" hidden="1" x14ac:dyDescent="0.2">
      <c r="A12" s="6" t="s">
        <v>5</v>
      </c>
      <c r="B12" s="7">
        <v>100000000</v>
      </c>
      <c r="C12" s="8" t="str">
        <f t="shared" si="0"/>
        <v>1380254</v>
      </c>
      <c r="D12" s="8" t="str">
        <f>[1]!b_info_carrydate(C12)</f>
        <v>2013-08-27</v>
      </c>
      <c r="E12" s="9">
        <f>[1]!b_info_couponrate2(C12)</f>
        <v>5.0599999999999996</v>
      </c>
      <c r="F12" s="8" t="str">
        <f>[1]!b_info_coupon(C12)</f>
        <v>附息</v>
      </c>
      <c r="G12" s="8">
        <f>[1]!b_info_interestfrequency(C12)</f>
        <v>1</v>
      </c>
      <c r="H12" s="9">
        <f>[1]!b_info_term(C12)</f>
        <v>7</v>
      </c>
      <c r="I12" s="9">
        <f>[1]!b_anal_yield_cnbd(C12,L$1,1)</f>
        <v>2.3311000000000002</v>
      </c>
      <c r="J12" s="9">
        <f>[1]!b_anal_dirty_cnbd(C12,L$1,1)</f>
        <v>103.9084</v>
      </c>
      <c r="K12" s="9" t="str">
        <f>[1]!b_info_maturitydate(C12)</f>
        <v>2020-08-27</v>
      </c>
      <c r="L12" s="25"/>
      <c r="M12" s="25"/>
    </row>
    <row r="13" spans="1:15" hidden="1" x14ac:dyDescent="0.2">
      <c r="A13" s="6" t="s">
        <v>5</v>
      </c>
      <c r="B13" s="7">
        <v>100000000</v>
      </c>
      <c r="C13" s="8" t="str">
        <f t="shared" si="0"/>
        <v>1380254</v>
      </c>
      <c r="D13" s="8" t="str">
        <f>[1]!b_info_carrydate(C13)</f>
        <v>2013-08-27</v>
      </c>
      <c r="E13" s="9">
        <f>[1]!b_info_couponrate2(C13)</f>
        <v>5.0599999999999996</v>
      </c>
      <c r="F13" s="8" t="str">
        <f>[1]!b_info_coupon(C13)</f>
        <v>附息</v>
      </c>
      <c r="G13" s="8">
        <f>[1]!b_info_interestfrequency(C13)</f>
        <v>1</v>
      </c>
      <c r="H13" s="9">
        <f>[1]!b_info_term(C13)</f>
        <v>7</v>
      </c>
      <c r="I13" s="9">
        <f>[1]!b_anal_yield_cnbd(C13,L$1,1)</f>
        <v>2.3311000000000002</v>
      </c>
      <c r="J13" s="9">
        <f>[1]!b_anal_dirty_cnbd(C13,L$1,1)</f>
        <v>103.9084</v>
      </c>
      <c r="K13" s="9" t="str">
        <f>[1]!b_info_maturitydate(C13)</f>
        <v>2020-08-27</v>
      </c>
      <c r="L13" s="25"/>
      <c r="M13" s="25"/>
    </row>
    <row r="14" spans="1:15" hidden="1" x14ac:dyDescent="0.2">
      <c r="A14" s="6" t="s">
        <v>6</v>
      </c>
      <c r="B14" s="7">
        <v>30000000</v>
      </c>
      <c r="C14" s="8" t="str">
        <f t="shared" si="0"/>
        <v>1380273</v>
      </c>
      <c r="D14" s="8" t="str">
        <f>[1]!b_info_carrydate(C14)</f>
        <v>2013-09-12</v>
      </c>
      <c r="E14" s="9">
        <f>[1]!b_info_couponrate2(C14)</f>
        <v>5.2</v>
      </c>
      <c r="F14" s="8" t="str">
        <f>[1]!b_info_coupon(C14)</f>
        <v>附息</v>
      </c>
      <c r="G14" s="8">
        <f>[1]!b_info_interestfrequency(C14)</f>
        <v>1</v>
      </c>
      <c r="H14" s="9">
        <f>[1]!b_info_term(C14)</f>
        <v>7</v>
      </c>
      <c r="I14" s="9">
        <f>[1]!b_anal_yield_cnbd(C14,L$1,1)</f>
        <v>2.3410000000000002</v>
      </c>
      <c r="J14" s="9">
        <f>[1]!b_anal_dirty_cnbd(C14,L$1,1)</f>
        <v>103.93689999999999</v>
      </c>
      <c r="K14" s="9" t="str">
        <f>[1]!b_info_maturitydate(C14)</f>
        <v>2020-09-12</v>
      </c>
      <c r="L14" s="25"/>
      <c r="M14" s="25"/>
    </row>
    <row r="15" spans="1:15" hidden="1" x14ac:dyDescent="0.2">
      <c r="A15" s="6" t="s">
        <v>6</v>
      </c>
      <c r="B15" s="7">
        <v>30000000</v>
      </c>
      <c r="C15" s="8" t="str">
        <f t="shared" si="0"/>
        <v>1380273</v>
      </c>
      <c r="D15" s="8" t="str">
        <f>[1]!b_info_carrydate(C15)</f>
        <v>2013-09-12</v>
      </c>
      <c r="E15" s="9">
        <f>[1]!b_info_couponrate2(C15)</f>
        <v>5.2</v>
      </c>
      <c r="F15" s="8" t="str">
        <f>[1]!b_info_coupon(C15)</f>
        <v>附息</v>
      </c>
      <c r="G15" s="8">
        <f>[1]!b_info_interestfrequency(C15)</f>
        <v>1</v>
      </c>
      <c r="H15" s="9">
        <f>[1]!b_info_term(C15)</f>
        <v>7</v>
      </c>
      <c r="I15" s="9">
        <f>[1]!b_anal_yield_cnbd(C15,L$1,1)</f>
        <v>2.3410000000000002</v>
      </c>
      <c r="J15" s="9">
        <f>[1]!b_anal_dirty_cnbd(C15,L$1,1)</f>
        <v>103.93689999999999</v>
      </c>
      <c r="K15" s="9" t="str">
        <f>[1]!b_info_maturitydate(C15)</f>
        <v>2020-09-12</v>
      </c>
      <c r="L15" s="25"/>
      <c r="M15" s="25"/>
    </row>
    <row r="16" spans="1:15" hidden="1" x14ac:dyDescent="0.2">
      <c r="A16" s="6" t="s">
        <v>7</v>
      </c>
      <c r="B16" s="7">
        <v>90000000</v>
      </c>
      <c r="C16" s="8" t="str">
        <f t="shared" si="0"/>
        <v>1480476</v>
      </c>
      <c r="D16" s="8" t="str">
        <f>[1]!b_info_carrydate(C16)</f>
        <v>2014-08-21</v>
      </c>
      <c r="E16" s="9">
        <f>[1]!b_info_couponrate2(C16)</f>
        <v>5.18</v>
      </c>
      <c r="F16" s="8" t="str">
        <f>[1]!b_info_coupon(C16)</f>
        <v>附息</v>
      </c>
      <c r="G16" s="8">
        <f>[1]!b_info_interestfrequency(C16)</f>
        <v>1</v>
      </c>
      <c r="H16" s="9">
        <f>[1]!b_info_term(C16)</f>
        <v>7</v>
      </c>
      <c r="I16" s="9">
        <f>[1]!b_anal_yield_cnbd(C16,L$1,1)</f>
        <v>2.5762999999999998</v>
      </c>
      <c r="J16" s="9">
        <f>[1]!b_anal_dirty_cnbd(C16,L$1,1)</f>
        <v>106.4679</v>
      </c>
      <c r="K16" s="9" t="str">
        <f>[1]!b_info_maturitydate(C16)</f>
        <v>2021-08-21</v>
      </c>
      <c r="L16" s="25"/>
      <c r="M16" s="25"/>
    </row>
    <row r="17" spans="1:13" hidden="1" x14ac:dyDescent="0.2">
      <c r="A17" s="6" t="s">
        <v>8</v>
      </c>
      <c r="B17" s="7">
        <v>100000000</v>
      </c>
      <c r="C17" s="8" t="str">
        <f t="shared" si="0"/>
        <v>1480512</v>
      </c>
      <c r="D17" s="8" t="str">
        <f>[1]!b_info_carrydate(C17)</f>
        <v>2014-09-12</v>
      </c>
      <c r="E17" s="9">
        <f>[1]!b_info_couponrate2(C17)</f>
        <v>5.18</v>
      </c>
      <c r="F17" s="8" t="str">
        <f>[1]!b_info_coupon(C17)</f>
        <v>附息</v>
      </c>
      <c r="G17" s="8">
        <f>[1]!b_info_interestfrequency(C17)</f>
        <v>1</v>
      </c>
      <c r="H17" s="9">
        <f>[1]!b_info_term(C17)</f>
        <v>7</v>
      </c>
      <c r="I17" s="9">
        <f>[1]!b_anal_yield_cnbd(C17,L$1,1)</f>
        <v>2.5895000000000001</v>
      </c>
      <c r="J17" s="9">
        <f>[1]!b_anal_dirty_cnbd(C17,L$1,1)</f>
        <v>106.2852</v>
      </c>
      <c r="K17" s="9" t="str">
        <f>[1]!b_info_maturitydate(C17)</f>
        <v>2021-09-12</v>
      </c>
      <c r="L17" s="25"/>
      <c r="M17" s="25"/>
    </row>
    <row r="18" spans="1:13" hidden="1" x14ac:dyDescent="0.2">
      <c r="A18" s="6" t="s">
        <v>8</v>
      </c>
      <c r="B18" s="7">
        <v>50000000</v>
      </c>
      <c r="C18" s="8" t="str">
        <f t="shared" si="0"/>
        <v>1480512</v>
      </c>
      <c r="D18" s="8" t="str">
        <f>[1]!b_info_carrydate(C18)</f>
        <v>2014-09-12</v>
      </c>
      <c r="E18" s="9">
        <f>[1]!b_info_couponrate2(C18)</f>
        <v>5.18</v>
      </c>
      <c r="F18" s="8" t="str">
        <f>[1]!b_info_coupon(C18)</f>
        <v>附息</v>
      </c>
      <c r="G18" s="8">
        <f>[1]!b_info_interestfrequency(C18)</f>
        <v>1</v>
      </c>
      <c r="H18" s="9">
        <f>[1]!b_info_term(C18)</f>
        <v>7</v>
      </c>
      <c r="I18" s="9">
        <f>[1]!b_anal_yield_cnbd(C18,L$1,1)</f>
        <v>2.5895000000000001</v>
      </c>
      <c r="J18" s="9">
        <f>[1]!b_anal_dirty_cnbd(C18,L$1,1)</f>
        <v>106.2852</v>
      </c>
      <c r="K18" s="9" t="str">
        <f>[1]!b_info_maturitydate(C18)</f>
        <v>2021-09-12</v>
      </c>
      <c r="L18" s="25"/>
      <c r="M18" s="25"/>
    </row>
    <row r="19" spans="1:13" x14ac:dyDescent="0.2">
      <c r="A19" s="6" t="s">
        <v>10</v>
      </c>
      <c r="B19" s="7">
        <v>10000</v>
      </c>
      <c r="C19" s="8" t="str">
        <f t="shared" ref="C19:C82" si="1">IFERROR(MID(A19,FIND("S",A19)+2,FIND(")",A19)-FIND("S",A19)-2),MID(A19,FIND("(",A19)+1,FIND(")",A19)-FIND("(",A19)-1))</f>
        <v>100007</v>
      </c>
      <c r="D19" s="8" t="str">
        <f>[1]!b_info_carrydate(C19)</f>
        <v>2010-03-25</v>
      </c>
      <c r="E19" s="9">
        <f>[1]!b_info_couponrate2(C19)</f>
        <v>3.36</v>
      </c>
      <c r="F19" s="8" t="str">
        <f>[1]!b_info_coupon(C19)</f>
        <v>附息</v>
      </c>
      <c r="G19" s="8">
        <f>[1]!b_info_interestfrequency(C19)</f>
        <v>2</v>
      </c>
      <c r="H19" s="9">
        <f>[1]!b_info_term(C19)</f>
        <v>10</v>
      </c>
      <c r="I19" s="9">
        <f>[1]!b_anal_yield_cnbd(C19,L$1,1)</f>
        <v>1.4446000000000001</v>
      </c>
      <c r="J19" s="9">
        <f>[1]!b_anal_dirty_cnbd(C19,L$1,1)</f>
        <v>101.60380000000001</v>
      </c>
      <c r="K19" s="9" t="str">
        <f>[1]!b_info_maturitydate(C19)</f>
        <v>2020-03-25</v>
      </c>
      <c r="L19" s="25"/>
      <c r="M19" s="25"/>
    </row>
    <row r="20" spans="1:13" x14ac:dyDescent="0.2">
      <c r="A20" s="6" t="s">
        <v>10</v>
      </c>
      <c r="B20" s="7">
        <v>10000</v>
      </c>
      <c r="C20" s="8" t="str">
        <f t="shared" si="1"/>
        <v>100007</v>
      </c>
      <c r="D20" s="8" t="str">
        <f>[1]!b_info_carrydate(C20)</f>
        <v>2010-03-25</v>
      </c>
      <c r="E20" s="9">
        <f>[1]!b_info_couponrate2(C20)</f>
        <v>3.36</v>
      </c>
      <c r="F20" s="8" t="str">
        <f>[1]!b_info_coupon(C20)</f>
        <v>附息</v>
      </c>
      <c r="G20" s="8">
        <f>[1]!b_info_interestfrequency(C20)</f>
        <v>2</v>
      </c>
      <c r="H20" s="9">
        <f>[1]!b_info_term(C20)</f>
        <v>10</v>
      </c>
      <c r="I20" s="9">
        <f>[1]!b_anal_yield_cnbd(C20,L$1,1)</f>
        <v>1.4446000000000001</v>
      </c>
      <c r="J20" s="9">
        <f>[1]!b_anal_dirty_cnbd(C20,L$1,1)</f>
        <v>101.60380000000001</v>
      </c>
      <c r="K20" s="9" t="str">
        <f>[1]!b_info_maturitydate(C20)</f>
        <v>2020-03-25</v>
      </c>
      <c r="L20" s="25"/>
      <c r="M20" s="25"/>
    </row>
    <row r="21" spans="1:13" x14ac:dyDescent="0.2">
      <c r="A21" s="5" t="s">
        <v>11</v>
      </c>
      <c r="B21" s="7">
        <v>10000</v>
      </c>
      <c r="C21" s="8" t="str">
        <f t="shared" si="1"/>
        <v>100007</v>
      </c>
      <c r="D21" s="8" t="str">
        <f>[1]!b_info_carrydate(C21)</f>
        <v>2010-03-25</v>
      </c>
      <c r="E21" s="9">
        <f>[1]!b_info_couponrate2(C21)</f>
        <v>3.36</v>
      </c>
      <c r="F21" s="8" t="str">
        <f>[1]!b_info_coupon(C21)</f>
        <v>附息</v>
      </c>
      <c r="G21" s="8">
        <f>[1]!b_info_interestfrequency(C21)</f>
        <v>2</v>
      </c>
      <c r="H21" s="9">
        <f>[1]!b_info_term(C21)</f>
        <v>10</v>
      </c>
      <c r="I21" s="9">
        <f>[1]!b_anal_yield_cnbd(C21,L$1,1)</f>
        <v>1.4446000000000001</v>
      </c>
      <c r="J21" s="9">
        <f>[1]!b_anal_dirty_cnbd(C21,L$1,1)</f>
        <v>101.60380000000001</v>
      </c>
      <c r="K21" s="9" t="str">
        <f>[1]!b_info_maturitydate(C21)</f>
        <v>2020-03-25</v>
      </c>
      <c r="L21" s="25"/>
      <c r="M21" s="25"/>
    </row>
    <row r="22" spans="1:13" x14ac:dyDescent="0.2">
      <c r="A22" s="6" t="s">
        <v>10</v>
      </c>
      <c r="B22" s="7">
        <v>10000</v>
      </c>
      <c r="C22" s="8" t="str">
        <f t="shared" si="1"/>
        <v>100007</v>
      </c>
      <c r="D22" s="8" t="str">
        <f>[1]!b_info_carrydate(C22)</f>
        <v>2010-03-25</v>
      </c>
      <c r="E22" s="9">
        <f>[1]!b_info_couponrate2(C22)</f>
        <v>3.36</v>
      </c>
      <c r="F22" s="8" t="str">
        <f>[1]!b_info_coupon(C22)</f>
        <v>附息</v>
      </c>
      <c r="G22" s="8">
        <f>[1]!b_info_interestfrequency(C22)</f>
        <v>2</v>
      </c>
      <c r="H22" s="9">
        <f>[1]!b_info_term(C22)</f>
        <v>10</v>
      </c>
      <c r="I22" s="9">
        <f>[1]!b_anal_yield_cnbd(C22,L$1,1)</f>
        <v>1.4446000000000001</v>
      </c>
      <c r="J22" s="9">
        <f>[1]!b_anal_dirty_cnbd(C22,L$1,1)</f>
        <v>101.60380000000001</v>
      </c>
      <c r="K22" s="9" t="str">
        <f>[1]!b_info_maturitydate(C22)</f>
        <v>2020-03-25</v>
      </c>
      <c r="L22" s="25"/>
      <c r="M22" s="25"/>
    </row>
    <row r="23" spans="1:13" x14ac:dyDescent="0.2">
      <c r="A23" s="6" t="s">
        <v>10</v>
      </c>
      <c r="B23" s="7">
        <v>10000</v>
      </c>
      <c r="C23" s="8" t="str">
        <f t="shared" si="1"/>
        <v>100007</v>
      </c>
      <c r="D23" s="8" t="str">
        <f>[1]!b_info_carrydate(C23)</f>
        <v>2010-03-25</v>
      </c>
      <c r="E23" s="9">
        <f>[1]!b_info_couponrate2(C23)</f>
        <v>3.36</v>
      </c>
      <c r="F23" s="8" t="str">
        <f>[1]!b_info_coupon(C23)</f>
        <v>附息</v>
      </c>
      <c r="G23" s="8">
        <f>[1]!b_info_interestfrequency(C23)</f>
        <v>2</v>
      </c>
      <c r="H23" s="9">
        <f>[1]!b_info_term(C23)</f>
        <v>10</v>
      </c>
      <c r="I23" s="9">
        <f>[1]!b_anal_yield_cnbd(C23,L$1,1)</f>
        <v>1.4446000000000001</v>
      </c>
      <c r="J23" s="9">
        <f>[1]!b_anal_dirty_cnbd(C23,L$1,1)</f>
        <v>101.60380000000001</v>
      </c>
      <c r="K23" s="9" t="str">
        <f>[1]!b_info_maturitydate(C23)</f>
        <v>2020-03-25</v>
      </c>
      <c r="L23" s="25"/>
      <c r="M23" s="25"/>
    </row>
    <row r="24" spans="1:13" x14ac:dyDescent="0.2">
      <c r="A24" s="6" t="s">
        <v>43</v>
      </c>
      <c r="B24" s="7">
        <v>10000</v>
      </c>
      <c r="C24" s="8" t="str">
        <f t="shared" si="1"/>
        <v>199943</v>
      </c>
      <c r="D24" s="8" t="str">
        <f>[1]!b_info_carrydate(C24)</f>
        <v>2019-10-14</v>
      </c>
      <c r="E24" s="9">
        <f>[1]!b_info_couponrate2(C24)</f>
        <v>2.3662999999999998</v>
      </c>
      <c r="F24" s="8" t="str">
        <f>[1]!b_info_coupon(C24)</f>
        <v>贴现</v>
      </c>
      <c r="G24" s="8">
        <f>[1]!b_info_interestfrequency(C24)</f>
        <v>0</v>
      </c>
      <c r="H24" s="9">
        <f>[1]!b_info_term(C24)</f>
        <v>0.49730000000000002</v>
      </c>
      <c r="I24" s="9">
        <f>[1]!b_anal_yield_cnbd(C24,L$1,1)</f>
        <v>1.6221000000000001</v>
      </c>
      <c r="J24" s="9">
        <f>[1]!b_anal_dirty_cnbd(C24,L$1,1)</f>
        <v>99.831900000000005</v>
      </c>
      <c r="K24" s="9" t="str">
        <f>[1]!b_info_maturitydate(C24)</f>
        <v>2020-04-13</v>
      </c>
      <c r="L24" s="25"/>
      <c r="M24" s="25"/>
    </row>
    <row r="25" spans="1:13" x14ac:dyDescent="0.2">
      <c r="A25" s="6" t="s">
        <v>18</v>
      </c>
      <c r="B25" s="7">
        <v>10000</v>
      </c>
      <c r="C25" s="8" t="str">
        <f t="shared" si="1"/>
        <v>130008</v>
      </c>
      <c r="D25" s="8" t="str">
        <f>[1]!b_info_carrydate(C25)</f>
        <v>2013-04-18</v>
      </c>
      <c r="E25" s="9">
        <f>[1]!b_info_couponrate2(C25)</f>
        <v>3.29</v>
      </c>
      <c r="F25" s="8" t="str">
        <f>[1]!b_info_coupon(C25)</f>
        <v>附息</v>
      </c>
      <c r="G25" s="8">
        <f>[1]!b_info_interestfrequency(C25)</f>
        <v>1</v>
      </c>
      <c r="H25" s="9">
        <f>[1]!b_info_term(C25)</f>
        <v>7</v>
      </c>
      <c r="I25" s="9">
        <f>[1]!b_anal_yield_cnbd(C25,L$1,1)</f>
        <v>1.758</v>
      </c>
      <c r="J25" s="9">
        <f>[1]!b_anal_dirty_cnbd(C25,L$1,1)</f>
        <v>103.0771</v>
      </c>
      <c r="K25" s="9" t="str">
        <f>[1]!b_info_maturitydate(C25)</f>
        <v>2020-04-18</v>
      </c>
      <c r="L25" s="25"/>
      <c r="M25" s="25"/>
    </row>
    <row r="26" spans="1:13" x14ac:dyDescent="0.2">
      <c r="A26" s="6" t="s">
        <v>18</v>
      </c>
      <c r="B26" s="7">
        <v>10000</v>
      </c>
      <c r="C26" s="8" t="str">
        <f t="shared" si="1"/>
        <v>130008</v>
      </c>
      <c r="D26" s="8" t="str">
        <f>[1]!b_info_carrydate(C26)</f>
        <v>2013-04-18</v>
      </c>
      <c r="E26" s="9">
        <f>[1]!b_info_couponrate2(C26)</f>
        <v>3.29</v>
      </c>
      <c r="F26" s="8" t="str">
        <f>[1]!b_info_coupon(C26)</f>
        <v>附息</v>
      </c>
      <c r="G26" s="8">
        <f>[1]!b_info_interestfrequency(C26)</f>
        <v>1</v>
      </c>
      <c r="H26" s="9">
        <f>[1]!b_info_term(C26)</f>
        <v>7</v>
      </c>
      <c r="I26" s="9">
        <f>[1]!b_anal_yield_cnbd(C26,L$1,1)</f>
        <v>1.758</v>
      </c>
      <c r="J26" s="9">
        <f>[1]!b_anal_dirty_cnbd(C26,L$1,1)</f>
        <v>103.0771</v>
      </c>
      <c r="K26" s="9" t="str">
        <f>[1]!b_info_maturitydate(C26)</f>
        <v>2020-04-18</v>
      </c>
      <c r="L26" s="25"/>
      <c r="M26" s="25"/>
    </row>
    <row r="27" spans="1:13" x14ac:dyDescent="0.2">
      <c r="A27" s="6" t="s">
        <v>18</v>
      </c>
      <c r="B27" s="7">
        <v>10000</v>
      </c>
      <c r="C27" s="8" t="str">
        <f t="shared" si="1"/>
        <v>130008</v>
      </c>
      <c r="D27" s="8" t="str">
        <f>[1]!b_info_carrydate(C27)</f>
        <v>2013-04-18</v>
      </c>
      <c r="E27" s="9">
        <f>[1]!b_info_couponrate2(C27)</f>
        <v>3.29</v>
      </c>
      <c r="F27" s="8" t="str">
        <f>[1]!b_info_coupon(C27)</f>
        <v>附息</v>
      </c>
      <c r="G27" s="8">
        <f>[1]!b_info_interestfrequency(C27)</f>
        <v>1</v>
      </c>
      <c r="H27" s="9">
        <f>[1]!b_info_term(C27)</f>
        <v>7</v>
      </c>
      <c r="I27" s="9">
        <f>[1]!b_anal_yield_cnbd(C27,L$1,1)</f>
        <v>1.758</v>
      </c>
      <c r="J27" s="9">
        <f>[1]!b_anal_dirty_cnbd(C27,L$1,1)</f>
        <v>103.0771</v>
      </c>
      <c r="K27" s="9" t="str">
        <f>[1]!b_info_maturitydate(C27)</f>
        <v>2020-04-18</v>
      </c>
      <c r="L27" s="25"/>
      <c r="M27" s="25"/>
    </row>
    <row r="28" spans="1:13" x14ac:dyDescent="0.2">
      <c r="A28" s="6" t="s">
        <v>18</v>
      </c>
      <c r="B28" s="7">
        <v>10000</v>
      </c>
      <c r="C28" s="8" t="str">
        <f t="shared" si="1"/>
        <v>130008</v>
      </c>
      <c r="D28" s="8" t="str">
        <f>[1]!b_info_carrydate(C28)</f>
        <v>2013-04-18</v>
      </c>
      <c r="E28" s="9">
        <f>[1]!b_info_couponrate2(C28)</f>
        <v>3.29</v>
      </c>
      <c r="F28" s="8" t="str">
        <f>[1]!b_info_coupon(C28)</f>
        <v>附息</v>
      </c>
      <c r="G28" s="8">
        <f>[1]!b_info_interestfrequency(C28)</f>
        <v>1</v>
      </c>
      <c r="H28" s="9">
        <f>[1]!b_info_term(C28)</f>
        <v>7</v>
      </c>
      <c r="I28" s="9">
        <f>[1]!b_anal_yield_cnbd(C28,L$1,1)</f>
        <v>1.758</v>
      </c>
      <c r="J28" s="9">
        <f>[1]!b_anal_dirty_cnbd(C28,L$1,1)</f>
        <v>103.0771</v>
      </c>
      <c r="K28" s="9" t="str">
        <f>[1]!b_info_maturitydate(C28)</f>
        <v>2020-04-18</v>
      </c>
      <c r="L28" s="25"/>
      <c r="M28" s="25"/>
    </row>
    <row r="29" spans="1:13" x14ac:dyDescent="0.2">
      <c r="A29" s="6" t="s">
        <v>48</v>
      </c>
      <c r="B29" s="7">
        <v>10000</v>
      </c>
      <c r="C29" s="8" t="str">
        <f t="shared" si="1"/>
        <v>209905</v>
      </c>
      <c r="D29" s="8" t="str">
        <f>[1]!b_info_carrydate(C29)</f>
        <v>2020-02-10</v>
      </c>
      <c r="E29" s="9">
        <f>[1]!b_info_couponrate2(C29)</f>
        <v>1.5730999999999999</v>
      </c>
      <c r="F29" s="8" t="str">
        <f>[1]!b_info_coupon(C29)</f>
        <v>贴现</v>
      </c>
      <c r="G29" s="8">
        <f>[1]!b_info_interestfrequency(C29)</f>
        <v>0</v>
      </c>
      <c r="H29" s="9">
        <f>[1]!b_info_term(C29)</f>
        <v>0.24859999999999999</v>
      </c>
      <c r="I29" s="9">
        <f>[1]!b_anal_yield_cnbd(C29,L$1,1)</f>
        <v>1.68</v>
      </c>
      <c r="J29" s="9">
        <f>[1]!b_anal_dirty_cnbd(C29,L$1,1)</f>
        <v>99.697999999999993</v>
      </c>
      <c r="K29" s="9" t="str">
        <f>[1]!b_info_maturitydate(C29)</f>
        <v>2020-05-11</v>
      </c>
      <c r="L29" s="25"/>
      <c r="M29" s="25"/>
    </row>
    <row r="30" spans="1:13" x14ac:dyDescent="0.2">
      <c r="A30" s="6" t="s">
        <v>50</v>
      </c>
      <c r="B30" s="7">
        <v>10000</v>
      </c>
      <c r="C30" s="8" t="str">
        <f t="shared" si="1"/>
        <v>209907</v>
      </c>
      <c r="D30" s="8" t="str">
        <f>[1]!b_info_carrydate(C30)</f>
        <v>2020-02-17</v>
      </c>
      <c r="E30" s="9">
        <f>[1]!b_info_couponrate2(C30)</f>
        <v>1.5155000000000001</v>
      </c>
      <c r="F30" s="8" t="str">
        <f>[1]!b_info_coupon(C30)</f>
        <v>贴现</v>
      </c>
      <c r="G30" s="8">
        <f>[1]!b_info_interestfrequency(C30)</f>
        <v>0</v>
      </c>
      <c r="H30" s="9">
        <f>[1]!b_info_term(C30)</f>
        <v>0.24859999999999999</v>
      </c>
      <c r="I30" s="9">
        <f>[1]!b_anal_yield_cnbd(C30,L$1,1)</f>
        <v>1.6839</v>
      </c>
      <c r="J30" s="9">
        <f>[1]!b_anal_dirty_cnbd(C30,L$1,1)</f>
        <v>99.665300000000002</v>
      </c>
      <c r="K30" s="9" t="str">
        <f>[1]!b_info_maturitydate(C30)</f>
        <v>2020-05-18</v>
      </c>
      <c r="L30" s="25"/>
      <c r="M30" s="25"/>
    </row>
    <row r="31" spans="1:13" x14ac:dyDescent="0.2">
      <c r="A31" s="6" t="s">
        <v>51</v>
      </c>
      <c r="B31" s="7">
        <v>10000</v>
      </c>
      <c r="C31" s="8" t="str">
        <f t="shared" si="1"/>
        <v>209908</v>
      </c>
      <c r="D31" s="8" t="str">
        <f>[1]!b_info_carrydate(C31)</f>
        <v>2020-02-24</v>
      </c>
      <c r="E31" s="9">
        <f>[1]!b_info_couponrate2(C31)</f>
        <v>1.6561999999999999</v>
      </c>
      <c r="F31" s="8" t="str">
        <f>[1]!b_info_coupon(C31)</f>
        <v>贴现</v>
      </c>
      <c r="G31" s="8">
        <f>[1]!b_info_interestfrequency(C31)</f>
        <v>0</v>
      </c>
      <c r="H31" s="9">
        <f>[1]!b_info_term(C31)</f>
        <v>0.24859999999999999</v>
      </c>
      <c r="I31" s="9">
        <f>[1]!b_anal_yield_cnbd(C31,L$1,1)</f>
        <v>1.7302</v>
      </c>
      <c r="J31" s="9">
        <f>[1]!b_anal_dirty_cnbd(C31,L$1,1)</f>
        <v>99.623199999999997</v>
      </c>
      <c r="K31" s="9" t="str">
        <f>[1]!b_info_maturitydate(C31)</f>
        <v>2020-05-25</v>
      </c>
      <c r="L31" s="25"/>
      <c r="M31" s="25"/>
    </row>
    <row r="32" spans="1:13" x14ac:dyDescent="0.2">
      <c r="A32" s="6" t="s">
        <v>52</v>
      </c>
      <c r="B32" s="7">
        <v>10000</v>
      </c>
      <c r="C32" s="8" t="str">
        <f t="shared" si="1"/>
        <v>209909</v>
      </c>
      <c r="D32" s="8" t="str">
        <f>[1]!b_info_carrydate(C32)</f>
        <v>2020-03-02</v>
      </c>
      <c r="E32" s="9">
        <f>[1]!b_info_couponrate2(C32)</f>
        <v>1.61</v>
      </c>
      <c r="F32" s="8" t="str">
        <f>[1]!b_info_coupon(C32)</f>
        <v>贴现</v>
      </c>
      <c r="G32" s="8">
        <f>[1]!b_info_interestfrequency(C32)</f>
        <v>0</v>
      </c>
      <c r="H32" s="9">
        <f>[1]!b_info_term(C32)</f>
        <v>0.24859999999999999</v>
      </c>
      <c r="I32" s="9">
        <f>[1]!b_anal_yield_cnbd(C32,L$1,1)</f>
        <v>1.6870000000000001</v>
      </c>
      <c r="J32" s="9">
        <f>[1]!b_anal_dirty_cnbd(C32,L$1,1)</f>
        <v>99.599500000000006</v>
      </c>
      <c r="K32" s="9" t="str">
        <f>[1]!b_info_maturitydate(C32)</f>
        <v>2020-06-01</v>
      </c>
      <c r="L32" s="25"/>
      <c r="M32" s="25"/>
    </row>
    <row r="33" spans="1:13" x14ac:dyDescent="0.2">
      <c r="A33" s="6" t="s">
        <v>52</v>
      </c>
      <c r="B33" s="7">
        <v>10000</v>
      </c>
      <c r="C33" s="8" t="str">
        <f t="shared" si="1"/>
        <v>209909</v>
      </c>
      <c r="D33" s="8" t="str">
        <f>[1]!b_info_carrydate(C33)</f>
        <v>2020-03-02</v>
      </c>
      <c r="E33" s="9">
        <f>[1]!b_info_couponrate2(C33)</f>
        <v>1.61</v>
      </c>
      <c r="F33" s="8" t="str">
        <f>[1]!b_info_coupon(C33)</f>
        <v>贴现</v>
      </c>
      <c r="G33" s="8">
        <f>[1]!b_info_interestfrequency(C33)</f>
        <v>0</v>
      </c>
      <c r="H33" s="9">
        <f>[1]!b_info_term(C33)</f>
        <v>0.24859999999999999</v>
      </c>
      <c r="I33" s="9">
        <f>[1]!b_anal_yield_cnbd(C33,L$1,1)</f>
        <v>1.6870000000000001</v>
      </c>
      <c r="J33" s="9">
        <f>[1]!b_anal_dirty_cnbd(C33,L$1,1)</f>
        <v>99.599500000000006</v>
      </c>
      <c r="K33" s="9" t="str">
        <f>[1]!b_info_maturitydate(C33)</f>
        <v>2020-06-01</v>
      </c>
      <c r="L33" s="25"/>
      <c r="M33" s="25"/>
    </row>
    <row r="34" spans="1:13" x14ac:dyDescent="0.2">
      <c r="A34" s="6" t="s">
        <v>52</v>
      </c>
      <c r="B34" s="7">
        <v>10000</v>
      </c>
      <c r="C34" s="8" t="str">
        <f t="shared" si="1"/>
        <v>209909</v>
      </c>
      <c r="D34" s="8" t="str">
        <f>[1]!b_info_carrydate(C34)</f>
        <v>2020-03-02</v>
      </c>
      <c r="E34" s="9">
        <f>[1]!b_info_couponrate2(C34)</f>
        <v>1.61</v>
      </c>
      <c r="F34" s="8" t="str">
        <f>[1]!b_info_coupon(C34)</f>
        <v>贴现</v>
      </c>
      <c r="G34" s="8">
        <f>[1]!b_info_interestfrequency(C34)</f>
        <v>0</v>
      </c>
      <c r="H34" s="9">
        <f>[1]!b_info_term(C34)</f>
        <v>0.24859999999999999</v>
      </c>
      <c r="I34" s="9">
        <f>[1]!b_anal_yield_cnbd(C34,L$1,1)</f>
        <v>1.6870000000000001</v>
      </c>
      <c r="J34" s="9">
        <f>[1]!b_anal_dirty_cnbd(C34,L$1,1)</f>
        <v>99.599500000000006</v>
      </c>
      <c r="K34" s="9" t="str">
        <f>[1]!b_info_maturitydate(C34)</f>
        <v>2020-06-01</v>
      </c>
      <c r="L34" s="25"/>
      <c r="M34" s="25"/>
    </row>
    <row r="35" spans="1:13" x14ac:dyDescent="0.2">
      <c r="A35" s="6" t="s">
        <v>47</v>
      </c>
      <c r="B35" s="7">
        <v>10000</v>
      </c>
      <c r="C35" s="8" t="str">
        <f t="shared" si="1"/>
        <v>209902</v>
      </c>
      <c r="D35" s="8" t="str">
        <f>[1]!b_info_carrydate(C35)</f>
        <v>2020-01-06</v>
      </c>
      <c r="E35" s="9">
        <f>[1]!b_info_couponrate2(C35)</f>
        <v>2.0188000000000001</v>
      </c>
      <c r="F35" s="8" t="str">
        <f>[1]!b_info_coupon(C35)</f>
        <v>贴现</v>
      </c>
      <c r="G35" s="8">
        <f>[1]!b_info_interestfrequency(C35)</f>
        <v>0</v>
      </c>
      <c r="H35" s="9">
        <f>[1]!b_info_term(C35)</f>
        <v>0.49730000000000002</v>
      </c>
      <c r="I35" s="9">
        <f>[1]!b_anal_yield_cnbd(C35,L$1,1)</f>
        <v>1.7055</v>
      </c>
      <c r="J35" s="9">
        <f>[1]!b_anal_dirty_cnbd(C35,L$1,1)</f>
        <v>99.434700000000007</v>
      </c>
      <c r="K35" s="9" t="str">
        <f>[1]!b_info_maturitydate(C35)</f>
        <v>2020-07-06</v>
      </c>
      <c r="L35" s="25"/>
      <c r="M35" s="25"/>
    </row>
    <row r="36" spans="1:13" x14ac:dyDescent="0.2">
      <c r="A36" s="6" t="s">
        <v>19</v>
      </c>
      <c r="B36" s="7">
        <v>10000</v>
      </c>
      <c r="C36" s="8" t="str">
        <f t="shared" si="1"/>
        <v>130015</v>
      </c>
      <c r="D36" s="8" t="str">
        <f>[1]!b_info_carrydate(C36)</f>
        <v>2013-07-11</v>
      </c>
      <c r="E36" s="9">
        <f>[1]!b_info_couponrate2(C36)</f>
        <v>3.46</v>
      </c>
      <c r="F36" s="8" t="str">
        <f>[1]!b_info_coupon(C36)</f>
        <v>附息</v>
      </c>
      <c r="G36" s="8">
        <f>[1]!b_info_interestfrequency(C36)</f>
        <v>1</v>
      </c>
      <c r="H36" s="9">
        <f>[1]!b_info_term(C36)</f>
        <v>7</v>
      </c>
      <c r="I36" s="9">
        <f>[1]!b_anal_yield_cnbd(C36,L$1,1)</f>
        <v>1.7089000000000001</v>
      </c>
      <c r="J36" s="9">
        <f>[1]!b_anal_dirty_cnbd(C36,L$1,1)</f>
        <v>102.8501</v>
      </c>
      <c r="K36" s="9" t="str">
        <f>[1]!b_info_maturitydate(C36)</f>
        <v>2020-07-11</v>
      </c>
      <c r="L36" s="25">
        <f>-B36</f>
        <v>-10000</v>
      </c>
      <c r="M36" s="25">
        <f>B36</f>
        <v>10000</v>
      </c>
    </row>
    <row r="37" spans="1:13" x14ac:dyDescent="0.2">
      <c r="A37" s="6" t="s">
        <v>49</v>
      </c>
      <c r="B37" s="7">
        <v>10000</v>
      </c>
      <c r="C37" s="8" t="str">
        <f t="shared" si="1"/>
        <v>209906</v>
      </c>
      <c r="D37" s="8" t="str">
        <f>[1]!b_info_carrydate(C37)</f>
        <v>2020-02-10</v>
      </c>
      <c r="E37" s="9">
        <f>[1]!b_info_couponrate2(C37)</f>
        <v>1.6757</v>
      </c>
      <c r="F37" s="8" t="str">
        <f>[1]!b_info_coupon(C37)</f>
        <v>贴现</v>
      </c>
      <c r="G37" s="8">
        <f>[1]!b_info_interestfrequency(C37)</f>
        <v>0</v>
      </c>
      <c r="H37" s="9">
        <f>[1]!b_info_term(C37)</f>
        <v>0.49730000000000002</v>
      </c>
      <c r="I37" s="9">
        <f>[1]!b_anal_yield_cnbd(C37,L$1,1)</f>
        <v>1.7318</v>
      </c>
      <c r="J37" s="9">
        <f>[1]!b_anal_dirty_cnbd(C37,L$1,1)</f>
        <v>99.262600000000006</v>
      </c>
      <c r="K37" s="9" t="str">
        <f>[1]!b_info_maturitydate(C37)</f>
        <v>2020-08-10</v>
      </c>
      <c r="L37" s="25"/>
      <c r="M37" s="25"/>
    </row>
    <row r="38" spans="1:13" x14ac:dyDescent="0.2">
      <c r="A38" s="6" t="s">
        <v>12</v>
      </c>
      <c r="B38" s="7">
        <v>10000</v>
      </c>
      <c r="C38" s="8" t="str">
        <f t="shared" si="1"/>
        <v>100031</v>
      </c>
      <c r="D38" s="8" t="str">
        <f>[1]!b_info_carrydate(C38)</f>
        <v>2010-09-16</v>
      </c>
      <c r="E38" s="9">
        <f>[1]!b_info_couponrate2(C38)</f>
        <v>3.29</v>
      </c>
      <c r="F38" s="8" t="str">
        <f>[1]!b_info_coupon(C38)</f>
        <v>附息</v>
      </c>
      <c r="G38" s="8">
        <f>[1]!b_info_interestfrequency(C38)</f>
        <v>2</v>
      </c>
      <c r="H38" s="9">
        <f>[1]!b_info_term(C38)</f>
        <v>10</v>
      </c>
      <c r="I38" s="9">
        <f>[1]!b_anal_yield_cnbd(C38,L$1,1)</f>
        <v>1.758</v>
      </c>
      <c r="J38" s="9">
        <f>[1]!b_anal_dirty_cnbd(C38,L$1,1)</f>
        <v>102.35509999999999</v>
      </c>
      <c r="K38" s="9" t="str">
        <f>[1]!b_info_maturitydate(C38)</f>
        <v>2020-09-16</v>
      </c>
      <c r="L38" s="25"/>
      <c r="M38" s="25"/>
    </row>
    <row r="39" spans="1:13" x14ac:dyDescent="0.2">
      <c r="A39" s="6" t="s">
        <v>20</v>
      </c>
      <c r="B39" s="7">
        <v>10000</v>
      </c>
      <c r="C39" s="8" t="str">
        <f t="shared" si="1"/>
        <v>130020</v>
      </c>
      <c r="D39" s="8" t="str">
        <f>[1]!b_info_carrydate(C39)</f>
        <v>2013-10-17</v>
      </c>
      <c r="E39" s="9">
        <f>[1]!b_info_couponrate2(C39)</f>
        <v>4.07</v>
      </c>
      <c r="F39" s="8" t="str">
        <f>[1]!b_info_coupon(C39)</f>
        <v>附息</v>
      </c>
      <c r="G39" s="8">
        <f>[1]!b_info_interestfrequency(C39)</f>
        <v>1</v>
      </c>
      <c r="H39" s="9">
        <f>[1]!b_info_term(C39)</f>
        <v>7</v>
      </c>
      <c r="I39" s="9">
        <f>[1]!b_anal_yield_cnbd(C39,L$1,1)</f>
        <v>1.6007</v>
      </c>
      <c r="J39" s="9">
        <f>[1]!b_anal_dirty_cnbd(C39,L$1,1)</f>
        <v>103.05589999999999</v>
      </c>
      <c r="K39" s="9" t="str">
        <f>[1]!b_info_maturitydate(C39)</f>
        <v>2020-10-17</v>
      </c>
      <c r="L39" s="25"/>
      <c r="M39" s="25"/>
    </row>
    <row r="40" spans="1:13" x14ac:dyDescent="0.2">
      <c r="A40" s="6" t="s">
        <v>20</v>
      </c>
      <c r="B40" s="7">
        <v>10000</v>
      </c>
      <c r="C40" s="8" t="str">
        <f t="shared" si="1"/>
        <v>130020</v>
      </c>
      <c r="D40" s="8" t="str">
        <f>[1]!b_info_carrydate(C40)</f>
        <v>2013-10-17</v>
      </c>
      <c r="E40" s="9">
        <f>[1]!b_info_couponrate2(C40)</f>
        <v>4.07</v>
      </c>
      <c r="F40" s="8" t="str">
        <f>[1]!b_info_coupon(C40)</f>
        <v>附息</v>
      </c>
      <c r="G40" s="8">
        <f>[1]!b_info_interestfrequency(C40)</f>
        <v>1</v>
      </c>
      <c r="H40" s="9">
        <f>[1]!b_info_term(C40)</f>
        <v>7</v>
      </c>
      <c r="I40" s="9">
        <f>[1]!b_anal_yield_cnbd(C40,L$1,1)</f>
        <v>1.6007</v>
      </c>
      <c r="J40" s="9">
        <f>[1]!b_anal_dirty_cnbd(C40,L$1,1)</f>
        <v>103.05589999999999</v>
      </c>
      <c r="K40" s="9" t="str">
        <f>[1]!b_info_maturitydate(C40)</f>
        <v>2020-10-17</v>
      </c>
      <c r="L40" s="25"/>
      <c r="M40" s="25"/>
    </row>
    <row r="41" spans="1:13" x14ac:dyDescent="0.2">
      <c r="A41" s="6" t="s">
        <v>20</v>
      </c>
      <c r="B41" s="7">
        <v>10000</v>
      </c>
      <c r="C41" s="8" t="str">
        <f t="shared" si="1"/>
        <v>130020</v>
      </c>
      <c r="D41" s="8" t="str">
        <f>[1]!b_info_carrydate(C41)</f>
        <v>2013-10-17</v>
      </c>
      <c r="E41" s="9">
        <f>[1]!b_info_couponrate2(C41)</f>
        <v>4.07</v>
      </c>
      <c r="F41" s="8" t="str">
        <f>[1]!b_info_coupon(C41)</f>
        <v>附息</v>
      </c>
      <c r="G41" s="8">
        <f>[1]!b_info_interestfrequency(C41)</f>
        <v>1</v>
      </c>
      <c r="H41" s="9">
        <f>[1]!b_info_term(C41)</f>
        <v>7</v>
      </c>
      <c r="I41" s="9">
        <f>[1]!b_anal_yield_cnbd(C41,L$1,1)</f>
        <v>1.6007</v>
      </c>
      <c r="J41" s="9">
        <f>[1]!b_anal_dirty_cnbd(C41,L$1,1)</f>
        <v>103.05589999999999</v>
      </c>
      <c r="K41" s="9" t="str">
        <f>[1]!b_info_maturitydate(C41)</f>
        <v>2020-10-17</v>
      </c>
      <c r="L41" s="25"/>
      <c r="M41" s="25"/>
    </row>
    <row r="42" spans="1:13" x14ac:dyDescent="0.2">
      <c r="A42" s="6" t="s">
        <v>20</v>
      </c>
      <c r="B42" s="7">
        <v>10000</v>
      </c>
      <c r="C42" s="8" t="str">
        <f t="shared" si="1"/>
        <v>130020</v>
      </c>
      <c r="D42" s="8" t="str">
        <f>[1]!b_info_carrydate(C42)</f>
        <v>2013-10-17</v>
      </c>
      <c r="E42" s="9">
        <f>[1]!b_info_couponrate2(C42)</f>
        <v>4.07</v>
      </c>
      <c r="F42" s="8" t="str">
        <f>[1]!b_info_coupon(C42)</f>
        <v>附息</v>
      </c>
      <c r="G42" s="8">
        <f>[1]!b_info_interestfrequency(C42)</f>
        <v>1</v>
      </c>
      <c r="H42" s="9">
        <f>[1]!b_info_term(C42)</f>
        <v>7</v>
      </c>
      <c r="I42" s="9">
        <f>[1]!b_anal_yield_cnbd(C42,L$1,1)</f>
        <v>1.6007</v>
      </c>
      <c r="J42" s="9">
        <f>[1]!b_anal_dirty_cnbd(C42,L$1,1)</f>
        <v>103.05589999999999</v>
      </c>
      <c r="K42" s="9" t="str">
        <f>[1]!b_info_maturitydate(C42)</f>
        <v>2020-10-17</v>
      </c>
      <c r="L42" s="25"/>
      <c r="M42" s="25"/>
    </row>
    <row r="43" spans="1:13" x14ac:dyDescent="0.2">
      <c r="A43" s="6" t="s">
        <v>20</v>
      </c>
      <c r="B43" s="7">
        <v>10000</v>
      </c>
      <c r="C43" s="8" t="str">
        <f t="shared" si="1"/>
        <v>130020</v>
      </c>
      <c r="D43" s="8" t="str">
        <f>[1]!b_info_carrydate(C43)</f>
        <v>2013-10-17</v>
      </c>
      <c r="E43" s="9">
        <f>[1]!b_info_couponrate2(C43)</f>
        <v>4.07</v>
      </c>
      <c r="F43" s="8" t="str">
        <f>[1]!b_info_coupon(C43)</f>
        <v>附息</v>
      </c>
      <c r="G43" s="8">
        <f>[1]!b_info_interestfrequency(C43)</f>
        <v>1</v>
      </c>
      <c r="H43" s="9">
        <f>[1]!b_info_term(C43)</f>
        <v>7</v>
      </c>
      <c r="I43" s="9">
        <f>[1]!b_anal_yield_cnbd(C43,L$1,1)</f>
        <v>1.6007</v>
      </c>
      <c r="J43" s="9">
        <f>[1]!b_anal_dirty_cnbd(C43,L$1,1)</f>
        <v>103.05589999999999</v>
      </c>
      <c r="K43" s="9" t="str">
        <f>[1]!b_info_maturitydate(C43)</f>
        <v>2020-10-17</v>
      </c>
      <c r="L43" s="25"/>
      <c r="M43" s="25"/>
    </row>
    <row r="44" spans="1:13" x14ac:dyDescent="0.2">
      <c r="A44" s="6" t="s">
        <v>20</v>
      </c>
      <c r="B44" s="7">
        <v>10000</v>
      </c>
      <c r="C44" s="8" t="str">
        <f t="shared" si="1"/>
        <v>130020</v>
      </c>
      <c r="D44" s="8" t="str">
        <f>[1]!b_info_carrydate(C44)</f>
        <v>2013-10-17</v>
      </c>
      <c r="E44" s="9">
        <f>[1]!b_info_couponrate2(C44)</f>
        <v>4.07</v>
      </c>
      <c r="F44" s="8" t="str">
        <f>[1]!b_info_coupon(C44)</f>
        <v>附息</v>
      </c>
      <c r="G44" s="8">
        <f>[1]!b_info_interestfrequency(C44)</f>
        <v>1</v>
      </c>
      <c r="H44" s="9">
        <f>[1]!b_info_term(C44)</f>
        <v>7</v>
      </c>
      <c r="I44" s="9">
        <f>[1]!b_anal_yield_cnbd(C44,L$1,1)</f>
        <v>1.6007</v>
      </c>
      <c r="J44" s="9">
        <f>[1]!b_anal_dirty_cnbd(C44,L$1,1)</f>
        <v>103.05589999999999</v>
      </c>
      <c r="K44" s="9" t="str">
        <f>[1]!b_info_maturitydate(C44)</f>
        <v>2020-10-17</v>
      </c>
      <c r="L44" s="25"/>
      <c r="M44" s="25"/>
    </row>
    <row r="45" spans="1:13" x14ac:dyDescent="0.2">
      <c r="A45" s="6" t="s">
        <v>20</v>
      </c>
      <c r="B45" s="7">
        <v>10000</v>
      </c>
      <c r="C45" s="8" t="str">
        <f t="shared" si="1"/>
        <v>130020</v>
      </c>
      <c r="D45" s="8" t="str">
        <f>[1]!b_info_carrydate(C45)</f>
        <v>2013-10-17</v>
      </c>
      <c r="E45" s="9">
        <f>[1]!b_info_couponrate2(C45)</f>
        <v>4.07</v>
      </c>
      <c r="F45" s="8" t="str">
        <f>[1]!b_info_coupon(C45)</f>
        <v>附息</v>
      </c>
      <c r="G45" s="8">
        <f>[1]!b_info_interestfrequency(C45)</f>
        <v>1</v>
      </c>
      <c r="H45" s="9">
        <f>[1]!b_info_term(C45)</f>
        <v>7</v>
      </c>
      <c r="I45" s="9">
        <f>[1]!b_anal_yield_cnbd(C45,L$1,1)</f>
        <v>1.6007</v>
      </c>
      <c r="J45" s="9">
        <f>[1]!b_anal_dirty_cnbd(C45,L$1,1)</f>
        <v>103.05589999999999</v>
      </c>
      <c r="K45" s="9" t="str">
        <f>[1]!b_info_maturitydate(C45)</f>
        <v>2020-10-17</v>
      </c>
      <c r="L45" s="25"/>
      <c r="M45" s="25"/>
    </row>
    <row r="46" spans="1:13" x14ac:dyDescent="0.2">
      <c r="A46" s="6" t="s">
        <v>20</v>
      </c>
      <c r="B46" s="7">
        <v>10000</v>
      </c>
      <c r="C46" s="8" t="str">
        <f t="shared" si="1"/>
        <v>130020</v>
      </c>
      <c r="D46" s="8" t="str">
        <f>[1]!b_info_carrydate(C46)</f>
        <v>2013-10-17</v>
      </c>
      <c r="E46" s="9">
        <f>[1]!b_info_couponrate2(C46)</f>
        <v>4.07</v>
      </c>
      <c r="F46" s="8" t="str">
        <f>[1]!b_info_coupon(C46)</f>
        <v>附息</v>
      </c>
      <c r="G46" s="8">
        <f>[1]!b_info_interestfrequency(C46)</f>
        <v>1</v>
      </c>
      <c r="H46" s="9">
        <f>[1]!b_info_term(C46)</f>
        <v>7</v>
      </c>
      <c r="I46" s="9">
        <f>[1]!b_anal_yield_cnbd(C46,L$1,1)</f>
        <v>1.6007</v>
      </c>
      <c r="J46" s="9">
        <f>[1]!b_anal_dirty_cnbd(C46,L$1,1)</f>
        <v>103.05589999999999</v>
      </c>
      <c r="K46" s="9" t="str">
        <f>[1]!b_info_maturitydate(C46)</f>
        <v>2020-10-17</v>
      </c>
      <c r="L46" s="25"/>
      <c r="M46" s="25"/>
    </row>
    <row r="47" spans="1:13" x14ac:dyDescent="0.2">
      <c r="A47" s="6" t="s">
        <v>20</v>
      </c>
      <c r="B47" s="7">
        <v>10000</v>
      </c>
      <c r="C47" s="8" t="str">
        <f t="shared" si="1"/>
        <v>130020</v>
      </c>
      <c r="D47" s="8" t="str">
        <f>[1]!b_info_carrydate(C47)</f>
        <v>2013-10-17</v>
      </c>
      <c r="E47" s="9">
        <f>[1]!b_info_couponrate2(C47)</f>
        <v>4.07</v>
      </c>
      <c r="F47" s="8" t="str">
        <f>[1]!b_info_coupon(C47)</f>
        <v>附息</v>
      </c>
      <c r="G47" s="8">
        <f>[1]!b_info_interestfrequency(C47)</f>
        <v>1</v>
      </c>
      <c r="H47" s="9">
        <f>[1]!b_info_term(C47)</f>
        <v>7</v>
      </c>
      <c r="I47" s="9">
        <f>[1]!b_anal_yield_cnbd(C47,L$1,1)</f>
        <v>1.6007</v>
      </c>
      <c r="J47" s="9">
        <f>[1]!b_anal_dirty_cnbd(C47,L$1,1)</f>
        <v>103.05589999999999</v>
      </c>
      <c r="K47" s="9" t="str">
        <f>[1]!b_info_maturitydate(C47)</f>
        <v>2020-10-17</v>
      </c>
      <c r="L47" s="25"/>
      <c r="M47" s="25"/>
    </row>
    <row r="48" spans="1:13" x14ac:dyDescent="0.2">
      <c r="A48" s="6" t="s">
        <v>20</v>
      </c>
      <c r="B48" s="7">
        <v>10000</v>
      </c>
      <c r="C48" s="8" t="str">
        <f t="shared" si="1"/>
        <v>130020</v>
      </c>
      <c r="D48" s="8" t="str">
        <f>[1]!b_info_carrydate(C48)</f>
        <v>2013-10-17</v>
      </c>
      <c r="E48" s="9">
        <f>[1]!b_info_couponrate2(C48)</f>
        <v>4.07</v>
      </c>
      <c r="F48" s="8" t="str">
        <f>[1]!b_info_coupon(C48)</f>
        <v>附息</v>
      </c>
      <c r="G48" s="8">
        <f>[1]!b_info_interestfrequency(C48)</f>
        <v>1</v>
      </c>
      <c r="H48" s="9">
        <f>[1]!b_info_term(C48)</f>
        <v>7</v>
      </c>
      <c r="I48" s="9">
        <f>[1]!b_anal_yield_cnbd(C48,L$1,1)</f>
        <v>1.6007</v>
      </c>
      <c r="J48" s="9">
        <f>[1]!b_anal_dirty_cnbd(C48,L$1,1)</f>
        <v>103.05589999999999</v>
      </c>
      <c r="K48" s="9" t="str">
        <f>[1]!b_info_maturitydate(C48)</f>
        <v>2020-10-17</v>
      </c>
      <c r="L48" s="25"/>
      <c r="M48" s="25"/>
    </row>
    <row r="49" spans="1:13" x14ac:dyDescent="0.2">
      <c r="A49" s="6" t="s">
        <v>20</v>
      </c>
      <c r="B49" s="7">
        <v>10000</v>
      </c>
      <c r="C49" s="8" t="str">
        <f t="shared" si="1"/>
        <v>130020</v>
      </c>
      <c r="D49" s="8" t="str">
        <f>[1]!b_info_carrydate(C49)</f>
        <v>2013-10-17</v>
      </c>
      <c r="E49" s="9">
        <f>[1]!b_info_couponrate2(C49)</f>
        <v>4.07</v>
      </c>
      <c r="F49" s="8" t="str">
        <f>[1]!b_info_coupon(C49)</f>
        <v>附息</v>
      </c>
      <c r="G49" s="8">
        <f>[1]!b_info_interestfrequency(C49)</f>
        <v>1</v>
      </c>
      <c r="H49" s="9">
        <f>[1]!b_info_term(C49)</f>
        <v>7</v>
      </c>
      <c r="I49" s="9">
        <f>[1]!b_anal_yield_cnbd(C49,L$1,1)</f>
        <v>1.6007</v>
      </c>
      <c r="J49" s="9">
        <f>[1]!b_anal_dirty_cnbd(C49,L$1,1)</f>
        <v>103.05589999999999</v>
      </c>
      <c r="K49" s="9" t="str">
        <f>[1]!b_info_maturitydate(C49)</f>
        <v>2020-10-17</v>
      </c>
      <c r="L49" s="25"/>
      <c r="M49" s="25"/>
    </row>
    <row r="50" spans="1:13" x14ac:dyDescent="0.2">
      <c r="A50" s="6" t="s">
        <v>20</v>
      </c>
      <c r="B50" s="7">
        <v>10000</v>
      </c>
      <c r="C50" s="8" t="str">
        <f t="shared" si="1"/>
        <v>130020</v>
      </c>
      <c r="D50" s="8" t="str">
        <f>[1]!b_info_carrydate(C50)</f>
        <v>2013-10-17</v>
      </c>
      <c r="E50" s="9">
        <f>[1]!b_info_couponrate2(C50)</f>
        <v>4.07</v>
      </c>
      <c r="F50" s="8" t="str">
        <f>[1]!b_info_coupon(C50)</f>
        <v>附息</v>
      </c>
      <c r="G50" s="8">
        <f>[1]!b_info_interestfrequency(C50)</f>
        <v>1</v>
      </c>
      <c r="H50" s="9">
        <f>[1]!b_info_term(C50)</f>
        <v>7</v>
      </c>
      <c r="I50" s="9">
        <f>[1]!b_anal_yield_cnbd(C50,L$1,1)</f>
        <v>1.6007</v>
      </c>
      <c r="J50" s="9">
        <f>[1]!b_anal_dirty_cnbd(C50,L$1,1)</f>
        <v>103.05589999999999</v>
      </c>
      <c r="K50" s="9" t="str">
        <f>[1]!b_info_maturitydate(C50)</f>
        <v>2020-10-17</v>
      </c>
      <c r="L50" s="25"/>
      <c r="M50" s="25"/>
    </row>
    <row r="51" spans="1:13" x14ac:dyDescent="0.2">
      <c r="A51" s="6" t="s">
        <v>20</v>
      </c>
      <c r="B51" s="7">
        <v>10000</v>
      </c>
      <c r="C51" s="8" t="str">
        <f t="shared" si="1"/>
        <v>130020</v>
      </c>
      <c r="D51" s="8" t="str">
        <f>[1]!b_info_carrydate(C51)</f>
        <v>2013-10-17</v>
      </c>
      <c r="E51" s="9">
        <f>[1]!b_info_couponrate2(C51)</f>
        <v>4.07</v>
      </c>
      <c r="F51" s="8" t="str">
        <f>[1]!b_info_coupon(C51)</f>
        <v>附息</v>
      </c>
      <c r="G51" s="8">
        <f>[1]!b_info_interestfrequency(C51)</f>
        <v>1</v>
      </c>
      <c r="H51" s="9">
        <f>[1]!b_info_term(C51)</f>
        <v>7</v>
      </c>
      <c r="I51" s="9">
        <f>[1]!b_anal_yield_cnbd(C51,L$1,1)</f>
        <v>1.6007</v>
      </c>
      <c r="J51" s="9">
        <f>[1]!b_anal_dirty_cnbd(C51,L$1,1)</f>
        <v>103.05589999999999</v>
      </c>
      <c r="K51" s="9" t="str">
        <f>[1]!b_info_maturitydate(C51)</f>
        <v>2020-10-17</v>
      </c>
      <c r="L51" s="25"/>
      <c r="M51" s="25"/>
    </row>
    <row r="52" spans="1:13" x14ac:dyDescent="0.2">
      <c r="A52" s="6" t="s">
        <v>20</v>
      </c>
      <c r="B52" s="7">
        <v>10000</v>
      </c>
      <c r="C52" s="8" t="str">
        <f t="shared" si="1"/>
        <v>130020</v>
      </c>
      <c r="D52" s="8" t="str">
        <f>[1]!b_info_carrydate(C52)</f>
        <v>2013-10-17</v>
      </c>
      <c r="E52" s="9">
        <f>[1]!b_info_couponrate2(C52)</f>
        <v>4.07</v>
      </c>
      <c r="F52" s="8" t="str">
        <f>[1]!b_info_coupon(C52)</f>
        <v>附息</v>
      </c>
      <c r="G52" s="8">
        <f>[1]!b_info_interestfrequency(C52)</f>
        <v>1</v>
      </c>
      <c r="H52" s="9">
        <f>[1]!b_info_term(C52)</f>
        <v>7</v>
      </c>
      <c r="I52" s="9">
        <f>[1]!b_anal_yield_cnbd(C52,L$1,1)</f>
        <v>1.6007</v>
      </c>
      <c r="J52" s="9">
        <f>[1]!b_anal_dirty_cnbd(C52,L$1,1)</f>
        <v>103.05589999999999</v>
      </c>
      <c r="K52" s="9" t="str">
        <f>[1]!b_info_maturitydate(C52)</f>
        <v>2020-10-17</v>
      </c>
      <c r="L52" s="25"/>
      <c r="M52" s="25"/>
    </row>
    <row r="53" spans="1:13" x14ac:dyDescent="0.2">
      <c r="A53" s="6" t="s">
        <v>20</v>
      </c>
      <c r="B53" s="7">
        <v>10000</v>
      </c>
      <c r="C53" s="8" t="str">
        <f t="shared" si="1"/>
        <v>130020</v>
      </c>
      <c r="D53" s="8" t="str">
        <f>[1]!b_info_carrydate(C53)</f>
        <v>2013-10-17</v>
      </c>
      <c r="E53" s="9">
        <f>[1]!b_info_couponrate2(C53)</f>
        <v>4.07</v>
      </c>
      <c r="F53" s="8" t="str">
        <f>[1]!b_info_coupon(C53)</f>
        <v>附息</v>
      </c>
      <c r="G53" s="8">
        <f>[1]!b_info_interestfrequency(C53)</f>
        <v>1</v>
      </c>
      <c r="H53" s="9">
        <f>[1]!b_info_term(C53)</f>
        <v>7</v>
      </c>
      <c r="I53" s="9">
        <f>[1]!b_anal_yield_cnbd(C53,L$1,1)</f>
        <v>1.6007</v>
      </c>
      <c r="J53" s="9">
        <f>[1]!b_anal_dirty_cnbd(C53,L$1,1)</f>
        <v>103.05589999999999</v>
      </c>
      <c r="K53" s="9" t="str">
        <f>[1]!b_info_maturitydate(C53)</f>
        <v>2020-10-17</v>
      </c>
      <c r="L53" s="25"/>
      <c r="M53" s="25"/>
    </row>
    <row r="54" spans="1:13" x14ac:dyDescent="0.2">
      <c r="A54" s="6" t="s">
        <v>20</v>
      </c>
      <c r="B54" s="7">
        <v>10000</v>
      </c>
      <c r="C54" s="8" t="str">
        <f t="shared" si="1"/>
        <v>130020</v>
      </c>
      <c r="D54" s="8" t="str">
        <f>[1]!b_info_carrydate(C54)</f>
        <v>2013-10-17</v>
      </c>
      <c r="E54" s="9">
        <f>[1]!b_info_couponrate2(C54)</f>
        <v>4.07</v>
      </c>
      <c r="F54" s="8" t="str">
        <f>[1]!b_info_coupon(C54)</f>
        <v>附息</v>
      </c>
      <c r="G54" s="8">
        <f>[1]!b_info_interestfrequency(C54)</f>
        <v>1</v>
      </c>
      <c r="H54" s="9">
        <f>[1]!b_info_term(C54)</f>
        <v>7</v>
      </c>
      <c r="I54" s="9">
        <f>[1]!b_anal_yield_cnbd(C54,L$1,1)</f>
        <v>1.6007</v>
      </c>
      <c r="J54" s="9">
        <f>[1]!b_anal_dirty_cnbd(C54,L$1,1)</f>
        <v>103.05589999999999</v>
      </c>
      <c r="K54" s="9" t="str">
        <f>[1]!b_info_maturitydate(C54)</f>
        <v>2020-10-17</v>
      </c>
      <c r="L54" s="25"/>
      <c r="M54" s="25"/>
    </row>
    <row r="55" spans="1:13" x14ac:dyDescent="0.2">
      <c r="A55" s="6" t="s">
        <v>20</v>
      </c>
      <c r="B55" s="7">
        <v>10000</v>
      </c>
      <c r="C55" s="8" t="str">
        <f t="shared" si="1"/>
        <v>130020</v>
      </c>
      <c r="D55" s="8" t="str">
        <f>[1]!b_info_carrydate(C55)</f>
        <v>2013-10-17</v>
      </c>
      <c r="E55" s="9">
        <f>[1]!b_info_couponrate2(C55)</f>
        <v>4.07</v>
      </c>
      <c r="F55" s="8" t="str">
        <f>[1]!b_info_coupon(C55)</f>
        <v>附息</v>
      </c>
      <c r="G55" s="8">
        <f>[1]!b_info_interestfrequency(C55)</f>
        <v>1</v>
      </c>
      <c r="H55" s="9">
        <f>[1]!b_info_term(C55)</f>
        <v>7</v>
      </c>
      <c r="I55" s="9">
        <f>[1]!b_anal_yield_cnbd(C55,L$1,1)</f>
        <v>1.6007</v>
      </c>
      <c r="J55" s="9">
        <f>[1]!b_anal_dirty_cnbd(C55,L$1,1)</f>
        <v>103.05589999999999</v>
      </c>
      <c r="K55" s="9" t="str">
        <f>[1]!b_info_maturitydate(C55)</f>
        <v>2020-10-17</v>
      </c>
      <c r="L55" s="25"/>
      <c r="M55" s="25"/>
    </row>
    <row r="56" spans="1:13" x14ac:dyDescent="0.2">
      <c r="A56" s="6" t="s">
        <v>20</v>
      </c>
      <c r="B56" s="7">
        <v>10000</v>
      </c>
      <c r="C56" s="8" t="str">
        <f t="shared" si="1"/>
        <v>130020</v>
      </c>
      <c r="D56" s="8" t="str">
        <f>[1]!b_info_carrydate(C56)</f>
        <v>2013-10-17</v>
      </c>
      <c r="E56" s="9">
        <f>[1]!b_info_couponrate2(C56)</f>
        <v>4.07</v>
      </c>
      <c r="F56" s="8" t="str">
        <f>[1]!b_info_coupon(C56)</f>
        <v>附息</v>
      </c>
      <c r="G56" s="8">
        <f>[1]!b_info_interestfrequency(C56)</f>
        <v>1</v>
      </c>
      <c r="H56" s="9">
        <f>[1]!b_info_term(C56)</f>
        <v>7</v>
      </c>
      <c r="I56" s="9">
        <f>[1]!b_anal_yield_cnbd(C56,L$1,1)</f>
        <v>1.6007</v>
      </c>
      <c r="J56" s="9">
        <f>[1]!b_anal_dirty_cnbd(C56,L$1,1)</f>
        <v>103.05589999999999</v>
      </c>
      <c r="K56" s="9" t="str">
        <f>[1]!b_info_maturitydate(C56)</f>
        <v>2020-10-17</v>
      </c>
      <c r="L56" s="25"/>
      <c r="M56" s="25"/>
    </row>
    <row r="57" spans="1:13" x14ac:dyDescent="0.2">
      <c r="A57" s="6" t="s">
        <v>20</v>
      </c>
      <c r="B57" s="7">
        <v>10000</v>
      </c>
      <c r="C57" s="8" t="str">
        <f t="shared" si="1"/>
        <v>130020</v>
      </c>
      <c r="D57" s="8" t="str">
        <f>[1]!b_info_carrydate(C57)</f>
        <v>2013-10-17</v>
      </c>
      <c r="E57" s="9">
        <f>[1]!b_info_couponrate2(C57)</f>
        <v>4.07</v>
      </c>
      <c r="F57" s="8" t="str">
        <f>[1]!b_info_coupon(C57)</f>
        <v>附息</v>
      </c>
      <c r="G57" s="8">
        <f>[1]!b_info_interestfrequency(C57)</f>
        <v>1</v>
      </c>
      <c r="H57" s="9">
        <f>[1]!b_info_term(C57)</f>
        <v>7</v>
      </c>
      <c r="I57" s="9">
        <f>[1]!b_anal_yield_cnbd(C57,L$1,1)</f>
        <v>1.6007</v>
      </c>
      <c r="J57" s="9">
        <f>[1]!b_anal_dirty_cnbd(C57,L$1,1)</f>
        <v>103.05589999999999</v>
      </c>
      <c r="K57" s="9" t="str">
        <f>[1]!b_info_maturitydate(C57)</f>
        <v>2020-10-17</v>
      </c>
      <c r="L57" s="25"/>
      <c r="M57" s="25"/>
    </row>
    <row r="58" spans="1:13" x14ac:dyDescent="0.2">
      <c r="A58" s="6" t="s">
        <v>20</v>
      </c>
      <c r="B58" s="7">
        <v>10000</v>
      </c>
      <c r="C58" s="8" t="str">
        <f t="shared" si="1"/>
        <v>130020</v>
      </c>
      <c r="D58" s="8" t="str">
        <f>[1]!b_info_carrydate(C58)</f>
        <v>2013-10-17</v>
      </c>
      <c r="E58" s="9">
        <f>[1]!b_info_couponrate2(C58)</f>
        <v>4.07</v>
      </c>
      <c r="F58" s="8" t="str">
        <f>[1]!b_info_coupon(C58)</f>
        <v>附息</v>
      </c>
      <c r="G58" s="8">
        <f>[1]!b_info_interestfrequency(C58)</f>
        <v>1</v>
      </c>
      <c r="H58" s="9">
        <f>[1]!b_info_term(C58)</f>
        <v>7</v>
      </c>
      <c r="I58" s="9">
        <f>[1]!b_anal_yield_cnbd(C58,L$1,1)</f>
        <v>1.6007</v>
      </c>
      <c r="J58" s="9">
        <f>[1]!b_anal_dirty_cnbd(C58,L$1,1)</f>
        <v>103.05589999999999</v>
      </c>
      <c r="K58" s="9" t="str">
        <f>[1]!b_info_maturitydate(C58)</f>
        <v>2020-10-17</v>
      </c>
      <c r="L58" s="25"/>
      <c r="M58" s="25"/>
    </row>
    <row r="59" spans="1:13" x14ac:dyDescent="0.2">
      <c r="A59" s="6" t="s">
        <v>20</v>
      </c>
      <c r="B59" s="7">
        <v>10000</v>
      </c>
      <c r="C59" s="8" t="str">
        <f t="shared" si="1"/>
        <v>130020</v>
      </c>
      <c r="D59" s="8" t="str">
        <f>[1]!b_info_carrydate(C59)</f>
        <v>2013-10-17</v>
      </c>
      <c r="E59" s="9">
        <f>[1]!b_info_couponrate2(C59)</f>
        <v>4.07</v>
      </c>
      <c r="F59" s="8" t="str">
        <f>[1]!b_info_coupon(C59)</f>
        <v>附息</v>
      </c>
      <c r="G59" s="8">
        <f>[1]!b_info_interestfrequency(C59)</f>
        <v>1</v>
      </c>
      <c r="H59" s="9">
        <f>[1]!b_info_term(C59)</f>
        <v>7</v>
      </c>
      <c r="I59" s="9">
        <f>[1]!b_anal_yield_cnbd(C59,L$1,1)</f>
        <v>1.6007</v>
      </c>
      <c r="J59" s="9">
        <f>[1]!b_anal_dirty_cnbd(C59,L$1,1)</f>
        <v>103.05589999999999</v>
      </c>
      <c r="K59" s="9" t="str">
        <f>[1]!b_info_maturitydate(C59)</f>
        <v>2020-10-17</v>
      </c>
      <c r="L59" s="25"/>
      <c r="M59" s="25"/>
    </row>
    <row r="60" spans="1:13" x14ac:dyDescent="0.2">
      <c r="A60" s="6" t="s">
        <v>20</v>
      </c>
      <c r="B60" s="7">
        <v>10000</v>
      </c>
      <c r="C60" s="8" t="str">
        <f t="shared" si="1"/>
        <v>130020</v>
      </c>
      <c r="D60" s="8" t="str">
        <f>[1]!b_info_carrydate(C60)</f>
        <v>2013-10-17</v>
      </c>
      <c r="E60" s="9">
        <f>[1]!b_info_couponrate2(C60)</f>
        <v>4.07</v>
      </c>
      <c r="F60" s="8" t="str">
        <f>[1]!b_info_coupon(C60)</f>
        <v>附息</v>
      </c>
      <c r="G60" s="8">
        <f>[1]!b_info_interestfrequency(C60)</f>
        <v>1</v>
      </c>
      <c r="H60" s="9">
        <f>[1]!b_info_term(C60)</f>
        <v>7</v>
      </c>
      <c r="I60" s="9">
        <f>[1]!b_anal_yield_cnbd(C60,L$1,1)</f>
        <v>1.6007</v>
      </c>
      <c r="J60" s="9">
        <f>[1]!b_anal_dirty_cnbd(C60,L$1,1)</f>
        <v>103.05589999999999</v>
      </c>
      <c r="K60" s="9" t="str">
        <f>[1]!b_info_maturitydate(C60)</f>
        <v>2020-10-17</v>
      </c>
      <c r="L60" s="25"/>
      <c r="M60" s="25"/>
    </row>
    <row r="61" spans="1:13" x14ac:dyDescent="0.2">
      <c r="A61" s="6" t="s">
        <v>20</v>
      </c>
      <c r="B61" s="7">
        <v>10000</v>
      </c>
      <c r="C61" s="8" t="str">
        <f t="shared" si="1"/>
        <v>130020</v>
      </c>
      <c r="D61" s="8" t="str">
        <f>[1]!b_info_carrydate(C61)</f>
        <v>2013-10-17</v>
      </c>
      <c r="E61" s="9">
        <f>[1]!b_info_couponrate2(C61)</f>
        <v>4.07</v>
      </c>
      <c r="F61" s="8" t="str">
        <f>[1]!b_info_coupon(C61)</f>
        <v>附息</v>
      </c>
      <c r="G61" s="8">
        <f>[1]!b_info_interestfrequency(C61)</f>
        <v>1</v>
      </c>
      <c r="H61" s="9">
        <f>[1]!b_info_term(C61)</f>
        <v>7</v>
      </c>
      <c r="I61" s="9">
        <f>[1]!b_anal_yield_cnbd(C61,L$1,1)</f>
        <v>1.6007</v>
      </c>
      <c r="J61" s="9">
        <f>[1]!b_anal_dirty_cnbd(C61,L$1,1)</f>
        <v>103.05589999999999</v>
      </c>
      <c r="K61" s="9" t="str">
        <f>[1]!b_info_maturitydate(C61)</f>
        <v>2020-10-17</v>
      </c>
      <c r="L61" s="25"/>
      <c r="M61" s="25"/>
    </row>
    <row r="62" spans="1:13" x14ac:dyDescent="0.2">
      <c r="A62" s="6" t="s">
        <v>31</v>
      </c>
      <c r="B62" s="7">
        <v>10000</v>
      </c>
      <c r="C62" s="8" t="str">
        <f t="shared" si="1"/>
        <v>180022</v>
      </c>
      <c r="D62" s="8" t="str">
        <f>[1]!b_info_carrydate(C62)</f>
        <v>2018-10-18</v>
      </c>
      <c r="E62" s="9">
        <f>[1]!b_info_couponrate2(C62)</f>
        <v>3</v>
      </c>
      <c r="F62" s="8" t="str">
        <f>[1]!b_info_coupon(C62)</f>
        <v>附息</v>
      </c>
      <c r="G62" s="8">
        <f>[1]!b_info_interestfrequency(C62)</f>
        <v>1</v>
      </c>
      <c r="H62" s="9">
        <f>[1]!b_info_term(C62)</f>
        <v>2</v>
      </c>
      <c r="I62" s="9">
        <f>[1]!b_anal_yield_cnbd(C62,L$1,1)</f>
        <v>1.895</v>
      </c>
      <c r="J62" s="9">
        <f>[1]!b_anal_dirty_cnbd(C62,L$1,1)</f>
        <v>101.8087</v>
      </c>
      <c r="K62" s="9" t="str">
        <f>[1]!b_info_maturitydate(C62)</f>
        <v>2020-10-18</v>
      </c>
      <c r="L62" s="25"/>
      <c r="M62" s="25"/>
    </row>
    <row r="63" spans="1:13" x14ac:dyDescent="0.2">
      <c r="A63" s="6" t="s">
        <v>13</v>
      </c>
      <c r="B63" s="7">
        <v>10000</v>
      </c>
      <c r="C63" s="8" t="str">
        <f t="shared" si="1"/>
        <v>100041</v>
      </c>
      <c r="D63" s="8" t="str">
        <f>[1]!b_info_carrydate(C63)</f>
        <v>2010-12-16</v>
      </c>
      <c r="E63" s="9">
        <f>[1]!b_info_couponrate2(C63)</f>
        <v>3.77</v>
      </c>
      <c r="F63" s="8" t="str">
        <f>[1]!b_info_coupon(C63)</f>
        <v>附息</v>
      </c>
      <c r="G63" s="8">
        <f>[1]!b_info_interestfrequency(C63)</f>
        <v>2</v>
      </c>
      <c r="H63" s="9">
        <f>[1]!b_info_term(C63)</f>
        <v>10</v>
      </c>
      <c r="I63" s="9">
        <f>[1]!b_anal_yield_cnbd(C63,L$1,1)</f>
        <v>1.8824000000000001</v>
      </c>
      <c r="J63" s="9">
        <f>[1]!b_anal_dirty_cnbd(C63,L$1,1)</f>
        <v>102.28449999999999</v>
      </c>
      <c r="K63" s="9" t="str">
        <f>[1]!b_info_maturitydate(C63)</f>
        <v>2020-12-16</v>
      </c>
      <c r="L63" s="25"/>
      <c r="M63" s="25"/>
    </row>
    <row r="64" spans="1:13" x14ac:dyDescent="0.2">
      <c r="A64" s="6" t="s">
        <v>13</v>
      </c>
      <c r="B64" s="7">
        <v>10000</v>
      </c>
      <c r="C64" s="8" t="str">
        <f t="shared" si="1"/>
        <v>100041</v>
      </c>
      <c r="D64" s="8" t="str">
        <f>[1]!b_info_carrydate(C64)</f>
        <v>2010-12-16</v>
      </c>
      <c r="E64" s="9">
        <f>[1]!b_info_couponrate2(C64)</f>
        <v>3.77</v>
      </c>
      <c r="F64" s="8" t="str">
        <f>[1]!b_info_coupon(C64)</f>
        <v>附息</v>
      </c>
      <c r="G64" s="8">
        <f>[1]!b_info_interestfrequency(C64)</f>
        <v>2</v>
      </c>
      <c r="H64" s="9">
        <f>[1]!b_info_term(C64)</f>
        <v>10</v>
      </c>
      <c r="I64" s="9">
        <f>[1]!b_anal_yield_cnbd(C64,L$1,1)</f>
        <v>1.8824000000000001</v>
      </c>
      <c r="J64" s="9">
        <f>[1]!b_anal_dirty_cnbd(C64,L$1,1)</f>
        <v>102.28449999999999</v>
      </c>
      <c r="K64" s="9" t="str">
        <f>[1]!b_info_maturitydate(C64)</f>
        <v>2020-12-16</v>
      </c>
      <c r="L64" s="25"/>
      <c r="M64" s="25"/>
    </row>
    <row r="65" spans="1:13" x14ac:dyDescent="0.2">
      <c r="A65" s="6" t="s">
        <v>13</v>
      </c>
      <c r="B65" s="7">
        <v>10000</v>
      </c>
      <c r="C65" s="8" t="str">
        <f t="shared" si="1"/>
        <v>100041</v>
      </c>
      <c r="D65" s="8" t="str">
        <f>[1]!b_info_carrydate(C65)</f>
        <v>2010-12-16</v>
      </c>
      <c r="E65" s="9">
        <f>[1]!b_info_couponrate2(C65)</f>
        <v>3.77</v>
      </c>
      <c r="F65" s="8" t="str">
        <f>[1]!b_info_coupon(C65)</f>
        <v>附息</v>
      </c>
      <c r="G65" s="8">
        <f>[1]!b_info_interestfrequency(C65)</f>
        <v>2</v>
      </c>
      <c r="H65" s="9">
        <f>[1]!b_info_term(C65)</f>
        <v>10</v>
      </c>
      <c r="I65" s="9">
        <f>[1]!b_anal_yield_cnbd(C65,L$1,1)</f>
        <v>1.8824000000000001</v>
      </c>
      <c r="J65" s="9">
        <f>[1]!b_anal_dirty_cnbd(C65,L$1,1)</f>
        <v>102.28449999999999</v>
      </c>
      <c r="K65" s="9" t="str">
        <f>[1]!b_info_maturitydate(C65)</f>
        <v>2020-12-16</v>
      </c>
      <c r="L65" s="25"/>
      <c r="M65" s="25"/>
    </row>
    <row r="66" spans="1:13" x14ac:dyDescent="0.2">
      <c r="A66" s="6" t="s">
        <v>13</v>
      </c>
      <c r="B66" s="7">
        <v>10000</v>
      </c>
      <c r="C66" s="8" t="str">
        <f t="shared" si="1"/>
        <v>100041</v>
      </c>
      <c r="D66" s="8" t="str">
        <f>[1]!b_info_carrydate(C66)</f>
        <v>2010-12-16</v>
      </c>
      <c r="E66" s="9">
        <f>[1]!b_info_couponrate2(C66)</f>
        <v>3.77</v>
      </c>
      <c r="F66" s="8" t="str">
        <f>[1]!b_info_coupon(C66)</f>
        <v>附息</v>
      </c>
      <c r="G66" s="8">
        <f>[1]!b_info_interestfrequency(C66)</f>
        <v>2</v>
      </c>
      <c r="H66" s="9">
        <f>[1]!b_info_term(C66)</f>
        <v>10</v>
      </c>
      <c r="I66" s="9">
        <f>[1]!b_anal_yield_cnbd(C66,L$1,1)</f>
        <v>1.8824000000000001</v>
      </c>
      <c r="J66" s="9">
        <f>[1]!b_anal_dirty_cnbd(C66,L$1,1)</f>
        <v>102.28449999999999</v>
      </c>
      <c r="K66" s="9" t="str">
        <f>[1]!b_info_maturitydate(C66)</f>
        <v>2020-12-16</v>
      </c>
      <c r="L66" s="25"/>
      <c r="M66" s="25"/>
    </row>
    <row r="67" spans="1:13" x14ac:dyDescent="0.2">
      <c r="A67" s="6" t="s">
        <v>13</v>
      </c>
      <c r="B67" s="7">
        <v>10000</v>
      </c>
      <c r="C67" s="8" t="str">
        <f t="shared" si="1"/>
        <v>100041</v>
      </c>
      <c r="D67" s="8" t="str">
        <f>[1]!b_info_carrydate(C67)</f>
        <v>2010-12-16</v>
      </c>
      <c r="E67" s="9">
        <f>[1]!b_info_couponrate2(C67)</f>
        <v>3.77</v>
      </c>
      <c r="F67" s="8" t="str">
        <f>[1]!b_info_coupon(C67)</f>
        <v>附息</v>
      </c>
      <c r="G67" s="8">
        <f>[1]!b_info_interestfrequency(C67)</f>
        <v>2</v>
      </c>
      <c r="H67" s="9">
        <f>[1]!b_info_term(C67)</f>
        <v>10</v>
      </c>
      <c r="I67" s="9">
        <f>[1]!b_anal_yield_cnbd(C67,L$1,1)</f>
        <v>1.8824000000000001</v>
      </c>
      <c r="J67" s="9">
        <f>[1]!b_anal_dirty_cnbd(C67,L$1,1)</f>
        <v>102.28449999999999</v>
      </c>
      <c r="K67" s="9" t="str">
        <f>[1]!b_info_maturitydate(C67)</f>
        <v>2020-12-16</v>
      </c>
      <c r="L67" s="25"/>
      <c r="M67" s="25"/>
    </row>
    <row r="68" spans="1:13" x14ac:dyDescent="0.2">
      <c r="A68" s="6" t="s">
        <v>44</v>
      </c>
      <c r="B68" s="7">
        <v>10000</v>
      </c>
      <c r="C68" s="8" t="str">
        <f t="shared" si="1"/>
        <v>200001</v>
      </c>
      <c r="D68" s="8" t="str">
        <f>[1]!b_info_carrydate(C68)</f>
        <v>2020-01-09</v>
      </c>
      <c r="E68" s="9">
        <f>[1]!b_info_couponrate2(C68)</f>
        <v>2.25</v>
      </c>
      <c r="F68" s="8" t="str">
        <f>[1]!b_info_coupon(C68)</f>
        <v>到期一次还本付息</v>
      </c>
      <c r="G68" s="8">
        <f>[1]!b_info_interestfrequency(C68)</f>
        <v>0</v>
      </c>
      <c r="H68" s="9">
        <f>[1]!b_info_term(C68)</f>
        <v>1</v>
      </c>
      <c r="I68" s="9">
        <f>[1]!b_anal_yield_cnbd(C68,L$1,1)</f>
        <v>1.9394</v>
      </c>
      <c r="J68" s="9">
        <f>[1]!b_anal_dirty_cnbd(C68,L$1,1)</f>
        <v>100.6028</v>
      </c>
      <c r="K68" s="9" t="str">
        <f>[1]!b_info_maturitydate(C68)</f>
        <v>2021-01-09</v>
      </c>
      <c r="L68" s="25"/>
      <c r="M68" s="25"/>
    </row>
    <row r="69" spans="1:13" x14ac:dyDescent="0.2">
      <c r="A69" s="6" t="s">
        <v>44</v>
      </c>
      <c r="B69" s="7">
        <v>10000</v>
      </c>
      <c r="C69" s="8" t="str">
        <f t="shared" si="1"/>
        <v>200001</v>
      </c>
      <c r="D69" s="8" t="str">
        <f>[1]!b_info_carrydate(C69)</f>
        <v>2020-01-09</v>
      </c>
      <c r="E69" s="9">
        <f>[1]!b_info_couponrate2(C69)</f>
        <v>2.25</v>
      </c>
      <c r="F69" s="8" t="str">
        <f>[1]!b_info_coupon(C69)</f>
        <v>到期一次还本付息</v>
      </c>
      <c r="G69" s="8">
        <f>[1]!b_info_interestfrequency(C69)</f>
        <v>0</v>
      </c>
      <c r="H69" s="9">
        <f>[1]!b_info_term(C69)</f>
        <v>1</v>
      </c>
      <c r="I69" s="9">
        <f>[1]!b_anal_yield_cnbd(C69,L$1,1)</f>
        <v>1.9394</v>
      </c>
      <c r="J69" s="9">
        <f>[1]!b_anal_dirty_cnbd(C69,L$1,1)</f>
        <v>100.6028</v>
      </c>
      <c r="K69" s="9" t="str">
        <f>[1]!b_info_maturitydate(C69)</f>
        <v>2021-01-09</v>
      </c>
      <c r="L69" s="25"/>
      <c r="M69" s="25"/>
    </row>
    <row r="70" spans="1:13" x14ac:dyDescent="0.2">
      <c r="A70" s="6" t="s">
        <v>21</v>
      </c>
      <c r="B70" s="7">
        <v>10000</v>
      </c>
      <c r="C70" s="8" t="str">
        <f t="shared" si="1"/>
        <v>140003</v>
      </c>
      <c r="D70" s="8" t="str">
        <f>[1]!b_info_carrydate(C70)</f>
        <v>2014-01-16</v>
      </c>
      <c r="E70" s="9">
        <f>[1]!b_info_couponrate2(C70)</f>
        <v>4.4400000000000004</v>
      </c>
      <c r="F70" s="8" t="str">
        <f>[1]!b_info_coupon(C70)</f>
        <v>附息</v>
      </c>
      <c r="G70" s="8">
        <f>[1]!b_info_interestfrequency(C70)</f>
        <v>1</v>
      </c>
      <c r="H70" s="9">
        <f>[1]!b_info_term(C70)</f>
        <v>7</v>
      </c>
      <c r="I70" s="9">
        <f>[1]!b_anal_yield_cnbd(C70,L$1,1)</f>
        <v>1.5963000000000001</v>
      </c>
      <c r="J70" s="9">
        <f>[1]!b_anal_dirty_cnbd(C70,L$1,1)</f>
        <v>103.0202</v>
      </c>
      <c r="K70" s="9" t="str">
        <f>[1]!b_info_maturitydate(C70)</f>
        <v>2021-01-16</v>
      </c>
      <c r="L70" s="25"/>
      <c r="M70" s="25"/>
    </row>
    <row r="71" spans="1:13" x14ac:dyDescent="0.2">
      <c r="A71" s="6" t="s">
        <v>21</v>
      </c>
      <c r="B71" s="7">
        <v>10000</v>
      </c>
      <c r="C71" s="8" t="str">
        <f t="shared" si="1"/>
        <v>140003</v>
      </c>
      <c r="D71" s="8" t="str">
        <f>[1]!b_info_carrydate(C71)</f>
        <v>2014-01-16</v>
      </c>
      <c r="E71" s="9">
        <f>[1]!b_info_couponrate2(C71)</f>
        <v>4.4400000000000004</v>
      </c>
      <c r="F71" s="8" t="str">
        <f>[1]!b_info_coupon(C71)</f>
        <v>附息</v>
      </c>
      <c r="G71" s="8">
        <f>[1]!b_info_interestfrequency(C71)</f>
        <v>1</v>
      </c>
      <c r="H71" s="9">
        <f>[1]!b_info_term(C71)</f>
        <v>7</v>
      </c>
      <c r="I71" s="9">
        <f>[1]!b_anal_yield_cnbd(C71,L$1,1)</f>
        <v>1.5963000000000001</v>
      </c>
      <c r="J71" s="9">
        <f>[1]!b_anal_dirty_cnbd(C71,L$1,1)</f>
        <v>103.0202</v>
      </c>
      <c r="K71" s="9" t="str">
        <f>[1]!b_info_maturitydate(C71)</f>
        <v>2021-01-16</v>
      </c>
      <c r="L71" s="25"/>
      <c r="M71" s="25"/>
    </row>
    <row r="72" spans="1:13" x14ac:dyDescent="0.2">
      <c r="A72" s="6" t="s">
        <v>21</v>
      </c>
      <c r="B72" s="7">
        <v>10000</v>
      </c>
      <c r="C72" s="8" t="str">
        <f t="shared" si="1"/>
        <v>140003</v>
      </c>
      <c r="D72" s="8" t="str">
        <f>[1]!b_info_carrydate(C72)</f>
        <v>2014-01-16</v>
      </c>
      <c r="E72" s="9">
        <f>[1]!b_info_couponrate2(C72)</f>
        <v>4.4400000000000004</v>
      </c>
      <c r="F72" s="8" t="str">
        <f>[1]!b_info_coupon(C72)</f>
        <v>附息</v>
      </c>
      <c r="G72" s="8">
        <f>[1]!b_info_interestfrequency(C72)</f>
        <v>1</v>
      </c>
      <c r="H72" s="9">
        <f>[1]!b_info_term(C72)</f>
        <v>7</v>
      </c>
      <c r="I72" s="9">
        <f>[1]!b_anal_yield_cnbd(C72,L$1,1)</f>
        <v>1.5963000000000001</v>
      </c>
      <c r="J72" s="9">
        <f>[1]!b_anal_dirty_cnbd(C72,L$1,1)</f>
        <v>103.0202</v>
      </c>
      <c r="K72" s="9" t="str">
        <f>[1]!b_info_maturitydate(C72)</f>
        <v>2021-01-16</v>
      </c>
      <c r="L72" s="25"/>
      <c r="M72" s="25"/>
    </row>
    <row r="73" spans="1:13" x14ac:dyDescent="0.2">
      <c r="A73" s="6" t="s">
        <v>21</v>
      </c>
      <c r="B73" s="7">
        <v>10000</v>
      </c>
      <c r="C73" s="8" t="str">
        <f t="shared" si="1"/>
        <v>140003</v>
      </c>
      <c r="D73" s="8" t="str">
        <f>[1]!b_info_carrydate(C73)</f>
        <v>2014-01-16</v>
      </c>
      <c r="E73" s="9">
        <f>[1]!b_info_couponrate2(C73)</f>
        <v>4.4400000000000004</v>
      </c>
      <c r="F73" s="8" t="str">
        <f>[1]!b_info_coupon(C73)</f>
        <v>附息</v>
      </c>
      <c r="G73" s="8">
        <f>[1]!b_info_interestfrequency(C73)</f>
        <v>1</v>
      </c>
      <c r="H73" s="9">
        <f>[1]!b_info_term(C73)</f>
        <v>7</v>
      </c>
      <c r="I73" s="9">
        <f>[1]!b_anal_yield_cnbd(C73,L$1,1)</f>
        <v>1.5963000000000001</v>
      </c>
      <c r="J73" s="9">
        <f>[1]!b_anal_dirty_cnbd(C73,L$1,1)</f>
        <v>103.0202</v>
      </c>
      <c r="K73" s="9" t="str">
        <f>[1]!b_info_maturitydate(C73)</f>
        <v>2021-01-16</v>
      </c>
      <c r="L73" s="25"/>
      <c r="M73" s="25"/>
    </row>
    <row r="74" spans="1:13" x14ac:dyDescent="0.2">
      <c r="A74" s="6" t="s">
        <v>21</v>
      </c>
      <c r="B74" s="7">
        <v>10000</v>
      </c>
      <c r="C74" s="8" t="str">
        <f t="shared" si="1"/>
        <v>140003</v>
      </c>
      <c r="D74" s="8" t="str">
        <f>[1]!b_info_carrydate(C74)</f>
        <v>2014-01-16</v>
      </c>
      <c r="E74" s="9">
        <f>[1]!b_info_couponrate2(C74)</f>
        <v>4.4400000000000004</v>
      </c>
      <c r="F74" s="8" t="str">
        <f>[1]!b_info_coupon(C74)</f>
        <v>附息</v>
      </c>
      <c r="G74" s="8">
        <f>[1]!b_info_interestfrequency(C74)</f>
        <v>1</v>
      </c>
      <c r="H74" s="9">
        <f>[1]!b_info_term(C74)</f>
        <v>7</v>
      </c>
      <c r="I74" s="9">
        <f>[1]!b_anal_yield_cnbd(C74,L$1,1)</f>
        <v>1.5963000000000001</v>
      </c>
      <c r="J74" s="9">
        <f>[1]!b_anal_dirty_cnbd(C74,L$1,1)</f>
        <v>103.0202</v>
      </c>
      <c r="K74" s="9" t="str">
        <f>[1]!b_info_maturitydate(C74)</f>
        <v>2021-01-16</v>
      </c>
      <c r="L74" s="25"/>
      <c r="M74" s="25"/>
    </row>
    <row r="75" spans="1:13" x14ac:dyDescent="0.2">
      <c r="A75" s="6" t="s">
        <v>21</v>
      </c>
      <c r="B75" s="7">
        <v>10000</v>
      </c>
      <c r="C75" s="8" t="str">
        <f t="shared" si="1"/>
        <v>140003</v>
      </c>
      <c r="D75" s="8" t="str">
        <f>[1]!b_info_carrydate(C75)</f>
        <v>2014-01-16</v>
      </c>
      <c r="E75" s="9">
        <f>[1]!b_info_couponrate2(C75)</f>
        <v>4.4400000000000004</v>
      </c>
      <c r="F75" s="8" t="str">
        <f>[1]!b_info_coupon(C75)</f>
        <v>附息</v>
      </c>
      <c r="G75" s="8">
        <f>[1]!b_info_interestfrequency(C75)</f>
        <v>1</v>
      </c>
      <c r="H75" s="9">
        <f>[1]!b_info_term(C75)</f>
        <v>7</v>
      </c>
      <c r="I75" s="9">
        <f>[1]!b_anal_yield_cnbd(C75,L$1,1)</f>
        <v>1.5963000000000001</v>
      </c>
      <c r="J75" s="9">
        <f>[1]!b_anal_dirty_cnbd(C75,L$1,1)</f>
        <v>103.0202</v>
      </c>
      <c r="K75" s="9" t="str">
        <f>[1]!b_info_maturitydate(C75)</f>
        <v>2021-01-16</v>
      </c>
      <c r="L75" s="25"/>
      <c r="M75" s="25"/>
    </row>
    <row r="76" spans="1:13" x14ac:dyDescent="0.2">
      <c r="A76" s="6" t="s">
        <v>21</v>
      </c>
      <c r="B76" s="7">
        <v>10000</v>
      </c>
      <c r="C76" s="8" t="str">
        <f t="shared" si="1"/>
        <v>140003</v>
      </c>
      <c r="D76" s="8" t="str">
        <f>[1]!b_info_carrydate(C76)</f>
        <v>2014-01-16</v>
      </c>
      <c r="E76" s="9">
        <f>[1]!b_info_couponrate2(C76)</f>
        <v>4.4400000000000004</v>
      </c>
      <c r="F76" s="8" t="str">
        <f>[1]!b_info_coupon(C76)</f>
        <v>附息</v>
      </c>
      <c r="G76" s="8">
        <f>[1]!b_info_interestfrequency(C76)</f>
        <v>1</v>
      </c>
      <c r="H76" s="9">
        <f>[1]!b_info_term(C76)</f>
        <v>7</v>
      </c>
      <c r="I76" s="9">
        <f>[1]!b_anal_yield_cnbd(C76,L$1,1)</f>
        <v>1.5963000000000001</v>
      </c>
      <c r="J76" s="9">
        <f>[1]!b_anal_dirty_cnbd(C76,L$1,1)</f>
        <v>103.0202</v>
      </c>
      <c r="K76" s="9" t="str">
        <f>[1]!b_info_maturitydate(C76)</f>
        <v>2021-01-16</v>
      </c>
      <c r="L76" s="25"/>
      <c r="M76" s="25"/>
    </row>
    <row r="77" spans="1:13" x14ac:dyDescent="0.2">
      <c r="A77" s="6" t="s">
        <v>21</v>
      </c>
      <c r="B77" s="7">
        <v>10000</v>
      </c>
      <c r="C77" s="8" t="str">
        <f t="shared" si="1"/>
        <v>140003</v>
      </c>
      <c r="D77" s="8" t="str">
        <f>[1]!b_info_carrydate(C77)</f>
        <v>2014-01-16</v>
      </c>
      <c r="E77" s="9">
        <f>[1]!b_info_couponrate2(C77)</f>
        <v>4.4400000000000004</v>
      </c>
      <c r="F77" s="8" t="str">
        <f>[1]!b_info_coupon(C77)</f>
        <v>附息</v>
      </c>
      <c r="G77" s="8">
        <f>[1]!b_info_interestfrequency(C77)</f>
        <v>1</v>
      </c>
      <c r="H77" s="9">
        <f>[1]!b_info_term(C77)</f>
        <v>7</v>
      </c>
      <c r="I77" s="9">
        <f>[1]!b_anal_yield_cnbd(C77,L$1,1)</f>
        <v>1.5963000000000001</v>
      </c>
      <c r="J77" s="9">
        <f>[1]!b_anal_dirty_cnbd(C77,L$1,1)</f>
        <v>103.0202</v>
      </c>
      <c r="K77" s="9" t="str">
        <f>[1]!b_info_maturitydate(C77)</f>
        <v>2021-01-16</v>
      </c>
      <c r="L77" s="25"/>
      <c r="M77" s="25"/>
    </row>
    <row r="78" spans="1:13" x14ac:dyDescent="0.2">
      <c r="A78" s="6" t="s">
        <v>21</v>
      </c>
      <c r="B78" s="7">
        <v>10000</v>
      </c>
      <c r="C78" s="8" t="str">
        <f t="shared" si="1"/>
        <v>140003</v>
      </c>
      <c r="D78" s="8" t="str">
        <f>[1]!b_info_carrydate(C78)</f>
        <v>2014-01-16</v>
      </c>
      <c r="E78" s="9">
        <f>[1]!b_info_couponrate2(C78)</f>
        <v>4.4400000000000004</v>
      </c>
      <c r="F78" s="8" t="str">
        <f>[1]!b_info_coupon(C78)</f>
        <v>附息</v>
      </c>
      <c r="G78" s="8">
        <f>[1]!b_info_interestfrequency(C78)</f>
        <v>1</v>
      </c>
      <c r="H78" s="9">
        <f>[1]!b_info_term(C78)</f>
        <v>7</v>
      </c>
      <c r="I78" s="9">
        <f>[1]!b_anal_yield_cnbd(C78,L$1,1)</f>
        <v>1.5963000000000001</v>
      </c>
      <c r="J78" s="9">
        <f>[1]!b_anal_dirty_cnbd(C78,L$1,1)</f>
        <v>103.0202</v>
      </c>
      <c r="K78" s="9" t="str">
        <f>[1]!b_info_maturitydate(C78)</f>
        <v>2021-01-16</v>
      </c>
      <c r="L78" s="25"/>
      <c r="M78" s="25"/>
    </row>
    <row r="79" spans="1:13" x14ac:dyDescent="0.2">
      <c r="A79" s="6" t="s">
        <v>14</v>
      </c>
      <c r="B79" s="7">
        <v>10000</v>
      </c>
      <c r="C79" s="8" t="str">
        <f t="shared" si="1"/>
        <v>110002</v>
      </c>
      <c r="D79" s="8" t="str">
        <f>[1]!b_info_carrydate(C79)</f>
        <v>2011-01-20</v>
      </c>
      <c r="E79" s="9">
        <f>[1]!b_info_couponrate2(C79)</f>
        <v>3.94</v>
      </c>
      <c r="F79" s="8" t="str">
        <f>[1]!b_info_coupon(C79)</f>
        <v>附息</v>
      </c>
      <c r="G79" s="8">
        <f>[1]!b_info_interestfrequency(C79)</f>
        <v>2</v>
      </c>
      <c r="H79" s="9">
        <f>[1]!b_info_term(C79)</f>
        <v>10</v>
      </c>
      <c r="I79" s="9">
        <f>[1]!b_anal_yield_cnbd(C79,L$1,1)</f>
        <v>1.9014</v>
      </c>
      <c r="J79" s="9">
        <f>[1]!b_anal_dirty_cnbd(C79,L$1,1)</f>
        <v>102.25409999999999</v>
      </c>
      <c r="K79" s="9" t="str">
        <f>[1]!b_info_maturitydate(C79)</f>
        <v>2021-01-20</v>
      </c>
      <c r="L79" s="25"/>
      <c r="M79" s="25"/>
    </row>
    <row r="80" spans="1:13" x14ac:dyDescent="0.2">
      <c r="A80" s="6" t="s">
        <v>14</v>
      </c>
      <c r="B80" s="7">
        <v>10000</v>
      </c>
      <c r="C80" s="8" t="str">
        <f t="shared" si="1"/>
        <v>110002</v>
      </c>
      <c r="D80" s="8" t="str">
        <f>[1]!b_info_carrydate(C80)</f>
        <v>2011-01-20</v>
      </c>
      <c r="E80" s="9">
        <f>[1]!b_info_couponrate2(C80)</f>
        <v>3.94</v>
      </c>
      <c r="F80" s="8" t="str">
        <f>[1]!b_info_coupon(C80)</f>
        <v>附息</v>
      </c>
      <c r="G80" s="8">
        <f>[1]!b_info_interestfrequency(C80)</f>
        <v>2</v>
      </c>
      <c r="H80" s="9">
        <f>[1]!b_info_term(C80)</f>
        <v>10</v>
      </c>
      <c r="I80" s="9">
        <f>[1]!b_anal_yield_cnbd(C80,L$1,1)</f>
        <v>1.9014</v>
      </c>
      <c r="J80" s="9">
        <f>[1]!b_anal_dirty_cnbd(C80,L$1,1)</f>
        <v>102.25409999999999</v>
      </c>
      <c r="K80" s="9" t="str">
        <f>[1]!b_info_maturitydate(C80)</f>
        <v>2021-01-20</v>
      </c>
      <c r="L80" s="25"/>
      <c r="M80" s="25"/>
    </row>
    <row r="81" spans="1:13" x14ac:dyDescent="0.2">
      <c r="A81" s="6" t="s">
        <v>14</v>
      </c>
      <c r="B81" s="7">
        <v>10000</v>
      </c>
      <c r="C81" s="8" t="str">
        <f t="shared" si="1"/>
        <v>110002</v>
      </c>
      <c r="D81" s="8" t="str">
        <f>[1]!b_info_carrydate(C81)</f>
        <v>2011-01-20</v>
      </c>
      <c r="E81" s="9">
        <f>[1]!b_info_couponrate2(C81)</f>
        <v>3.94</v>
      </c>
      <c r="F81" s="8" t="str">
        <f>[1]!b_info_coupon(C81)</f>
        <v>附息</v>
      </c>
      <c r="G81" s="8">
        <f>[1]!b_info_interestfrequency(C81)</f>
        <v>2</v>
      </c>
      <c r="H81" s="9">
        <f>[1]!b_info_term(C81)</f>
        <v>10</v>
      </c>
      <c r="I81" s="9">
        <f>[1]!b_anal_yield_cnbd(C81,L$1,1)</f>
        <v>1.9014</v>
      </c>
      <c r="J81" s="9">
        <f>[1]!b_anal_dirty_cnbd(C81,L$1,1)</f>
        <v>102.25409999999999</v>
      </c>
      <c r="K81" s="9" t="str">
        <f>[1]!b_info_maturitydate(C81)</f>
        <v>2021-01-20</v>
      </c>
      <c r="L81" s="25"/>
      <c r="M81" s="25"/>
    </row>
    <row r="82" spans="1:13" x14ac:dyDescent="0.2">
      <c r="A82" s="6" t="s">
        <v>33</v>
      </c>
      <c r="B82" s="7">
        <v>10000</v>
      </c>
      <c r="C82" s="8" t="str">
        <f t="shared" si="1"/>
        <v>190002</v>
      </c>
      <c r="D82" s="8" t="str">
        <f>[1]!b_info_carrydate(C82)</f>
        <v>2019-02-21</v>
      </c>
      <c r="E82" s="9">
        <f>[1]!b_info_couponrate2(C82)</f>
        <v>2.44</v>
      </c>
      <c r="F82" s="8" t="str">
        <f>[1]!b_info_coupon(C82)</f>
        <v>附息</v>
      </c>
      <c r="G82" s="8">
        <f>[1]!b_info_interestfrequency(C82)</f>
        <v>1</v>
      </c>
      <c r="H82" s="9">
        <f>[1]!b_info_term(C82)</f>
        <v>2</v>
      </c>
      <c r="I82" s="9">
        <f>[1]!b_anal_yield_cnbd(C82,L$1,1)</f>
        <v>2.0356000000000001</v>
      </c>
      <c r="J82" s="9">
        <f>[1]!b_anal_dirty_cnbd(C82,L$1,1)</f>
        <v>100.473</v>
      </c>
      <c r="K82" s="9" t="str">
        <f>[1]!b_info_maturitydate(C82)</f>
        <v>2021-02-21</v>
      </c>
      <c r="L82" s="25"/>
      <c r="M82" s="25"/>
    </row>
    <row r="83" spans="1:13" x14ac:dyDescent="0.2">
      <c r="A83" s="6" t="s">
        <v>15</v>
      </c>
      <c r="B83" s="7">
        <v>10000</v>
      </c>
      <c r="C83" s="8" t="str">
        <f t="shared" ref="C83:C146" si="2">IFERROR(MID(A83,FIND("S",A83)+2,FIND(")",A83)-FIND("S",A83)-2),MID(A83,FIND("(",A83)+1,FIND(")",A83)-FIND("(",A83)-1))</f>
        <v>110008</v>
      </c>
      <c r="D83" s="8" t="str">
        <f>[1]!b_info_carrydate(C83)</f>
        <v>2011-03-17</v>
      </c>
      <c r="E83" s="9">
        <f>[1]!b_info_couponrate2(C83)</f>
        <v>3.83</v>
      </c>
      <c r="F83" s="8" t="str">
        <f>[1]!b_info_coupon(C83)</f>
        <v>附息</v>
      </c>
      <c r="G83" s="8">
        <f>[1]!b_info_interestfrequency(C83)</f>
        <v>2</v>
      </c>
      <c r="H83" s="9">
        <f>[1]!b_info_term(C83)</f>
        <v>10</v>
      </c>
      <c r="I83" s="9">
        <f>[1]!b_anal_yield_cnbd(C83,L$1,1)</f>
        <v>1.8011999999999999</v>
      </c>
      <c r="J83" s="9">
        <f>[1]!b_anal_dirty_cnbd(C83,L$1,1)</f>
        <v>103.8604</v>
      </c>
      <c r="K83" s="9" t="str">
        <f>[1]!b_info_maturitydate(C83)</f>
        <v>2021-03-17</v>
      </c>
      <c r="L83" s="25"/>
      <c r="M83" s="25"/>
    </row>
    <row r="84" spans="1:13" x14ac:dyDescent="0.2">
      <c r="A84" s="6" t="s">
        <v>22</v>
      </c>
      <c r="B84" s="7">
        <v>10000</v>
      </c>
      <c r="C84" s="8" t="str">
        <f t="shared" si="2"/>
        <v>140006</v>
      </c>
      <c r="D84" s="8" t="str">
        <f>[1]!b_info_carrydate(C84)</f>
        <v>2014-04-03</v>
      </c>
      <c r="E84" s="9">
        <f>[1]!b_info_couponrate2(C84)</f>
        <v>4.33</v>
      </c>
      <c r="F84" s="8" t="str">
        <f>[1]!b_info_coupon(C84)</f>
        <v>附息</v>
      </c>
      <c r="G84" s="8">
        <f>[1]!b_info_interestfrequency(C84)</f>
        <v>1</v>
      </c>
      <c r="H84" s="9">
        <f>[1]!b_info_term(C84)</f>
        <v>7</v>
      </c>
      <c r="I84" s="9">
        <f>[1]!b_anal_yield_cnbd(C84,L$1,1)</f>
        <v>1.9278999999999999</v>
      </c>
      <c r="J84" s="9">
        <f>[1]!b_anal_dirty_cnbd(C84,L$1,1)</f>
        <v>106.53100000000001</v>
      </c>
      <c r="K84" s="9" t="str">
        <f>[1]!b_info_maturitydate(C84)</f>
        <v>2021-04-03</v>
      </c>
      <c r="L84" s="25"/>
      <c r="M84" s="25"/>
    </row>
    <row r="85" spans="1:13" x14ac:dyDescent="0.2">
      <c r="A85" s="6" t="s">
        <v>22</v>
      </c>
      <c r="B85" s="7">
        <v>10000</v>
      </c>
      <c r="C85" s="8" t="str">
        <f t="shared" si="2"/>
        <v>140006</v>
      </c>
      <c r="D85" s="8" t="str">
        <f>[1]!b_info_carrydate(C85)</f>
        <v>2014-04-03</v>
      </c>
      <c r="E85" s="9">
        <f>[1]!b_info_couponrate2(C85)</f>
        <v>4.33</v>
      </c>
      <c r="F85" s="8" t="str">
        <f>[1]!b_info_coupon(C85)</f>
        <v>附息</v>
      </c>
      <c r="G85" s="8">
        <f>[1]!b_info_interestfrequency(C85)</f>
        <v>1</v>
      </c>
      <c r="H85" s="9">
        <f>[1]!b_info_term(C85)</f>
        <v>7</v>
      </c>
      <c r="I85" s="9">
        <f>[1]!b_anal_yield_cnbd(C85,L$1,1)</f>
        <v>1.9278999999999999</v>
      </c>
      <c r="J85" s="9">
        <f>[1]!b_anal_dirty_cnbd(C85,L$1,1)</f>
        <v>106.53100000000001</v>
      </c>
      <c r="K85" s="9" t="str">
        <f>[1]!b_info_maturitydate(C85)</f>
        <v>2021-04-03</v>
      </c>
      <c r="L85" s="25"/>
      <c r="M85" s="25"/>
    </row>
    <row r="86" spans="1:13" x14ac:dyDescent="0.2">
      <c r="A86" s="6" t="s">
        <v>16</v>
      </c>
      <c r="B86" s="7">
        <v>10000</v>
      </c>
      <c r="C86" s="8" t="str">
        <f t="shared" si="2"/>
        <v>110015</v>
      </c>
      <c r="D86" s="8" t="str">
        <f>[1]!b_info_carrydate(C86)</f>
        <v>2011-06-16</v>
      </c>
      <c r="E86" s="9">
        <f>[1]!b_info_couponrate2(C86)</f>
        <v>3.99</v>
      </c>
      <c r="F86" s="8" t="str">
        <f>[1]!b_info_coupon(C86)</f>
        <v>附息</v>
      </c>
      <c r="G86" s="8">
        <f>[1]!b_info_interestfrequency(C86)</f>
        <v>2</v>
      </c>
      <c r="H86" s="9">
        <f>[1]!b_info_term(C86)</f>
        <v>10</v>
      </c>
      <c r="I86" s="9">
        <f>[1]!b_anal_yield_cnbd(C86,L$1,1)</f>
        <v>1.9822</v>
      </c>
      <c r="J86" s="9">
        <f>[1]!b_anal_dirty_cnbd(C86,L$1,1)</f>
        <v>103.4034</v>
      </c>
      <c r="K86" s="9" t="str">
        <f>[1]!b_info_maturitydate(C86)</f>
        <v>2021-06-16</v>
      </c>
      <c r="L86" s="25"/>
      <c r="M86" s="25"/>
    </row>
    <row r="87" spans="1:13" x14ac:dyDescent="0.2">
      <c r="A87" s="6" t="s">
        <v>16</v>
      </c>
      <c r="B87" s="7">
        <v>10000</v>
      </c>
      <c r="C87" s="8" t="str">
        <f t="shared" si="2"/>
        <v>110015</v>
      </c>
      <c r="D87" s="8" t="str">
        <f>[1]!b_info_carrydate(C87)</f>
        <v>2011-06-16</v>
      </c>
      <c r="E87" s="9">
        <f>[1]!b_info_couponrate2(C87)</f>
        <v>3.99</v>
      </c>
      <c r="F87" s="8" t="str">
        <f>[1]!b_info_coupon(C87)</f>
        <v>附息</v>
      </c>
      <c r="G87" s="8">
        <f>[1]!b_info_interestfrequency(C87)</f>
        <v>2</v>
      </c>
      <c r="H87" s="9">
        <f>[1]!b_info_term(C87)</f>
        <v>10</v>
      </c>
      <c r="I87" s="9">
        <f>[1]!b_anal_yield_cnbd(C87,L$1,1)</f>
        <v>1.9822</v>
      </c>
      <c r="J87" s="9">
        <f>[1]!b_anal_dirty_cnbd(C87,L$1,1)</f>
        <v>103.4034</v>
      </c>
      <c r="K87" s="9" t="str">
        <f>[1]!b_info_maturitydate(C87)</f>
        <v>2021-06-16</v>
      </c>
      <c r="L87" s="25"/>
      <c r="M87" s="25"/>
    </row>
    <row r="88" spans="1:13" x14ac:dyDescent="0.2">
      <c r="A88" s="6" t="s">
        <v>23</v>
      </c>
      <c r="B88" s="7">
        <v>10000</v>
      </c>
      <c r="C88" s="8" t="str">
        <f t="shared" si="2"/>
        <v>140013</v>
      </c>
      <c r="D88" s="8" t="str">
        <f>[1]!b_info_carrydate(C88)</f>
        <v>2014-07-03</v>
      </c>
      <c r="E88" s="9">
        <f>[1]!b_info_couponrate2(C88)</f>
        <v>4.0199999999999996</v>
      </c>
      <c r="F88" s="8" t="str">
        <f>[1]!b_info_coupon(C88)</f>
        <v>附息</v>
      </c>
      <c r="G88" s="8">
        <f>[1]!b_info_interestfrequency(C88)</f>
        <v>1</v>
      </c>
      <c r="H88" s="9">
        <f>[1]!b_info_term(C88)</f>
        <v>7</v>
      </c>
      <c r="I88" s="9">
        <f>[1]!b_anal_yield_cnbd(C88,L$1,1)</f>
        <v>1.9967999999999999</v>
      </c>
      <c r="J88" s="9">
        <f>[1]!b_anal_dirty_cnbd(C88,L$1,1)</f>
        <v>105.3244</v>
      </c>
      <c r="K88" s="9" t="str">
        <f>[1]!b_info_maturitydate(C88)</f>
        <v>2021-07-03</v>
      </c>
      <c r="L88" s="25"/>
      <c r="M88" s="25"/>
    </row>
    <row r="89" spans="1:13" x14ac:dyDescent="0.2">
      <c r="A89" s="6" t="s">
        <v>23</v>
      </c>
      <c r="B89" s="7">
        <v>10000</v>
      </c>
      <c r="C89" s="8" t="str">
        <f t="shared" si="2"/>
        <v>140013</v>
      </c>
      <c r="D89" s="8" t="str">
        <f>[1]!b_info_carrydate(C89)</f>
        <v>2014-07-03</v>
      </c>
      <c r="E89" s="9">
        <f>[1]!b_info_couponrate2(C89)</f>
        <v>4.0199999999999996</v>
      </c>
      <c r="F89" s="8" t="str">
        <f>[1]!b_info_coupon(C89)</f>
        <v>附息</v>
      </c>
      <c r="G89" s="8">
        <f>[1]!b_info_interestfrequency(C89)</f>
        <v>1</v>
      </c>
      <c r="H89" s="9">
        <f>[1]!b_info_term(C89)</f>
        <v>7</v>
      </c>
      <c r="I89" s="9">
        <f>[1]!b_anal_yield_cnbd(C89,L$1,1)</f>
        <v>1.9967999999999999</v>
      </c>
      <c r="J89" s="9">
        <f>[1]!b_anal_dirty_cnbd(C89,L$1,1)</f>
        <v>105.3244</v>
      </c>
      <c r="K89" s="9" t="str">
        <f>[1]!b_info_maturitydate(C89)</f>
        <v>2021-07-03</v>
      </c>
      <c r="L89" s="25"/>
      <c r="M89" s="25"/>
    </row>
    <row r="90" spans="1:13" x14ac:dyDescent="0.2">
      <c r="A90" s="6" t="s">
        <v>23</v>
      </c>
      <c r="B90" s="7">
        <v>10000</v>
      </c>
      <c r="C90" s="8" t="str">
        <f t="shared" si="2"/>
        <v>140013</v>
      </c>
      <c r="D90" s="8" t="str">
        <f>[1]!b_info_carrydate(C90)</f>
        <v>2014-07-03</v>
      </c>
      <c r="E90" s="9">
        <f>[1]!b_info_couponrate2(C90)</f>
        <v>4.0199999999999996</v>
      </c>
      <c r="F90" s="8" t="str">
        <f>[1]!b_info_coupon(C90)</f>
        <v>附息</v>
      </c>
      <c r="G90" s="8">
        <f>[1]!b_info_interestfrequency(C90)</f>
        <v>1</v>
      </c>
      <c r="H90" s="9">
        <f>[1]!b_info_term(C90)</f>
        <v>7</v>
      </c>
      <c r="I90" s="9">
        <f>[1]!b_anal_yield_cnbd(C90,L$1,1)</f>
        <v>1.9967999999999999</v>
      </c>
      <c r="J90" s="9">
        <f>[1]!b_anal_dirty_cnbd(C90,L$1,1)</f>
        <v>105.3244</v>
      </c>
      <c r="K90" s="9" t="str">
        <f>[1]!b_info_maturitydate(C90)</f>
        <v>2021-07-03</v>
      </c>
      <c r="L90" s="25"/>
      <c r="M90" s="25"/>
    </row>
    <row r="91" spans="1:13" x14ac:dyDescent="0.2">
      <c r="A91" s="6" t="s">
        <v>23</v>
      </c>
      <c r="B91" s="7">
        <v>10000</v>
      </c>
      <c r="C91" s="8" t="str">
        <f t="shared" si="2"/>
        <v>140013</v>
      </c>
      <c r="D91" s="8" t="str">
        <f>[1]!b_info_carrydate(C91)</f>
        <v>2014-07-03</v>
      </c>
      <c r="E91" s="9">
        <f>[1]!b_info_couponrate2(C91)</f>
        <v>4.0199999999999996</v>
      </c>
      <c r="F91" s="8" t="str">
        <f>[1]!b_info_coupon(C91)</f>
        <v>附息</v>
      </c>
      <c r="G91" s="8">
        <f>[1]!b_info_interestfrequency(C91)</f>
        <v>1</v>
      </c>
      <c r="H91" s="9">
        <f>[1]!b_info_term(C91)</f>
        <v>7</v>
      </c>
      <c r="I91" s="9">
        <f>[1]!b_anal_yield_cnbd(C91,L$1,1)</f>
        <v>1.9967999999999999</v>
      </c>
      <c r="J91" s="9">
        <f>[1]!b_anal_dirty_cnbd(C91,L$1,1)</f>
        <v>105.3244</v>
      </c>
      <c r="K91" s="9" t="str">
        <f>[1]!b_info_maturitydate(C91)</f>
        <v>2021-07-03</v>
      </c>
      <c r="L91" s="25"/>
      <c r="M91" s="25"/>
    </row>
    <row r="92" spans="1:13" x14ac:dyDescent="0.2">
      <c r="A92" s="6" t="s">
        <v>23</v>
      </c>
      <c r="B92" s="7">
        <v>10000</v>
      </c>
      <c r="C92" s="8" t="str">
        <f t="shared" si="2"/>
        <v>140013</v>
      </c>
      <c r="D92" s="8" t="str">
        <f>[1]!b_info_carrydate(C92)</f>
        <v>2014-07-03</v>
      </c>
      <c r="E92" s="9">
        <f>[1]!b_info_couponrate2(C92)</f>
        <v>4.0199999999999996</v>
      </c>
      <c r="F92" s="8" t="str">
        <f>[1]!b_info_coupon(C92)</f>
        <v>附息</v>
      </c>
      <c r="G92" s="8">
        <f>[1]!b_info_interestfrequency(C92)</f>
        <v>1</v>
      </c>
      <c r="H92" s="9">
        <f>[1]!b_info_term(C92)</f>
        <v>7</v>
      </c>
      <c r="I92" s="9">
        <f>[1]!b_anal_yield_cnbd(C92,L$1,1)</f>
        <v>1.9967999999999999</v>
      </c>
      <c r="J92" s="9">
        <f>[1]!b_anal_dirty_cnbd(C92,L$1,1)</f>
        <v>105.3244</v>
      </c>
      <c r="K92" s="9" t="str">
        <f>[1]!b_info_maturitydate(C92)</f>
        <v>2021-07-03</v>
      </c>
      <c r="L92" s="25"/>
      <c r="M92" s="25"/>
    </row>
    <row r="93" spans="1:13" x14ac:dyDescent="0.2">
      <c r="A93" s="6" t="s">
        <v>23</v>
      </c>
      <c r="B93" s="7">
        <v>10000</v>
      </c>
      <c r="C93" s="8" t="str">
        <f t="shared" si="2"/>
        <v>140013</v>
      </c>
      <c r="D93" s="8" t="str">
        <f>[1]!b_info_carrydate(C93)</f>
        <v>2014-07-03</v>
      </c>
      <c r="E93" s="9">
        <f>[1]!b_info_couponrate2(C93)</f>
        <v>4.0199999999999996</v>
      </c>
      <c r="F93" s="8" t="str">
        <f>[1]!b_info_coupon(C93)</f>
        <v>附息</v>
      </c>
      <c r="G93" s="8">
        <f>[1]!b_info_interestfrequency(C93)</f>
        <v>1</v>
      </c>
      <c r="H93" s="9">
        <f>[1]!b_info_term(C93)</f>
        <v>7</v>
      </c>
      <c r="I93" s="9">
        <f>[1]!b_anal_yield_cnbd(C93,L$1,1)</f>
        <v>1.9967999999999999</v>
      </c>
      <c r="J93" s="9">
        <f>[1]!b_anal_dirty_cnbd(C93,L$1,1)</f>
        <v>105.3244</v>
      </c>
      <c r="K93" s="9" t="str">
        <f>[1]!b_info_maturitydate(C93)</f>
        <v>2021-07-03</v>
      </c>
      <c r="L93" s="25">
        <f>-B93</f>
        <v>-10000</v>
      </c>
      <c r="M93" s="25">
        <f>B93</f>
        <v>10000</v>
      </c>
    </row>
    <row r="94" spans="1:13" x14ac:dyDescent="0.2">
      <c r="A94" s="6" t="s">
        <v>23</v>
      </c>
      <c r="B94" s="7">
        <v>10000</v>
      </c>
      <c r="C94" s="8" t="str">
        <f t="shared" si="2"/>
        <v>140013</v>
      </c>
      <c r="D94" s="8" t="str">
        <f>[1]!b_info_carrydate(C94)</f>
        <v>2014-07-03</v>
      </c>
      <c r="E94" s="9">
        <f>[1]!b_info_couponrate2(C94)</f>
        <v>4.0199999999999996</v>
      </c>
      <c r="F94" s="8" t="str">
        <f>[1]!b_info_coupon(C94)</f>
        <v>附息</v>
      </c>
      <c r="G94" s="8">
        <f>[1]!b_info_interestfrequency(C94)</f>
        <v>1</v>
      </c>
      <c r="H94" s="9">
        <f>[1]!b_info_term(C94)</f>
        <v>7</v>
      </c>
      <c r="I94" s="9">
        <f>[1]!b_anal_yield_cnbd(C94,L$1,1)</f>
        <v>1.9967999999999999</v>
      </c>
      <c r="J94" s="9">
        <f>[1]!b_anal_dirty_cnbd(C94,L$1,1)</f>
        <v>105.3244</v>
      </c>
      <c r="K94" s="9" t="str">
        <f>[1]!b_info_maturitydate(C94)</f>
        <v>2021-07-03</v>
      </c>
      <c r="L94" s="25">
        <f t="shared" ref="L94:L157" si="3">-B94</f>
        <v>-10000</v>
      </c>
      <c r="M94" s="25">
        <f t="shared" ref="M94:M157" si="4">B94</f>
        <v>10000</v>
      </c>
    </row>
    <row r="95" spans="1:13" x14ac:dyDescent="0.2">
      <c r="A95" s="6" t="s">
        <v>23</v>
      </c>
      <c r="B95" s="7">
        <v>10000</v>
      </c>
      <c r="C95" s="8" t="str">
        <f t="shared" si="2"/>
        <v>140013</v>
      </c>
      <c r="D95" s="8" t="str">
        <f>[1]!b_info_carrydate(C95)</f>
        <v>2014-07-03</v>
      </c>
      <c r="E95" s="9">
        <f>[1]!b_info_couponrate2(C95)</f>
        <v>4.0199999999999996</v>
      </c>
      <c r="F95" s="8" t="str">
        <f>[1]!b_info_coupon(C95)</f>
        <v>附息</v>
      </c>
      <c r="G95" s="8">
        <f>[1]!b_info_interestfrequency(C95)</f>
        <v>1</v>
      </c>
      <c r="H95" s="9">
        <f>[1]!b_info_term(C95)</f>
        <v>7</v>
      </c>
      <c r="I95" s="9">
        <f>[1]!b_anal_yield_cnbd(C95,L$1,1)</f>
        <v>1.9967999999999999</v>
      </c>
      <c r="J95" s="9">
        <f>[1]!b_anal_dirty_cnbd(C95,L$1,1)</f>
        <v>105.3244</v>
      </c>
      <c r="K95" s="9" t="str">
        <f>[1]!b_info_maturitydate(C95)</f>
        <v>2021-07-03</v>
      </c>
      <c r="L95" s="25">
        <f t="shared" si="3"/>
        <v>-10000</v>
      </c>
      <c r="M95" s="25">
        <f t="shared" si="4"/>
        <v>10000</v>
      </c>
    </row>
    <row r="96" spans="1:13" x14ac:dyDescent="0.2">
      <c r="A96" s="6" t="s">
        <v>23</v>
      </c>
      <c r="B96" s="7">
        <v>10000</v>
      </c>
      <c r="C96" s="8" t="str">
        <f t="shared" si="2"/>
        <v>140013</v>
      </c>
      <c r="D96" s="8" t="str">
        <f>[1]!b_info_carrydate(C96)</f>
        <v>2014-07-03</v>
      </c>
      <c r="E96" s="9">
        <f>[1]!b_info_couponrate2(C96)</f>
        <v>4.0199999999999996</v>
      </c>
      <c r="F96" s="8" t="str">
        <f>[1]!b_info_coupon(C96)</f>
        <v>附息</v>
      </c>
      <c r="G96" s="8">
        <f>[1]!b_info_interestfrequency(C96)</f>
        <v>1</v>
      </c>
      <c r="H96" s="9">
        <f>[1]!b_info_term(C96)</f>
        <v>7</v>
      </c>
      <c r="I96" s="9">
        <f>[1]!b_anal_yield_cnbd(C96,L$1,1)</f>
        <v>1.9967999999999999</v>
      </c>
      <c r="J96" s="9">
        <f>[1]!b_anal_dirty_cnbd(C96,L$1,1)</f>
        <v>105.3244</v>
      </c>
      <c r="K96" s="9" t="str">
        <f>[1]!b_info_maturitydate(C96)</f>
        <v>2021-07-03</v>
      </c>
      <c r="L96" s="25">
        <f t="shared" si="3"/>
        <v>-10000</v>
      </c>
      <c r="M96" s="25">
        <f t="shared" si="4"/>
        <v>10000</v>
      </c>
    </row>
    <row r="97" spans="1:13" x14ac:dyDescent="0.2">
      <c r="A97" s="6" t="s">
        <v>23</v>
      </c>
      <c r="B97" s="7">
        <v>10000</v>
      </c>
      <c r="C97" s="8" t="str">
        <f t="shared" si="2"/>
        <v>140013</v>
      </c>
      <c r="D97" s="8" t="str">
        <f>[1]!b_info_carrydate(C97)</f>
        <v>2014-07-03</v>
      </c>
      <c r="E97" s="9">
        <f>[1]!b_info_couponrate2(C97)</f>
        <v>4.0199999999999996</v>
      </c>
      <c r="F97" s="8" t="str">
        <f>[1]!b_info_coupon(C97)</f>
        <v>附息</v>
      </c>
      <c r="G97" s="8">
        <f>[1]!b_info_interestfrequency(C97)</f>
        <v>1</v>
      </c>
      <c r="H97" s="9">
        <f>[1]!b_info_term(C97)</f>
        <v>7</v>
      </c>
      <c r="I97" s="9">
        <f>[1]!b_anal_yield_cnbd(C97,L$1,1)</f>
        <v>1.9967999999999999</v>
      </c>
      <c r="J97" s="9">
        <f>[1]!b_anal_dirty_cnbd(C97,L$1,1)</f>
        <v>105.3244</v>
      </c>
      <c r="K97" s="9" t="str">
        <f>[1]!b_info_maturitydate(C97)</f>
        <v>2021-07-03</v>
      </c>
      <c r="L97" s="25">
        <f t="shared" si="3"/>
        <v>-10000</v>
      </c>
      <c r="M97" s="25">
        <f t="shared" si="4"/>
        <v>10000</v>
      </c>
    </row>
    <row r="98" spans="1:13" x14ac:dyDescent="0.2">
      <c r="A98" s="6" t="s">
        <v>23</v>
      </c>
      <c r="B98" s="7">
        <v>10000</v>
      </c>
      <c r="C98" s="8" t="str">
        <f t="shared" si="2"/>
        <v>140013</v>
      </c>
      <c r="D98" s="8" t="str">
        <f>[1]!b_info_carrydate(C98)</f>
        <v>2014-07-03</v>
      </c>
      <c r="E98" s="9">
        <f>[1]!b_info_couponrate2(C98)</f>
        <v>4.0199999999999996</v>
      </c>
      <c r="F98" s="8" t="str">
        <f>[1]!b_info_coupon(C98)</f>
        <v>附息</v>
      </c>
      <c r="G98" s="8">
        <f>[1]!b_info_interestfrequency(C98)</f>
        <v>1</v>
      </c>
      <c r="H98" s="9">
        <f>[1]!b_info_term(C98)</f>
        <v>7</v>
      </c>
      <c r="I98" s="9">
        <f>[1]!b_anal_yield_cnbd(C98,L$1,1)</f>
        <v>1.9967999999999999</v>
      </c>
      <c r="J98" s="9">
        <f>[1]!b_anal_dirty_cnbd(C98,L$1,1)</f>
        <v>105.3244</v>
      </c>
      <c r="K98" s="9" t="str">
        <f>[1]!b_info_maturitydate(C98)</f>
        <v>2021-07-03</v>
      </c>
      <c r="L98" s="25">
        <f t="shared" si="3"/>
        <v>-10000</v>
      </c>
      <c r="M98" s="25">
        <f t="shared" si="4"/>
        <v>10000</v>
      </c>
    </row>
    <row r="99" spans="1:13" x14ac:dyDescent="0.2">
      <c r="A99" s="6" t="s">
        <v>23</v>
      </c>
      <c r="B99" s="7">
        <v>10000</v>
      </c>
      <c r="C99" s="8" t="str">
        <f t="shared" si="2"/>
        <v>140013</v>
      </c>
      <c r="D99" s="8" t="str">
        <f>[1]!b_info_carrydate(C99)</f>
        <v>2014-07-03</v>
      </c>
      <c r="E99" s="9">
        <f>[1]!b_info_couponrate2(C99)</f>
        <v>4.0199999999999996</v>
      </c>
      <c r="F99" s="8" t="str">
        <f>[1]!b_info_coupon(C99)</f>
        <v>附息</v>
      </c>
      <c r="G99" s="8">
        <f>[1]!b_info_interestfrequency(C99)</f>
        <v>1</v>
      </c>
      <c r="H99" s="9">
        <f>[1]!b_info_term(C99)</f>
        <v>7</v>
      </c>
      <c r="I99" s="9">
        <f>[1]!b_anal_yield_cnbd(C99,L$1,1)</f>
        <v>1.9967999999999999</v>
      </c>
      <c r="J99" s="9">
        <f>[1]!b_anal_dirty_cnbd(C99,L$1,1)</f>
        <v>105.3244</v>
      </c>
      <c r="K99" s="9" t="str">
        <f>[1]!b_info_maturitydate(C99)</f>
        <v>2021-07-03</v>
      </c>
      <c r="L99" s="25">
        <f t="shared" si="3"/>
        <v>-10000</v>
      </c>
      <c r="M99" s="25">
        <f t="shared" si="4"/>
        <v>10000</v>
      </c>
    </row>
    <row r="100" spans="1:13" x14ac:dyDescent="0.2">
      <c r="A100" s="6" t="s">
        <v>23</v>
      </c>
      <c r="B100" s="7">
        <v>10000</v>
      </c>
      <c r="C100" s="8" t="str">
        <f t="shared" si="2"/>
        <v>140013</v>
      </c>
      <c r="D100" s="8" t="str">
        <f>[1]!b_info_carrydate(C100)</f>
        <v>2014-07-03</v>
      </c>
      <c r="E100" s="9">
        <f>[1]!b_info_couponrate2(C100)</f>
        <v>4.0199999999999996</v>
      </c>
      <c r="F100" s="8" t="str">
        <f>[1]!b_info_coupon(C100)</f>
        <v>附息</v>
      </c>
      <c r="G100" s="8">
        <f>[1]!b_info_interestfrequency(C100)</f>
        <v>1</v>
      </c>
      <c r="H100" s="9">
        <f>[1]!b_info_term(C100)</f>
        <v>7</v>
      </c>
      <c r="I100" s="9">
        <f>[1]!b_anal_yield_cnbd(C100,L$1,1)</f>
        <v>1.9967999999999999</v>
      </c>
      <c r="J100" s="9">
        <f>[1]!b_anal_dirty_cnbd(C100,L$1,1)</f>
        <v>105.3244</v>
      </c>
      <c r="K100" s="9" t="str">
        <f>[1]!b_info_maturitydate(C100)</f>
        <v>2021-07-03</v>
      </c>
      <c r="L100" s="25">
        <f t="shared" si="3"/>
        <v>-10000</v>
      </c>
      <c r="M100" s="25">
        <f t="shared" si="4"/>
        <v>10000</v>
      </c>
    </row>
    <row r="101" spans="1:13" x14ac:dyDescent="0.2">
      <c r="A101" s="6" t="s">
        <v>23</v>
      </c>
      <c r="B101" s="7">
        <v>10000</v>
      </c>
      <c r="C101" s="8" t="str">
        <f t="shared" si="2"/>
        <v>140013</v>
      </c>
      <c r="D101" s="8" t="str">
        <f>[1]!b_info_carrydate(C101)</f>
        <v>2014-07-03</v>
      </c>
      <c r="E101" s="9">
        <f>[1]!b_info_couponrate2(C101)</f>
        <v>4.0199999999999996</v>
      </c>
      <c r="F101" s="8" t="str">
        <f>[1]!b_info_coupon(C101)</f>
        <v>附息</v>
      </c>
      <c r="G101" s="8">
        <f>[1]!b_info_interestfrequency(C101)</f>
        <v>1</v>
      </c>
      <c r="H101" s="9">
        <f>[1]!b_info_term(C101)</f>
        <v>7</v>
      </c>
      <c r="I101" s="9">
        <f>[1]!b_anal_yield_cnbd(C101,L$1,1)</f>
        <v>1.9967999999999999</v>
      </c>
      <c r="J101" s="9">
        <f>[1]!b_anal_dirty_cnbd(C101,L$1,1)</f>
        <v>105.3244</v>
      </c>
      <c r="K101" s="9" t="str">
        <f>[1]!b_info_maturitydate(C101)</f>
        <v>2021-07-03</v>
      </c>
      <c r="L101" s="25">
        <f t="shared" si="3"/>
        <v>-10000</v>
      </c>
      <c r="M101" s="25">
        <f t="shared" si="4"/>
        <v>10000</v>
      </c>
    </row>
    <row r="102" spans="1:13" x14ac:dyDescent="0.2">
      <c r="A102" s="6" t="s">
        <v>23</v>
      </c>
      <c r="B102" s="7">
        <v>10000</v>
      </c>
      <c r="C102" s="8" t="str">
        <f t="shared" si="2"/>
        <v>140013</v>
      </c>
      <c r="D102" s="8" t="str">
        <f>[1]!b_info_carrydate(C102)</f>
        <v>2014-07-03</v>
      </c>
      <c r="E102" s="9">
        <f>[1]!b_info_couponrate2(C102)</f>
        <v>4.0199999999999996</v>
      </c>
      <c r="F102" s="8" t="str">
        <f>[1]!b_info_coupon(C102)</f>
        <v>附息</v>
      </c>
      <c r="G102" s="8">
        <f>[1]!b_info_interestfrequency(C102)</f>
        <v>1</v>
      </c>
      <c r="H102" s="9">
        <f>[1]!b_info_term(C102)</f>
        <v>7</v>
      </c>
      <c r="I102" s="9">
        <f>[1]!b_anal_yield_cnbd(C102,L$1,1)</f>
        <v>1.9967999999999999</v>
      </c>
      <c r="J102" s="9">
        <f>[1]!b_anal_dirty_cnbd(C102,L$1,1)</f>
        <v>105.3244</v>
      </c>
      <c r="K102" s="9" t="str">
        <f>[1]!b_info_maturitydate(C102)</f>
        <v>2021-07-03</v>
      </c>
      <c r="L102" s="25">
        <f t="shared" si="3"/>
        <v>-10000</v>
      </c>
      <c r="M102" s="25">
        <f t="shared" si="4"/>
        <v>10000</v>
      </c>
    </row>
    <row r="103" spans="1:13" x14ac:dyDescent="0.2">
      <c r="A103" s="6" t="s">
        <v>23</v>
      </c>
      <c r="B103" s="7">
        <v>10000</v>
      </c>
      <c r="C103" s="8" t="str">
        <f t="shared" si="2"/>
        <v>140013</v>
      </c>
      <c r="D103" s="8" t="str">
        <f>[1]!b_info_carrydate(C103)</f>
        <v>2014-07-03</v>
      </c>
      <c r="E103" s="9">
        <f>[1]!b_info_couponrate2(C103)</f>
        <v>4.0199999999999996</v>
      </c>
      <c r="F103" s="8" t="str">
        <f>[1]!b_info_coupon(C103)</f>
        <v>附息</v>
      </c>
      <c r="G103" s="8">
        <f>[1]!b_info_interestfrequency(C103)</f>
        <v>1</v>
      </c>
      <c r="H103" s="9">
        <f>[1]!b_info_term(C103)</f>
        <v>7</v>
      </c>
      <c r="I103" s="9">
        <f>[1]!b_anal_yield_cnbd(C103,L$1,1)</f>
        <v>1.9967999999999999</v>
      </c>
      <c r="J103" s="9">
        <f>[1]!b_anal_dirty_cnbd(C103,L$1,1)</f>
        <v>105.3244</v>
      </c>
      <c r="K103" s="9" t="str">
        <f>[1]!b_info_maturitydate(C103)</f>
        <v>2021-07-03</v>
      </c>
      <c r="L103" s="25">
        <f t="shared" si="3"/>
        <v>-10000</v>
      </c>
      <c r="M103" s="25">
        <f t="shared" si="4"/>
        <v>10000</v>
      </c>
    </row>
    <row r="104" spans="1:13" x14ac:dyDescent="0.2">
      <c r="A104" s="5" t="s">
        <v>9</v>
      </c>
      <c r="B104" s="7">
        <v>10000</v>
      </c>
      <c r="C104" s="8" t="str">
        <f t="shared" si="2"/>
        <v>010011</v>
      </c>
      <c r="D104" s="8" t="str">
        <f>[1]!b_info_carrydate(C104)</f>
        <v>2001-10-23</v>
      </c>
      <c r="E104" s="9">
        <f>[1]!b_info_couponrate2(C104)</f>
        <v>3.85</v>
      </c>
      <c r="F104" s="8" t="str">
        <f>[1]!b_info_coupon(C104)</f>
        <v>附息</v>
      </c>
      <c r="G104" s="8">
        <f>[1]!b_info_interestfrequency(C104)</f>
        <v>2</v>
      </c>
      <c r="H104" s="9">
        <f>[1]!b_info_term(C104)</f>
        <v>20</v>
      </c>
      <c r="I104" s="9">
        <f>[1]!b_anal_yield_cnbd(C104,L$1,1)</f>
        <v>2.0977000000000001</v>
      </c>
      <c r="J104" s="9">
        <f>[1]!b_anal_dirty_cnbd(C104,L$1,1)</f>
        <v>104.2137</v>
      </c>
      <c r="K104" s="9" t="str">
        <f>[1]!b_info_maturitydate(C104)</f>
        <v>2021-10-23</v>
      </c>
      <c r="L104" s="25">
        <f t="shared" si="3"/>
        <v>-10000</v>
      </c>
      <c r="M104" s="25">
        <f t="shared" si="4"/>
        <v>10000</v>
      </c>
    </row>
    <row r="105" spans="1:13" x14ac:dyDescent="0.2">
      <c r="A105" s="6" t="s">
        <v>24</v>
      </c>
      <c r="B105" s="7">
        <v>10000</v>
      </c>
      <c r="C105" s="8" t="str">
        <f t="shared" si="2"/>
        <v>140024</v>
      </c>
      <c r="D105" s="8" t="str">
        <f>[1]!b_info_carrydate(C105)</f>
        <v>2014-10-23</v>
      </c>
      <c r="E105" s="9">
        <f>[1]!b_info_couponrate2(C105)</f>
        <v>3.7</v>
      </c>
      <c r="F105" s="8" t="str">
        <f>[1]!b_info_coupon(C105)</f>
        <v>附息</v>
      </c>
      <c r="G105" s="8">
        <f>[1]!b_info_interestfrequency(C105)</f>
        <v>1</v>
      </c>
      <c r="H105" s="9">
        <f>[1]!b_info_term(C105)</f>
        <v>7</v>
      </c>
      <c r="I105" s="9">
        <f>[1]!b_anal_yield_cnbd(C105,L$1,1)</f>
        <v>1.9789000000000001</v>
      </c>
      <c r="J105" s="9">
        <f>[1]!b_anal_dirty_cnbd(C105,L$1,1)</f>
        <v>104.09229999999999</v>
      </c>
      <c r="K105" s="9" t="str">
        <f>[1]!b_info_maturitydate(C105)</f>
        <v>2021-10-23</v>
      </c>
      <c r="L105" s="25">
        <f t="shared" si="3"/>
        <v>-10000</v>
      </c>
      <c r="M105" s="25">
        <f t="shared" si="4"/>
        <v>10000</v>
      </c>
    </row>
    <row r="106" spans="1:13" x14ac:dyDescent="0.2">
      <c r="A106" s="6" t="s">
        <v>24</v>
      </c>
      <c r="B106" s="7">
        <v>10000</v>
      </c>
      <c r="C106" s="8" t="str">
        <f t="shared" si="2"/>
        <v>140024</v>
      </c>
      <c r="D106" s="8" t="str">
        <f>[1]!b_info_carrydate(C106)</f>
        <v>2014-10-23</v>
      </c>
      <c r="E106" s="9">
        <f>[1]!b_info_couponrate2(C106)</f>
        <v>3.7</v>
      </c>
      <c r="F106" s="8" t="str">
        <f>[1]!b_info_coupon(C106)</f>
        <v>附息</v>
      </c>
      <c r="G106" s="8">
        <f>[1]!b_info_interestfrequency(C106)</f>
        <v>1</v>
      </c>
      <c r="H106" s="9">
        <f>[1]!b_info_term(C106)</f>
        <v>7</v>
      </c>
      <c r="I106" s="9">
        <f>[1]!b_anal_yield_cnbd(C106,L$1,1)</f>
        <v>1.9789000000000001</v>
      </c>
      <c r="J106" s="9">
        <f>[1]!b_anal_dirty_cnbd(C106,L$1,1)</f>
        <v>104.09229999999999</v>
      </c>
      <c r="K106" s="9" t="str">
        <f>[1]!b_info_maturitydate(C106)</f>
        <v>2021-10-23</v>
      </c>
      <c r="L106" s="25">
        <f t="shared" si="3"/>
        <v>-10000</v>
      </c>
      <c r="M106" s="25">
        <f t="shared" si="4"/>
        <v>10000</v>
      </c>
    </row>
    <row r="107" spans="1:13" x14ac:dyDescent="0.2">
      <c r="A107" s="6" t="s">
        <v>24</v>
      </c>
      <c r="B107" s="7">
        <v>10000</v>
      </c>
      <c r="C107" s="8" t="str">
        <f t="shared" si="2"/>
        <v>140024</v>
      </c>
      <c r="D107" s="8" t="str">
        <f>[1]!b_info_carrydate(C107)</f>
        <v>2014-10-23</v>
      </c>
      <c r="E107" s="9">
        <f>[1]!b_info_couponrate2(C107)</f>
        <v>3.7</v>
      </c>
      <c r="F107" s="8" t="str">
        <f>[1]!b_info_coupon(C107)</f>
        <v>附息</v>
      </c>
      <c r="G107" s="8">
        <f>[1]!b_info_interestfrequency(C107)</f>
        <v>1</v>
      </c>
      <c r="H107" s="9">
        <f>[1]!b_info_term(C107)</f>
        <v>7</v>
      </c>
      <c r="I107" s="9">
        <f>[1]!b_anal_yield_cnbd(C107,L$1,1)</f>
        <v>1.9789000000000001</v>
      </c>
      <c r="J107" s="9">
        <f>[1]!b_anal_dirty_cnbd(C107,L$1,1)</f>
        <v>104.09229999999999</v>
      </c>
      <c r="K107" s="9" t="str">
        <f>[1]!b_info_maturitydate(C107)</f>
        <v>2021-10-23</v>
      </c>
      <c r="L107" s="25">
        <f t="shared" si="3"/>
        <v>-10000</v>
      </c>
      <c r="M107" s="25">
        <f t="shared" si="4"/>
        <v>10000</v>
      </c>
    </row>
    <row r="108" spans="1:13" x14ac:dyDescent="0.2">
      <c r="A108" s="6" t="s">
        <v>24</v>
      </c>
      <c r="B108" s="7">
        <v>10000</v>
      </c>
      <c r="C108" s="8" t="str">
        <f t="shared" si="2"/>
        <v>140024</v>
      </c>
      <c r="D108" s="8" t="str">
        <f>[1]!b_info_carrydate(C108)</f>
        <v>2014-10-23</v>
      </c>
      <c r="E108" s="9">
        <f>[1]!b_info_couponrate2(C108)</f>
        <v>3.7</v>
      </c>
      <c r="F108" s="8" t="str">
        <f>[1]!b_info_coupon(C108)</f>
        <v>附息</v>
      </c>
      <c r="G108" s="8">
        <f>[1]!b_info_interestfrequency(C108)</f>
        <v>1</v>
      </c>
      <c r="H108" s="9">
        <f>[1]!b_info_term(C108)</f>
        <v>7</v>
      </c>
      <c r="I108" s="9">
        <f>[1]!b_anal_yield_cnbd(C108,L$1,1)</f>
        <v>1.9789000000000001</v>
      </c>
      <c r="J108" s="9">
        <f>[1]!b_anal_dirty_cnbd(C108,L$1,1)</f>
        <v>104.09229999999999</v>
      </c>
      <c r="K108" s="9" t="str">
        <f>[1]!b_info_maturitydate(C108)</f>
        <v>2021-10-23</v>
      </c>
      <c r="L108" s="25">
        <f t="shared" si="3"/>
        <v>-10000</v>
      </c>
      <c r="M108" s="25">
        <f t="shared" si="4"/>
        <v>10000</v>
      </c>
    </row>
    <row r="109" spans="1:13" x14ac:dyDescent="0.2">
      <c r="A109" s="6" t="s">
        <v>24</v>
      </c>
      <c r="B109" s="7">
        <v>10000</v>
      </c>
      <c r="C109" s="8" t="str">
        <f t="shared" si="2"/>
        <v>140024</v>
      </c>
      <c r="D109" s="8" t="str">
        <f>[1]!b_info_carrydate(C109)</f>
        <v>2014-10-23</v>
      </c>
      <c r="E109" s="9">
        <f>[1]!b_info_couponrate2(C109)</f>
        <v>3.7</v>
      </c>
      <c r="F109" s="8" t="str">
        <f>[1]!b_info_coupon(C109)</f>
        <v>附息</v>
      </c>
      <c r="G109" s="8">
        <f>[1]!b_info_interestfrequency(C109)</f>
        <v>1</v>
      </c>
      <c r="H109" s="9">
        <f>[1]!b_info_term(C109)</f>
        <v>7</v>
      </c>
      <c r="I109" s="9">
        <f>[1]!b_anal_yield_cnbd(C109,L$1,1)</f>
        <v>1.9789000000000001</v>
      </c>
      <c r="J109" s="9">
        <f>[1]!b_anal_dirty_cnbd(C109,L$1,1)</f>
        <v>104.09229999999999</v>
      </c>
      <c r="K109" s="9" t="str">
        <f>[1]!b_info_maturitydate(C109)</f>
        <v>2021-10-23</v>
      </c>
      <c r="L109" s="25">
        <f t="shared" si="3"/>
        <v>-10000</v>
      </c>
      <c r="M109" s="25">
        <f t="shared" si="4"/>
        <v>10000</v>
      </c>
    </row>
    <row r="110" spans="1:13" x14ac:dyDescent="0.2">
      <c r="A110" s="6" t="s">
        <v>24</v>
      </c>
      <c r="B110" s="7">
        <v>10000</v>
      </c>
      <c r="C110" s="8" t="str">
        <f t="shared" si="2"/>
        <v>140024</v>
      </c>
      <c r="D110" s="8" t="str">
        <f>[1]!b_info_carrydate(C110)</f>
        <v>2014-10-23</v>
      </c>
      <c r="E110" s="9">
        <f>[1]!b_info_couponrate2(C110)</f>
        <v>3.7</v>
      </c>
      <c r="F110" s="8" t="str">
        <f>[1]!b_info_coupon(C110)</f>
        <v>附息</v>
      </c>
      <c r="G110" s="8">
        <f>[1]!b_info_interestfrequency(C110)</f>
        <v>1</v>
      </c>
      <c r="H110" s="9">
        <f>[1]!b_info_term(C110)</f>
        <v>7</v>
      </c>
      <c r="I110" s="9">
        <f>[1]!b_anal_yield_cnbd(C110,L$1,1)</f>
        <v>1.9789000000000001</v>
      </c>
      <c r="J110" s="9">
        <f>[1]!b_anal_dirty_cnbd(C110,L$1,1)</f>
        <v>104.09229999999999</v>
      </c>
      <c r="K110" s="9" t="str">
        <f>[1]!b_info_maturitydate(C110)</f>
        <v>2021-10-23</v>
      </c>
      <c r="L110" s="25">
        <f t="shared" si="3"/>
        <v>-10000</v>
      </c>
      <c r="M110" s="25">
        <f t="shared" si="4"/>
        <v>10000</v>
      </c>
    </row>
    <row r="111" spans="1:13" x14ac:dyDescent="0.2">
      <c r="A111" s="6" t="s">
        <v>24</v>
      </c>
      <c r="B111" s="7">
        <v>10000</v>
      </c>
      <c r="C111" s="8" t="str">
        <f t="shared" si="2"/>
        <v>140024</v>
      </c>
      <c r="D111" s="8" t="str">
        <f>[1]!b_info_carrydate(C111)</f>
        <v>2014-10-23</v>
      </c>
      <c r="E111" s="9">
        <f>[1]!b_info_couponrate2(C111)</f>
        <v>3.7</v>
      </c>
      <c r="F111" s="8" t="str">
        <f>[1]!b_info_coupon(C111)</f>
        <v>附息</v>
      </c>
      <c r="G111" s="8">
        <f>[1]!b_info_interestfrequency(C111)</f>
        <v>1</v>
      </c>
      <c r="H111" s="9">
        <f>[1]!b_info_term(C111)</f>
        <v>7</v>
      </c>
      <c r="I111" s="9">
        <f>[1]!b_anal_yield_cnbd(C111,L$1,1)</f>
        <v>1.9789000000000001</v>
      </c>
      <c r="J111" s="9">
        <f>[1]!b_anal_dirty_cnbd(C111,L$1,1)</f>
        <v>104.09229999999999</v>
      </c>
      <c r="K111" s="9" t="str">
        <f>[1]!b_info_maturitydate(C111)</f>
        <v>2021-10-23</v>
      </c>
      <c r="L111" s="25">
        <f t="shared" si="3"/>
        <v>-10000</v>
      </c>
      <c r="M111" s="25">
        <f t="shared" si="4"/>
        <v>10000</v>
      </c>
    </row>
    <row r="112" spans="1:13" x14ac:dyDescent="0.2">
      <c r="A112" s="6" t="s">
        <v>24</v>
      </c>
      <c r="B112" s="7">
        <v>10000</v>
      </c>
      <c r="C112" s="8" t="str">
        <f t="shared" si="2"/>
        <v>140024</v>
      </c>
      <c r="D112" s="8" t="str">
        <f>[1]!b_info_carrydate(C112)</f>
        <v>2014-10-23</v>
      </c>
      <c r="E112" s="9">
        <f>[1]!b_info_couponrate2(C112)</f>
        <v>3.7</v>
      </c>
      <c r="F112" s="8" t="str">
        <f>[1]!b_info_coupon(C112)</f>
        <v>附息</v>
      </c>
      <c r="G112" s="8">
        <f>[1]!b_info_interestfrequency(C112)</f>
        <v>1</v>
      </c>
      <c r="H112" s="9">
        <f>[1]!b_info_term(C112)</f>
        <v>7</v>
      </c>
      <c r="I112" s="9">
        <f>[1]!b_anal_yield_cnbd(C112,L$1,1)</f>
        <v>1.9789000000000001</v>
      </c>
      <c r="J112" s="9">
        <f>[1]!b_anal_dirty_cnbd(C112,L$1,1)</f>
        <v>104.09229999999999</v>
      </c>
      <c r="K112" s="9" t="str">
        <f>[1]!b_info_maturitydate(C112)</f>
        <v>2021-10-23</v>
      </c>
      <c r="L112" s="25">
        <f t="shared" si="3"/>
        <v>-10000</v>
      </c>
      <c r="M112" s="25">
        <f t="shared" si="4"/>
        <v>10000</v>
      </c>
    </row>
    <row r="113" spans="1:13" x14ac:dyDescent="0.2">
      <c r="A113" s="6" t="s">
        <v>40</v>
      </c>
      <c r="B113" s="7">
        <v>10000</v>
      </c>
      <c r="C113" s="8" t="str">
        <f t="shared" si="2"/>
        <v>190014</v>
      </c>
      <c r="D113" s="8" t="str">
        <f>[1]!b_info_carrydate(C113)</f>
        <v>2019-11-14</v>
      </c>
      <c r="E113" s="9">
        <f>[1]!b_info_couponrate2(C113)</f>
        <v>2.69</v>
      </c>
      <c r="F113" s="8" t="str">
        <f>[1]!b_info_coupon(C113)</f>
        <v>附息</v>
      </c>
      <c r="G113" s="8">
        <f>[1]!b_info_interestfrequency(C113)</f>
        <v>1</v>
      </c>
      <c r="H113" s="9">
        <f>[1]!b_info_term(C113)</f>
        <v>2</v>
      </c>
      <c r="I113" s="9">
        <f>[1]!b_anal_yield_cnbd(C113,L$1,1)</f>
        <v>2.1496</v>
      </c>
      <c r="J113" s="9">
        <f>[1]!b_anal_dirty_cnbd(C113,L$1,1)</f>
        <v>101.71259999999999</v>
      </c>
      <c r="K113" s="9" t="str">
        <f>[1]!b_info_maturitydate(C113)</f>
        <v>2021-11-14</v>
      </c>
      <c r="L113" s="25">
        <f t="shared" si="3"/>
        <v>-10000</v>
      </c>
      <c r="M113" s="25">
        <f t="shared" si="4"/>
        <v>10000</v>
      </c>
    </row>
    <row r="114" spans="1:13" x14ac:dyDescent="0.2">
      <c r="A114" s="6" t="s">
        <v>40</v>
      </c>
      <c r="B114" s="7">
        <v>10000</v>
      </c>
      <c r="C114" s="8" t="str">
        <f t="shared" si="2"/>
        <v>190014</v>
      </c>
      <c r="D114" s="8" t="str">
        <f>[1]!b_info_carrydate(C114)</f>
        <v>2019-11-14</v>
      </c>
      <c r="E114" s="9">
        <f>[1]!b_info_couponrate2(C114)</f>
        <v>2.69</v>
      </c>
      <c r="F114" s="8" t="str">
        <f>[1]!b_info_coupon(C114)</f>
        <v>附息</v>
      </c>
      <c r="G114" s="8">
        <f>[1]!b_info_interestfrequency(C114)</f>
        <v>1</v>
      </c>
      <c r="H114" s="9">
        <f>[1]!b_info_term(C114)</f>
        <v>2</v>
      </c>
      <c r="I114" s="9">
        <f>[1]!b_anal_yield_cnbd(C114,L$1,1)</f>
        <v>2.1496</v>
      </c>
      <c r="J114" s="9">
        <f>[1]!b_anal_dirty_cnbd(C114,L$1,1)</f>
        <v>101.71259999999999</v>
      </c>
      <c r="K114" s="9" t="str">
        <f>[1]!b_info_maturitydate(C114)</f>
        <v>2021-11-14</v>
      </c>
      <c r="L114" s="25">
        <f t="shared" si="3"/>
        <v>-10000</v>
      </c>
      <c r="M114" s="25">
        <f t="shared" si="4"/>
        <v>10000</v>
      </c>
    </row>
    <row r="115" spans="1:13" x14ac:dyDescent="0.2">
      <c r="A115" s="6" t="s">
        <v>40</v>
      </c>
      <c r="B115" s="7">
        <v>10000</v>
      </c>
      <c r="C115" s="8" t="str">
        <f t="shared" si="2"/>
        <v>190014</v>
      </c>
      <c r="D115" s="8" t="str">
        <f>[1]!b_info_carrydate(C115)</f>
        <v>2019-11-14</v>
      </c>
      <c r="E115" s="9">
        <f>[1]!b_info_couponrate2(C115)</f>
        <v>2.69</v>
      </c>
      <c r="F115" s="8" t="str">
        <f>[1]!b_info_coupon(C115)</f>
        <v>附息</v>
      </c>
      <c r="G115" s="8">
        <f>[1]!b_info_interestfrequency(C115)</f>
        <v>1</v>
      </c>
      <c r="H115" s="9">
        <f>[1]!b_info_term(C115)</f>
        <v>2</v>
      </c>
      <c r="I115" s="9">
        <f>[1]!b_anal_yield_cnbd(C115,L$1,1)</f>
        <v>2.1496</v>
      </c>
      <c r="J115" s="9">
        <f>[1]!b_anal_dirty_cnbd(C115,L$1,1)</f>
        <v>101.71259999999999</v>
      </c>
      <c r="K115" s="9" t="str">
        <f>[1]!b_info_maturitydate(C115)</f>
        <v>2021-11-14</v>
      </c>
      <c r="L115" s="25">
        <f t="shared" si="3"/>
        <v>-10000</v>
      </c>
      <c r="M115" s="25">
        <f t="shared" si="4"/>
        <v>10000</v>
      </c>
    </row>
    <row r="116" spans="1:13" x14ac:dyDescent="0.2">
      <c r="A116" s="6" t="s">
        <v>45</v>
      </c>
      <c r="B116" s="7">
        <v>10000</v>
      </c>
      <c r="C116" s="8" t="str">
        <f t="shared" si="2"/>
        <v>200002</v>
      </c>
      <c r="D116" s="8" t="str">
        <f>[1]!b_info_carrydate(C116)</f>
        <v>2020-02-13</v>
      </c>
      <c r="E116" s="9">
        <f>[1]!b_info_couponrate2(C116)</f>
        <v>2.2000000000000002</v>
      </c>
      <c r="F116" s="8" t="str">
        <f>[1]!b_info_coupon(C116)</f>
        <v>附息</v>
      </c>
      <c r="G116" s="8">
        <f>[1]!b_info_interestfrequency(C116)</f>
        <v>1</v>
      </c>
      <c r="H116" s="9">
        <f>[1]!b_info_term(C116)</f>
        <v>2</v>
      </c>
      <c r="I116" s="9">
        <f>[1]!b_anal_yield_cnbd(C116,L$1,1)</f>
        <v>2.2336999999999998</v>
      </c>
      <c r="J116" s="9">
        <f>[1]!b_anal_dirty_cnbd(C116,L$1,1)</f>
        <v>100.0676</v>
      </c>
      <c r="K116" s="9" t="str">
        <f>[1]!b_info_maturitydate(C116)</f>
        <v>2022-02-13</v>
      </c>
      <c r="L116" s="25">
        <f t="shared" si="3"/>
        <v>-10000</v>
      </c>
      <c r="M116" s="25">
        <f t="shared" si="4"/>
        <v>10000</v>
      </c>
    </row>
    <row r="117" spans="1:13" x14ac:dyDescent="0.2">
      <c r="A117" s="6" t="s">
        <v>25</v>
      </c>
      <c r="B117" s="7">
        <v>10000</v>
      </c>
      <c r="C117" s="8" t="str">
        <f t="shared" si="2"/>
        <v>150014</v>
      </c>
      <c r="D117" s="8" t="str">
        <f>[1]!b_info_carrydate(C117)</f>
        <v>2015-07-09</v>
      </c>
      <c r="E117" s="9">
        <f>[1]!b_info_couponrate2(C117)</f>
        <v>3.3</v>
      </c>
      <c r="F117" s="8" t="str">
        <f>[1]!b_info_coupon(C117)</f>
        <v>附息</v>
      </c>
      <c r="G117" s="8">
        <f>[1]!b_info_interestfrequency(C117)</f>
        <v>1</v>
      </c>
      <c r="H117" s="9">
        <f>[1]!b_info_term(C117)</f>
        <v>7</v>
      </c>
      <c r="I117" s="9">
        <f>[1]!b_anal_yield_cnbd(C117,L$1,1)</f>
        <v>2.1831</v>
      </c>
      <c r="J117" s="9">
        <f>[1]!b_anal_dirty_cnbd(C117,L$1,1)</f>
        <v>104.68770000000001</v>
      </c>
      <c r="K117" s="9" t="str">
        <f>[1]!b_info_maturitydate(C117)</f>
        <v>2022-07-09</v>
      </c>
      <c r="L117" s="25">
        <f t="shared" si="3"/>
        <v>-10000</v>
      </c>
      <c r="M117" s="25">
        <f t="shared" si="4"/>
        <v>10000</v>
      </c>
    </row>
    <row r="118" spans="1:13" x14ac:dyDescent="0.2">
      <c r="A118" s="6" t="s">
        <v>26</v>
      </c>
      <c r="B118" s="7">
        <v>10000</v>
      </c>
      <c r="C118" s="8" t="str">
        <f t="shared" si="2"/>
        <v>170014</v>
      </c>
      <c r="D118" s="8" t="str">
        <f>[1]!b_info_carrydate(C118)</f>
        <v>2017-07-13</v>
      </c>
      <c r="E118" s="9">
        <f>[1]!b_info_couponrate2(C118)</f>
        <v>3.47</v>
      </c>
      <c r="F118" s="8" t="str">
        <f>[1]!b_info_coupon(C118)</f>
        <v>附息</v>
      </c>
      <c r="G118" s="8">
        <f>[1]!b_info_interestfrequency(C118)</f>
        <v>1</v>
      </c>
      <c r="H118" s="9">
        <f>[1]!b_info_term(C118)</f>
        <v>5</v>
      </c>
      <c r="I118" s="9">
        <f>[1]!b_anal_yield_cnbd(C118,L$1,1)</f>
        <v>2.1858</v>
      </c>
      <c r="J118" s="9">
        <f>[1]!b_anal_dirty_cnbd(C118,L$1,1)</f>
        <v>105.1521</v>
      </c>
      <c r="K118" s="9" t="str">
        <f>[1]!b_info_maturitydate(C118)</f>
        <v>2022-07-13</v>
      </c>
      <c r="L118" s="25">
        <f t="shared" si="3"/>
        <v>-10000</v>
      </c>
      <c r="M118" s="25">
        <f t="shared" si="4"/>
        <v>10000</v>
      </c>
    </row>
    <row r="119" spans="1:13" x14ac:dyDescent="0.2">
      <c r="A119" s="6" t="s">
        <v>38</v>
      </c>
      <c r="B119" s="7">
        <v>10000</v>
      </c>
      <c r="C119" s="8" t="str">
        <f t="shared" si="2"/>
        <v>190011</v>
      </c>
      <c r="D119" s="8" t="str">
        <f>[1]!b_info_carrydate(C119)</f>
        <v>2019-08-08</v>
      </c>
      <c r="E119" s="9">
        <f>[1]!b_info_couponrate2(C119)</f>
        <v>2.75</v>
      </c>
      <c r="F119" s="8" t="str">
        <f>[1]!b_info_coupon(C119)</f>
        <v>附息</v>
      </c>
      <c r="G119" s="8">
        <f>[1]!b_info_interestfrequency(C119)</f>
        <v>1</v>
      </c>
      <c r="H119" s="9">
        <f>[1]!b_info_term(C119)</f>
        <v>3</v>
      </c>
      <c r="I119" s="9">
        <f>[1]!b_anal_yield_cnbd(C119,L$1,1)</f>
        <v>2.2351999999999999</v>
      </c>
      <c r="J119" s="9">
        <f>[1]!b_anal_dirty_cnbd(C119,L$1,1)</f>
        <v>102.7794</v>
      </c>
      <c r="K119" s="9" t="str">
        <f>[1]!b_info_maturitydate(C119)</f>
        <v>2022-08-08</v>
      </c>
      <c r="L119" s="25">
        <f t="shared" si="3"/>
        <v>-10000</v>
      </c>
      <c r="M119" s="25">
        <f t="shared" si="4"/>
        <v>10000</v>
      </c>
    </row>
    <row r="120" spans="1:13" x14ac:dyDescent="0.2">
      <c r="A120" s="6" t="s">
        <v>38</v>
      </c>
      <c r="B120" s="7">
        <v>10000</v>
      </c>
      <c r="C120" s="8" t="str">
        <f t="shared" si="2"/>
        <v>190011</v>
      </c>
      <c r="D120" s="8" t="str">
        <f>[1]!b_info_carrydate(C120)</f>
        <v>2019-08-08</v>
      </c>
      <c r="E120" s="9">
        <f>[1]!b_info_couponrate2(C120)</f>
        <v>2.75</v>
      </c>
      <c r="F120" s="8" t="str">
        <f>[1]!b_info_coupon(C120)</f>
        <v>附息</v>
      </c>
      <c r="G120" s="8">
        <f>[1]!b_info_interestfrequency(C120)</f>
        <v>1</v>
      </c>
      <c r="H120" s="9">
        <f>[1]!b_info_term(C120)</f>
        <v>3</v>
      </c>
      <c r="I120" s="9">
        <f>[1]!b_anal_yield_cnbd(C120,L$1,1)</f>
        <v>2.2351999999999999</v>
      </c>
      <c r="J120" s="9">
        <f>[1]!b_anal_dirty_cnbd(C120,L$1,1)</f>
        <v>102.7794</v>
      </c>
      <c r="K120" s="9" t="str">
        <f>[1]!b_info_maturitydate(C120)</f>
        <v>2022-08-08</v>
      </c>
      <c r="L120" s="25">
        <f t="shared" si="3"/>
        <v>-10000</v>
      </c>
      <c r="M120" s="25">
        <f t="shared" si="4"/>
        <v>10000</v>
      </c>
    </row>
    <row r="121" spans="1:13" x14ac:dyDescent="0.2">
      <c r="A121" s="6" t="s">
        <v>17</v>
      </c>
      <c r="B121" s="7">
        <v>10000</v>
      </c>
      <c r="C121" s="8" t="str">
        <f t="shared" si="2"/>
        <v>120015</v>
      </c>
      <c r="D121" s="8" t="str">
        <f>[1]!b_info_carrydate(C121)</f>
        <v>2012-08-23</v>
      </c>
      <c r="E121" s="9">
        <f>[1]!b_info_couponrate2(C121)</f>
        <v>3.39</v>
      </c>
      <c r="F121" s="8" t="str">
        <f>[1]!b_info_coupon(C121)</f>
        <v>附息</v>
      </c>
      <c r="G121" s="8">
        <f>[1]!b_info_interestfrequency(C121)</f>
        <v>2</v>
      </c>
      <c r="H121" s="9">
        <f>[1]!b_info_term(C121)</f>
        <v>10</v>
      </c>
      <c r="I121" s="9">
        <f>[1]!b_anal_yield_cnbd(C121,L$1,1)</f>
        <v>2.1604999999999999</v>
      </c>
      <c r="J121" s="9">
        <f>[1]!b_anal_dirty_cnbd(C121,L$1,1)</f>
        <v>103.04949999999999</v>
      </c>
      <c r="K121" s="9" t="str">
        <f>[1]!b_info_maturitydate(C121)</f>
        <v>2022-08-23</v>
      </c>
      <c r="L121" s="25">
        <f t="shared" si="3"/>
        <v>-10000</v>
      </c>
      <c r="M121" s="25">
        <f t="shared" si="4"/>
        <v>10000</v>
      </c>
    </row>
    <row r="122" spans="1:13" x14ac:dyDescent="0.2">
      <c r="A122" s="6" t="s">
        <v>17</v>
      </c>
      <c r="B122" s="7">
        <v>10000</v>
      </c>
      <c r="C122" s="8" t="str">
        <f t="shared" si="2"/>
        <v>120015</v>
      </c>
      <c r="D122" s="8" t="str">
        <f>[1]!b_info_carrydate(C122)</f>
        <v>2012-08-23</v>
      </c>
      <c r="E122" s="9">
        <f>[1]!b_info_couponrate2(C122)</f>
        <v>3.39</v>
      </c>
      <c r="F122" s="8" t="str">
        <f>[1]!b_info_coupon(C122)</f>
        <v>附息</v>
      </c>
      <c r="G122" s="8">
        <f>[1]!b_info_interestfrequency(C122)</f>
        <v>2</v>
      </c>
      <c r="H122" s="9">
        <f>[1]!b_info_term(C122)</f>
        <v>10</v>
      </c>
      <c r="I122" s="9">
        <f>[1]!b_anal_yield_cnbd(C122,L$1,1)</f>
        <v>2.1604999999999999</v>
      </c>
      <c r="J122" s="9">
        <f>[1]!b_anal_dirty_cnbd(C122,L$1,1)</f>
        <v>103.04949999999999</v>
      </c>
      <c r="K122" s="9" t="str">
        <f>[1]!b_info_maturitydate(C122)</f>
        <v>2022-08-23</v>
      </c>
      <c r="L122" s="25">
        <f t="shared" si="3"/>
        <v>-10000</v>
      </c>
      <c r="M122" s="25">
        <f t="shared" si="4"/>
        <v>10000</v>
      </c>
    </row>
    <row r="123" spans="1:13" x14ac:dyDescent="0.2">
      <c r="A123" s="6" t="s">
        <v>46</v>
      </c>
      <c r="B123" s="7">
        <v>10000</v>
      </c>
      <c r="C123" s="8" t="str">
        <f t="shared" si="2"/>
        <v>200003</v>
      </c>
      <c r="D123" s="8" t="str">
        <f>[1]!b_info_carrydate(C123)</f>
        <v>2020-03-05</v>
      </c>
      <c r="E123" s="9">
        <f>[1]!b_info_couponrate2(C123)</f>
        <v>2.2400000000000002</v>
      </c>
      <c r="F123" s="8" t="str">
        <f>[1]!b_info_coupon(C123)</f>
        <v>附息</v>
      </c>
      <c r="G123" s="8">
        <f>[1]!b_info_interestfrequency(C123)</f>
        <v>1</v>
      </c>
      <c r="H123" s="9">
        <f>[1]!b_info_term(C123)</f>
        <v>3</v>
      </c>
      <c r="I123" s="9">
        <f>[1]!b_anal_yield_cnbd(C123,L$1,1)</f>
        <v>2.2263999999999999</v>
      </c>
      <c r="J123" s="9">
        <f>[1]!b_anal_dirty_cnbd(C123,L$1,1)</f>
        <v>100.0449</v>
      </c>
      <c r="K123" s="9" t="str">
        <f>[1]!b_info_maturitydate(C123)</f>
        <v>2023-03-05</v>
      </c>
      <c r="L123" s="25">
        <f t="shared" si="3"/>
        <v>-10000</v>
      </c>
      <c r="M123" s="25">
        <f t="shared" si="4"/>
        <v>10000</v>
      </c>
    </row>
    <row r="124" spans="1:13" x14ac:dyDescent="0.2">
      <c r="A124" s="6" t="s">
        <v>30</v>
      </c>
      <c r="B124" s="7">
        <v>10000</v>
      </c>
      <c r="C124" s="8" t="str">
        <f t="shared" si="2"/>
        <v>180016</v>
      </c>
      <c r="D124" s="8" t="str">
        <f>[1]!b_info_carrydate(C124)</f>
        <v>2018-07-12</v>
      </c>
      <c r="E124" s="9">
        <f>[1]!b_info_couponrate2(C124)</f>
        <v>3.3</v>
      </c>
      <c r="F124" s="8" t="str">
        <f>[1]!b_info_coupon(C124)</f>
        <v>附息</v>
      </c>
      <c r="G124" s="8">
        <f>[1]!b_info_interestfrequency(C124)</f>
        <v>1</v>
      </c>
      <c r="H124" s="9">
        <f>[1]!b_info_term(C124)</f>
        <v>5</v>
      </c>
      <c r="I124" s="9">
        <f>[1]!b_anal_yield_cnbd(C124,L$1,1)</f>
        <v>2.3502999999999998</v>
      </c>
      <c r="J124" s="9">
        <f>[1]!b_anal_dirty_cnbd(C124,L$1,1)</f>
        <v>105.16240000000001</v>
      </c>
      <c r="K124" s="9" t="str">
        <f>[1]!b_info_maturitydate(C124)</f>
        <v>2023-07-12</v>
      </c>
      <c r="L124" s="25">
        <f t="shared" si="3"/>
        <v>-10000</v>
      </c>
      <c r="M124" s="25">
        <f t="shared" si="4"/>
        <v>10000</v>
      </c>
    </row>
    <row r="125" spans="1:13" x14ac:dyDescent="0.2">
      <c r="A125" s="6" t="s">
        <v>32</v>
      </c>
      <c r="B125" s="7">
        <v>10000</v>
      </c>
      <c r="C125" s="8" t="str">
        <f t="shared" si="2"/>
        <v>180023</v>
      </c>
      <c r="D125" s="8" t="str">
        <f>[1]!b_info_carrydate(C125)</f>
        <v>2018-10-18</v>
      </c>
      <c r="E125" s="9">
        <f>[1]!b_info_couponrate2(C125)</f>
        <v>3.29</v>
      </c>
      <c r="F125" s="8" t="str">
        <f>[1]!b_info_coupon(C125)</f>
        <v>附息</v>
      </c>
      <c r="G125" s="8">
        <f>[1]!b_info_interestfrequency(C125)</f>
        <v>1</v>
      </c>
      <c r="H125" s="9">
        <f>[1]!b_info_term(C125)</f>
        <v>5</v>
      </c>
      <c r="I125" s="9">
        <f>[1]!b_anal_yield_cnbd(C125,L$1,1)</f>
        <v>2.3795000000000002</v>
      </c>
      <c r="J125" s="9">
        <f>[1]!b_anal_dirty_cnbd(C125,L$1,1)</f>
        <v>104.3698</v>
      </c>
      <c r="K125" s="9" t="str">
        <f>[1]!b_info_maturitydate(C125)</f>
        <v>2023-10-18</v>
      </c>
      <c r="L125" s="25">
        <f t="shared" si="3"/>
        <v>-10000</v>
      </c>
      <c r="M125" s="25">
        <f t="shared" si="4"/>
        <v>10000</v>
      </c>
    </row>
    <row r="126" spans="1:13" x14ac:dyDescent="0.2">
      <c r="A126" s="6" t="s">
        <v>32</v>
      </c>
      <c r="B126" s="7">
        <v>10000</v>
      </c>
      <c r="C126" s="8" t="str">
        <f t="shared" si="2"/>
        <v>180023</v>
      </c>
      <c r="D126" s="8" t="str">
        <f>[1]!b_info_carrydate(C126)</f>
        <v>2018-10-18</v>
      </c>
      <c r="E126" s="9">
        <f>[1]!b_info_couponrate2(C126)</f>
        <v>3.29</v>
      </c>
      <c r="F126" s="8" t="str">
        <f>[1]!b_info_coupon(C126)</f>
        <v>附息</v>
      </c>
      <c r="G126" s="8">
        <f>[1]!b_info_interestfrequency(C126)</f>
        <v>1</v>
      </c>
      <c r="H126" s="9">
        <f>[1]!b_info_term(C126)</f>
        <v>5</v>
      </c>
      <c r="I126" s="9">
        <f>[1]!b_anal_yield_cnbd(C126,L$1,1)</f>
        <v>2.3795000000000002</v>
      </c>
      <c r="J126" s="9">
        <f>[1]!b_anal_dirty_cnbd(C126,L$1,1)</f>
        <v>104.3698</v>
      </c>
      <c r="K126" s="9" t="str">
        <f>[1]!b_info_maturitydate(C126)</f>
        <v>2023-10-18</v>
      </c>
      <c r="L126" s="25">
        <f t="shared" si="3"/>
        <v>-10000</v>
      </c>
      <c r="M126" s="25">
        <f t="shared" si="4"/>
        <v>10000</v>
      </c>
    </row>
    <row r="127" spans="1:13" x14ac:dyDescent="0.2">
      <c r="A127" s="6" t="s">
        <v>32</v>
      </c>
      <c r="B127" s="7">
        <v>10000</v>
      </c>
      <c r="C127" s="8" t="str">
        <f t="shared" si="2"/>
        <v>180023</v>
      </c>
      <c r="D127" s="8" t="str">
        <f>[1]!b_info_carrydate(C127)</f>
        <v>2018-10-18</v>
      </c>
      <c r="E127" s="9">
        <f>[1]!b_info_couponrate2(C127)</f>
        <v>3.29</v>
      </c>
      <c r="F127" s="8" t="str">
        <f>[1]!b_info_coupon(C127)</f>
        <v>附息</v>
      </c>
      <c r="G127" s="8">
        <f>[1]!b_info_interestfrequency(C127)</f>
        <v>1</v>
      </c>
      <c r="H127" s="9">
        <f>[1]!b_info_term(C127)</f>
        <v>5</v>
      </c>
      <c r="I127" s="9">
        <f>[1]!b_anal_yield_cnbd(C127,L$1,1)</f>
        <v>2.3795000000000002</v>
      </c>
      <c r="J127" s="9">
        <f>[1]!b_anal_dirty_cnbd(C127,L$1,1)</f>
        <v>104.3698</v>
      </c>
      <c r="K127" s="9" t="str">
        <f>[1]!b_info_maturitydate(C127)</f>
        <v>2023-10-18</v>
      </c>
      <c r="L127" s="25">
        <f t="shared" si="3"/>
        <v>-10000</v>
      </c>
      <c r="M127" s="25">
        <f t="shared" si="4"/>
        <v>10000</v>
      </c>
    </row>
    <row r="128" spans="1:13" x14ac:dyDescent="0.2">
      <c r="A128" s="6" t="s">
        <v>32</v>
      </c>
      <c r="B128" s="7">
        <v>10000</v>
      </c>
      <c r="C128" s="8" t="str">
        <f t="shared" si="2"/>
        <v>180023</v>
      </c>
      <c r="D128" s="8" t="str">
        <f>[1]!b_info_carrydate(C128)</f>
        <v>2018-10-18</v>
      </c>
      <c r="E128" s="9">
        <f>[1]!b_info_couponrate2(C128)</f>
        <v>3.29</v>
      </c>
      <c r="F128" s="8" t="str">
        <f>[1]!b_info_coupon(C128)</f>
        <v>附息</v>
      </c>
      <c r="G128" s="8">
        <f>[1]!b_info_interestfrequency(C128)</f>
        <v>1</v>
      </c>
      <c r="H128" s="9">
        <f>[1]!b_info_term(C128)</f>
        <v>5</v>
      </c>
      <c r="I128" s="9">
        <f>[1]!b_anal_yield_cnbd(C128,L$1,1)</f>
        <v>2.3795000000000002</v>
      </c>
      <c r="J128" s="9">
        <f>[1]!b_anal_dirty_cnbd(C128,L$1,1)</f>
        <v>104.3698</v>
      </c>
      <c r="K128" s="9" t="str">
        <f>[1]!b_info_maturitydate(C128)</f>
        <v>2023-10-18</v>
      </c>
      <c r="L128" s="25">
        <f t="shared" si="3"/>
        <v>-10000</v>
      </c>
      <c r="M128" s="25">
        <f t="shared" si="4"/>
        <v>10000</v>
      </c>
    </row>
    <row r="129" spans="1:13" x14ac:dyDescent="0.2">
      <c r="A129" s="6" t="s">
        <v>34</v>
      </c>
      <c r="B129" s="7">
        <v>10000</v>
      </c>
      <c r="C129" s="8" t="str">
        <f t="shared" si="2"/>
        <v>190004</v>
      </c>
      <c r="D129" s="8" t="str">
        <f>[1]!b_info_carrydate(C129)</f>
        <v>2019-04-11</v>
      </c>
      <c r="E129" s="9">
        <f>[1]!b_info_couponrate2(C129)</f>
        <v>3.19</v>
      </c>
      <c r="F129" s="8" t="str">
        <f>[1]!b_info_coupon(C129)</f>
        <v>附息</v>
      </c>
      <c r="G129" s="8">
        <f>[1]!b_info_interestfrequency(C129)</f>
        <v>1</v>
      </c>
      <c r="H129" s="9">
        <f>[1]!b_info_term(C129)</f>
        <v>5</v>
      </c>
      <c r="I129" s="9">
        <f>[1]!b_anal_yield_cnbd(C129,L$1,1)</f>
        <v>2.4102000000000001</v>
      </c>
      <c r="J129" s="9">
        <f>[1]!b_anal_dirty_cnbd(C129,L$1,1)</f>
        <v>105.8818</v>
      </c>
      <c r="K129" s="9" t="str">
        <f>[1]!b_info_maturitydate(C129)</f>
        <v>2024-04-11</v>
      </c>
      <c r="L129" s="25">
        <f t="shared" si="3"/>
        <v>-10000</v>
      </c>
      <c r="M129" s="25">
        <f t="shared" si="4"/>
        <v>10000</v>
      </c>
    </row>
    <row r="130" spans="1:13" x14ac:dyDescent="0.2">
      <c r="A130" s="6" t="s">
        <v>34</v>
      </c>
      <c r="B130" s="7">
        <v>10000</v>
      </c>
      <c r="C130" s="8" t="str">
        <f t="shared" si="2"/>
        <v>190004</v>
      </c>
      <c r="D130" s="8" t="str">
        <f>[1]!b_info_carrydate(C130)</f>
        <v>2019-04-11</v>
      </c>
      <c r="E130" s="9">
        <f>[1]!b_info_couponrate2(C130)</f>
        <v>3.19</v>
      </c>
      <c r="F130" s="8" t="str">
        <f>[1]!b_info_coupon(C130)</f>
        <v>附息</v>
      </c>
      <c r="G130" s="8">
        <f>[1]!b_info_interestfrequency(C130)</f>
        <v>1</v>
      </c>
      <c r="H130" s="9">
        <f>[1]!b_info_term(C130)</f>
        <v>5</v>
      </c>
      <c r="I130" s="9">
        <f>[1]!b_anal_yield_cnbd(C130,L$1,1)</f>
        <v>2.4102000000000001</v>
      </c>
      <c r="J130" s="9">
        <f>[1]!b_anal_dirty_cnbd(C130,L$1,1)</f>
        <v>105.8818</v>
      </c>
      <c r="K130" s="9" t="str">
        <f>[1]!b_info_maturitydate(C130)</f>
        <v>2024-04-11</v>
      </c>
      <c r="L130" s="25">
        <f t="shared" si="3"/>
        <v>-10000</v>
      </c>
      <c r="M130" s="25">
        <f t="shared" si="4"/>
        <v>10000</v>
      </c>
    </row>
    <row r="131" spans="1:13" x14ac:dyDescent="0.2">
      <c r="A131" s="6" t="s">
        <v>34</v>
      </c>
      <c r="B131" s="7">
        <v>10000</v>
      </c>
      <c r="C131" s="8" t="str">
        <f t="shared" si="2"/>
        <v>190004</v>
      </c>
      <c r="D131" s="8" t="str">
        <f>[1]!b_info_carrydate(C131)</f>
        <v>2019-04-11</v>
      </c>
      <c r="E131" s="9">
        <f>[1]!b_info_couponrate2(C131)</f>
        <v>3.19</v>
      </c>
      <c r="F131" s="8" t="str">
        <f>[1]!b_info_coupon(C131)</f>
        <v>附息</v>
      </c>
      <c r="G131" s="8">
        <f>[1]!b_info_interestfrequency(C131)</f>
        <v>1</v>
      </c>
      <c r="H131" s="9">
        <f>[1]!b_info_term(C131)</f>
        <v>5</v>
      </c>
      <c r="I131" s="9">
        <f>[1]!b_anal_yield_cnbd(C131,L$1,1)</f>
        <v>2.4102000000000001</v>
      </c>
      <c r="J131" s="9">
        <f>[1]!b_anal_dirty_cnbd(C131,L$1,1)</f>
        <v>105.8818</v>
      </c>
      <c r="K131" s="9" t="str">
        <f>[1]!b_info_maturitydate(C131)</f>
        <v>2024-04-11</v>
      </c>
      <c r="L131" s="25">
        <f t="shared" si="3"/>
        <v>-10000</v>
      </c>
      <c r="M131" s="25">
        <f t="shared" si="4"/>
        <v>10000</v>
      </c>
    </row>
    <row r="132" spans="1:13" x14ac:dyDescent="0.2">
      <c r="A132" s="6" t="s">
        <v>34</v>
      </c>
      <c r="B132" s="7">
        <v>10000</v>
      </c>
      <c r="C132" s="8" t="str">
        <f t="shared" si="2"/>
        <v>190004</v>
      </c>
      <c r="D132" s="8" t="str">
        <f>[1]!b_info_carrydate(C132)</f>
        <v>2019-04-11</v>
      </c>
      <c r="E132" s="9">
        <f>[1]!b_info_couponrate2(C132)</f>
        <v>3.19</v>
      </c>
      <c r="F132" s="8" t="str">
        <f>[1]!b_info_coupon(C132)</f>
        <v>附息</v>
      </c>
      <c r="G132" s="8">
        <f>[1]!b_info_interestfrequency(C132)</f>
        <v>1</v>
      </c>
      <c r="H132" s="9">
        <f>[1]!b_info_term(C132)</f>
        <v>5</v>
      </c>
      <c r="I132" s="9">
        <f>[1]!b_anal_yield_cnbd(C132,L$1,1)</f>
        <v>2.4102000000000001</v>
      </c>
      <c r="J132" s="9">
        <f>[1]!b_anal_dirty_cnbd(C132,L$1,1)</f>
        <v>105.8818</v>
      </c>
      <c r="K132" s="9" t="str">
        <f>[1]!b_info_maturitydate(C132)</f>
        <v>2024-04-11</v>
      </c>
      <c r="L132" s="25">
        <f t="shared" si="3"/>
        <v>-10000</v>
      </c>
      <c r="M132" s="25">
        <f t="shared" si="4"/>
        <v>10000</v>
      </c>
    </row>
    <row r="133" spans="1:13" x14ac:dyDescent="0.2">
      <c r="A133" s="6" t="s">
        <v>27</v>
      </c>
      <c r="B133" s="7">
        <v>10000</v>
      </c>
      <c r="C133" s="8" t="str">
        <f t="shared" si="2"/>
        <v>170020</v>
      </c>
      <c r="D133" s="8" t="str">
        <f>[1]!b_info_carrydate(C133)</f>
        <v>2017-09-21</v>
      </c>
      <c r="E133" s="9">
        <f>[1]!b_info_couponrate2(C133)</f>
        <v>3.69</v>
      </c>
      <c r="F133" s="8" t="str">
        <f>[1]!b_info_coupon(C133)</f>
        <v>附息</v>
      </c>
      <c r="G133" s="8">
        <f>[1]!b_info_interestfrequency(C133)</f>
        <v>1</v>
      </c>
      <c r="H133" s="9">
        <f>[1]!b_info_term(C133)</f>
        <v>7</v>
      </c>
      <c r="I133" s="9">
        <f>[1]!b_anal_yield_cnbd(C133,L$1,1)</f>
        <v>2.4020000000000001</v>
      </c>
      <c r="J133" s="9">
        <f>[1]!b_anal_dirty_cnbd(C133,L$1,1)</f>
        <v>107.15479999999999</v>
      </c>
      <c r="K133" s="9" t="str">
        <f>[1]!b_info_maturitydate(C133)</f>
        <v>2024-09-21</v>
      </c>
      <c r="L133" s="25">
        <f t="shared" si="3"/>
        <v>-10000</v>
      </c>
      <c r="M133" s="25">
        <f t="shared" si="4"/>
        <v>10000</v>
      </c>
    </row>
    <row r="134" spans="1:13" x14ac:dyDescent="0.2">
      <c r="A134" s="6" t="s">
        <v>27</v>
      </c>
      <c r="B134" s="7">
        <v>10000</v>
      </c>
      <c r="C134" s="8" t="str">
        <f t="shared" si="2"/>
        <v>170020</v>
      </c>
      <c r="D134" s="8" t="str">
        <f>[1]!b_info_carrydate(C134)</f>
        <v>2017-09-21</v>
      </c>
      <c r="E134" s="9">
        <f>[1]!b_info_couponrate2(C134)</f>
        <v>3.69</v>
      </c>
      <c r="F134" s="8" t="str">
        <f>[1]!b_info_coupon(C134)</f>
        <v>附息</v>
      </c>
      <c r="G134" s="8">
        <f>[1]!b_info_interestfrequency(C134)</f>
        <v>1</v>
      </c>
      <c r="H134" s="9">
        <f>[1]!b_info_term(C134)</f>
        <v>7</v>
      </c>
      <c r="I134" s="9">
        <f>[1]!b_anal_yield_cnbd(C134,L$1,1)</f>
        <v>2.4020000000000001</v>
      </c>
      <c r="J134" s="9">
        <f>[1]!b_anal_dirty_cnbd(C134,L$1,1)</f>
        <v>107.15479999999999</v>
      </c>
      <c r="K134" s="9" t="str">
        <f>[1]!b_info_maturitydate(C134)</f>
        <v>2024-09-21</v>
      </c>
      <c r="L134" s="25">
        <f t="shared" si="3"/>
        <v>-10000</v>
      </c>
      <c r="M134" s="25">
        <f t="shared" si="4"/>
        <v>10000</v>
      </c>
    </row>
    <row r="135" spans="1:13" x14ac:dyDescent="0.2">
      <c r="A135" s="6" t="s">
        <v>27</v>
      </c>
      <c r="B135" s="7">
        <v>10000</v>
      </c>
      <c r="C135" s="8" t="str">
        <f t="shared" si="2"/>
        <v>170020</v>
      </c>
      <c r="D135" s="8" t="str">
        <f>[1]!b_info_carrydate(C135)</f>
        <v>2017-09-21</v>
      </c>
      <c r="E135" s="9">
        <f>[1]!b_info_couponrate2(C135)</f>
        <v>3.69</v>
      </c>
      <c r="F135" s="8" t="str">
        <f>[1]!b_info_coupon(C135)</f>
        <v>附息</v>
      </c>
      <c r="G135" s="8">
        <f>[1]!b_info_interestfrequency(C135)</f>
        <v>1</v>
      </c>
      <c r="H135" s="9">
        <f>[1]!b_info_term(C135)</f>
        <v>7</v>
      </c>
      <c r="I135" s="9">
        <f>[1]!b_anal_yield_cnbd(C135,L$1,1)</f>
        <v>2.4020000000000001</v>
      </c>
      <c r="J135" s="9">
        <f>[1]!b_anal_dirty_cnbd(C135,L$1,1)</f>
        <v>107.15479999999999</v>
      </c>
      <c r="K135" s="9" t="str">
        <f>[1]!b_info_maturitydate(C135)</f>
        <v>2024-09-21</v>
      </c>
      <c r="L135" s="25">
        <f t="shared" si="3"/>
        <v>-10000</v>
      </c>
      <c r="M135" s="25">
        <f t="shared" si="4"/>
        <v>10000</v>
      </c>
    </row>
    <row r="136" spans="1:13" x14ac:dyDescent="0.2">
      <c r="A136" s="6" t="s">
        <v>27</v>
      </c>
      <c r="B136" s="7">
        <v>10000</v>
      </c>
      <c r="C136" s="8" t="str">
        <f t="shared" si="2"/>
        <v>170020</v>
      </c>
      <c r="D136" s="8" t="str">
        <f>[1]!b_info_carrydate(C136)</f>
        <v>2017-09-21</v>
      </c>
      <c r="E136" s="9">
        <f>[1]!b_info_couponrate2(C136)</f>
        <v>3.69</v>
      </c>
      <c r="F136" s="8" t="str">
        <f>[1]!b_info_coupon(C136)</f>
        <v>附息</v>
      </c>
      <c r="G136" s="8">
        <f>[1]!b_info_interestfrequency(C136)</f>
        <v>1</v>
      </c>
      <c r="H136" s="9">
        <f>[1]!b_info_term(C136)</f>
        <v>7</v>
      </c>
      <c r="I136" s="9">
        <f>[1]!b_anal_yield_cnbd(C136,L$1,1)</f>
        <v>2.4020000000000001</v>
      </c>
      <c r="J136" s="9">
        <f>[1]!b_anal_dirty_cnbd(C136,L$1,1)</f>
        <v>107.15479999999999</v>
      </c>
      <c r="K136" s="9" t="str">
        <f>[1]!b_info_maturitydate(C136)</f>
        <v>2024-09-21</v>
      </c>
      <c r="L136" s="25">
        <f t="shared" si="3"/>
        <v>-10000</v>
      </c>
      <c r="M136" s="25">
        <f t="shared" si="4"/>
        <v>10000</v>
      </c>
    </row>
    <row r="137" spans="1:13" x14ac:dyDescent="0.2">
      <c r="A137" s="6" t="s">
        <v>27</v>
      </c>
      <c r="B137" s="7">
        <v>10000</v>
      </c>
      <c r="C137" s="8" t="str">
        <f t="shared" si="2"/>
        <v>170020</v>
      </c>
      <c r="D137" s="8" t="str">
        <f>[1]!b_info_carrydate(C137)</f>
        <v>2017-09-21</v>
      </c>
      <c r="E137" s="9">
        <f>[1]!b_info_couponrate2(C137)</f>
        <v>3.69</v>
      </c>
      <c r="F137" s="8" t="str">
        <f>[1]!b_info_coupon(C137)</f>
        <v>附息</v>
      </c>
      <c r="G137" s="8">
        <f>[1]!b_info_interestfrequency(C137)</f>
        <v>1</v>
      </c>
      <c r="H137" s="9">
        <f>[1]!b_info_term(C137)</f>
        <v>7</v>
      </c>
      <c r="I137" s="9">
        <f>[1]!b_anal_yield_cnbd(C137,L$1,1)</f>
        <v>2.4020000000000001</v>
      </c>
      <c r="J137" s="9">
        <f>[1]!b_anal_dirty_cnbd(C137,L$1,1)</f>
        <v>107.15479999999999</v>
      </c>
      <c r="K137" s="9" t="str">
        <f>[1]!b_info_maturitydate(C137)</f>
        <v>2024-09-21</v>
      </c>
      <c r="L137" s="25">
        <f t="shared" si="3"/>
        <v>-10000</v>
      </c>
      <c r="M137" s="25">
        <f t="shared" si="4"/>
        <v>10000</v>
      </c>
    </row>
    <row r="138" spans="1:13" x14ac:dyDescent="0.2">
      <c r="A138" s="6" t="s">
        <v>39</v>
      </c>
      <c r="B138" s="7">
        <v>10000</v>
      </c>
      <c r="C138" s="8" t="str">
        <f t="shared" si="2"/>
        <v>190013</v>
      </c>
      <c r="D138" s="8" t="str">
        <f>[1]!b_info_carrydate(C138)</f>
        <v>2019-10-17</v>
      </c>
      <c r="E138" s="9">
        <f>[1]!b_info_couponrate2(C138)</f>
        <v>2.94</v>
      </c>
      <c r="F138" s="8" t="str">
        <f>[1]!b_info_coupon(C138)</f>
        <v>附息</v>
      </c>
      <c r="G138" s="8">
        <f>[1]!b_info_interestfrequency(C138)</f>
        <v>1</v>
      </c>
      <c r="H138" s="9">
        <f>[1]!b_info_term(C138)</f>
        <v>5</v>
      </c>
      <c r="I138" s="9">
        <f>[1]!b_anal_yield_cnbd(C138,L$1,1)</f>
        <v>2.41</v>
      </c>
      <c r="J138" s="9">
        <f>[1]!b_anal_dirty_cnbd(C138,L$1,1)</f>
        <v>103.4131</v>
      </c>
      <c r="K138" s="9" t="str">
        <f>[1]!b_info_maturitydate(C138)</f>
        <v>2024-10-17</v>
      </c>
      <c r="L138" s="25">
        <f t="shared" si="3"/>
        <v>-10000</v>
      </c>
      <c r="M138" s="25">
        <f t="shared" si="4"/>
        <v>10000</v>
      </c>
    </row>
    <row r="139" spans="1:13" x14ac:dyDescent="0.2">
      <c r="A139" s="6" t="s">
        <v>39</v>
      </c>
      <c r="B139" s="7">
        <v>10000</v>
      </c>
      <c r="C139" s="8" t="str">
        <f t="shared" si="2"/>
        <v>190013</v>
      </c>
      <c r="D139" s="8" t="str">
        <f>[1]!b_info_carrydate(C139)</f>
        <v>2019-10-17</v>
      </c>
      <c r="E139" s="9">
        <f>[1]!b_info_couponrate2(C139)</f>
        <v>2.94</v>
      </c>
      <c r="F139" s="8" t="str">
        <f>[1]!b_info_coupon(C139)</f>
        <v>附息</v>
      </c>
      <c r="G139" s="8">
        <f>[1]!b_info_interestfrequency(C139)</f>
        <v>1</v>
      </c>
      <c r="H139" s="9">
        <f>[1]!b_info_term(C139)</f>
        <v>5</v>
      </c>
      <c r="I139" s="9">
        <f>[1]!b_anal_yield_cnbd(C139,L$1,1)</f>
        <v>2.41</v>
      </c>
      <c r="J139" s="9">
        <f>[1]!b_anal_dirty_cnbd(C139,L$1,1)</f>
        <v>103.4131</v>
      </c>
      <c r="K139" s="9" t="str">
        <f>[1]!b_info_maturitydate(C139)</f>
        <v>2024-10-17</v>
      </c>
      <c r="L139" s="25">
        <f t="shared" si="3"/>
        <v>-10000</v>
      </c>
      <c r="M139" s="25">
        <f t="shared" si="4"/>
        <v>10000</v>
      </c>
    </row>
    <row r="140" spans="1:13" x14ac:dyDescent="0.2">
      <c r="A140" s="6" t="s">
        <v>36</v>
      </c>
      <c r="B140" s="7">
        <v>10000</v>
      </c>
      <c r="C140" s="8" t="str">
        <f t="shared" si="2"/>
        <v>190007</v>
      </c>
      <c r="D140" s="8" t="str">
        <f>[1]!b_info_carrydate(C140)</f>
        <v>2019-06-06</v>
      </c>
      <c r="E140" s="9">
        <f>[1]!b_info_couponrate2(C140)</f>
        <v>3.25</v>
      </c>
      <c r="F140" s="8" t="str">
        <f>[1]!b_info_coupon(C140)</f>
        <v>附息</v>
      </c>
      <c r="G140" s="8">
        <f>[1]!b_info_interestfrequency(C140)</f>
        <v>1</v>
      </c>
      <c r="H140" s="9">
        <f>[1]!b_info_term(C140)</f>
        <v>7</v>
      </c>
      <c r="I140" s="9">
        <f>[1]!b_anal_yield_cnbd(C140,L$1,1)</f>
        <v>2.6301999999999999</v>
      </c>
      <c r="J140" s="9">
        <f>[1]!b_anal_dirty_cnbd(C140,L$1,1)</f>
        <v>105.95529999999999</v>
      </c>
      <c r="K140" s="9" t="str">
        <f>[1]!b_info_maturitydate(C140)</f>
        <v>2026-06-06</v>
      </c>
      <c r="L140" s="25">
        <f t="shared" si="3"/>
        <v>-10000</v>
      </c>
      <c r="M140" s="25">
        <f t="shared" si="4"/>
        <v>10000</v>
      </c>
    </row>
    <row r="141" spans="1:13" x14ac:dyDescent="0.2">
      <c r="A141" s="6" t="s">
        <v>36</v>
      </c>
      <c r="B141" s="7">
        <v>10000</v>
      </c>
      <c r="C141" s="8" t="str">
        <f t="shared" si="2"/>
        <v>190007</v>
      </c>
      <c r="D141" s="8" t="str">
        <f>[1]!b_info_carrydate(C141)</f>
        <v>2019-06-06</v>
      </c>
      <c r="E141" s="9">
        <f>[1]!b_info_couponrate2(C141)</f>
        <v>3.25</v>
      </c>
      <c r="F141" s="8" t="str">
        <f>[1]!b_info_coupon(C141)</f>
        <v>附息</v>
      </c>
      <c r="G141" s="8">
        <f>[1]!b_info_interestfrequency(C141)</f>
        <v>1</v>
      </c>
      <c r="H141" s="9">
        <f>[1]!b_info_term(C141)</f>
        <v>7</v>
      </c>
      <c r="I141" s="9">
        <f>[1]!b_anal_yield_cnbd(C141,L$1,1)</f>
        <v>2.6301999999999999</v>
      </c>
      <c r="J141" s="9">
        <f>[1]!b_anal_dirty_cnbd(C141,L$1,1)</f>
        <v>105.95529999999999</v>
      </c>
      <c r="K141" s="9" t="str">
        <f>[1]!b_info_maturitydate(C141)</f>
        <v>2026-06-06</v>
      </c>
      <c r="L141" s="25">
        <f t="shared" si="3"/>
        <v>-10000</v>
      </c>
      <c r="M141" s="25">
        <f t="shared" si="4"/>
        <v>10000</v>
      </c>
    </row>
    <row r="142" spans="1:13" x14ac:dyDescent="0.2">
      <c r="A142" s="6" t="s">
        <v>36</v>
      </c>
      <c r="B142" s="7">
        <v>10000</v>
      </c>
      <c r="C142" s="8" t="str">
        <f t="shared" si="2"/>
        <v>190007</v>
      </c>
      <c r="D142" s="8" t="str">
        <f>[1]!b_info_carrydate(C142)</f>
        <v>2019-06-06</v>
      </c>
      <c r="E142" s="9">
        <f>[1]!b_info_couponrate2(C142)</f>
        <v>3.25</v>
      </c>
      <c r="F142" s="8" t="str">
        <f>[1]!b_info_coupon(C142)</f>
        <v>附息</v>
      </c>
      <c r="G142" s="8">
        <f>[1]!b_info_interestfrequency(C142)</f>
        <v>1</v>
      </c>
      <c r="H142" s="9">
        <f>[1]!b_info_term(C142)</f>
        <v>7</v>
      </c>
      <c r="I142" s="9">
        <f>[1]!b_anal_yield_cnbd(C142,L$1,1)</f>
        <v>2.6301999999999999</v>
      </c>
      <c r="J142" s="9">
        <f>[1]!b_anal_dirty_cnbd(C142,L$1,1)</f>
        <v>105.95529999999999</v>
      </c>
      <c r="K142" s="9" t="str">
        <f>[1]!b_info_maturitydate(C142)</f>
        <v>2026-06-06</v>
      </c>
      <c r="L142" s="25">
        <f t="shared" si="3"/>
        <v>-10000</v>
      </c>
      <c r="M142" s="25">
        <f t="shared" si="4"/>
        <v>10000</v>
      </c>
    </row>
    <row r="143" spans="1:13" x14ac:dyDescent="0.2">
      <c r="A143" s="6" t="s">
        <v>36</v>
      </c>
      <c r="B143" s="7">
        <v>10000</v>
      </c>
      <c r="C143" s="8" t="str">
        <f t="shared" si="2"/>
        <v>190007</v>
      </c>
      <c r="D143" s="8" t="str">
        <f>[1]!b_info_carrydate(C143)</f>
        <v>2019-06-06</v>
      </c>
      <c r="E143" s="9">
        <f>[1]!b_info_couponrate2(C143)</f>
        <v>3.25</v>
      </c>
      <c r="F143" s="8" t="str">
        <f>[1]!b_info_coupon(C143)</f>
        <v>附息</v>
      </c>
      <c r="G143" s="8">
        <f>[1]!b_info_interestfrequency(C143)</f>
        <v>1</v>
      </c>
      <c r="H143" s="9">
        <f>[1]!b_info_term(C143)</f>
        <v>7</v>
      </c>
      <c r="I143" s="9">
        <f>[1]!b_anal_yield_cnbd(C143,L$1,1)</f>
        <v>2.6301999999999999</v>
      </c>
      <c r="J143" s="9">
        <f>[1]!b_anal_dirty_cnbd(C143,L$1,1)</f>
        <v>105.95529999999999</v>
      </c>
      <c r="K143" s="9" t="str">
        <f>[1]!b_info_maturitydate(C143)</f>
        <v>2026-06-06</v>
      </c>
      <c r="L143" s="25">
        <f t="shared" si="3"/>
        <v>-10000</v>
      </c>
      <c r="M143" s="25">
        <f t="shared" si="4"/>
        <v>10000</v>
      </c>
    </row>
    <row r="144" spans="1:13" x14ac:dyDescent="0.2">
      <c r="A144" s="6" t="s">
        <v>36</v>
      </c>
      <c r="B144" s="7">
        <v>10000</v>
      </c>
      <c r="C144" s="8" t="str">
        <f t="shared" si="2"/>
        <v>190007</v>
      </c>
      <c r="D144" s="8" t="str">
        <f>[1]!b_info_carrydate(C144)</f>
        <v>2019-06-06</v>
      </c>
      <c r="E144" s="9">
        <f>[1]!b_info_couponrate2(C144)</f>
        <v>3.25</v>
      </c>
      <c r="F144" s="8" t="str">
        <f>[1]!b_info_coupon(C144)</f>
        <v>附息</v>
      </c>
      <c r="G144" s="8">
        <f>[1]!b_info_interestfrequency(C144)</f>
        <v>1</v>
      </c>
      <c r="H144" s="9">
        <f>[1]!b_info_term(C144)</f>
        <v>7</v>
      </c>
      <c r="I144" s="9">
        <f>[1]!b_anal_yield_cnbd(C144,L$1,1)</f>
        <v>2.6301999999999999</v>
      </c>
      <c r="J144" s="9">
        <f>[1]!b_anal_dirty_cnbd(C144,L$1,1)</f>
        <v>105.95529999999999</v>
      </c>
      <c r="K144" s="9" t="str">
        <f>[1]!b_info_maturitydate(C144)</f>
        <v>2026-06-06</v>
      </c>
      <c r="L144" s="25">
        <f t="shared" si="3"/>
        <v>-10000</v>
      </c>
      <c r="M144" s="25">
        <f t="shared" si="4"/>
        <v>10000</v>
      </c>
    </row>
    <row r="145" spans="1:13" x14ac:dyDescent="0.2">
      <c r="A145" s="6" t="s">
        <v>36</v>
      </c>
      <c r="B145" s="7">
        <v>10000</v>
      </c>
      <c r="C145" s="8" t="str">
        <f t="shared" si="2"/>
        <v>190007</v>
      </c>
      <c r="D145" s="8" t="str">
        <f>[1]!b_info_carrydate(C145)</f>
        <v>2019-06-06</v>
      </c>
      <c r="E145" s="9">
        <f>[1]!b_info_couponrate2(C145)</f>
        <v>3.25</v>
      </c>
      <c r="F145" s="8" t="str">
        <f>[1]!b_info_coupon(C145)</f>
        <v>附息</v>
      </c>
      <c r="G145" s="8">
        <f>[1]!b_info_interestfrequency(C145)</f>
        <v>1</v>
      </c>
      <c r="H145" s="9">
        <f>[1]!b_info_term(C145)</f>
        <v>7</v>
      </c>
      <c r="I145" s="9">
        <f>[1]!b_anal_yield_cnbd(C145,L$1,1)</f>
        <v>2.6301999999999999</v>
      </c>
      <c r="J145" s="9">
        <f>[1]!b_anal_dirty_cnbd(C145,L$1,1)</f>
        <v>105.95529999999999</v>
      </c>
      <c r="K145" s="9" t="str">
        <f>[1]!b_info_maturitydate(C145)</f>
        <v>2026-06-06</v>
      </c>
      <c r="L145" s="25">
        <f t="shared" si="3"/>
        <v>-10000</v>
      </c>
      <c r="M145" s="25">
        <f t="shared" si="4"/>
        <v>10000</v>
      </c>
    </row>
    <row r="146" spans="1:13" x14ac:dyDescent="0.2">
      <c r="A146" s="6" t="s">
        <v>42</v>
      </c>
      <c r="B146" s="7">
        <v>10000</v>
      </c>
      <c r="C146" s="8" t="str">
        <f t="shared" si="2"/>
        <v>190016</v>
      </c>
      <c r="D146" s="8" t="str">
        <f>[1]!b_info_carrydate(C146)</f>
        <v>2019-12-05</v>
      </c>
      <c r="E146" s="9">
        <f>[1]!b_info_couponrate2(C146)</f>
        <v>3.12</v>
      </c>
      <c r="F146" s="8" t="str">
        <f>[1]!b_info_coupon(C146)</f>
        <v>附息</v>
      </c>
      <c r="G146" s="8">
        <f>[1]!b_info_interestfrequency(C146)</f>
        <v>1</v>
      </c>
      <c r="H146" s="9">
        <f>[1]!b_info_term(C146)</f>
        <v>7</v>
      </c>
      <c r="I146" s="9">
        <f>[1]!b_anal_yield_cnbd(C146,L$1,1)</f>
        <v>2.6225000000000001</v>
      </c>
      <c r="J146" s="9">
        <f>[1]!b_anal_dirty_cnbd(C146,L$1,1)</f>
        <v>103.8175</v>
      </c>
      <c r="K146" s="9" t="str">
        <f>[1]!b_info_maturitydate(C146)</f>
        <v>2026-12-05</v>
      </c>
      <c r="L146" s="25">
        <f t="shared" si="3"/>
        <v>-10000</v>
      </c>
      <c r="M146" s="25">
        <f t="shared" si="4"/>
        <v>10000</v>
      </c>
    </row>
    <row r="147" spans="1:13" x14ac:dyDescent="0.2">
      <c r="A147" s="6" t="s">
        <v>42</v>
      </c>
      <c r="B147" s="7">
        <v>10000</v>
      </c>
      <c r="C147" s="8" t="str">
        <f t="shared" ref="C147:C210" si="5">IFERROR(MID(A147,FIND("S",A147)+2,FIND(")",A147)-FIND("S",A147)-2),MID(A147,FIND("(",A147)+1,FIND(")",A147)-FIND("(",A147)-1))</f>
        <v>190016</v>
      </c>
      <c r="D147" s="8" t="str">
        <f>[1]!b_info_carrydate(C147)</f>
        <v>2019-12-05</v>
      </c>
      <c r="E147" s="9">
        <f>[1]!b_info_couponrate2(C147)</f>
        <v>3.12</v>
      </c>
      <c r="F147" s="8" t="str">
        <f>[1]!b_info_coupon(C147)</f>
        <v>附息</v>
      </c>
      <c r="G147" s="8">
        <f>[1]!b_info_interestfrequency(C147)</f>
        <v>1</v>
      </c>
      <c r="H147" s="9">
        <f>[1]!b_info_term(C147)</f>
        <v>7</v>
      </c>
      <c r="I147" s="9">
        <f>[1]!b_anal_yield_cnbd(C147,L$1,1)</f>
        <v>2.6225000000000001</v>
      </c>
      <c r="J147" s="9">
        <f>[1]!b_anal_dirty_cnbd(C147,L$1,1)</f>
        <v>103.8175</v>
      </c>
      <c r="K147" s="9" t="str">
        <f>[1]!b_info_maturitydate(C147)</f>
        <v>2026-12-05</v>
      </c>
      <c r="L147" s="25">
        <f t="shared" si="3"/>
        <v>-10000</v>
      </c>
      <c r="M147" s="25">
        <f t="shared" si="4"/>
        <v>10000</v>
      </c>
    </row>
    <row r="148" spans="1:13" x14ac:dyDescent="0.2">
      <c r="A148" s="6" t="s">
        <v>42</v>
      </c>
      <c r="B148" s="7">
        <v>10000</v>
      </c>
      <c r="C148" s="8" t="str">
        <f t="shared" si="5"/>
        <v>190016</v>
      </c>
      <c r="D148" s="8" t="str">
        <f>[1]!b_info_carrydate(C148)</f>
        <v>2019-12-05</v>
      </c>
      <c r="E148" s="9">
        <f>[1]!b_info_couponrate2(C148)</f>
        <v>3.12</v>
      </c>
      <c r="F148" s="8" t="str">
        <f>[1]!b_info_coupon(C148)</f>
        <v>附息</v>
      </c>
      <c r="G148" s="8">
        <f>[1]!b_info_interestfrequency(C148)</f>
        <v>1</v>
      </c>
      <c r="H148" s="9">
        <f>[1]!b_info_term(C148)</f>
        <v>7</v>
      </c>
      <c r="I148" s="9">
        <f>[1]!b_anal_yield_cnbd(C148,L$1,1)</f>
        <v>2.6225000000000001</v>
      </c>
      <c r="J148" s="9">
        <f>[1]!b_anal_dirty_cnbd(C148,L$1,1)</f>
        <v>103.8175</v>
      </c>
      <c r="K148" s="9" t="str">
        <f>[1]!b_info_maturitydate(C148)</f>
        <v>2026-12-05</v>
      </c>
      <c r="L148" s="25">
        <f t="shared" si="3"/>
        <v>-10000</v>
      </c>
      <c r="M148" s="25">
        <f t="shared" si="4"/>
        <v>10000</v>
      </c>
    </row>
    <row r="149" spans="1:13" x14ac:dyDescent="0.2">
      <c r="A149" s="6" t="s">
        <v>42</v>
      </c>
      <c r="B149" s="7">
        <v>10000</v>
      </c>
      <c r="C149" s="8" t="str">
        <f t="shared" si="5"/>
        <v>190016</v>
      </c>
      <c r="D149" s="8" t="str">
        <f>[1]!b_info_carrydate(C149)</f>
        <v>2019-12-05</v>
      </c>
      <c r="E149" s="9">
        <f>[1]!b_info_couponrate2(C149)</f>
        <v>3.12</v>
      </c>
      <c r="F149" s="8" t="str">
        <f>[1]!b_info_coupon(C149)</f>
        <v>附息</v>
      </c>
      <c r="G149" s="8">
        <f>[1]!b_info_interestfrequency(C149)</f>
        <v>1</v>
      </c>
      <c r="H149" s="9">
        <f>[1]!b_info_term(C149)</f>
        <v>7</v>
      </c>
      <c r="I149" s="9">
        <f>[1]!b_anal_yield_cnbd(C149,L$1,1)</f>
        <v>2.6225000000000001</v>
      </c>
      <c r="J149" s="9">
        <f>[1]!b_anal_dirty_cnbd(C149,L$1,1)</f>
        <v>103.8175</v>
      </c>
      <c r="K149" s="9" t="str">
        <f>[1]!b_info_maturitydate(C149)</f>
        <v>2026-12-05</v>
      </c>
      <c r="L149" s="25">
        <f t="shared" si="3"/>
        <v>-10000</v>
      </c>
      <c r="M149" s="25">
        <f t="shared" si="4"/>
        <v>10000</v>
      </c>
    </row>
    <row r="150" spans="1:13" x14ac:dyDescent="0.2">
      <c r="A150" s="6" t="s">
        <v>42</v>
      </c>
      <c r="B150" s="7">
        <v>10000</v>
      </c>
      <c r="C150" s="8" t="str">
        <f t="shared" si="5"/>
        <v>190016</v>
      </c>
      <c r="D150" s="8" t="str">
        <f>[1]!b_info_carrydate(C150)</f>
        <v>2019-12-05</v>
      </c>
      <c r="E150" s="9">
        <f>[1]!b_info_couponrate2(C150)</f>
        <v>3.12</v>
      </c>
      <c r="F150" s="8" t="str">
        <f>[1]!b_info_coupon(C150)</f>
        <v>附息</v>
      </c>
      <c r="G150" s="8">
        <f>[1]!b_info_interestfrequency(C150)</f>
        <v>1</v>
      </c>
      <c r="H150" s="9">
        <f>[1]!b_info_term(C150)</f>
        <v>7</v>
      </c>
      <c r="I150" s="9">
        <f>[1]!b_anal_yield_cnbd(C150,L$1,1)</f>
        <v>2.6225000000000001</v>
      </c>
      <c r="J150" s="9">
        <f>[1]!b_anal_dirty_cnbd(C150,L$1,1)</f>
        <v>103.8175</v>
      </c>
      <c r="K150" s="9" t="str">
        <f>[1]!b_info_maturitydate(C150)</f>
        <v>2026-12-05</v>
      </c>
      <c r="L150" s="25">
        <f t="shared" si="3"/>
        <v>-10000</v>
      </c>
      <c r="M150" s="25">
        <f t="shared" si="4"/>
        <v>10000</v>
      </c>
    </row>
    <row r="151" spans="1:13" x14ac:dyDescent="0.2">
      <c r="A151" s="6" t="s">
        <v>42</v>
      </c>
      <c r="B151" s="7">
        <v>10000</v>
      </c>
      <c r="C151" s="8" t="str">
        <f t="shared" si="5"/>
        <v>190016</v>
      </c>
      <c r="D151" s="8" t="str">
        <f>[1]!b_info_carrydate(C151)</f>
        <v>2019-12-05</v>
      </c>
      <c r="E151" s="9">
        <f>[1]!b_info_couponrate2(C151)</f>
        <v>3.12</v>
      </c>
      <c r="F151" s="8" t="str">
        <f>[1]!b_info_coupon(C151)</f>
        <v>附息</v>
      </c>
      <c r="G151" s="8">
        <f>[1]!b_info_interestfrequency(C151)</f>
        <v>1</v>
      </c>
      <c r="H151" s="9">
        <f>[1]!b_info_term(C151)</f>
        <v>7</v>
      </c>
      <c r="I151" s="9">
        <f>[1]!b_anal_yield_cnbd(C151,L$1,1)</f>
        <v>2.6225000000000001</v>
      </c>
      <c r="J151" s="9">
        <f>[1]!b_anal_dirty_cnbd(C151,L$1,1)</f>
        <v>103.8175</v>
      </c>
      <c r="K151" s="9" t="str">
        <f>[1]!b_info_maturitydate(C151)</f>
        <v>2026-12-05</v>
      </c>
      <c r="L151" s="25">
        <f t="shared" si="3"/>
        <v>-10000</v>
      </c>
      <c r="M151" s="25">
        <f t="shared" si="4"/>
        <v>10000</v>
      </c>
    </row>
    <row r="152" spans="1:13" x14ac:dyDescent="0.2">
      <c r="A152" s="6" t="s">
        <v>35</v>
      </c>
      <c r="B152" s="7">
        <v>10000</v>
      </c>
      <c r="C152" s="8" t="str">
        <f t="shared" si="5"/>
        <v>190006</v>
      </c>
      <c r="D152" s="8" t="str">
        <f>[1]!b_info_carrydate(C152)</f>
        <v>2019-05-23</v>
      </c>
      <c r="E152" s="9">
        <f>[1]!b_info_couponrate2(C152)</f>
        <v>3.29</v>
      </c>
      <c r="F152" s="8" t="str">
        <f>[1]!b_info_coupon(C152)</f>
        <v>附息</v>
      </c>
      <c r="G152" s="8">
        <f>[1]!b_info_interestfrequency(C152)</f>
        <v>2</v>
      </c>
      <c r="H152" s="9">
        <f>[1]!b_info_term(C152)</f>
        <v>10</v>
      </c>
      <c r="I152" s="9">
        <f>[1]!b_anal_yield_cnbd(C152,L$1,1)</f>
        <v>2.66</v>
      </c>
      <c r="J152" s="9">
        <f>[1]!b_anal_dirty_cnbd(C152,L$1,1)</f>
        <v>106.05589999999999</v>
      </c>
      <c r="K152" s="9" t="str">
        <f>[1]!b_info_maturitydate(C152)</f>
        <v>2029-05-23</v>
      </c>
      <c r="L152" s="25">
        <f t="shared" si="3"/>
        <v>-10000</v>
      </c>
      <c r="M152" s="25">
        <f t="shared" si="4"/>
        <v>10000</v>
      </c>
    </row>
    <row r="153" spans="1:13" x14ac:dyDescent="0.2">
      <c r="A153" s="6" t="s">
        <v>35</v>
      </c>
      <c r="B153" s="7">
        <v>10000</v>
      </c>
      <c r="C153" s="8" t="str">
        <f t="shared" si="5"/>
        <v>190006</v>
      </c>
      <c r="D153" s="8" t="str">
        <f>[1]!b_info_carrydate(C153)</f>
        <v>2019-05-23</v>
      </c>
      <c r="E153" s="9">
        <f>[1]!b_info_couponrate2(C153)</f>
        <v>3.29</v>
      </c>
      <c r="F153" s="8" t="str">
        <f>[1]!b_info_coupon(C153)</f>
        <v>附息</v>
      </c>
      <c r="G153" s="8">
        <f>[1]!b_info_interestfrequency(C153)</f>
        <v>2</v>
      </c>
      <c r="H153" s="9">
        <f>[1]!b_info_term(C153)</f>
        <v>10</v>
      </c>
      <c r="I153" s="9">
        <f>[1]!b_anal_yield_cnbd(C153,L$1,1)</f>
        <v>2.66</v>
      </c>
      <c r="J153" s="9">
        <f>[1]!b_anal_dirty_cnbd(C153,L$1,1)</f>
        <v>106.05589999999999</v>
      </c>
      <c r="K153" s="9" t="str">
        <f>[1]!b_info_maturitydate(C153)</f>
        <v>2029-05-23</v>
      </c>
      <c r="L153" s="25">
        <f t="shared" si="3"/>
        <v>-10000</v>
      </c>
      <c r="M153" s="25">
        <f t="shared" si="4"/>
        <v>10000</v>
      </c>
    </row>
    <row r="154" spans="1:13" x14ac:dyDescent="0.2">
      <c r="A154" s="6" t="s">
        <v>35</v>
      </c>
      <c r="B154" s="7">
        <v>10000</v>
      </c>
      <c r="C154" s="8" t="str">
        <f t="shared" si="5"/>
        <v>190006</v>
      </c>
      <c r="D154" s="8" t="str">
        <f>[1]!b_info_carrydate(C154)</f>
        <v>2019-05-23</v>
      </c>
      <c r="E154" s="9">
        <f>[1]!b_info_couponrate2(C154)</f>
        <v>3.29</v>
      </c>
      <c r="F154" s="8" t="str">
        <f>[1]!b_info_coupon(C154)</f>
        <v>附息</v>
      </c>
      <c r="G154" s="8">
        <f>[1]!b_info_interestfrequency(C154)</f>
        <v>2</v>
      </c>
      <c r="H154" s="9">
        <f>[1]!b_info_term(C154)</f>
        <v>10</v>
      </c>
      <c r="I154" s="9">
        <f>[1]!b_anal_yield_cnbd(C154,L$1,1)</f>
        <v>2.66</v>
      </c>
      <c r="J154" s="9">
        <f>[1]!b_anal_dirty_cnbd(C154,L$1,1)</f>
        <v>106.05589999999999</v>
      </c>
      <c r="K154" s="9" t="str">
        <f>[1]!b_info_maturitydate(C154)</f>
        <v>2029-05-23</v>
      </c>
      <c r="L154" s="25">
        <f t="shared" si="3"/>
        <v>-10000</v>
      </c>
      <c r="M154" s="25">
        <f t="shared" si="4"/>
        <v>10000</v>
      </c>
    </row>
    <row r="155" spans="1:13" x14ac:dyDescent="0.2">
      <c r="A155" s="6" t="s">
        <v>41</v>
      </c>
      <c r="B155" s="7">
        <v>10000</v>
      </c>
      <c r="C155" s="8" t="str">
        <f t="shared" si="5"/>
        <v>190015</v>
      </c>
      <c r="D155" s="8" t="str">
        <f>[1]!b_info_carrydate(C155)</f>
        <v>2019-11-21</v>
      </c>
      <c r="E155" s="9">
        <f>[1]!b_info_couponrate2(C155)</f>
        <v>3.13</v>
      </c>
      <c r="F155" s="8" t="str">
        <f>[1]!b_info_coupon(C155)</f>
        <v>附息</v>
      </c>
      <c r="G155" s="8">
        <f>[1]!b_info_interestfrequency(C155)</f>
        <v>2</v>
      </c>
      <c r="H155" s="9">
        <f>[1]!b_info_term(C155)</f>
        <v>10</v>
      </c>
      <c r="I155" s="9">
        <f>[1]!b_anal_yield_cnbd(C155,L$1,1)</f>
        <v>2.625</v>
      </c>
      <c r="J155" s="9">
        <f>[1]!b_anal_dirty_cnbd(C155,L$1,1)</f>
        <v>105.2123</v>
      </c>
      <c r="K155" s="9" t="str">
        <f>[1]!b_info_maturitydate(C155)</f>
        <v>2029-11-21</v>
      </c>
      <c r="L155" s="25">
        <f t="shared" si="3"/>
        <v>-10000</v>
      </c>
      <c r="M155" s="25">
        <f t="shared" si="4"/>
        <v>10000</v>
      </c>
    </row>
    <row r="156" spans="1:13" x14ac:dyDescent="0.2">
      <c r="A156" s="6" t="s">
        <v>41</v>
      </c>
      <c r="B156" s="7">
        <v>10000</v>
      </c>
      <c r="C156" s="8" t="str">
        <f t="shared" si="5"/>
        <v>190015</v>
      </c>
      <c r="D156" s="8" t="str">
        <f>[1]!b_info_carrydate(C156)</f>
        <v>2019-11-21</v>
      </c>
      <c r="E156" s="9">
        <f>[1]!b_info_couponrate2(C156)</f>
        <v>3.13</v>
      </c>
      <c r="F156" s="8" t="str">
        <f>[1]!b_info_coupon(C156)</f>
        <v>附息</v>
      </c>
      <c r="G156" s="8">
        <f>[1]!b_info_interestfrequency(C156)</f>
        <v>2</v>
      </c>
      <c r="H156" s="9">
        <f>[1]!b_info_term(C156)</f>
        <v>10</v>
      </c>
      <c r="I156" s="9">
        <f>[1]!b_anal_yield_cnbd(C156,L$1,1)</f>
        <v>2.625</v>
      </c>
      <c r="J156" s="9">
        <f>[1]!b_anal_dirty_cnbd(C156,L$1,1)</f>
        <v>105.2123</v>
      </c>
      <c r="K156" s="9" t="str">
        <f>[1]!b_info_maturitydate(C156)</f>
        <v>2029-11-21</v>
      </c>
      <c r="L156" s="25">
        <f t="shared" si="3"/>
        <v>-10000</v>
      </c>
      <c r="M156" s="25">
        <f t="shared" si="4"/>
        <v>10000</v>
      </c>
    </row>
    <row r="157" spans="1:13" x14ac:dyDescent="0.2">
      <c r="A157" s="6" t="s">
        <v>41</v>
      </c>
      <c r="B157" s="7">
        <v>10000</v>
      </c>
      <c r="C157" s="8" t="str">
        <f t="shared" si="5"/>
        <v>190015</v>
      </c>
      <c r="D157" s="8" t="str">
        <f>[1]!b_info_carrydate(C157)</f>
        <v>2019-11-21</v>
      </c>
      <c r="E157" s="9">
        <f>[1]!b_info_couponrate2(C157)</f>
        <v>3.13</v>
      </c>
      <c r="F157" s="8" t="str">
        <f>[1]!b_info_coupon(C157)</f>
        <v>附息</v>
      </c>
      <c r="G157" s="8">
        <f>[1]!b_info_interestfrequency(C157)</f>
        <v>2</v>
      </c>
      <c r="H157" s="9">
        <f>[1]!b_info_term(C157)</f>
        <v>10</v>
      </c>
      <c r="I157" s="9">
        <f>[1]!b_anal_yield_cnbd(C157,L$1,1)</f>
        <v>2.625</v>
      </c>
      <c r="J157" s="9">
        <f>[1]!b_anal_dirty_cnbd(C157,L$1,1)</f>
        <v>105.2123</v>
      </c>
      <c r="K157" s="9" t="str">
        <f>[1]!b_info_maturitydate(C157)</f>
        <v>2029-11-21</v>
      </c>
      <c r="L157" s="25">
        <f t="shared" si="3"/>
        <v>-10000</v>
      </c>
      <c r="M157" s="25">
        <f t="shared" si="4"/>
        <v>10000</v>
      </c>
    </row>
    <row r="158" spans="1:13" x14ac:dyDescent="0.2">
      <c r="A158" s="6" t="s">
        <v>41</v>
      </c>
      <c r="B158" s="7">
        <v>10000</v>
      </c>
      <c r="C158" s="8" t="str">
        <f t="shared" si="5"/>
        <v>190015</v>
      </c>
      <c r="D158" s="8" t="str">
        <f>[1]!b_info_carrydate(C158)</f>
        <v>2019-11-21</v>
      </c>
      <c r="E158" s="9">
        <f>[1]!b_info_couponrate2(C158)</f>
        <v>3.13</v>
      </c>
      <c r="F158" s="8" t="str">
        <f>[1]!b_info_coupon(C158)</f>
        <v>附息</v>
      </c>
      <c r="G158" s="8">
        <f>[1]!b_info_interestfrequency(C158)</f>
        <v>2</v>
      </c>
      <c r="H158" s="9">
        <f>[1]!b_info_term(C158)</f>
        <v>10</v>
      </c>
      <c r="I158" s="9">
        <f>[1]!b_anal_yield_cnbd(C158,L$1,1)</f>
        <v>2.625</v>
      </c>
      <c r="J158" s="9">
        <f>[1]!b_anal_dirty_cnbd(C158,L$1,1)</f>
        <v>105.2123</v>
      </c>
      <c r="K158" s="9" t="str">
        <f>[1]!b_info_maturitydate(C158)</f>
        <v>2029-11-21</v>
      </c>
      <c r="L158" s="25">
        <f t="shared" ref="L158:L172" si="6">-B158</f>
        <v>-10000</v>
      </c>
      <c r="M158" s="25">
        <f t="shared" ref="M158:M172" si="7">B158</f>
        <v>10000</v>
      </c>
    </row>
    <row r="159" spans="1:13" x14ac:dyDescent="0.2">
      <c r="A159" s="6" t="s">
        <v>41</v>
      </c>
      <c r="B159" s="7">
        <v>10000</v>
      </c>
      <c r="C159" s="8" t="str">
        <f t="shared" si="5"/>
        <v>190015</v>
      </c>
      <c r="D159" s="8" t="str">
        <f>[1]!b_info_carrydate(C159)</f>
        <v>2019-11-21</v>
      </c>
      <c r="E159" s="9">
        <f>[1]!b_info_couponrate2(C159)</f>
        <v>3.13</v>
      </c>
      <c r="F159" s="8" t="str">
        <f>[1]!b_info_coupon(C159)</f>
        <v>附息</v>
      </c>
      <c r="G159" s="8">
        <f>[1]!b_info_interestfrequency(C159)</f>
        <v>2</v>
      </c>
      <c r="H159" s="9">
        <f>[1]!b_info_term(C159)</f>
        <v>10</v>
      </c>
      <c r="I159" s="9">
        <f>[1]!b_anal_yield_cnbd(C159,L$1,1)</f>
        <v>2.625</v>
      </c>
      <c r="J159" s="9">
        <f>[1]!b_anal_dirty_cnbd(C159,L$1,1)</f>
        <v>105.2123</v>
      </c>
      <c r="K159" s="9" t="str">
        <f>[1]!b_info_maturitydate(C159)</f>
        <v>2029-11-21</v>
      </c>
      <c r="L159" s="25">
        <f t="shared" si="6"/>
        <v>-10000</v>
      </c>
      <c r="M159" s="25">
        <f t="shared" si="7"/>
        <v>10000</v>
      </c>
    </row>
    <row r="160" spans="1:13" x14ac:dyDescent="0.2">
      <c r="A160" s="6" t="s">
        <v>41</v>
      </c>
      <c r="B160" s="7">
        <v>10000</v>
      </c>
      <c r="C160" s="8" t="str">
        <f t="shared" si="5"/>
        <v>190015</v>
      </c>
      <c r="D160" s="8" t="str">
        <f>[1]!b_info_carrydate(C160)</f>
        <v>2019-11-21</v>
      </c>
      <c r="E160" s="9">
        <f>[1]!b_info_couponrate2(C160)</f>
        <v>3.13</v>
      </c>
      <c r="F160" s="8" t="str">
        <f>[1]!b_info_coupon(C160)</f>
        <v>附息</v>
      </c>
      <c r="G160" s="8">
        <f>[1]!b_info_interestfrequency(C160)</f>
        <v>2</v>
      </c>
      <c r="H160" s="9">
        <f>[1]!b_info_term(C160)</f>
        <v>10</v>
      </c>
      <c r="I160" s="9">
        <f>[1]!b_anal_yield_cnbd(C160,L$1,1)</f>
        <v>2.625</v>
      </c>
      <c r="J160" s="9">
        <f>[1]!b_anal_dirty_cnbd(C160,L$1,1)</f>
        <v>105.2123</v>
      </c>
      <c r="K160" s="9" t="str">
        <f>[1]!b_info_maturitydate(C160)</f>
        <v>2029-11-21</v>
      </c>
      <c r="L160" s="25">
        <f t="shared" si="6"/>
        <v>-10000</v>
      </c>
      <c r="M160" s="25">
        <f t="shared" si="7"/>
        <v>10000</v>
      </c>
    </row>
    <row r="161" spans="1:15" x14ac:dyDescent="0.2">
      <c r="A161" s="6" t="s">
        <v>41</v>
      </c>
      <c r="B161" s="7">
        <v>10000</v>
      </c>
      <c r="C161" s="8" t="str">
        <f t="shared" si="5"/>
        <v>190015</v>
      </c>
      <c r="D161" s="8" t="str">
        <f>[1]!b_info_carrydate(C161)</f>
        <v>2019-11-21</v>
      </c>
      <c r="E161" s="9">
        <f>[1]!b_info_couponrate2(C161)</f>
        <v>3.13</v>
      </c>
      <c r="F161" s="8" t="str">
        <f>[1]!b_info_coupon(C161)</f>
        <v>附息</v>
      </c>
      <c r="G161" s="8">
        <f>[1]!b_info_interestfrequency(C161)</f>
        <v>2</v>
      </c>
      <c r="H161" s="9">
        <f>[1]!b_info_term(C161)</f>
        <v>10</v>
      </c>
      <c r="I161" s="9">
        <f>[1]!b_anal_yield_cnbd(C161,L$1,1)</f>
        <v>2.625</v>
      </c>
      <c r="J161" s="9">
        <f>[1]!b_anal_dirty_cnbd(C161,L$1,1)</f>
        <v>105.2123</v>
      </c>
      <c r="K161" s="9" t="str">
        <f>[1]!b_info_maturitydate(C161)</f>
        <v>2029-11-21</v>
      </c>
      <c r="L161" s="25">
        <f t="shared" si="6"/>
        <v>-10000</v>
      </c>
      <c r="M161" s="25">
        <f t="shared" si="7"/>
        <v>10000</v>
      </c>
    </row>
    <row r="162" spans="1:15" x14ac:dyDescent="0.2">
      <c r="A162" s="6" t="s">
        <v>41</v>
      </c>
      <c r="B162" s="7">
        <v>10000</v>
      </c>
      <c r="C162" s="8" t="str">
        <f t="shared" si="5"/>
        <v>190015</v>
      </c>
      <c r="D162" s="8" t="str">
        <f>[1]!b_info_carrydate(C162)</f>
        <v>2019-11-21</v>
      </c>
      <c r="E162" s="9">
        <f>[1]!b_info_couponrate2(C162)</f>
        <v>3.13</v>
      </c>
      <c r="F162" s="8" t="str">
        <f>[1]!b_info_coupon(C162)</f>
        <v>附息</v>
      </c>
      <c r="G162" s="8">
        <f>[1]!b_info_interestfrequency(C162)</f>
        <v>2</v>
      </c>
      <c r="H162" s="9">
        <f>[1]!b_info_term(C162)</f>
        <v>10</v>
      </c>
      <c r="I162" s="9">
        <f>[1]!b_anal_yield_cnbd(C162,L$1,1)</f>
        <v>2.625</v>
      </c>
      <c r="J162" s="9">
        <f>[1]!b_anal_dirty_cnbd(C162,L$1,1)</f>
        <v>105.2123</v>
      </c>
      <c r="K162" s="9" t="str">
        <f>[1]!b_info_maturitydate(C162)</f>
        <v>2029-11-21</v>
      </c>
      <c r="L162" s="25">
        <f t="shared" si="6"/>
        <v>-10000</v>
      </c>
      <c r="M162" s="25">
        <f t="shared" si="7"/>
        <v>10000</v>
      </c>
    </row>
    <row r="163" spans="1:15" x14ac:dyDescent="0.2">
      <c r="A163" s="6" t="s">
        <v>41</v>
      </c>
      <c r="B163" s="7">
        <v>10000</v>
      </c>
      <c r="C163" s="8" t="str">
        <f t="shared" si="5"/>
        <v>190015</v>
      </c>
      <c r="D163" s="8" t="str">
        <f>[1]!b_info_carrydate(C163)</f>
        <v>2019-11-21</v>
      </c>
      <c r="E163" s="9">
        <f>[1]!b_info_couponrate2(C163)</f>
        <v>3.13</v>
      </c>
      <c r="F163" s="8" t="str">
        <f>[1]!b_info_coupon(C163)</f>
        <v>附息</v>
      </c>
      <c r="G163" s="8">
        <f>[1]!b_info_interestfrequency(C163)</f>
        <v>2</v>
      </c>
      <c r="H163" s="9">
        <f>[1]!b_info_term(C163)</f>
        <v>10</v>
      </c>
      <c r="I163" s="9">
        <f>[1]!b_anal_yield_cnbd(C163,L$1,1)</f>
        <v>2.625</v>
      </c>
      <c r="J163" s="9">
        <f>[1]!b_anal_dirty_cnbd(C163,L$1,1)</f>
        <v>105.2123</v>
      </c>
      <c r="K163" s="9" t="str">
        <f>[1]!b_info_maturitydate(C163)</f>
        <v>2029-11-21</v>
      </c>
      <c r="L163" s="25">
        <f t="shared" si="6"/>
        <v>-10000</v>
      </c>
      <c r="M163" s="25">
        <f t="shared" si="7"/>
        <v>10000</v>
      </c>
    </row>
    <row r="164" spans="1:15" x14ac:dyDescent="0.2">
      <c r="A164" s="6" t="s">
        <v>41</v>
      </c>
      <c r="B164" s="7">
        <v>10000</v>
      </c>
      <c r="C164" s="8" t="str">
        <f t="shared" si="5"/>
        <v>190015</v>
      </c>
      <c r="D164" s="8" t="str">
        <f>[1]!b_info_carrydate(C164)</f>
        <v>2019-11-21</v>
      </c>
      <c r="E164" s="9">
        <f>[1]!b_info_couponrate2(C164)</f>
        <v>3.13</v>
      </c>
      <c r="F164" s="8" t="str">
        <f>[1]!b_info_coupon(C164)</f>
        <v>附息</v>
      </c>
      <c r="G164" s="8">
        <f>[1]!b_info_interestfrequency(C164)</f>
        <v>2</v>
      </c>
      <c r="H164" s="9">
        <f>[1]!b_info_term(C164)</f>
        <v>10</v>
      </c>
      <c r="I164" s="9">
        <f>[1]!b_anal_yield_cnbd(C164,L$1,1)</f>
        <v>2.625</v>
      </c>
      <c r="J164" s="9">
        <f>[1]!b_anal_dirty_cnbd(C164,L$1,1)</f>
        <v>105.2123</v>
      </c>
      <c r="K164" s="9" t="str">
        <f>[1]!b_info_maturitydate(C164)</f>
        <v>2029-11-21</v>
      </c>
      <c r="L164" s="25">
        <f t="shared" si="6"/>
        <v>-10000</v>
      </c>
      <c r="M164" s="25">
        <f t="shared" si="7"/>
        <v>10000</v>
      </c>
    </row>
    <row r="165" spans="1:15" x14ac:dyDescent="0.2">
      <c r="A165" s="6" t="s">
        <v>28</v>
      </c>
      <c r="B165" s="7">
        <v>10000</v>
      </c>
      <c r="C165" s="8" t="str">
        <f t="shared" si="5"/>
        <v>170022</v>
      </c>
      <c r="D165" s="8" t="str">
        <f>[1]!b_info_carrydate(C165)</f>
        <v>2017-10-23</v>
      </c>
      <c r="E165" s="9">
        <f>[1]!b_info_couponrate2(C165)</f>
        <v>4.28</v>
      </c>
      <c r="F165" s="8" t="str">
        <f>[1]!b_info_coupon(C165)</f>
        <v>附息</v>
      </c>
      <c r="G165" s="8">
        <f>[1]!b_info_interestfrequency(C165)</f>
        <v>2</v>
      </c>
      <c r="H165" s="9">
        <f>[1]!b_info_term(C165)</f>
        <v>30</v>
      </c>
      <c r="I165" s="9">
        <f>[1]!b_anal_yield_cnbd(C165,L$1,1)</f>
        <v>3.3801000000000001</v>
      </c>
      <c r="J165" s="9">
        <f>[1]!b_anal_dirty_cnbd(C165,L$1,1)</f>
        <v>117.6532</v>
      </c>
      <c r="K165" s="9" t="str">
        <f>[1]!b_info_maturitydate(C165)</f>
        <v>2047-10-23</v>
      </c>
      <c r="L165" s="25">
        <f t="shared" si="6"/>
        <v>-10000</v>
      </c>
      <c r="M165" s="25">
        <f t="shared" si="7"/>
        <v>10000</v>
      </c>
    </row>
    <row r="166" spans="1:15" x14ac:dyDescent="0.2">
      <c r="A166" s="6" t="s">
        <v>29</v>
      </c>
      <c r="B166" s="7">
        <v>10000</v>
      </c>
      <c r="C166" s="8" t="str">
        <f t="shared" si="5"/>
        <v>180006</v>
      </c>
      <c r="D166" s="8" t="str">
        <f>[1]!b_info_carrydate(C166)</f>
        <v>2018-03-19</v>
      </c>
      <c r="E166" s="9">
        <f>[1]!b_info_couponrate2(C166)</f>
        <v>4.22</v>
      </c>
      <c r="F166" s="8" t="str">
        <f>[1]!b_info_coupon(C166)</f>
        <v>附息</v>
      </c>
      <c r="G166" s="8">
        <f>[1]!b_info_interestfrequency(C166)</f>
        <v>2</v>
      </c>
      <c r="H166" s="9">
        <f>[1]!b_info_term(C166)</f>
        <v>30</v>
      </c>
      <c r="I166" s="9">
        <f>[1]!b_anal_yield_cnbd(C166,L$1,1)</f>
        <v>3.3502999999999998</v>
      </c>
      <c r="J166" s="9">
        <f>[1]!b_anal_dirty_cnbd(C166,L$1,1)</f>
        <v>117.6909</v>
      </c>
      <c r="K166" s="9" t="str">
        <f>[1]!b_info_maturitydate(C166)</f>
        <v>2048-03-19</v>
      </c>
      <c r="L166" s="25">
        <f t="shared" si="6"/>
        <v>-10000</v>
      </c>
      <c r="M166" s="25">
        <f t="shared" si="7"/>
        <v>10000</v>
      </c>
    </row>
    <row r="167" spans="1:15" x14ac:dyDescent="0.2">
      <c r="A167" s="6" t="s">
        <v>29</v>
      </c>
      <c r="B167" s="7">
        <v>10000</v>
      </c>
      <c r="C167" s="8" t="str">
        <f t="shared" si="5"/>
        <v>180006</v>
      </c>
      <c r="D167" s="8" t="str">
        <f>[1]!b_info_carrydate(C167)</f>
        <v>2018-03-19</v>
      </c>
      <c r="E167" s="9">
        <f>[1]!b_info_couponrate2(C167)</f>
        <v>4.22</v>
      </c>
      <c r="F167" s="8" t="str">
        <f>[1]!b_info_coupon(C167)</f>
        <v>附息</v>
      </c>
      <c r="G167" s="8">
        <f>[1]!b_info_interestfrequency(C167)</f>
        <v>2</v>
      </c>
      <c r="H167" s="9">
        <f>[1]!b_info_term(C167)</f>
        <v>30</v>
      </c>
      <c r="I167" s="9">
        <f>[1]!b_anal_yield_cnbd(C167,L$1,1)</f>
        <v>3.3502999999999998</v>
      </c>
      <c r="J167" s="9">
        <f>[1]!b_anal_dirty_cnbd(C167,L$1,1)</f>
        <v>117.6909</v>
      </c>
      <c r="K167" s="9" t="str">
        <f>[1]!b_info_maturitydate(C167)</f>
        <v>2048-03-19</v>
      </c>
      <c r="L167" s="25">
        <f t="shared" si="6"/>
        <v>-10000</v>
      </c>
      <c r="M167" s="25">
        <f t="shared" si="7"/>
        <v>10000</v>
      </c>
    </row>
    <row r="168" spans="1:15" x14ac:dyDescent="0.2">
      <c r="A168" s="6" t="s">
        <v>37</v>
      </c>
      <c r="B168" s="7">
        <v>10000</v>
      </c>
      <c r="C168" s="8" t="str">
        <f t="shared" si="5"/>
        <v>190010</v>
      </c>
      <c r="D168" s="8" t="str">
        <f>[1]!b_info_carrydate(C168)</f>
        <v>2019-07-22</v>
      </c>
      <c r="E168" s="9">
        <f>[1]!b_info_couponrate2(C168)</f>
        <v>3.86</v>
      </c>
      <c r="F168" s="8" t="str">
        <f>[1]!b_info_coupon(C168)</f>
        <v>附息</v>
      </c>
      <c r="G168" s="8">
        <f>[1]!b_info_interestfrequency(C168)</f>
        <v>2</v>
      </c>
      <c r="H168" s="9">
        <f>[1]!b_info_term(C168)</f>
        <v>30</v>
      </c>
      <c r="I168" s="9">
        <f>[1]!b_anal_yield_cnbd(C168,L$1,1)</f>
        <v>3.2949999999999999</v>
      </c>
      <c r="J168" s="9">
        <f>[1]!b_anal_dirty_cnbd(C168,L$1,1)</f>
        <v>111.04640000000001</v>
      </c>
      <c r="K168" s="9" t="str">
        <f>[1]!b_info_maturitydate(C168)</f>
        <v>2049-07-22</v>
      </c>
      <c r="L168" s="25">
        <f t="shared" si="6"/>
        <v>-10000</v>
      </c>
      <c r="M168" s="25">
        <f t="shared" si="7"/>
        <v>10000</v>
      </c>
    </row>
    <row r="169" spans="1:15" x14ac:dyDescent="0.2">
      <c r="A169" s="6" t="s">
        <v>37</v>
      </c>
      <c r="B169" s="7">
        <v>10000</v>
      </c>
      <c r="C169" s="8" t="str">
        <f t="shared" si="5"/>
        <v>190010</v>
      </c>
      <c r="D169" s="8" t="str">
        <f>[1]!b_info_carrydate(C169)</f>
        <v>2019-07-22</v>
      </c>
      <c r="E169" s="9">
        <f>[1]!b_info_couponrate2(C169)</f>
        <v>3.86</v>
      </c>
      <c r="F169" s="8" t="str">
        <f>[1]!b_info_coupon(C169)</f>
        <v>附息</v>
      </c>
      <c r="G169" s="8">
        <f>[1]!b_info_interestfrequency(C169)</f>
        <v>2</v>
      </c>
      <c r="H169" s="9">
        <f>[1]!b_info_term(C169)</f>
        <v>30</v>
      </c>
      <c r="I169" s="9">
        <f>[1]!b_anal_yield_cnbd(C169,L$1,1)</f>
        <v>3.2949999999999999</v>
      </c>
      <c r="J169" s="9">
        <f>[1]!b_anal_dirty_cnbd(C169,L$1,1)</f>
        <v>111.04640000000001</v>
      </c>
      <c r="K169" s="9" t="str">
        <f>[1]!b_info_maturitydate(C169)</f>
        <v>2049-07-22</v>
      </c>
      <c r="L169" s="25">
        <f t="shared" si="6"/>
        <v>-10000</v>
      </c>
      <c r="M169" s="25">
        <f t="shared" si="7"/>
        <v>10000</v>
      </c>
    </row>
    <row r="170" spans="1:15" x14ac:dyDescent="0.2">
      <c r="A170" s="6" t="s">
        <v>37</v>
      </c>
      <c r="B170" s="7">
        <v>10000</v>
      </c>
      <c r="C170" s="8" t="str">
        <f t="shared" si="5"/>
        <v>190010</v>
      </c>
      <c r="D170" s="8" t="str">
        <f>[1]!b_info_carrydate(C170)</f>
        <v>2019-07-22</v>
      </c>
      <c r="E170" s="9">
        <f>[1]!b_info_couponrate2(C170)</f>
        <v>3.86</v>
      </c>
      <c r="F170" s="8" t="str">
        <f>[1]!b_info_coupon(C170)</f>
        <v>附息</v>
      </c>
      <c r="G170" s="8">
        <f>[1]!b_info_interestfrequency(C170)</f>
        <v>2</v>
      </c>
      <c r="H170" s="9">
        <f>[1]!b_info_term(C170)</f>
        <v>30</v>
      </c>
      <c r="I170" s="9">
        <f>[1]!b_anal_yield_cnbd(C170,L$1,1)</f>
        <v>3.2949999999999999</v>
      </c>
      <c r="J170" s="9">
        <f>[1]!b_anal_dirty_cnbd(C170,L$1,1)</f>
        <v>111.04640000000001</v>
      </c>
      <c r="K170" s="9" t="str">
        <f>[1]!b_info_maturitydate(C170)</f>
        <v>2049-07-22</v>
      </c>
      <c r="L170" s="25">
        <f t="shared" si="6"/>
        <v>-10000</v>
      </c>
      <c r="M170" s="25">
        <f t="shared" si="7"/>
        <v>10000</v>
      </c>
    </row>
    <row r="171" spans="1:15" x14ac:dyDescent="0.2">
      <c r="A171" s="6" t="s">
        <v>37</v>
      </c>
      <c r="B171" s="7">
        <v>10000</v>
      </c>
      <c r="C171" s="8" t="str">
        <f t="shared" si="5"/>
        <v>190010</v>
      </c>
      <c r="D171" s="8" t="str">
        <f>[1]!b_info_carrydate(C171)</f>
        <v>2019-07-22</v>
      </c>
      <c r="E171" s="9">
        <f>[1]!b_info_couponrate2(C171)</f>
        <v>3.86</v>
      </c>
      <c r="F171" s="8" t="str">
        <f>[1]!b_info_coupon(C171)</f>
        <v>附息</v>
      </c>
      <c r="G171" s="8">
        <f>[1]!b_info_interestfrequency(C171)</f>
        <v>2</v>
      </c>
      <c r="H171" s="9">
        <f>[1]!b_info_term(C171)</f>
        <v>30</v>
      </c>
      <c r="I171" s="9">
        <f>[1]!b_anal_yield_cnbd(C171,L$1,1)</f>
        <v>3.2949999999999999</v>
      </c>
      <c r="J171" s="9">
        <f>[1]!b_anal_dirty_cnbd(C171,L$1,1)</f>
        <v>111.04640000000001</v>
      </c>
      <c r="K171" s="9" t="str">
        <f>[1]!b_info_maturitydate(C171)</f>
        <v>2049-07-22</v>
      </c>
      <c r="L171" s="25">
        <f t="shared" si="6"/>
        <v>-10000</v>
      </c>
      <c r="M171" s="25">
        <f t="shared" si="7"/>
        <v>10000</v>
      </c>
    </row>
    <row r="172" spans="1:15" x14ac:dyDescent="0.2">
      <c r="A172" s="6" t="s">
        <v>37</v>
      </c>
      <c r="B172" s="7">
        <v>10000</v>
      </c>
      <c r="C172" s="8" t="str">
        <f t="shared" si="5"/>
        <v>190010</v>
      </c>
      <c r="D172" s="8" t="str">
        <f>[1]!b_info_carrydate(C172)</f>
        <v>2019-07-22</v>
      </c>
      <c r="E172" s="9">
        <f>[1]!b_info_couponrate2(C172)</f>
        <v>3.86</v>
      </c>
      <c r="F172" s="8" t="str">
        <f>[1]!b_info_coupon(C172)</f>
        <v>附息</v>
      </c>
      <c r="G172" s="8">
        <f>[1]!b_info_interestfrequency(C172)</f>
        <v>2</v>
      </c>
      <c r="H172" s="9">
        <f>[1]!b_info_term(C172)</f>
        <v>30</v>
      </c>
      <c r="I172" s="9">
        <f>[1]!b_anal_yield_cnbd(C172,L$1,1)</f>
        <v>3.2949999999999999</v>
      </c>
      <c r="J172" s="9">
        <f>[1]!b_anal_dirty_cnbd(C172,L$1,1)</f>
        <v>111.04640000000001</v>
      </c>
      <c r="K172" s="9" t="str">
        <f>[1]!b_info_maturitydate(C172)</f>
        <v>2049-07-22</v>
      </c>
      <c r="L172" s="25">
        <f t="shared" si="6"/>
        <v>-10000</v>
      </c>
      <c r="M172" s="25">
        <f t="shared" si="7"/>
        <v>10000</v>
      </c>
    </row>
    <row r="173" spans="1:15" s="1" customFormat="1" hidden="1" x14ac:dyDescent="0.2">
      <c r="A173" s="6" t="s">
        <v>607</v>
      </c>
      <c r="B173" s="7">
        <v>50000000</v>
      </c>
      <c r="C173" s="8" t="str">
        <f t="shared" si="5"/>
        <v>1480055</v>
      </c>
      <c r="D173" s="8" t="str">
        <f>[1]!b_info_carrydate(C173)</f>
        <v>2014-02-25</v>
      </c>
      <c r="E173" s="9">
        <f>[1]!b_info_couponrate2(C173)</f>
        <v>8.16</v>
      </c>
      <c r="F173" s="8" t="str">
        <f>[1]!b_info_coupon(C173)</f>
        <v>附息</v>
      </c>
      <c r="G173" s="8">
        <f>[1]!b_info_interestfrequency(C173)</f>
        <v>1</v>
      </c>
      <c r="H173" s="9">
        <f>[1]!b_info_term(C173)</f>
        <v>7</v>
      </c>
      <c r="I173" s="9">
        <f>[1]!b_anal_yield_cnbd(C173,L$1,1)</f>
        <v>5.9485000000000001</v>
      </c>
      <c r="J173" s="9">
        <f>[1]!b_anal_dirty_cnbd(C173,L$1,1)</f>
        <v>20.448799999999999</v>
      </c>
      <c r="K173" s="9" t="str">
        <f>[1]!b_info_maturitydate(C173)</f>
        <v>2021-02-25</v>
      </c>
      <c r="L173" s="25"/>
      <c r="M173" s="25"/>
      <c r="N173" s="4"/>
      <c r="O173" s="4"/>
    </row>
    <row r="174" spans="1:15" s="1" customFormat="1" hidden="1" x14ac:dyDescent="0.2">
      <c r="A174" s="6" t="s">
        <v>53</v>
      </c>
      <c r="B174" s="7">
        <v>10000000</v>
      </c>
      <c r="C174" s="8" t="str">
        <f t="shared" si="5"/>
        <v>1480130</v>
      </c>
      <c r="D174" s="8" t="str">
        <f>[1]!b_info_carrydate(C174)</f>
        <v>2014-04-18</v>
      </c>
      <c r="E174" s="9">
        <f>[1]!b_info_couponrate2(C174)</f>
        <v>8.4499999999999993</v>
      </c>
      <c r="F174" s="8" t="str">
        <f>[1]!b_info_coupon(C174)</f>
        <v>附息</v>
      </c>
      <c r="G174" s="8">
        <f>[1]!b_info_interestfrequency(C174)</f>
        <v>1</v>
      </c>
      <c r="H174" s="9">
        <f>[1]!b_info_term(C174)</f>
        <v>7</v>
      </c>
      <c r="I174" s="9">
        <f>[1]!b_anal_yield_cnbd(C174,L$1,1)</f>
        <v>4.3818999999999999</v>
      </c>
      <c r="J174" s="9">
        <f>[1]!b_anal_dirty_cnbd(C174,L$1,1)</f>
        <v>43.9375</v>
      </c>
      <c r="K174" s="9" t="str">
        <f>[1]!b_info_maturitydate(C174)</f>
        <v>2021-04-18</v>
      </c>
      <c r="L174" s="25"/>
      <c r="M174" s="25"/>
      <c r="N174" s="4"/>
      <c r="O174" s="4"/>
    </row>
    <row r="175" spans="1:15" hidden="1" x14ac:dyDescent="0.2">
      <c r="A175" s="6" t="s">
        <v>54</v>
      </c>
      <c r="B175" s="7">
        <v>30000000</v>
      </c>
      <c r="C175" s="8" t="str">
        <f t="shared" si="5"/>
        <v>1480213</v>
      </c>
      <c r="D175" s="8" t="str">
        <f>[1]!b_info_carrydate(C175)</f>
        <v>2014-04-17</v>
      </c>
      <c r="E175" s="9">
        <f>[1]!b_info_couponrate2(C175)</f>
        <v>8.6999999999999993</v>
      </c>
      <c r="F175" s="8" t="str">
        <f>[1]!b_info_coupon(C175)</f>
        <v>附息</v>
      </c>
      <c r="G175" s="8">
        <f>[1]!b_info_interestfrequency(C175)</f>
        <v>1</v>
      </c>
      <c r="H175" s="9">
        <f>[1]!b_info_term(C175)</f>
        <v>7</v>
      </c>
      <c r="I175" s="9">
        <f>[1]!b_anal_yield_cnbd(C175,L$1,1)</f>
        <v>4.5811000000000002</v>
      </c>
      <c r="J175" s="9">
        <f>[1]!b_anal_dirty_cnbd(C175,L$1,1)</f>
        <v>44.040700000000001</v>
      </c>
      <c r="K175" s="9" t="str">
        <f>[1]!b_info_maturitydate(C175)</f>
        <v>2021-04-17</v>
      </c>
      <c r="L175" s="25"/>
      <c r="M175" s="25"/>
    </row>
    <row r="176" spans="1:15" hidden="1" x14ac:dyDescent="0.2">
      <c r="A176" s="6" t="s">
        <v>55</v>
      </c>
      <c r="B176" s="7">
        <v>50000000</v>
      </c>
      <c r="C176" s="8" t="str">
        <f t="shared" si="5"/>
        <v>1480235</v>
      </c>
      <c r="D176" s="8" t="str">
        <f>[1]!b_info_carrydate(C176)</f>
        <v>2014-04-22</v>
      </c>
      <c r="E176" s="9">
        <f>[1]!b_info_couponrate2(C176)</f>
        <v>8.3800000000000008</v>
      </c>
      <c r="F176" s="8" t="str">
        <f>[1]!b_info_coupon(C176)</f>
        <v>附息</v>
      </c>
      <c r="G176" s="8">
        <f>[1]!b_info_interestfrequency(C176)</f>
        <v>1</v>
      </c>
      <c r="H176" s="9">
        <f>[1]!b_info_term(C176)</f>
        <v>7</v>
      </c>
      <c r="I176" s="9">
        <f>[1]!b_anal_yield_cnbd(C176,L$1,1)</f>
        <v>4.2343999999999999</v>
      </c>
      <c r="J176" s="9">
        <f>[1]!b_anal_dirty_cnbd(C176,L$1,1)</f>
        <v>43.9129</v>
      </c>
      <c r="K176" s="9" t="str">
        <f>[1]!b_info_maturitydate(C176)</f>
        <v>2021-04-22</v>
      </c>
      <c r="L176" s="25"/>
      <c r="M176" s="25"/>
    </row>
    <row r="177" spans="1:13" hidden="1" x14ac:dyDescent="0.2">
      <c r="A177" s="6" t="s">
        <v>56</v>
      </c>
      <c r="B177" s="7">
        <v>20000000</v>
      </c>
      <c r="C177" s="8" t="str">
        <f t="shared" si="5"/>
        <v>1480533</v>
      </c>
      <c r="D177" s="8" t="str">
        <f>[1]!b_info_carrydate(C177)</f>
        <v>2014-10-22</v>
      </c>
      <c r="E177" s="9">
        <f>[1]!b_info_couponrate2(C177)</f>
        <v>6.98</v>
      </c>
      <c r="F177" s="8" t="str">
        <f>[1]!b_info_coupon(C177)</f>
        <v>附息</v>
      </c>
      <c r="G177" s="8">
        <f>[1]!b_info_interestfrequency(C177)</f>
        <v>1</v>
      </c>
      <c r="H177" s="9">
        <f>[1]!b_info_term(C177)</f>
        <v>8</v>
      </c>
      <c r="I177" s="9">
        <f>[1]!b_anal_yield_cnbd(C177,L$1,1)</f>
        <v>5.0080999999999998</v>
      </c>
      <c r="J177" s="9">
        <f>[1]!b_anal_dirty_cnbd(C177,L$1,1)</f>
        <v>58.221499999999999</v>
      </c>
      <c r="K177" s="9" t="str">
        <f>[1]!b_info_maturitydate(C177)</f>
        <v>2022-10-22</v>
      </c>
      <c r="L177" s="25"/>
      <c r="M177" s="25"/>
    </row>
    <row r="178" spans="1:13" hidden="1" x14ac:dyDescent="0.2">
      <c r="A178" s="6" t="s">
        <v>57</v>
      </c>
      <c r="B178" s="7">
        <v>20000000</v>
      </c>
      <c r="C178" s="8" t="str">
        <f t="shared" si="5"/>
        <v>1480583</v>
      </c>
      <c r="D178" s="8" t="str">
        <f>[1]!b_info_carrydate(C178)</f>
        <v>2014-12-08</v>
      </c>
      <c r="E178" s="9">
        <f>[1]!b_info_couponrate2(C178)</f>
        <v>6.6</v>
      </c>
      <c r="F178" s="8" t="str">
        <f>[1]!b_info_coupon(C178)</f>
        <v>附息</v>
      </c>
      <c r="G178" s="8">
        <f>[1]!b_info_interestfrequency(C178)</f>
        <v>1</v>
      </c>
      <c r="H178" s="9">
        <f>[1]!b_info_term(C178)</f>
        <v>7</v>
      </c>
      <c r="I178" s="9">
        <f>[1]!b_anal_yield_cnbd(C178,L$1,1)</f>
        <v>3.8071999999999999</v>
      </c>
      <c r="J178" s="9">
        <f>[1]!b_anal_dirty_cnbd(C178,L$1,1)</f>
        <v>41.9741</v>
      </c>
      <c r="K178" s="9" t="str">
        <f>[1]!b_info_maturitydate(C178)</f>
        <v>2021-12-08</v>
      </c>
      <c r="L178" s="25"/>
      <c r="M178" s="25"/>
    </row>
    <row r="179" spans="1:13" hidden="1" x14ac:dyDescent="0.2">
      <c r="A179" s="6" t="s">
        <v>58</v>
      </c>
      <c r="B179" s="7">
        <v>50000000</v>
      </c>
      <c r="C179" s="8" t="str">
        <f t="shared" si="5"/>
        <v>1580075</v>
      </c>
      <c r="D179" s="8" t="str">
        <f>[1]!b_info_carrydate(C179)</f>
        <v>2015-03-24</v>
      </c>
      <c r="E179" s="9">
        <f>[1]!b_info_couponrate2(C179)</f>
        <v>6.39</v>
      </c>
      <c r="F179" s="8" t="str">
        <f>[1]!b_info_coupon(C179)</f>
        <v>附息</v>
      </c>
      <c r="G179" s="8">
        <f>[1]!b_info_interestfrequency(C179)</f>
        <v>1</v>
      </c>
      <c r="H179" s="9">
        <f>[1]!b_info_term(C179)</f>
        <v>7</v>
      </c>
      <c r="I179" s="9">
        <f>[1]!b_anal_yield_cnbd(C179,L$1,1)</f>
        <v>3.8378000000000001</v>
      </c>
      <c r="J179" s="9">
        <f>[1]!b_anal_dirty_cnbd(C179,L$1,1)</f>
        <v>65.169700000000006</v>
      </c>
      <c r="K179" s="9" t="str">
        <f>[1]!b_info_maturitydate(C179)</f>
        <v>2022-03-24</v>
      </c>
      <c r="L179" s="25"/>
      <c r="M179" s="25"/>
    </row>
    <row r="180" spans="1:13" hidden="1" x14ac:dyDescent="0.2">
      <c r="A180" s="6" t="s">
        <v>59</v>
      </c>
      <c r="B180" s="7">
        <v>30000000</v>
      </c>
      <c r="C180" s="8" t="str">
        <f t="shared" si="5"/>
        <v>1580083</v>
      </c>
      <c r="D180" s="8" t="str">
        <f>[1]!b_info_carrydate(C180)</f>
        <v>2015-03-27</v>
      </c>
      <c r="E180" s="9">
        <f>[1]!b_info_couponrate2(C180)</f>
        <v>7.3</v>
      </c>
      <c r="F180" s="8" t="str">
        <f>[1]!b_info_coupon(C180)</f>
        <v>附息</v>
      </c>
      <c r="G180" s="8">
        <f>[1]!b_info_interestfrequency(C180)</f>
        <v>1</v>
      </c>
      <c r="H180" s="9">
        <f>[1]!b_info_term(C180)</f>
        <v>7</v>
      </c>
      <c r="I180" s="9">
        <f>[1]!b_anal_yield_cnbd(C180,L$1,1)</f>
        <v>5.4683999999999999</v>
      </c>
      <c r="J180" s="9">
        <f>[1]!b_anal_dirty_cnbd(C180,L$1,1)</f>
        <v>65.204499999999996</v>
      </c>
      <c r="K180" s="9" t="str">
        <f>[1]!b_info_maturitydate(C180)</f>
        <v>2022-03-27</v>
      </c>
      <c r="L180" s="25"/>
      <c r="M180" s="25"/>
    </row>
    <row r="181" spans="1:13" hidden="1" x14ac:dyDescent="0.2">
      <c r="A181" s="6" t="s">
        <v>60</v>
      </c>
      <c r="B181" s="7">
        <v>10000000</v>
      </c>
      <c r="C181" s="8" t="str">
        <f t="shared" si="5"/>
        <v>1580218</v>
      </c>
      <c r="D181" s="8" t="str">
        <f>[1]!b_info_carrydate(C181)</f>
        <v>2015-09-11</v>
      </c>
      <c r="E181" s="9">
        <f>[1]!b_info_couponrate2(C181)</f>
        <v>5.88</v>
      </c>
      <c r="F181" s="8" t="str">
        <f>[1]!b_info_coupon(C181)</f>
        <v>附息</v>
      </c>
      <c r="G181" s="8">
        <f>[1]!b_info_interestfrequency(C181)</f>
        <v>1</v>
      </c>
      <c r="H181" s="9">
        <f>[1]!b_info_term(C181)</f>
        <v>7</v>
      </c>
      <c r="I181" s="9">
        <f>[1]!b_anal_yield_cnbd(C181,L$1,1)</f>
        <v>4.8823999999999996</v>
      </c>
      <c r="J181" s="9">
        <f>[1]!b_anal_dirty_cnbd(C181,L$1,1)</f>
        <v>62.531399999999998</v>
      </c>
      <c r="K181" s="9" t="str">
        <f>[1]!b_info_maturitydate(C181)</f>
        <v>2022-09-11</v>
      </c>
      <c r="L181" s="25"/>
      <c r="M181" s="25"/>
    </row>
    <row r="182" spans="1:13" hidden="1" x14ac:dyDescent="0.2">
      <c r="A182" s="6" t="s">
        <v>60</v>
      </c>
      <c r="B182" s="7">
        <v>10000000</v>
      </c>
      <c r="C182" s="8" t="str">
        <f t="shared" si="5"/>
        <v>1580218</v>
      </c>
      <c r="D182" s="8" t="str">
        <f>[1]!b_info_carrydate(C182)</f>
        <v>2015-09-11</v>
      </c>
      <c r="E182" s="9">
        <f>[1]!b_info_couponrate2(C182)</f>
        <v>5.88</v>
      </c>
      <c r="F182" s="8" t="str">
        <f>[1]!b_info_coupon(C182)</f>
        <v>附息</v>
      </c>
      <c r="G182" s="8">
        <f>[1]!b_info_interestfrequency(C182)</f>
        <v>1</v>
      </c>
      <c r="H182" s="9">
        <f>[1]!b_info_term(C182)</f>
        <v>7</v>
      </c>
      <c r="I182" s="9">
        <f>[1]!b_anal_yield_cnbd(C182,L$1,1)</f>
        <v>4.8823999999999996</v>
      </c>
      <c r="J182" s="9">
        <f>[1]!b_anal_dirty_cnbd(C182,L$1,1)</f>
        <v>62.531399999999998</v>
      </c>
      <c r="K182" s="9" t="str">
        <f>[1]!b_info_maturitydate(C182)</f>
        <v>2022-09-11</v>
      </c>
      <c r="L182" s="25"/>
      <c r="M182" s="25"/>
    </row>
    <row r="183" spans="1:13" hidden="1" x14ac:dyDescent="0.2">
      <c r="A183" s="6" t="s">
        <v>60</v>
      </c>
      <c r="B183" s="7">
        <v>10000000</v>
      </c>
      <c r="C183" s="8" t="str">
        <f t="shared" si="5"/>
        <v>1580218</v>
      </c>
      <c r="D183" s="8" t="str">
        <f>[1]!b_info_carrydate(C183)</f>
        <v>2015-09-11</v>
      </c>
      <c r="E183" s="9">
        <f>[1]!b_info_couponrate2(C183)</f>
        <v>5.88</v>
      </c>
      <c r="F183" s="8" t="str">
        <f>[1]!b_info_coupon(C183)</f>
        <v>附息</v>
      </c>
      <c r="G183" s="8">
        <f>[1]!b_info_interestfrequency(C183)</f>
        <v>1</v>
      </c>
      <c r="H183" s="9">
        <f>[1]!b_info_term(C183)</f>
        <v>7</v>
      </c>
      <c r="I183" s="9">
        <f>[1]!b_anal_yield_cnbd(C183,L$1,1)</f>
        <v>4.8823999999999996</v>
      </c>
      <c r="J183" s="9">
        <f>[1]!b_anal_dirty_cnbd(C183,L$1,1)</f>
        <v>62.531399999999998</v>
      </c>
      <c r="K183" s="9" t="str">
        <f>[1]!b_info_maturitydate(C183)</f>
        <v>2022-09-11</v>
      </c>
      <c r="L183" s="25"/>
      <c r="M183" s="25"/>
    </row>
    <row r="184" spans="1:13" hidden="1" x14ac:dyDescent="0.2">
      <c r="A184" s="6" t="s">
        <v>60</v>
      </c>
      <c r="B184" s="7">
        <v>10000000</v>
      </c>
      <c r="C184" s="8" t="str">
        <f t="shared" si="5"/>
        <v>1580218</v>
      </c>
      <c r="D184" s="8" t="str">
        <f>[1]!b_info_carrydate(C184)</f>
        <v>2015-09-11</v>
      </c>
      <c r="E184" s="9">
        <f>[1]!b_info_couponrate2(C184)</f>
        <v>5.88</v>
      </c>
      <c r="F184" s="8" t="str">
        <f>[1]!b_info_coupon(C184)</f>
        <v>附息</v>
      </c>
      <c r="G184" s="8">
        <f>[1]!b_info_interestfrequency(C184)</f>
        <v>1</v>
      </c>
      <c r="H184" s="9">
        <f>[1]!b_info_term(C184)</f>
        <v>7</v>
      </c>
      <c r="I184" s="9">
        <f>[1]!b_anal_yield_cnbd(C184,L$1,1)</f>
        <v>4.8823999999999996</v>
      </c>
      <c r="J184" s="9">
        <f>[1]!b_anal_dirty_cnbd(C184,L$1,1)</f>
        <v>62.531399999999998</v>
      </c>
      <c r="K184" s="9" t="str">
        <f>[1]!b_info_maturitydate(C184)</f>
        <v>2022-09-11</v>
      </c>
      <c r="L184" s="25"/>
      <c r="M184" s="25"/>
    </row>
    <row r="185" spans="1:13" hidden="1" x14ac:dyDescent="0.2">
      <c r="A185" s="6" t="s">
        <v>61</v>
      </c>
      <c r="B185" s="7">
        <v>40000000</v>
      </c>
      <c r="C185" s="8" t="str">
        <f t="shared" si="5"/>
        <v>1580247</v>
      </c>
      <c r="D185" s="8" t="str">
        <f>[1]!b_info_carrydate(C185)</f>
        <v>2015-11-04</v>
      </c>
      <c r="E185" s="9">
        <f>[1]!b_info_couponrate2(C185)</f>
        <v>4.87</v>
      </c>
      <c r="F185" s="8" t="str">
        <f>[1]!b_info_coupon(C185)</f>
        <v>附息</v>
      </c>
      <c r="G185" s="8">
        <f>[1]!b_info_interestfrequency(C185)</f>
        <v>1</v>
      </c>
      <c r="H185" s="9">
        <f>[1]!b_info_term(C185)</f>
        <v>7</v>
      </c>
      <c r="I185" s="9">
        <f>[1]!b_anal_yield_cnbd(C185,L$1,1)</f>
        <v>3.3681000000000001</v>
      </c>
      <c r="J185" s="9">
        <f>[1]!b_anal_dirty_cnbd(C185,L$1,1)</f>
        <v>62.396799999999999</v>
      </c>
      <c r="K185" s="9" t="str">
        <f>[1]!b_info_maturitydate(C185)</f>
        <v>2022-11-04</v>
      </c>
      <c r="L185" s="25"/>
      <c r="M185" s="25"/>
    </row>
    <row r="186" spans="1:13" hidden="1" x14ac:dyDescent="0.2">
      <c r="A186" s="6" t="s">
        <v>61</v>
      </c>
      <c r="B186" s="7">
        <v>30000000</v>
      </c>
      <c r="C186" s="8" t="str">
        <f t="shared" si="5"/>
        <v>1580247</v>
      </c>
      <c r="D186" s="8" t="str">
        <f>[1]!b_info_carrydate(C186)</f>
        <v>2015-11-04</v>
      </c>
      <c r="E186" s="9">
        <f>[1]!b_info_couponrate2(C186)</f>
        <v>4.87</v>
      </c>
      <c r="F186" s="8" t="str">
        <f>[1]!b_info_coupon(C186)</f>
        <v>附息</v>
      </c>
      <c r="G186" s="8">
        <f>[1]!b_info_interestfrequency(C186)</f>
        <v>1</v>
      </c>
      <c r="H186" s="9">
        <f>[1]!b_info_term(C186)</f>
        <v>7</v>
      </c>
      <c r="I186" s="9">
        <f>[1]!b_anal_yield_cnbd(C186,L$1,1)</f>
        <v>3.3681000000000001</v>
      </c>
      <c r="J186" s="9">
        <f>[1]!b_anal_dirty_cnbd(C186,L$1,1)</f>
        <v>62.396799999999999</v>
      </c>
      <c r="K186" s="9" t="str">
        <f>[1]!b_info_maturitydate(C186)</f>
        <v>2022-11-04</v>
      </c>
      <c r="L186" s="25"/>
      <c r="M186" s="25"/>
    </row>
    <row r="187" spans="1:13" hidden="1" x14ac:dyDescent="0.2">
      <c r="A187" s="6" t="s">
        <v>62</v>
      </c>
      <c r="B187" s="7">
        <v>70000000</v>
      </c>
      <c r="C187" s="8" t="str">
        <f t="shared" si="5"/>
        <v>1580293</v>
      </c>
      <c r="D187" s="8" t="str">
        <f>[1]!b_info_carrydate(C187)</f>
        <v>2015-12-16</v>
      </c>
      <c r="E187" s="9">
        <f>[1]!b_info_couponrate2(C187)</f>
        <v>5.18</v>
      </c>
      <c r="F187" s="8" t="str">
        <f>[1]!b_info_coupon(C187)</f>
        <v>附息</v>
      </c>
      <c r="G187" s="8">
        <f>[1]!b_info_interestfrequency(C187)</f>
        <v>1</v>
      </c>
      <c r="H187" s="9">
        <f>[1]!b_info_term(C187)</f>
        <v>7</v>
      </c>
      <c r="I187" s="9">
        <f>[1]!b_anal_yield_cnbd(C187,L$1,1)</f>
        <v>4.3406000000000002</v>
      </c>
      <c r="J187" s="9">
        <f>[1]!b_anal_dirty_cnbd(C187,L$1,1)</f>
        <v>61.514600000000002</v>
      </c>
      <c r="K187" s="9" t="str">
        <f>[1]!b_info_maturitydate(C187)</f>
        <v>2022-12-16</v>
      </c>
      <c r="L187" s="25"/>
      <c r="M187" s="25"/>
    </row>
    <row r="188" spans="1:13" hidden="1" x14ac:dyDescent="0.2">
      <c r="A188" s="6" t="s">
        <v>62</v>
      </c>
      <c r="B188" s="7">
        <v>50000000</v>
      </c>
      <c r="C188" s="8" t="str">
        <f t="shared" si="5"/>
        <v>1580293</v>
      </c>
      <c r="D188" s="8" t="str">
        <f>[1]!b_info_carrydate(C188)</f>
        <v>2015-12-16</v>
      </c>
      <c r="E188" s="9">
        <f>[1]!b_info_couponrate2(C188)</f>
        <v>5.18</v>
      </c>
      <c r="F188" s="8" t="str">
        <f>[1]!b_info_coupon(C188)</f>
        <v>附息</v>
      </c>
      <c r="G188" s="8">
        <f>[1]!b_info_interestfrequency(C188)</f>
        <v>1</v>
      </c>
      <c r="H188" s="9">
        <f>[1]!b_info_term(C188)</f>
        <v>7</v>
      </c>
      <c r="I188" s="9">
        <f>[1]!b_anal_yield_cnbd(C188,L$1,1)</f>
        <v>4.3406000000000002</v>
      </c>
      <c r="J188" s="9">
        <f>[1]!b_anal_dirty_cnbd(C188,L$1,1)</f>
        <v>61.514600000000002</v>
      </c>
      <c r="K188" s="9" t="str">
        <f>[1]!b_info_maturitydate(C188)</f>
        <v>2022-12-16</v>
      </c>
      <c r="L188" s="25"/>
      <c r="M188" s="25"/>
    </row>
    <row r="189" spans="1:13" hidden="1" x14ac:dyDescent="0.2">
      <c r="A189" s="6" t="s">
        <v>63</v>
      </c>
      <c r="B189" s="7">
        <v>70000000</v>
      </c>
      <c r="C189" s="8" t="str">
        <f t="shared" si="5"/>
        <v>1680027</v>
      </c>
      <c r="D189" s="8" t="str">
        <f>[1]!b_info_carrydate(C189)</f>
        <v>2016-01-19</v>
      </c>
      <c r="E189" s="9">
        <f>[1]!b_info_couponrate2(C189)</f>
        <v>5.7</v>
      </c>
      <c r="F189" s="8" t="str">
        <f>[1]!b_info_coupon(C189)</f>
        <v>附息</v>
      </c>
      <c r="G189" s="8">
        <f>[1]!b_info_interestfrequency(C189)</f>
        <v>1</v>
      </c>
      <c r="H189" s="9">
        <f>[1]!b_info_term(C189)</f>
        <v>7</v>
      </c>
      <c r="I189" s="9">
        <f>[1]!b_anal_yield_cnbd(C189,L$1,1)</f>
        <v>5.0126999999999997</v>
      </c>
      <c r="J189" s="9">
        <f>[1]!b_anal_dirty_cnbd(C189,L$1,1)</f>
        <v>61.143500000000003</v>
      </c>
      <c r="K189" s="9" t="str">
        <f>[1]!b_info_maturitydate(C189)</f>
        <v>2023-01-19</v>
      </c>
      <c r="L189" s="25"/>
      <c r="M189" s="25"/>
    </row>
    <row r="190" spans="1:13" hidden="1" x14ac:dyDescent="0.2">
      <c r="A190" s="6" t="s">
        <v>63</v>
      </c>
      <c r="B190" s="7">
        <v>30000000</v>
      </c>
      <c r="C190" s="8" t="str">
        <f t="shared" si="5"/>
        <v>1680027</v>
      </c>
      <c r="D190" s="8" t="str">
        <f>[1]!b_info_carrydate(C190)</f>
        <v>2016-01-19</v>
      </c>
      <c r="E190" s="9">
        <f>[1]!b_info_couponrate2(C190)</f>
        <v>5.7</v>
      </c>
      <c r="F190" s="8" t="str">
        <f>[1]!b_info_coupon(C190)</f>
        <v>附息</v>
      </c>
      <c r="G190" s="8">
        <f>[1]!b_info_interestfrequency(C190)</f>
        <v>1</v>
      </c>
      <c r="H190" s="9">
        <f>[1]!b_info_term(C190)</f>
        <v>7</v>
      </c>
      <c r="I190" s="9">
        <f>[1]!b_anal_yield_cnbd(C190,L$1,1)</f>
        <v>5.0126999999999997</v>
      </c>
      <c r="J190" s="9">
        <f>[1]!b_anal_dirty_cnbd(C190,L$1,1)</f>
        <v>61.143500000000003</v>
      </c>
      <c r="K190" s="9" t="str">
        <f>[1]!b_info_maturitydate(C190)</f>
        <v>2023-01-19</v>
      </c>
      <c r="L190" s="25"/>
      <c r="M190" s="25"/>
    </row>
    <row r="191" spans="1:13" hidden="1" x14ac:dyDescent="0.2">
      <c r="A191" s="6" t="s">
        <v>64</v>
      </c>
      <c r="B191" s="7">
        <v>70000000</v>
      </c>
      <c r="C191" s="8" t="str">
        <f t="shared" si="5"/>
        <v>1680030</v>
      </c>
      <c r="D191" s="8" t="str">
        <f>[1]!b_info_carrydate(C191)</f>
        <v>2016-01-21</v>
      </c>
      <c r="E191" s="9">
        <f>[1]!b_info_couponrate2(C191)</f>
        <v>4.9400000000000004</v>
      </c>
      <c r="F191" s="8" t="str">
        <f>[1]!b_info_coupon(C191)</f>
        <v>附息</v>
      </c>
      <c r="G191" s="8">
        <f>[1]!b_info_interestfrequency(C191)</f>
        <v>1</v>
      </c>
      <c r="H191" s="9">
        <f>[1]!b_info_term(C191)</f>
        <v>7</v>
      </c>
      <c r="I191" s="9">
        <f>[1]!b_anal_yield_cnbd(C191,L$1,1)</f>
        <v>4.4165999999999999</v>
      </c>
      <c r="J191" s="9">
        <f>[1]!b_anal_dirty_cnbd(C191,L$1,1)</f>
        <v>60.907499999999999</v>
      </c>
      <c r="K191" s="9" t="str">
        <f>[1]!b_info_maturitydate(C191)</f>
        <v>2023-01-21</v>
      </c>
      <c r="L191" s="25"/>
      <c r="M191" s="25"/>
    </row>
    <row r="192" spans="1:13" hidden="1" x14ac:dyDescent="0.2">
      <c r="A192" s="6" t="s">
        <v>64</v>
      </c>
      <c r="B192" s="7">
        <v>10000000</v>
      </c>
      <c r="C192" s="8" t="str">
        <f t="shared" si="5"/>
        <v>1680030</v>
      </c>
      <c r="D192" s="8" t="str">
        <f>[1]!b_info_carrydate(C192)</f>
        <v>2016-01-21</v>
      </c>
      <c r="E192" s="9">
        <f>[1]!b_info_couponrate2(C192)</f>
        <v>4.9400000000000004</v>
      </c>
      <c r="F192" s="8" t="str">
        <f>[1]!b_info_coupon(C192)</f>
        <v>附息</v>
      </c>
      <c r="G192" s="8">
        <f>[1]!b_info_interestfrequency(C192)</f>
        <v>1</v>
      </c>
      <c r="H192" s="9">
        <f>[1]!b_info_term(C192)</f>
        <v>7</v>
      </c>
      <c r="I192" s="9">
        <f>[1]!b_anal_yield_cnbd(C192,L$1,1)</f>
        <v>4.4165999999999999</v>
      </c>
      <c r="J192" s="9">
        <f>[1]!b_anal_dirty_cnbd(C192,L$1,1)</f>
        <v>60.907499999999999</v>
      </c>
      <c r="K192" s="9" t="str">
        <f>[1]!b_info_maturitydate(C192)</f>
        <v>2023-01-21</v>
      </c>
      <c r="L192" s="25"/>
      <c r="M192" s="25"/>
    </row>
    <row r="193" spans="1:13" hidden="1" x14ac:dyDescent="0.2">
      <c r="A193" s="6" t="s">
        <v>64</v>
      </c>
      <c r="B193" s="7">
        <v>10000000</v>
      </c>
      <c r="C193" s="8" t="str">
        <f t="shared" si="5"/>
        <v>1680030</v>
      </c>
      <c r="D193" s="8" t="str">
        <f>[1]!b_info_carrydate(C193)</f>
        <v>2016-01-21</v>
      </c>
      <c r="E193" s="9">
        <f>[1]!b_info_couponrate2(C193)</f>
        <v>4.9400000000000004</v>
      </c>
      <c r="F193" s="8" t="str">
        <f>[1]!b_info_coupon(C193)</f>
        <v>附息</v>
      </c>
      <c r="G193" s="8">
        <f>[1]!b_info_interestfrequency(C193)</f>
        <v>1</v>
      </c>
      <c r="H193" s="9">
        <f>[1]!b_info_term(C193)</f>
        <v>7</v>
      </c>
      <c r="I193" s="9">
        <f>[1]!b_anal_yield_cnbd(C193,L$1,1)</f>
        <v>4.4165999999999999</v>
      </c>
      <c r="J193" s="9">
        <f>[1]!b_anal_dirty_cnbd(C193,L$1,1)</f>
        <v>60.907499999999999</v>
      </c>
      <c r="K193" s="9" t="str">
        <f>[1]!b_info_maturitydate(C193)</f>
        <v>2023-01-21</v>
      </c>
      <c r="L193" s="25"/>
      <c r="M193" s="25"/>
    </row>
    <row r="194" spans="1:13" hidden="1" x14ac:dyDescent="0.2">
      <c r="A194" s="6" t="s">
        <v>64</v>
      </c>
      <c r="B194" s="7">
        <v>50000000</v>
      </c>
      <c r="C194" s="8" t="str">
        <f t="shared" si="5"/>
        <v>1680030</v>
      </c>
      <c r="D194" s="8" t="str">
        <f>[1]!b_info_carrydate(C194)</f>
        <v>2016-01-21</v>
      </c>
      <c r="E194" s="9">
        <f>[1]!b_info_couponrate2(C194)</f>
        <v>4.9400000000000004</v>
      </c>
      <c r="F194" s="8" t="str">
        <f>[1]!b_info_coupon(C194)</f>
        <v>附息</v>
      </c>
      <c r="G194" s="8">
        <f>[1]!b_info_interestfrequency(C194)</f>
        <v>1</v>
      </c>
      <c r="H194" s="9">
        <f>[1]!b_info_term(C194)</f>
        <v>7</v>
      </c>
      <c r="I194" s="9">
        <f>[1]!b_anal_yield_cnbd(C194,L$1,1)</f>
        <v>4.4165999999999999</v>
      </c>
      <c r="J194" s="9">
        <f>[1]!b_anal_dirty_cnbd(C194,L$1,1)</f>
        <v>60.907499999999999</v>
      </c>
      <c r="K194" s="9" t="str">
        <f>[1]!b_info_maturitydate(C194)</f>
        <v>2023-01-21</v>
      </c>
      <c r="L194" s="25"/>
      <c r="M194" s="25"/>
    </row>
    <row r="195" spans="1:13" hidden="1" x14ac:dyDescent="0.2">
      <c r="A195" s="6" t="s">
        <v>65</v>
      </c>
      <c r="B195" s="7">
        <v>50000000</v>
      </c>
      <c r="C195" s="8" t="str">
        <f t="shared" si="5"/>
        <v>1680031</v>
      </c>
      <c r="D195" s="8" t="str">
        <f>[1]!b_info_carrydate(C195)</f>
        <v>2016-01-21</v>
      </c>
      <c r="E195" s="9">
        <f>[1]!b_info_couponrate2(C195)</f>
        <v>4.83</v>
      </c>
      <c r="F195" s="8" t="str">
        <f>[1]!b_info_coupon(C195)</f>
        <v>附息</v>
      </c>
      <c r="G195" s="8">
        <f>[1]!b_info_interestfrequency(C195)</f>
        <v>1</v>
      </c>
      <c r="H195" s="9">
        <f>[1]!b_info_term(C195)</f>
        <v>7</v>
      </c>
      <c r="I195" s="9">
        <f>[1]!b_anal_yield_cnbd(C195,L$1,1)</f>
        <v>3.9034</v>
      </c>
      <c r="J195" s="9">
        <f>[1]!b_anal_dirty_cnbd(C195,L$1,1)</f>
        <v>61.331699999999998</v>
      </c>
      <c r="K195" s="9" t="str">
        <f>[1]!b_info_maturitydate(C195)</f>
        <v>2023-01-21</v>
      </c>
      <c r="L195" s="25"/>
      <c r="M195" s="25"/>
    </row>
    <row r="196" spans="1:13" hidden="1" x14ac:dyDescent="0.2">
      <c r="A196" s="6" t="s">
        <v>65</v>
      </c>
      <c r="B196" s="7">
        <v>20000000</v>
      </c>
      <c r="C196" s="8" t="str">
        <f t="shared" si="5"/>
        <v>1680031</v>
      </c>
      <c r="D196" s="8" t="str">
        <f>[1]!b_info_carrydate(C196)</f>
        <v>2016-01-21</v>
      </c>
      <c r="E196" s="9">
        <f>[1]!b_info_couponrate2(C196)</f>
        <v>4.83</v>
      </c>
      <c r="F196" s="8" t="str">
        <f>[1]!b_info_coupon(C196)</f>
        <v>附息</v>
      </c>
      <c r="G196" s="8">
        <f>[1]!b_info_interestfrequency(C196)</f>
        <v>1</v>
      </c>
      <c r="H196" s="9">
        <f>[1]!b_info_term(C196)</f>
        <v>7</v>
      </c>
      <c r="I196" s="9">
        <f>[1]!b_anal_yield_cnbd(C196,L$1,1)</f>
        <v>3.9034</v>
      </c>
      <c r="J196" s="9">
        <f>[1]!b_anal_dirty_cnbd(C196,L$1,1)</f>
        <v>61.331699999999998</v>
      </c>
      <c r="K196" s="9" t="str">
        <f>[1]!b_info_maturitydate(C196)</f>
        <v>2023-01-21</v>
      </c>
      <c r="L196" s="25"/>
      <c r="M196" s="25"/>
    </row>
    <row r="197" spans="1:13" hidden="1" x14ac:dyDescent="0.2">
      <c r="A197" s="6" t="s">
        <v>65</v>
      </c>
      <c r="B197" s="7">
        <v>80000000</v>
      </c>
      <c r="C197" s="8" t="str">
        <f t="shared" si="5"/>
        <v>1680031</v>
      </c>
      <c r="D197" s="8" t="str">
        <f>[1]!b_info_carrydate(C197)</f>
        <v>2016-01-21</v>
      </c>
      <c r="E197" s="9">
        <f>[1]!b_info_couponrate2(C197)</f>
        <v>4.83</v>
      </c>
      <c r="F197" s="8" t="str">
        <f>[1]!b_info_coupon(C197)</f>
        <v>附息</v>
      </c>
      <c r="G197" s="8">
        <f>[1]!b_info_interestfrequency(C197)</f>
        <v>1</v>
      </c>
      <c r="H197" s="9">
        <f>[1]!b_info_term(C197)</f>
        <v>7</v>
      </c>
      <c r="I197" s="9">
        <f>[1]!b_anal_yield_cnbd(C197,L$1,1)</f>
        <v>3.9034</v>
      </c>
      <c r="J197" s="9">
        <f>[1]!b_anal_dirty_cnbd(C197,L$1,1)</f>
        <v>61.331699999999998</v>
      </c>
      <c r="K197" s="9" t="str">
        <f>[1]!b_info_maturitydate(C197)</f>
        <v>2023-01-21</v>
      </c>
      <c r="L197" s="25"/>
      <c r="M197" s="25"/>
    </row>
    <row r="198" spans="1:13" hidden="1" x14ac:dyDescent="0.2">
      <c r="A198" s="6" t="s">
        <v>66</v>
      </c>
      <c r="B198" s="7">
        <v>50000000</v>
      </c>
      <c r="C198" s="8" t="str">
        <f t="shared" si="5"/>
        <v>1680081</v>
      </c>
      <c r="D198" s="8" t="str">
        <f>[1]!b_info_carrydate(C198)</f>
        <v>2016-03-09</v>
      </c>
      <c r="E198" s="9">
        <f>[1]!b_info_couponrate2(C198)</f>
        <v>4.4800000000000004</v>
      </c>
      <c r="F198" s="8" t="str">
        <f>[1]!b_info_coupon(C198)</f>
        <v>附息</v>
      </c>
      <c r="G198" s="8">
        <f>[1]!b_info_interestfrequency(C198)</f>
        <v>1</v>
      </c>
      <c r="H198" s="9">
        <f>[1]!b_info_term(C198)</f>
        <v>7</v>
      </c>
      <c r="I198" s="9">
        <f>[1]!b_anal_yield_cnbd(C198,L$1,1)</f>
        <v>4.9241999999999999</v>
      </c>
      <c r="J198" s="9">
        <f>[1]!b_anal_dirty_cnbd(C198,L$1,1)</f>
        <v>83.058999999999997</v>
      </c>
      <c r="K198" s="9" t="str">
        <f>[1]!b_info_maturitydate(C198)</f>
        <v>2023-03-09</v>
      </c>
      <c r="L198" s="25"/>
      <c r="M198" s="25"/>
    </row>
    <row r="199" spans="1:13" hidden="1" x14ac:dyDescent="0.2">
      <c r="A199" s="6" t="s">
        <v>67</v>
      </c>
      <c r="B199" s="7">
        <v>40000000</v>
      </c>
      <c r="C199" s="8" t="str">
        <f t="shared" si="5"/>
        <v>1680113</v>
      </c>
      <c r="D199" s="8" t="str">
        <f>[1]!b_info_carrydate(C199)</f>
        <v>2016-03-22</v>
      </c>
      <c r="E199" s="9">
        <f>[1]!b_info_couponrate2(C199)</f>
        <v>5.5</v>
      </c>
      <c r="F199" s="8" t="str">
        <f>[1]!b_info_coupon(C199)</f>
        <v>附息</v>
      </c>
      <c r="G199" s="8">
        <f>[1]!b_info_interestfrequency(C199)</f>
        <v>1</v>
      </c>
      <c r="H199" s="9">
        <f>[1]!b_info_term(C199)</f>
        <v>7</v>
      </c>
      <c r="I199" s="9">
        <f>[1]!b_anal_yield_cnbd(C199,L$1,1)</f>
        <v>4.8064</v>
      </c>
      <c r="J199" s="9">
        <f>[1]!b_anal_dirty_cnbd(C199,L$1,1)</f>
        <v>84.995599999999996</v>
      </c>
      <c r="K199" s="9" t="str">
        <f>[1]!b_info_maturitydate(C199)</f>
        <v>2023-03-22</v>
      </c>
      <c r="L199" s="25"/>
      <c r="M199" s="25"/>
    </row>
    <row r="200" spans="1:13" hidden="1" x14ac:dyDescent="0.2">
      <c r="A200" s="6" t="s">
        <v>67</v>
      </c>
      <c r="B200" s="7">
        <v>20000000</v>
      </c>
      <c r="C200" s="8" t="str">
        <f t="shared" si="5"/>
        <v>1680113</v>
      </c>
      <c r="D200" s="8" t="str">
        <f>[1]!b_info_carrydate(C200)</f>
        <v>2016-03-22</v>
      </c>
      <c r="E200" s="9">
        <f>[1]!b_info_couponrate2(C200)</f>
        <v>5.5</v>
      </c>
      <c r="F200" s="8" t="str">
        <f>[1]!b_info_coupon(C200)</f>
        <v>附息</v>
      </c>
      <c r="G200" s="8">
        <f>[1]!b_info_interestfrequency(C200)</f>
        <v>1</v>
      </c>
      <c r="H200" s="9">
        <f>[1]!b_info_term(C200)</f>
        <v>7</v>
      </c>
      <c r="I200" s="9">
        <f>[1]!b_anal_yield_cnbd(C200,L$1,1)</f>
        <v>4.8064</v>
      </c>
      <c r="J200" s="9">
        <f>[1]!b_anal_dirty_cnbd(C200,L$1,1)</f>
        <v>84.995599999999996</v>
      </c>
      <c r="K200" s="9" t="str">
        <f>[1]!b_info_maturitydate(C200)</f>
        <v>2023-03-22</v>
      </c>
      <c r="L200" s="25"/>
      <c r="M200" s="25"/>
    </row>
    <row r="201" spans="1:13" hidden="1" x14ac:dyDescent="0.2">
      <c r="A201" s="6" t="s">
        <v>68</v>
      </c>
      <c r="B201" s="7">
        <v>20000000</v>
      </c>
      <c r="C201" s="8" t="str">
        <f t="shared" si="5"/>
        <v>1680114</v>
      </c>
      <c r="D201" s="8" t="str">
        <f>[1]!b_info_carrydate(C201)</f>
        <v>2016-04-07</v>
      </c>
      <c r="E201" s="9">
        <f>[1]!b_info_couponrate2(C201)</f>
        <v>4.9800000000000004</v>
      </c>
      <c r="F201" s="8" t="str">
        <f>[1]!b_info_coupon(C201)</f>
        <v>附息</v>
      </c>
      <c r="G201" s="8">
        <f>[1]!b_info_interestfrequency(C201)</f>
        <v>1</v>
      </c>
      <c r="H201" s="9">
        <f>[1]!b_info_term(C201)</f>
        <v>7</v>
      </c>
      <c r="I201" s="9">
        <f>[1]!b_anal_yield_cnbd(C201,L$1,1)</f>
        <v>4.7161999999999997</v>
      </c>
      <c r="J201" s="9">
        <f>[1]!b_anal_dirty_cnbd(C201,L$1,1)</f>
        <v>83.938400000000001</v>
      </c>
      <c r="K201" s="9" t="str">
        <f>[1]!b_info_maturitydate(C201)</f>
        <v>2023-04-07</v>
      </c>
      <c r="L201" s="25"/>
      <c r="M201" s="25"/>
    </row>
    <row r="202" spans="1:13" hidden="1" x14ac:dyDescent="0.2">
      <c r="A202" s="6" t="s">
        <v>68</v>
      </c>
      <c r="B202" s="7">
        <v>20000000</v>
      </c>
      <c r="C202" s="8" t="str">
        <f t="shared" si="5"/>
        <v>1680114</v>
      </c>
      <c r="D202" s="8" t="str">
        <f>[1]!b_info_carrydate(C202)</f>
        <v>2016-04-07</v>
      </c>
      <c r="E202" s="9">
        <f>[1]!b_info_couponrate2(C202)</f>
        <v>4.9800000000000004</v>
      </c>
      <c r="F202" s="8" t="str">
        <f>[1]!b_info_coupon(C202)</f>
        <v>附息</v>
      </c>
      <c r="G202" s="8">
        <f>[1]!b_info_interestfrequency(C202)</f>
        <v>1</v>
      </c>
      <c r="H202" s="9">
        <f>[1]!b_info_term(C202)</f>
        <v>7</v>
      </c>
      <c r="I202" s="9">
        <f>[1]!b_anal_yield_cnbd(C202,L$1,1)</f>
        <v>4.7161999999999997</v>
      </c>
      <c r="J202" s="9">
        <f>[1]!b_anal_dirty_cnbd(C202,L$1,1)</f>
        <v>83.938400000000001</v>
      </c>
      <c r="K202" s="9" t="str">
        <f>[1]!b_info_maturitydate(C202)</f>
        <v>2023-04-07</v>
      </c>
      <c r="L202" s="25"/>
      <c r="M202" s="25"/>
    </row>
    <row r="203" spans="1:13" hidden="1" x14ac:dyDescent="0.2">
      <c r="A203" s="6" t="s">
        <v>69</v>
      </c>
      <c r="B203" s="7">
        <v>50000000</v>
      </c>
      <c r="C203" s="8" t="str">
        <f t="shared" si="5"/>
        <v>1680116</v>
      </c>
      <c r="D203" s="8" t="str">
        <f>[1]!b_info_carrydate(C203)</f>
        <v>2016-03-21</v>
      </c>
      <c r="E203" s="9">
        <f>[1]!b_info_couponrate2(C203)</f>
        <v>3.96</v>
      </c>
      <c r="F203" s="8" t="str">
        <f>[1]!b_info_coupon(C203)</f>
        <v>附息</v>
      </c>
      <c r="G203" s="8">
        <f>[1]!b_info_interestfrequency(C203)</f>
        <v>1</v>
      </c>
      <c r="H203" s="9">
        <f>[1]!b_info_term(C203)</f>
        <v>7</v>
      </c>
      <c r="I203" s="9">
        <f>[1]!b_anal_yield_cnbd(C203,L$1,1)</f>
        <v>3.4279999999999999</v>
      </c>
      <c r="J203" s="9">
        <f>[1]!b_anal_dirty_cnbd(C203,L$1,1)</f>
        <v>83.656099999999995</v>
      </c>
      <c r="K203" s="9" t="str">
        <f>[1]!b_info_maturitydate(C203)</f>
        <v>2023-03-21</v>
      </c>
      <c r="L203" s="25"/>
      <c r="M203" s="25"/>
    </row>
    <row r="204" spans="1:13" hidden="1" x14ac:dyDescent="0.2">
      <c r="A204" s="6" t="s">
        <v>69</v>
      </c>
      <c r="B204" s="7">
        <v>50000000</v>
      </c>
      <c r="C204" s="8" t="str">
        <f t="shared" si="5"/>
        <v>1680116</v>
      </c>
      <c r="D204" s="8" t="str">
        <f>[1]!b_info_carrydate(C204)</f>
        <v>2016-03-21</v>
      </c>
      <c r="E204" s="9">
        <f>[1]!b_info_couponrate2(C204)</f>
        <v>3.96</v>
      </c>
      <c r="F204" s="8" t="str">
        <f>[1]!b_info_coupon(C204)</f>
        <v>附息</v>
      </c>
      <c r="G204" s="8">
        <f>[1]!b_info_interestfrequency(C204)</f>
        <v>1</v>
      </c>
      <c r="H204" s="9">
        <f>[1]!b_info_term(C204)</f>
        <v>7</v>
      </c>
      <c r="I204" s="9">
        <f>[1]!b_anal_yield_cnbd(C204,L$1,1)</f>
        <v>3.4279999999999999</v>
      </c>
      <c r="J204" s="9">
        <f>[1]!b_anal_dirty_cnbd(C204,L$1,1)</f>
        <v>83.656099999999995</v>
      </c>
      <c r="K204" s="9" t="str">
        <f>[1]!b_info_maturitydate(C204)</f>
        <v>2023-03-21</v>
      </c>
      <c r="L204" s="25"/>
      <c r="M204" s="25"/>
    </row>
    <row r="205" spans="1:13" hidden="1" x14ac:dyDescent="0.2">
      <c r="A205" s="6" t="s">
        <v>69</v>
      </c>
      <c r="B205" s="7">
        <v>60000000</v>
      </c>
      <c r="C205" s="8" t="str">
        <f t="shared" si="5"/>
        <v>1680116</v>
      </c>
      <c r="D205" s="8" t="str">
        <f>[1]!b_info_carrydate(C205)</f>
        <v>2016-03-21</v>
      </c>
      <c r="E205" s="9">
        <f>[1]!b_info_couponrate2(C205)</f>
        <v>3.96</v>
      </c>
      <c r="F205" s="8" t="str">
        <f>[1]!b_info_coupon(C205)</f>
        <v>附息</v>
      </c>
      <c r="G205" s="8">
        <f>[1]!b_info_interestfrequency(C205)</f>
        <v>1</v>
      </c>
      <c r="H205" s="9">
        <f>[1]!b_info_term(C205)</f>
        <v>7</v>
      </c>
      <c r="I205" s="9">
        <f>[1]!b_anal_yield_cnbd(C205,L$1,1)</f>
        <v>3.4279999999999999</v>
      </c>
      <c r="J205" s="9">
        <f>[1]!b_anal_dirty_cnbd(C205,L$1,1)</f>
        <v>83.656099999999995</v>
      </c>
      <c r="K205" s="9" t="str">
        <f>[1]!b_info_maturitydate(C205)</f>
        <v>2023-03-21</v>
      </c>
      <c r="L205" s="25"/>
      <c r="M205" s="25"/>
    </row>
    <row r="206" spans="1:13" hidden="1" x14ac:dyDescent="0.2">
      <c r="A206" s="6" t="s">
        <v>70</v>
      </c>
      <c r="B206" s="7">
        <v>10000000</v>
      </c>
      <c r="C206" s="8" t="str">
        <f t="shared" si="5"/>
        <v>1680122</v>
      </c>
      <c r="D206" s="8" t="str">
        <f>[1]!b_info_carrydate(C206)</f>
        <v>2016-03-24</v>
      </c>
      <c r="E206" s="9">
        <f>[1]!b_info_couponrate2(C206)</f>
        <v>4.38</v>
      </c>
      <c r="F206" s="8" t="str">
        <f>[1]!b_info_coupon(C206)</f>
        <v>附息</v>
      </c>
      <c r="G206" s="8">
        <f>[1]!b_info_interestfrequency(C206)</f>
        <v>1</v>
      </c>
      <c r="H206" s="9">
        <f>[1]!b_info_term(C206)</f>
        <v>7</v>
      </c>
      <c r="I206" s="9">
        <f>[1]!b_anal_yield_cnbd(C206,L$1,1)</f>
        <v>6.6555999999999997</v>
      </c>
      <c r="J206" s="9">
        <f>[1]!b_anal_dirty_cnbd(C206,L$1,1)</f>
        <v>80.792100000000005</v>
      </c>
      <c r="K206" s="9" t="str">
        <f>[1]!b_info_maturitydate(C206)</f>
        <v>2023-03-24</v>
      </c>
      <c r="L206" s="25"/>
      <c r="M206" s="25"/>
    </row>
    <row r="207" spans="1:13" hidden="1" x14ac:dyDescent="0.2">
      <c r="A207" s="6" t="s">
        <v>70</v>
      </c>
      <c r="B207" s="7">
        <v>30000000</v>
      </c>
      <c r="C207" s="8" t="str">
        <f t="shared" si="5"/>
        <v>1680122</v>
      </c>
      <c r="D207" s="8" t="str">
        <f>[1]!b_info_carrydate(C207)</f>
        <v>2016-03-24</v>
      </c>
      <c r="E207" s="9">
        <f>[1]!b_info_couponrate2(C207)</f>
        <v>4.38</v>
      </c>
      <c r="F207" s="8" t="str">
        <f>[1]!b_info_coupon(C207)</f>
        <v>附息</v>
      </c>
      <c r="G207" s="8">
        <f>[1]!b_info_interestfrequency(C207)</f>
        <v>1</v>
      </c>
      <c r="H207" s="9">
        <f>[1]!b_info_term(C207)</f>
        <v>7</v>
      </c>
      <c r="I207" s="9">
        <f>[1]!b_anal_yield_cnbd(C207,L$1,1)</f>
        <v>6.6555999999999997</v>
      </c>
      <c r="J207" s="9">
        <f>[1]!b_anal_dirty_cnbd(C207,L$1,1)</f>
        <v>80.792100000000005</v>
      </c>
      <c r="K207" s="9" t="str">
        <f>[1]!b_info_maturitydate(C207)</f>
        <v>2023-03-24</v>
      </c>
      <c r="L207" s="25"/>
      <c r="M207" s="25"/>
    </row>
    <row r="208" spans="1:13" hidden="1" x14ac:dyDescent="0.2">
      <c r="A208" s="6" t="s">
        <v>70</v>
      </c>
      <c r="B208" s="7">
        <v>20000000</v>
      </c>
      <c r="C208" s="8" t="str">
        <f t="shared" si="5"/>
        <v>1680122</v>
      </c>
      <c r="D208" s="8" t="str">
        <f>[1]!b_info_carrydate(C208)</f>
        <v>2016-03-24</v>
      </c>
      <c r="E208" s="9">
        <f>[1]!b_info_couponrate2(C208)</f>
        <v>4.38</v>
      </c>
      <c r="F208" s="8" t="str">
        <f>[1]!b_info_coupon(C208)</f>
        <v>附息</v>
      </c>
      <c r="G208" s="8">
        <f>[1]!b_info_interestfrequency(C208)</f>
        <v>1</v>
      </c>
      <c r="H208" s="9">
        <f>[1]!b_info_term(C208)</f>
        <v>7</v>
      </c>
      <c r="I208" s="9">
        <f>[1]!b_anal_yield_cnbd(C208,L$1,1)</f>
        <v>6.6555999999999997</v>
      </c>
      <c r="J208" s="9">
        <f>[1]!b_anal_dirty_cnbd(C208,L$1,1)</f>
        <v>80.792100000000005</v>
      </c>
      <c r="K208" s="9" t="str">
        <f>[1]!b_info_maturitydate(C208)</f>
        <v>2023-03-24</v>
      </c>
      <c r="L208" s="25"/>
      <c r="M208" s="25"/>
    </row>
    <row r="209" spans="1:13" hidden="1" x14ac:dyDescent="0.2">
      <c r="A209" s="6" t="s">
        <v>70</v>
      </c>
      <c r="B209" s="7">
        <v>10000000</v>
      </c>
      <c r="C209" s="8" t="str">
        <f t="shared" si="5"/>
        <v>1680122</v>
      </c>
      <c r="D209" s="8" t="str">
        <f>[1]!b_info_carrydate(C209)</f>
        <v>2016-03-24</v>
      </c>
      <c r="E209" s="9">
        <f>[1]!b_info_couponrate2(C209)</f>
        <v>4.38</v>
      </c>
      <c r="F209" s="8" t="str">
        <f>[1]!b_info_coupon(C209)</f>
        <v>附息</v>
      </c>
      <c r="G209" s="8">
        <f>[1]!b_info_interestfrequency(C209)</f>
        <v>1</v>
      </c>
      <c r="H209" s="9">
        <f>[1]!b_info_term(C209)</f>
        <v>7</v>
      </c>
      <c r="I209" s="9">
        <f>[1]!b_anal_yield_cnbd(C209,L$1,1)</f>
        <v>6.6555999999999997</v>
      </c>
      <c r="J209" s="9">
        <f>[1]!b_anal_dirty_cnbd(C209,L$1,1)</f>
        <v>80.792100000000005</v>
      </c>
      <c r="K209" s="9" t="str">
        <f>[1]!b_info_maturitydate(C209)</f>
        <v>2023-03-24</v>
      </c>
      <c r="L209" s="25"/>
      <c r="M209" s="25"/>
    </row>
    <row r="210" spans="1:13" hidden="1" x14ac:dyDescent="0.2">
      <c r="A210" s="6" t="s">
        <v>70</v>
      </c>
      <c r="B210" s="7">
        <v>40000000</v>
      </c>
      <c r="C210" s="8" t="str">
        <f t="shared" si="5"/>
        <v>1680122</v>
      </c>
      <c r="D210" s="8" t="str">
        <f>[1]!b_info_carrydate(C210)</f>
        <v>2016-03-24</v>
      </c>
      <c r="E210" s="9">
        <f>[1]!b_info_couponrate2(C210)</f>
        <v>4.38</v>
      </c>
      <c r="F210" s="8" t="str">
        <f>[1]!b_info_coupon(C210)</f>
        <v>附息</v>
      </c>
      <c r="G210" s="8">
        <f>[1]!b_info_interestfrequency(C210)</f>
        <v>1</v>
      </c>
      <c r="H210" s="9">
        <f>[1]!b_info_term(C210)</f>
        <v>7</v>
      </c>
      <c r="I210" s="9">
        <f>[1]!b_anal_yield_cnbd(C210,L$1,1)</f>
        <v>6.6555999999999997</v>
      </c>
      <c r="J210" s="9">
        <f>[1]!b_anal_dirty_cnbd(C210,L$1,1)</f>
        <v>80.792100000000005</v>
      </c>
      <c r="K210" s="9" t="str">
        <f>[1]!b_info_maturitydate(C210)</f>
        <v>2023-03-24</v>
      </c>
      <c r="L210" s="25"/>
      <c r="M210" s="25"/>
    </row>
    <row r="211" spans="1:13" hidden="1" x14ac:dyDescent="0.2">
      <c r="A211" s="6" t="s">
        <v>71</v>
      </c>
      <c r="B211" s="7">
        <v>40000000</v>
      </c>
      <c r="C211" s="8" t="str">
        <f t="shared" ref="C211:C274" si="8">IFERROR(MID(A211,FIND("S",A211)+2,FIND(")",A211)-FIND("S",A211)-2),MID(A211,FIND("(",A211)+1,FIND(")",A211)-FIND("(",A211)-1))</f>
        <v>1680132</v>
      </c>
      <c r="D211" s="8" t="str">
        <f>[1]!b_info_carrydate(C211)</f>
        <v>2016-03-24</v>
      </c>
      <c r="E211" s="9">
        <f>[1]!b_info_couponrate2(C211)</f>
        <v>4.5</v>
      </c>
      <c r="F211" s="8" t="str">
        <f>[1]!b_info_coupon(C211)</f>
        <v>附息</v>
      </c>
      <c r="G211" s="8">
        <f>[1]!b_info_interestfrequency(C211)</f>
        <v>1</v>
      </c>
      <c r="H211" s="9">
        <f>[1]!b_info_term(C211)</f>
        <v>7</v>
      </c>
      <c r="I211" s="9">
        <f>[1]!b_anal_yield_cnbd(C211,L$1,1)</f>
        <v>3.2286000000000001</v>
      </c>
      <c r="J211" s="9">
        <f>[1]!b_anal_dirty_cnbd(C211,L$1,1)</f>
        <v>84.914599999999993</v>
      </c>
      <c r="K211" s="9" t="str">
        <f>[1]!b_info_maturitydate(C211)</f>
        <v>2023-03-24</v>
      </c>
      <c r="L211" s="25"/>
      <c r="M211" s="25"/>
    </row>
    <row r="212" spans="1:13" hidden="1" x14ac:dyDescent="0.2">
      <c r="A212" s="6" t="s">
        <v>71</v>
      </c>
      <c r="B212" s="7">
        <v>30000000</v>
      </c>
      <c r="C212" s="8" t="str">
        <f t="shared" si="8"/>
        <v>1680132</v>
      </c>
      <c r="D212" s="8" t="str">
        <f>[1]!b_info_carrydate(C212)</f>
        <v>2016-03-24</v>
      </c>
      <c r="E212" s="9">
        <f>[1]!b_info_couponrate2(C212)</f>
        <v>4.5</v>
      </c>
      <c r="F212" s="8" t="str">
        <f>[1]!b_info_coupon(C212)</f>
        <v>附息</v>
      </c>
      <c r="G212" s="8">
        <f>[1]!b_info_interestfrequency(C212)</f>
        <v>1</v>
      </c>
      <c r="H212" s="9">
        <f>[1]!b_info_term(C212)</f>
        <v>7</v>
      </c>
      <c r="I212" s="9">
        <f>[1]!b_anal_yield_cnbd(C212,L$1,1)</f>
        <v>3.2286000000000001</v>
      </c>
      <c r="J212" s="9">
        <f>[1]!b_anal_dirty_cnbd(C212,L$1,1)</f>
        <v>84.914599999999993</v>
      </c>
      <c r="K212" s="9" t="str">
        <f>[1]!b_info_maturitydate(C212)</f>
        <v>2023-03-24</v>
      </c>
      <c r="L212" s="25"/>
      <c r="M212" s="25"/>
    </row>
    <row r="213" spans="1:13" hidden="1" x14ac:dyDescent="0.2">
      <c r="A213" s="6" t="s">
        <v>71</v>
      </c>
      <c r="B213" s="7">
        <v>50000000</v>
      </c>
      <c r="C213" s="8" t="str">
        <f t="shared" si="8"/>
        <v>1680132</v>
      </c>
      <c r="D213" s="8" t="str">
        <f>[1]!b_info_carrydate(C213)</f>
        <v>2016-03-24</v>
      </c>
      <c r="E213" s="9">
        <f>[1]!b_info_couponrate2(C213)</f>
        <v>4.5</v>
      </c>
      <c r="F213" s="8" t="str">
        <f>[1]!b_info_coupon(C213)</f>
        <v>附息</v>
      </c>
      <c r="G213" s="8">
        <f>[1]!b_info_interestfrequency(C213)</f>
        <v>1</v>
      </c>
      <c r="H213" s="9">
        <f>[1]!b_info_term(C213)</f>
        <v>7</v>
      </c>
      <c r="I213" s="9">
        <f>[1]!b_anal_yield_cnbd(C213,L$1,1)</f>
        <v>3.2286000000000001</v>
      </c>
      <c r="J213" s="9">
        <f>[1]!b_anal_dirty_cnbd(C213,L$1,1)</f>
        <v>84.914599999999993</v>
      </c>
      <c r="K213" s="9" t="str">
        <f>[1]!b_info_maturitydate(C213)</f>
        <v>2023-03-24</v>
      </c>
      <c r="L213" s="25"/>
      <c r="M213" s="25"/>
    </row>
    <row r="214" spans="1:13" hidden="1" x14ac:dyDescent="0.2">
      <c r="A214" s="6" t="s">
        <v>71</v>
      </c>
      <c r="B214" s="7">
        <v>80000000</v>
      </c>
      <c r="C214" s="8" t="str">
        <f t="shared" si="8"/>
        <v>1680132</v>
      </c>
      <c r="D214" s="8" t="str">
        <f>[1]!b_info_carrydate(C214)</f>
        <v>2016-03-24</v>
      </c>
      <c r="E214" s="9">
        <f>[1]!b_info_couponrate2(C214)</f>
        <v>4.5</v>
      </c>
      <c r="F214" s="8" t="str">
        <f>[1]!b_info_coupon(C214)</f>
        <v>附息</v>
      </c>
      <c r="G214" s="8">
        <f>[1]!b_info_interestfrequency(C214)</f>
        <v>1</v>
      </c>
      <c r="H214" s="9">
        <f>[1]!b_info_term(C214)</f>
        <v>7</v>
      </c>
      <c r="I214" s="9">
        <f>[1]!b_anal_yield_cnbd(C214,L$1,1)</f>
        <v>3.2286000000000001</v>
      </c>
      <c r="J214" s="9">
        <f>[1]!b_anal_dirty_cnbd(C214,L$1,1)</f>
        <v>84.914599999999993</v>
      </c>
      <c r="K214" s="9" t="str">
        <f>[1]!b_info_maturitydate(C214)</f>
        <v>2023-03-24</v>
      </c>
      <c r="L214" s="25"/>
      <c r="M214" s="25"/>
    </row>
    <row r="215" spans="1:13" hidden="1" x14ac:dyDescent="0.2">
      <c r="A215" s="6" t="s">
        <v>72</v>
      </c>
      <c r="B215" s="7">
        <v>75000000</v>
      </c>
      <c r="C215" s="8" t="str">
        <f t="shared" si="8"/>
        <v>1680146</v>
      </c>
      <c r="D215" s="8" t="str">
        <f>[1]!b_info_carrydate(C215)</f>
        <v>2016-03-22</v>
      </c>
      <c r="E215" s="9">
        <f>[1]!b_info_couponrate2(C215)</f>
        <v>5.18</v>
      </c>
      <c r="F215" s="8" t="str">
        <f>[1]!b_info_coupon(C215)</f>
        <v>附息</v>
      </c>
      <c r="G215" s="8">
        <f>[1]!b_info_interestfrequency(C215)</f>
        <v>1</v>
      </c>
      <c r="H215" s="9">
        <f>[1]!b_info_term(C215)</f>
        <v>4</v>
      </c>
      <c r="I215" s="9">
        <f>[1]!b_anal_yield_cnbd(C215,L$1,1)</f>
        <v>4.0769000000000002</v>
      </c>
      <c r="J215" s="9">
        <f>[1]!b_anal_dirty_cnbd(C215,L$1,1)</f>
        <v>104.99290000000001</v>
      </c>
      <c r="K215" s="9" t="str">
        <f>[1]!b_info_maturitydate(C215)</f>
        <v>2020-03-22</v>
      </c>
      <c r="L215" s="25"/>
      <c r="M215" s="25"/>
    </row>
    <row r="216" spans="1:13" hidden="1" x14ac:dyDescent="0.2">
      <c r="A216" s="6" t="s">
        <v>73</v>
      </c>
      <c r="B216" s="7">
        <v>50000000</v>
      </c>
      <c r="C216" s="8" t="str">
        <f t="shared" si="8"/>
        <v>1680150</v>
      </c>
      <c r="D216" s="8" t="str">
        <f>[1]!b_info_carrydate(C216)</f>
        <v>2016-03-29</v>
      </c>
      <c r="E216" s="9">
        <f>[1]!b_info_couponrate2(C216)</f>
        <v>5.19</v>
      </c>
      <c r="F216" s="8" t="str">
        <f>[1]!b_info_coupon(C216)</f>
        <v>附息</v>
      </c>
      <c r="G216" s="8">
        <f>[1]!b_info_interestfrequency(C216)</f>
        <v>1</v>
      </c>
      <c r="H216" s="9">
        <f>[1]!b_info_term(C216)</f>
        <v>7</v>
      </c>
      <c r="I216" s="9">
        <f>[1]!b_anal_yield_cnbd(C216,L$1,1)</f>
        <v>4.2618</v>
      </c>
      <c r="J216" s="9">
        <f>[1]!b_anal_dirty_cnbd(C216,L$1,1)</f>
        <v>84.968400000000003</v>
      </c>
      <c r="K216" s="9" t="str">
        <f>[1]!b_info_maturitydate(C216)</f>
        <v>2023-03-29</v>
      </c>
      <c r="L216" s="25"/>
      <c r="M216" s="25"/>
    </row>
    <row r="217" spans="1:13" hidden="1" x14ac:dyDescent="0.2">
      <c r="A217" s="6" t="s">
        <v>73</v>
      </c>
      <c r="B217" s="7">
        <v>30000000</v>
      </c>
      <c r="C217" s="8" t="str">
        <f t="shared" si="8"/>
        <v>1680150</v>
      </c>
      <c r="D217" s="8" t="str">
        <f>[1]!b_info_carrydate(C217)</f>
        <v>2016-03-29</v>
      </c>
      <c r="E217" s="9">
        <f>[1]!b_info_couponrate2(C217)</f>
        <v>5.19</v>
      </c>
      <c r="F217" s="8" t="str">
        <f>[1]!b_info_coupon(C217)</f>
        <v>附息</v>
      </c>
      <c r="G217" s="8">
        <f>[1]!b_info_interestfrequency(C217)</f>
        <v>1</v>
      </c>
      <c r="H217" s="9">
        <f>[1]!b_info_term(C217)</f>
        <v>7</v>
      </c>
      <c r="I217" s="9">
        <f>[1]!b_anal_yield_cnbd(C217,L$1,1)</f>
        <v>4.2618</v>
      </c>
      <c r="J217" s="9">
        <f>[1]!b_anal_dirty_cnbd(C217,L$1,1)</f>
        <v>84.968400000000003</v>
      </c>
      <c r="K217" s="9" t="str">
        <f>[1]!b_info_maturitydate(C217)</f>
        <v>2023-03-29</v>
      </c>
      <c r="L217" s="25"/>
      <c r="M217" s="25"/>
    </row>
    <row r="218" spans="1:13" hidden="1" x14ac:dyDescent="0.2">
      <c r="A218" s="6" t="s">
        <v>74</v>
      </c>
      <c r="B218" s="7">
        <v>30000000</v>
      </c>
      <c r="C218" s="8" t="str">
        <f t="shared" si="8"/>
        <v>1680169</v>
      </c>
      <c r="D218" s="8" t="str">
        <f>[1]!b_info_carrydate(C218)</f>
        <v>2016-04-11</v>
      </c>
      <c r="E218" s="9">
        <f>[1]!b_info_couponrate2(C218)</f>
        <v>4.76</v>
      </c>
      <c r="F218" s="8" t="str">
        <f>[1]!b_info_coupon(C218)</f>
        <v>附息</v>
      </c>
      <c r="G218" s="8">
        <f>[1]!b_info_interestfrequency(C218)</f>
        <v>1</v>
      </c>
      <c r="H218" s="9">
        <f>[1]!b_info_term(C218)</f>
        <v>7</v>
      </c>
      <c r="I218" s="9">
        <f>[1]!b_anal_yield_cnbd(C218,L$1,1)</f>
        <v>3.5346000000000002</v>
      </c>
      <c r="J218" s="9">
        <f>[1]!b_anal_dirty_cnbd(C218,L$1,1)</f>
        <v>84.905600000000007</v>
      </c>
      <c r="K218" s="9" t="str">
        <f>[1]!b_info_maturitydate(C218)</f>
        <v>2023-04-11</v>
      </c>
      <c r="L218" s="25"/>
      <c r="M218" s="25"/>
    </row>
    <row r="219" spans="1:13" hidden="1" x14ac:dyDescent="0.2">
      <c r="A219" s="6" t="s">
        <v>75</v>
      </c>
      <c r="B219" s="7">
        <v>20000000</v>
      </c>
      <c r="C219" s="8" t="str">
        <f t="shared" si="8"/>
        <v>1680170</v>
      </c>
      <c r="D219" s="8" t="str">
        <f>[1]!b_info_carrydate(C219)</f>
        <v>2016-04-11</v>
      </c>
      <c r="E219" s="9">
        <f>[1]!b_info_couponrate2(C219)</f>
        <v>4.5</v>
      </c>
      <c r="F219" s="8" t="str">
        <f>[1]!b_info_coupon(C219)</f>
        <v>附息</v>
      </c>
      <c r="G219" s="8">
        <f>[1]!b_info_interestfrequency(C219)</f>
        <v>1</v>
      </c>
      <c r="H219" s="9">
        <f>[1]!b_info_term(C219)</f>
        <v>7</v>
      </c>
      <c r="I219" s="9">
        <f>[1]!b_anal_yield_cnbd(C219,L$1,1)</f>
        <v>3.6347999999999998</v>
      </c>
      <c r="J219" s="9">
        <f>[1]!b_anal_dirty_cnbd(C219,L$1,1)</f>
        <v>84.2821</v>
      </c>
      <c r="K219" s="9" t="str">
        <f>[1]!b_info_maturitydate(C219)</f>
        <v>2023-04-11</v>
      </c>
      <c r="L219" s="25"/>
      <c r="M219" s="25"/>
    </row>
    <row r="220" spans="1:13" hidden="1" x14ac:dyDescent="0.2">
      <c r="A220" s="6" t="s">
        <v>75</v>
      </c>
      <c r="B220" s="7">
        <v>20000000</v>
      </c>
      <c r="C220" s="8" t="str">
        <f t="shared" si="8"/>
        <v>1680170</v>
      </c>
      <c r="D220" s="8" t="str">
        <f>[1]!b_info_carrydate(C220)</f>
        <v>2016-04-11</v>
      </c>
      <c r="E220" s="9">
        <f>[1]!b_info_couponrate2(C220)</f>
        <v>4.5</v>
      </c>
      <c r="F220" s="8" t="str">
        <f>[1]!b_info_coupon(C220)</f>
        <v>附息</v>
      </c>
      <c r="G220" s="8">
        <f>[1]!b_info_interestfrequency(C220)</f>
        <v>1</v>
      </c>
      <c r="H220" s="9">
        <f>[1]!b_info_term(C220)</f>
        <v>7</v>
      </c>
      <c r="I220" s="9">
        <f>[1]!b_anal_yield_cnbd(C220,L$1,1)</f>
        <v>3.6347999999999998</v>
      </c>
      <c r="J220" s="9">
        <f>[1]!b_anal_dirty_cnbd(C220,L$1,1)</f>
        <v>84.2821</v>
      </c>
      <c r="K220" s="9" t="str">
        <f>[1]!b_info_maturitydate(C220)</f>
        <v>2023-04-11</v>
      </c>
      <c r="L220" s="25"/>
      <c r="M220" s="25"/>
    </row>
    <row r="221" spans="1:13" hidden="1" x14ac:dyDescent="0.2">
      <c r="A221" s="6" t="s">
        <v>75</v>
      </c>
      <c r="B221" s="7">
        <v>20000000</v>
      </c>
      <c r="C221" s="8" t="str">
        <f t="shared" si="8"/>
        <v>1680170</v>
      </c>
      <c r="D221" s="8" t="str">
        <f>[1]!b_info_carrydate(C221)</f>
        <v>2016-04-11</v>
      </c>
      <c r="E221" s="9">
        <f>[1]!b_info_couponrate2(C221)</f>
        <v>4.5</v>
      </c>
      <c r="F221" s="8" t="str">
        <f>[1]!b_info_coupon(C221)</f>
        <v>附息</v>
      </c>
      <c r="G221" s="8">
        <f>[1]!b_info_interestfrequency(C221)</f>
        <v>1</v>
      </c>
      <c r="H221" s="9">
        <f>[1]!b_info_term(C221)</f>
        <v>7</v>
      </c>
      <c r="I221" s="9">
        <f>[1]!b_anal_yield_cnbd(C221,L$1,1)</f>
        <v>3.6347999999999998</v>
      </c>
      <c r="J221" s="9">
        <f>[1]!b_anal_dirty_cnbd(C221,L$1,1)</f>
        <v>84.2821</v>
      </c>
      <c r="K221" s="9" t="str">
        <f>[1]!b_info_maturitydate(C221)</f>
        <v>2023-04-11</v>
      </c>
      <c r="L221" s="25"/>
      <c r="M221" s="25"/>
    </row>
    <row r="222" spans="1:13" hidden="1" x14ac:dyDescent="0.2">
      <c r="A222" s="6" t="s">
        <v>75</v>
      </c>
      <c r="B222" s="7">
        <v>40000000</v>
      </c>
      <c r="C222" s="8" t="str">
        <f t="shared" si="8"/>
        <v>1680170</v>
      </c>
      <c r="D222" s="8" t="str">
        <f>[1]!b_info_carrydate(C222)</f>
        <v>2016-04-11</v>
      </c>
      <c r="E222" s="9">
        <f>[1]!b_info_couponrate2(C222)</f>
        <v>4.5</v>
      </c>
      <c r="F222" s="8" t="str">
        <f>[1]!b_info_coupon(C222)</f>
        <v>附息</v>
      </c>
      <c r="G222" s="8">
        <f>[1]!b_info_interestfrequency(C222)</f>
        <v>1</v>
      </c>
      <c r="H222" s="9">
        <f>[1]!b_info_term(C222)</f>
        <v>7</v>
      </c>
      <c r="I222" s="9">
        <f>[1]!b_anal_yield_cnbd(C222,L$1,1)</f>
        <v>3.6347999999999998</v>
      </c>
      <c r="J222" s="9">
        <f>[1]!b_anal_dirty_cnbd(C222,L$1,1)</f>
        <v>84.2821</v>
      </c>
      <c r="K222" s="9" t="str">
        <f>[1]!b_info_maturitydate(C222)</f>
        <v>2023-04-11</v>
      </c>
      <c r="L222" s="25"/>
      <c r="M222" s="25"/>
    </row>
    <row r="223" spans="1:13" hidden="1" x14ac:dyDescent="0.2">
      <c r="A223" s="6" t="s">
        <v>76</v>
      </c>
      <c r="B223" s="7">
        <v>30000000</v>
      </c>
      <c r="C223" s="8" t="str">
        <f t="shared" si="8"/>
        <v>1680185</v>
      </c>
      <c r="D223" s="8" t="str">
        <f>[1]!b_info_carrydate(C223)</f>
        <v>2016-04-25</v>
      </c>
      <c r="E223" s="9">
        <f>[1]!b_info_couponrate2(C223)</f>
        <v>5.9</v>
      </c>
      <c r="F223" s="8" t="str">
        <f>[1]!b_info_coupon(C223)</f>
        <v>附息</v>
      </c>
      <c r="G223" s="8">
        <f>[1]!b_info_interestfrequency(C223)</f>
        <v>1</v>
      </c>
      <c r="H223" s="9">
        <f>[1]!b_info_term(C223)</f>
        <v>7</v>
      </c>
      <c r="I223" s="9">
        <f>[1]!b_anal_yield_cnbd(C223,L$1,1)</f>
        <v>5.0732999999999997</v>
      </c>
      <c r="J223" s="9">
        <f>[1]!b_anal_dirty_cnbd(C223,L$1,1)</f>
        <v>85.057199999999995</v>
      </c>
      <c r="K223" s="9" t="str">
        <f>[1]!b_info_maturitydate(C223)</f>
        <v>2023-04-25</v>
      </c>
      <c r="L223" s="25"/>
      <c r="M223" s="25"/>
    </row>
    <row r="224" spans="1:13" hidden="1" x14ac:dyDescent="0.2">
      <c r="A224" s="6" t="s">
        <v>77</v>
      </c>
      <c r="B224" s="7">
        <v>30000000</v>
      </c>
      <c r="C224" s="8" t="str">
        <f t="shared" si="8"/>
        <v>1680192</v>
      </c>
      <c r="D224" s="8" t="str">
        <f>[1]!b_info_carrydate(C224)</f>
        <v>2016-04-14</v>
      </c>
      <c r="E224" s="9">
        <f>[1]!b_info_couponrate2(C224)</f>
        <v>5.85</v>
      </c>
      <c r="F224" s="8" t="str">
        <f>[1]!b_info_coupon(C224)</f>
        <v>附息</v>
      </c>
      <c r="G224" s="8">
        <f>[1]!b_info_interestfrequency(C224)</f>
        <v>1</v>
      </c>
      <c r="H224" s="9">
        <f>[1]!b_info_term(C224)</f>
        <v>7</v>
      </c>
      <c r="I224" s="9">
        <f>[1]!b_anal_yield_cnbd(C224,L$1,1)</f>
        <v>6.1650999999999998</v>
      </c>
      <c r="J224" s="9">
        <f>[1]!b_anal_dirty_cnbd(C224,L$1,1)</f>
        <v>83.801500000000004</v>
      </c>
      <c r="K224" s="9" t="str">
        <f>[1]!b_info_maturitydate(C224)</f>
        <v>2023-04-14</v>
      </c>
      <c r="L224" s="25"/>
      <c r="M224" s="25"/>
    </row>
    <row r="225" spans="1:13" hidden="1" x14ac:dyDescent="0.2">
      <c r="A225" s="6" t="s">
        <v>78</v>
      </c>
      <c r="B225" s="7">
        <v>60000000</v>
      </c>
      <c r="C225" s="8" t="str">
        <f t="shared" si="8"/>
        <v>1680209</v>
      </c>
      <c r="D225" s="8" t="str">
        <f>[1]!b_info_carrydate(C225)</f>
        <v>2016-04-29</v>
      </c>
      <c r="E225" s="9">
        <f>[1]!b_info_couponrate2(C225)</f>
        <v>5.5</v>
      </c>
      <c r="F225" s="8" t="str">
        <f>[1]!b_info_coupon(C225)</f>
        <v>附息</v>
      </c>
      <c r="G225" s="8">
        <f>[1]!b_info_interestfrequency(C225)</f>
        <v>1</v>
      </c>
      <c r="H225" s="9">
        <f>[1]!b_info_term(C225)</f>
        <v>7</v>
      </c>
      <c r="I225" s="9">
        <f>[1]!b_anal_yield_cnbd(C225,L$1,1)</f>
        <v>5.0263</v>
      </c>
      <c r="J225" s="9">
        <f>[1]!b_anal_dirty_cnbd(C225,L$1,1)</f>
        <v>84.311899999999994</v>
      </c>
      <c r="K225" s="9" t="str">
        <f>[1]!b_info_maturitydate(C225)</f>
        <v>2023-04-29</v>
      </c>
      <c r="L225" s="25"/>
      <c r="M225" s="25"/>
    </row>
    <row r="226" spans="1:13" hidden="1" x14ac:dyDescent="0.2">
      <c r="A226" s="6" t="s">
        <v>78</v>
      </c>
      <c r="B226" s="7">
        <v>50000000</v>
      </c>
      <c r="C226" s="8" t="str">
        <f t="shared" si="8"/>
        <v>1680209</v>
      </c>
      <c r="D226" s="8" t="str">
        <f>[1]!b_info_carrydate(C226)</f>
        <v>2016-04-29</v>
      </c>
      <c r="E226" s="9">
        <f>[1]!b_info_couponrate2(C226)</f>
        <v>5.5</v>
      </c>
      <c r="F226" s="8" t="str">
        <f>[1]!b_info_coupon(C226)</f>
        <v>附息</v>
      </c>
      <c r="G226" s="8">
        <f>[1]!b_info_interestfrequency(C226)</f>
        <v>1</v>
      </c>
      <c r="H226" s="9">
        <f>[1]!b_info_term(C226)</f>
        <v>7</v>
      </c>
      <c r="I226" s="9">
        <f>[1]!b_anal_yield_cnbd(C226,L$1,1)</f>
        <v>5.0263</v>
      </c>
      <c r="J226" s="9">
        <f>[1]!b_anal_dirty_cnbd(C226,L$1,1)</f>
        <v>84.311899999999994</v>
      </c>
      <c r="K226" s="9" t="str">
        <f>[1]!b_info_maturitydate(C226)</f>
        <v>2023-04-29</v>
      </c>
      <c r="L226" s="25"/>
      <c r="M226" s="25"/>
    </row>
    <row r="227" spans="1:13" hidden="1" x14ac:dyDescent="0.2">
      <c r="A227" s="6" t="s">
        <v>79</v>
      </c>
      <c r="B227" s="7">
        <v>50000000</v>
      </c>
      <c r="C227" s="8" t="str">
        <f t="shared" si="8"/>
        <v>1680217</v>
      </c>
      <c r="D227" s="8" t="str">
        <f>[1]!b_info_carrydate(C227)</f>
        <v>2016-06-15</v>
      </c>
      <c r="E227" s="9">
        <f>[1]!b_info_couponrate2(C227)</f>
        <v>5.45</v>
      </c>
      <c r="F227" s="8" t="str">
        <f>[1]!b_info_coupon(C227)</f>
        <v>附息</v>
      </c>
      <c r="G227" s="8">
        <f>[1]!b_info_interestfrequency(C227)</f>
        <v>1</v>
      </c>
      <c r="H227" s="9">
        <f>[1]!b_info_term(C227)</f>
        <v>7</v>
      </c>
      <c r="I227" s="9">
        <f>[1]!b_anal_yield_cnbd(C227,L$1,1)</f>
        <v>5.9507000000000003</v>
      </c>
      <c r="J227" s="9">
        <f>[1]!b_anal_dirty_cnbd(C227,L$1,1)</f>
        <v>82.487499999999997</v>
      </c>
      <c r="K227" s="9" t="str">
        <f>[1]!b_info_maturitydate(C227)</f>
        <v>2023-06-15</v>
      </c>
      <c r="L227" s="25"/>
      <c r="M227" s="25"/>
    </row>
    <row r="228" spans="1:13" hidden="1" x14ac:dyDescent="0.2">
      <c r="A228" s="6" t="s">
        <v>79</v>
      </c>
      <c r="B228" s="7">
        <v>70000000</v>
      </c>
      <c r="C228" s="8" t="str">
        <f t="shared" si="8"/>
        <v>1680217</v>
      </c>
      <c r="D228" s="8" t="str">
        <f>[1]!b_info_carrydate(C228)</f>
        <v>2016-06-15</v>
      </c>
      <c r="E228" s="9">
        <f>[1]!b_info_couponrate2(C228)</f>
        <v>5.45</v>
      </c>
      <c r="F228" s="8" t="str">
        <f>[1]!b_info_coupon(C228)</f>
        <v>附息</v>
      </c>
      <c r="G228" s="8">
        <f>[1]!b_info_interestfrequency(C228)</f>
        <v>1</v>
      </c>
      <c r="H228" s="9">
        <f>[1]!b_info_term(C228)</f>
        <v>7</v>
      </c>
      <c r="I228" s="9">
        <f>[1]!b_anal_yield_cnbd(C228,L$1,1)</f>
        <v>5.9507000000000003</v>
      </c>
      <c r="J228" s="9">
        <f>[1]!b_anal_dirty_cnbd(C228,L$1,1)</f>
        <v>82.487499999999997</v>
      </c>
      <c r="K228" s="9" t="str">
        <f>[1]!b_info_maturitydate(C228)</f>
        <v>2023-06-15</v>
      </c>
      <c r="L228" s="25"/>
      <c r="M228" s="25"/>
    </row>
    <row r="229" spans="1:13" hidden="1" x14ac:dyDescent="0.2">
      <c r="A229" s="6" t="s">
        <v>79</v>
      </c>
      <c r="B229" s="7">
        <v>50000000</v>
      </c>
      <c r="C229" s="8" t="str">
        <f t="shared" si="8"/>
        <v>1680217</v>
      </c>
      <c r="D229" s="8" t="str">
        <f>[1]!b_info_carrydate(C229)</f>
        <v>2016-06-15</v>
      </c>
      <c r="E229" s="9">
        <f>[1]!b_info_couponrate2(C229)</f>
        <v>5.45</v>
      </c>
      <c r="F229" s="8" t="str">
        <f>[1]!b_info_coupon(C229)</f>
        <v>附息</v>
      </c>
      <c r="G229" s="8">
        <f>[1]!b_info_interestfrequency(C229)</f>
        <v>1</v>
      </c>
      <c r="H229" s="9">
        <f>[1]!b_info_term(C229)</f>
        <v>7</v>
      </c>
      <c r="I229" s="9">
        <f>[1]!b_anal_yield_cnbd(C229,L$1,1)</f>
        <v>5.9507000000000003</v>
      </c>
      <c r="J229" s="9">
        <f>[1]!b_anal_dirty_cnbd(C229,L$1,1)</f>
        <v>82.487499999999997</v>
      </c>
      <c r="K229" s="9" t="str">
        <f>[1]!b_info_maturitydate(C229)</f>
        <v>2023-06-15</v>
      </c>
      <c r="L229" s="25"/>
      <c r="M229" s="25"/>
    </row>
    <row r="230" spans="1:13" hidden="1" x14ac:dyDescent="0.2">
      <c r="A230" s="6" t="s">
        <v>80</v>
      </c>
      <c r="B230" s="7">
        <v>50000000</v>
      </c>
      <c r="C230" s="8" t="str">
        <f t="shared" si="8"/>
        <v>1680226</v>
      </c>
      <c r="D230" s="8" t="str">
        <f>[1]!b_info_carrydate(C230)</f>
        <v>2016-04-28</v>
      </c>
      <c r="E230" s="9">
        <f>[1]!b_info_couponrate2(C230)</f>
        <v>5.18</v>
      </c>
      <c r="F230" s="8" t="str">
        <f>[1]!b_info_coupon(C230)</f>
        <v>附息</v>
      </c>
      <c r="G230" s="8">
        <f>[1]!b_info_interestfrequency(C230)</f>
        <v>1</v>
      </c>
      <c r="H230" s="9">
        <f>[1]!b_info_term(C230)</f>
        <v>7</v>
      </c>
      <c r="I230" s="9">
        <f>[1]!b_anal_yield_cnbd(C230,L$1,1)</f>
        <v>3.6404000000000001</v>
      </c>
      <c r="J230" s="9">
        <f>[1]!b_anal_dirty_cnbd(C230,L$1,1)</f>
        <v>85.441699999999997</v>
      </c>
      <c r="K230" s="9" t="str">
        <f>[1]!b_info_maturitydate(C230)</f>
        <v>2023-04-28</v>
      </c>
      <c r="L230" s="25"/>
      <c r="M230" s="25"/>
    </row>
    <row r="231" spans="1:13" hidden="1" x14ac:dyDescent="0.2">
      <c r="A231" s="6" t="s">
        <v>81</v>
      </c>
      <c r="B231" s="7">
        <v>50000000</v>
      </c>
      <c r="C231" s="8" t="str">
        <f t="shared" si="8"/>
        <v>1680232</v>
      </c>
      <c r="D231" s="8" t="str">
        <f>[1]!b_info_carrydate(C231)</f>
        <v>2016-04-29</v>
      </c>
      <c r="E231" s="9">
        <f>[1]!b_info_couponrate2(C231)</f>
        <v>6.45</v>
      </c>
      <c r="F231" s="8" t="str">
        <f>[1]!b_info_coupon(C231)</f>
        <v>附息</v>
      </c>
      <c r="G231" s="8">
        <f>[1]!b_info_interestfrequency(C231)</f>
        <v>1</v>
      </c>
      <c r="H231" s="9">
        <f>[1]!b_info_term(C231)</f>
        <v>7</v>
      </c>
      <c r="I231" s="9">
        <f>[1]!b_anal_yield_cnbd(C231,L$1,1)</f>
        <v>5.3737000000000004</v>
      </c>
      <c r="J231" s="9">
        <f>[1]!b_anal_dirty_cnbd(C231,L$1,1)</f>
        <v>85.680300000000003</v>
      </c>
      <c r="K231" s="9" t="str">
        <f>[1]!b_info_maturitydate(C231)</f>
        <v>2023-04-29</v>
      </c>
      <c r="L231" s="25"/>
      <c r="M231" s="25"/>
    </row>
    <row r="232" spans="1:13" hidden="1" x14ac:dyDescent="0.2">
      <c r="A232" s="6" t="s">
        <v>82</v>
      </c>
      <c r="B232" s="7">
        <v>30000000</v>
      </c>
      <c r="C232" s="8" t="str">
        <f t="shared" si="8"/>
        <v>1680234</v>
      </c>
      <c r="D232" s="8" t="str">
        <f>[1]!b_info_carrydate(C232)</f>
        <v>2016-05-03</v>
      </c>
      <c r="E232" s="9">
        <f>[1]!b_info_couponrate2(C232)</f>
        <v>5.75</v>
      </c>
      <c r="F232" s="8" t="str">
        <f>[1]!b_info_coupon(C232)</f>
        <v>附息</v>
      </c>
      <c r="G232" s="8">
        <f>[1]!b_info_interestfrequency(C232)</f>
        <v>1</v>
      </c>
      <c r="H232" s="9">
        <f>[1]!b_info_term(C232)</f>
        <v>7</v>
      </c>
      <c r="I232" s="9">
        <f>[1]!b_anal_yield_cnbd(C232,L$1,1)</f>
        <v>4.9782000000000002</v>
      </c>
      <c r="J232" s="9">
        <f>[1]!b_anal_dirty_cnbd(C232,L$1,1)</f>
        <v>84.799400000000006</v>
      </c>
      <c r="K232" s="9" t="str">
        <f>[1]!b_info_maturitydate(C232)</f>
        <v>2023-05-03</v>
      </c>
      <c r="L232" s="25"/>
      <c r="M232" s="25"/>
    </row>
    <row r="233" spans="1:13" hidden="1" x14ac:dyDescent="0.2">
      <c r="A233" s="6" t="s">
        <v>83</v>
      </c>
      <c r="B233" s="7">
        <v>30000000</v>
      </c>
      <c r="C233" s="8" t="str">
        <f t="shared" si="8"/>
        <v>1680240</v>
      </c>
      <c r="D233" s="8" t="str">
        <f>[1]!b_info_carrydate(C233)</f>
        <v>2016-05-18</v>
      </c>
      <c r="E233" s="9">
        <f>[1]!b_info_couponrate2(C233)</f>
        <v>5.0999999999999996</v>
      </c>
      <c r="F233" s="8" t="str">
        <f>[1]!b_info_coupon(C233)</f>
        <v>附息</v>
      </c>
      <c r="G233" s="8">
        <f>[1]!b_info_interestfrequency(C233)</f>
        <v>1</v>
      </c>
      <c r="H233" s="9">
        <f>[1]!b_info_term(C233)</f>
        <v>7</v>
      </c>
      <c r="I233" s="9">
        <f>[1]!b_anal_yield_cnbd(C233,L$1,1)</f>
        <v>4.7384000000000004</v>
      </c>
      <c r="J233" s="9">
        <f>[1]!b_anal_dirty_cnbd(C233,L$1,1)</f>
        <v>83.705399999999997</v>
      </c>
      <c r="K233" s="9" t="str">
        <f>[1]!b_info_maturitydate(C233)</f>
        <v>2023-05-18</v>
      </c>
      <c r="L233" s="25"/>
      <c r="M233" s="25"/>
    </row>
    <row r="234" spans="1:13" hidden="1" x14ac:dyDescent="0.2">
      <c r="A234" s="6" t="s">
        <v>83</v>
      </c>
      <c r="B234" s="7">
        <v>20000000</v>
      </c>
      <c r="C234" s="8" t="str">
        <f t="shared" si="8"/>
        <v>1680240</v>
      </c>
      <c r="D234" s="8" t="str">
        <f>[1]!b_info_carrydate(C234)</f>
        <v>2016-05-18</v>
      </c>
      <c r="E234" s="9">
        <f>[1]!b_info_couponrate2(C234)</f>
        <v>5.0999999999999996</v>
      </c>
      <c r="F234" s="8" t="str">
        <f>[1]!b_info_coupon(C234)</f>
        <v>附息</v>
      </c>
      <c r="G234" s="8">
        <f>[1]!b_info_interestfrequency(C234)</f>
        <v>1</v>
      </c>
      <c r="H234" s="9">
        <f>[1]!b_info_term(C234)</f>
        <v>7</v>
      </c>
      <c r="I234" s="9">
        <f>[1]!b_anal_yield_cnbd(C234,L$1,1)</f>
        <v>4.7384000000000004</v>
      </c>
      <c r="J234" s="9">
        <f>[1]!b_anal_dirty_cnbd(C234,L$1,1)</f>
        <v>83.705399999999997</v>
      </c>
      <c r="K234" s="9" t="str">
        <f>[1]!b_info_maturitydate(C234)</f>
        <v>2023-05-18</v>
      </c>
      <c r="L234" s="25"/>
      <c r="M234" s="25"/>
    </row>
    <row r="235" spans="1:13" hidden="1" x14ac:dyDescent="0.2">
      <c r="A235" s="6" t="s">
        <v>84</v>
      </c>
      <c r="B235" s="7">
        <v>40000000</v>
      </c>
      <c r="C235" s="8" t="str">
        <f t="shared" si="8"/>
        <v>1680261</v>
      </c>
      <c r="D235" s="8" t="str">
        <f>[1]!b_info_carrydate(C235)</f>
        <v>2016-06-22</v>
      </c>
      <c r="E235" s="9">
        <f>[1]!b_info_couponrate2(C235)</f>
        <v>4.8499999999999996</v>
      </c>
      <c r="F235" s="8" t="str">
        <f>[1]!b_info_coupon(C235)</f>
        <v>附息</v>
      </c>
      <c r="G235" s="8">
        <f>[1]!b_info_interestfrequency(C235)</f>
        <v>1</v>
      </c>
      <c r="H235" s="9">
        <f>[1]!b_info_term(C235)</f>
        <v>7</v>
      </c>
      <c r="I235" s="9">
        <f>[1]!b_anal_yield_cnbd(C235,L$1,1)</f>
        <v>3.7646000000000002</v>
      </c>
      <c r="J235" s="9">
        <f>[1]!b_anal_dirty_cnbd(C235,L$1,1)</f>
        <v>84.182100000000005</v>
      </c>
      <c r="K235" s="9" t="str">
        <f>[1]!b_info_maturitydate(C235)</f>
        <v>2023-06-22</v>
      </c>
      <c r="L235" s="25"/>
      <c r="M235" s="25"/>
    </row>
    <row r="236" spans="1:13" hidden="1" x14ac:dyDescent="0.2">
      <c r="A236" s="6" t="s">
        <v>84</v>
      </c>
      <c r="B236" s="7">
        <v>20000000</v>
      </c>
      <c r="C236" s="8" t="str">
        <f t="shared" si="8"/>
        <v>1680261</v>
      </c>
      <c r="D236" s="8" t="str">
        <f>[1]!b_info_carrydate(C236)</f>
        <v>2016-06-22</v>
      </c>
      <c r="E236" s="9">
        <f>[1]!b_info_couponrate2(C236)</f>
        <v>4.8499999999999996</v>
      </c>
      <c r="F236" s="8" t="str">
        <f>[1]!b_info_coupon(C236)</f>
        <v>附息</v>
      </c>
      <c r="G236" s="8">
        <f>[1]!b_info_interestfrequency(C236)</f>
        <v>1</v>
      </c>
      <c r="H236" s="9">
        <f>[1]!b_info_term(C236)</f>
        <v>7</v>
      </c>
      <c r="I236" s="9">
        <f>[1]!b_anal_yield_cnbd(C236,L$1,1)</f>
        <v>3.7646000000000002</v>
      </c>
      <c r="J236" s="9">
        <f>[1]!b_anal_dirty_cnbd(C236,L$1,1)</f>
        <v>84.182100000000005</v>
      </c>
      <c r="K236" s="9" t="str">
        <f>[1]!b_info_maturitydate(C236)</f>
        <v>2023-06-22</v>
      </c>
      <c r="L236" s="25"/>
      <c r="M236" s="25"/>
    </row>
    <row r="237" spans="1:13" hidden="1" x14ac:dyDescent="0.2">
      <c r="A237" s="6" t="s">
        <v>85</v>
      </c>
      <c r="B237" s="7">
        <v>30000000</v>
      </c>
      <c r="C237" s="8" t="str">
        <f t="shared" si="8"/>
        <v>1680262</v>
      </c>
      <c r="D237" s="8" t="str">
        <f>[1]!b_info_carrydate(C237)</f>
        <v>2016-06-20</v>
      </c>
      <c r="E237" s="9">
        <f>[1]!b_info_couponrate2(C237)</f>
        <v>4.88</v>
      </c>
      <c r="F237" s="8" t="str">
        <f>[1]!b_info_coupon(C237)</f>
        <v>附息</v>
      </c>
      <c r="G237" s="8">
        <f>[1]!b_info_interestfrequency(C237)</f>
        <v>1</v>
      </c>
      <c r="H237" s="9">
        <f>[1]!b_info_term(C237)</f>
        <v>7</v>
      </c>
      <c r="I237" s="9">
        <f>[1]!b_anal_yield_cnbd(C237,L$1,1)</f>
        <v>3.7136999999999998</v>
      </c>
      <c r="J237" s="9">
        <f>[1]!b_anal_dirty_cnbd(C237,L$1,1)</f>
        <v>84.326300000000003</v>
      </c>
      <c r="K237" s="9" t="str">
        <f>[1]!b_info_maturitydate(C237)</f>
        <v>2023-06-20</v>
      </c>
      <c r="L237" s="25"/>
      <c r="M237" s="25"/>
    </row>
    <row r="238" spans="1:13" hidden="1" x14ac:dyDescent="0.2">
      <c r="A238" s="6" t="s">
        <v>85</v>
      </c>
      <c r="B238" s="7">
        <v>20000000</v>
      </c>
      <c r="C238" s="8" t="str">
        <f t="shared" si="8"/>
        <v>1680262</v>
      </c>
      <c r="D238" s="8" t="str">
        <f>[1]!b_info_carrydate(C238)</f>
        <v>2016-06-20</v>
      </c>
      <c r="E238" s="9">
        <f>[1]!b_info_couponrate2(C238)</f>
        <v>4.88</v>
      </c>
      <c r="F238" s="8" t="str">
        <f>[1]!b_info_coupon(C238)</f>
        <v>附息</v>
      </c>
      <c r="G238" s="8">
        <f>[1]!b_info_interestfrequency(C238)</f>
        <v>1</v>
      </c>
      <c r="H238" s="9">
        <f>[1]!b_info_term(C238)</f>
        <v>7</v>
      </c>
      <c r="I238" s="9">
        <f>[1]!b_anal_yield_cnbd(C238,L$1,1)</f>
        <v>3.7136999999999998</v>
      </c>
      <c r="J238" s="9">
        <f>[1]!b_anal_dirty_cnbd(C238,L$1,1)</f>
        <v>84.326300000000003</v>
      </c>
      <c r="K238" s="9" t="str">
        <f>[1]!b_info_maturitydate(C238)</f>
        <v>2023-06-20</v>
      </c>
      <c r="L238" s="25"/>
      <c r="M238" s="25"/>
    </row>
    <row r="239" spans="1:13" hidden="1" x14ac:dyDescent="0.2">
      <c r="A239" s="6" t="s">
        <v>85</v>
      </c>
      <c r="B239" s="7">
        <v>50000000</v>
      </c>
      <c r="C239" s="8" t="str">
        <f t="shared" si="8"/>
        <v>1680262</v>
      </c>
      <c r="D239" s="8" t="str">
        <f>[1]!b_info_carrydate(C239)</f>
        <v>2016-06-20</v>
      </c>
      <c r="E239" s="9">
        <f>[1]!b_info_couponrate2(C239)</f>
        <v>4.88</v>
      </c>
      <c r="F239" s="8" t="str">
        <f>[1]!b_info_coupon(C239)</f>
        <v>附息</v>
      </c>
      <c r="G239" s="8">
        <f>[1]!b_info_interestfrequency(C239)</f>
        <v>1</v>
      </c>
      <c r="H239" s="9">
        <f>[1]!b_info_term(C239)</f>
        <v>7</v>
      </c>
      <c r="I239" s="9">
        <f>[1]!b_anal_yield_cnbd(C239,L$1,1)</f>
        <v>3.7136999999999998</v>
      </c>
      <c r="J239" s="9">
        <f>[1]!b_anal_dirty_cnbd(C239,L$1,1)</f>
        <v>84.326300000000003</v>
      </c>
      <c r="K239" s="9" t="str">
        <f>[1]!b_info_maturitydate(C239)</f>
        <v>2023-06-20</v>
      </c>
      <c r="L239" s="25"/>
      <c r="M239" s="25"/>
    </row>
    <row r="240" spans="1:13" hidden="1" x14ac:dyDescent="0.2">
      <c r="A240" s="6" t="s">
        <v>86</v>
      </c>
      <c r="B240" s="7">
        <v>30000000</v>
      </c>
      <c r="C240" s="8" t="str">
        <f t="shared" si="8"/>
        <v>1680270</v>
      </c>
      <c r="D240" s="8" t="str">
        <f>[1]!b_info_carrydate(C240)</f>
        <v>2016-06-24</v>
      </c>
      <c r="E240" s="9">
        <f>[1]!b_info_couponrate2(C240)</f>
        <v>4.37</v>
      </c>
      <c r="F240" s="8" t="str">
        <f>[1]!b_info_coupon(C240)</f>
        <v>附息</v>
      </c>
      <c r="G240" s="8">
        <f>[1]!b_info_interestfrequency(C240)</f>
        <v>1</v>
      </c>
      <c r="H240" s="9">
        <f>[1]!b_info_term(C240)</f>
        <v>7</v>
      </c>
      <c r="I240" s="9">
        <f>[1]!b_anal_yield_cnbd(C240,L$1,1)</f>
        <v>3.3671000000000002</v>
      </c>
      <c r="J240" s="9">
        <f>[1]!b_anal_dirty_cnbd(C240,L$1,1)</f>
        <v>83.796899999999994</v>
      </c>
      <c r="K240" s="9" t="str">
        <f>[1]!b_info_maturitydate(C240)</f>
        <v>2023-06-24</v>
      </c>
      <c r="L240" s="25"/>
      <c r="M240" s="25"/>
    </row>
    <row r="241" spans="1:13" hidden="1" x14ac:dyDescent="0.2">
      <c r="A241" s="6" t="s">
        <v>86</v>
      </c>
      <c r="B241" s="7">
        <v>20000000</v>
      </c>
      <c r="C241" s="8" t="str">
        <f t="shared" si="8"/>
        <v>1680270</v>
      </c>
      <c r="D241" s="8" t="str">
        <f>[1]!b_info_carrydate(C241)</f>
        <v>2016-06-24</v>
      </c>
      <c r="E241" s="9">
        <f>[1]!b_info_couponrate2(C241)</f>
        <v>4.37</v>
      </c>
      <c r="F241" s="8" t="str">
        <f>[1]!b_info_coupon(C241)</f>
        <v>附息</v>
      </c>
      <c r="G241" s="8">
        <f>[1]!b_info_interestfrequency(C241)</f>
        <v>1</v>
      </c>
      <c r="H241" s="9">
        <f>[1]!b_info_term(C241)</f>
        <v>7</v>
      </c>
      <c r="I241" s="9">
        <f>[1]!b_anal_yield_cnbd(C241,L$1,1)</f>
        <v>3.3671000000000002</v>
      </c>
      <c r="J241" s="9">
        <f>[1]!b_anal_dirty_cnbd(C241,L$1,1)</f>
        <v>83.796899999999994</v>
      </c>
      <c r="K241" s="9" t="str">
        <f>[1]!b_info_maturitydate(C241)</f>
        <v>2023-06-24</v>
      </c>
      <c r="L241" s="25"/>
      <c r="M241" s="25"/>
    </row>
    <row r="242" spans="1:13" hidden="1" x14ac:dyDescent="0.2">
      <c r="A242" s="6" t="s">
        <v>87</v>
      </c>
      <c r="B242" s="7">
        <v>30000000</v>
      </c>
      <c r="C242" s="8" t="str">
        <f t="shared" si="8"/>
        <v>1680274</v>
      </c>
      <c r="D242" s="8" t="str">
        <f>[1]!b_info_carrydate(C242)</f>
        <v>2016-06-30</v>
      </c>
      <c r="E242" s="9">
        <f>[1]!b_info_couponrate2(C242)</f>
        <v>5.9</v>
      </c>
      <c r="F242" s="8" t="str">
        <f>[1]!b_info_coupon(C242)</f>
        <v>附息</v>
      </c>
      <c r="G242" s="8">
        <f>[1]!b_info_interestfrequency(C242)</f>
        <v>1</v>
      </c>
      <c r="H242" s="9">
        <f>[1]!b_info_term(C242)</f>
        <v>7</v>
      </c>
      <c r="I242" s="9">
        <f>[1]!b_anal_yield_cnbd(C242,L$1,1)</f>
        <v>5.6597999999999997</v>
      </c>
      <c r="J242" s="9">
        <f>[1]!b_anal_dirty_cnbd(C242,L$1,1)</f>
        <v>83.513199999999998</v>
      </c>
      <c r="K242" s="9" t="str">
        <f>[1]!b_info_maturitydate(C242)</f>
        <v>2023-06-30</v>
      </c>
      <c r="L242" s="25"/>
      <c r="M242" s="25"/>
    </row>
    <row r="243" spans="1:13" hidden="1" x14ac:dyDescent="0.2">
      <c r="A243" s="6" t="s">
        <v>88</v>
      </c>
      <c r="B243" s="7">
        <v>30000000</v>
      </c>
      <c r="C243" s="8" t="str">
        <f t="shared" si="8"/>
        <v>1680276</v>
      </c>
      <c r="D243" s="8" t="str">
        <f>[1]!b_info_carrydate(C243)</f>
        <v>2016-07-08</v>
      </c>
      <c r="E243" s="9">
        <f>[1]!b_info_couponrate2(C243)</f>
        <v>6</v>
      </c>
      <c r="F243" s="8" t="str">
        <f>[1]!b_info_coupon(C243)</f>
        <v>附息</v>
      </c>
      <c r="G243" s="8">
        <f>[1]!b_info_interestfrequency(C243)</f>
        <v>1</v>
      </c>
      <c r="H243" s="9">
        <f>[1]!b_info_term(C243)</f>
        <v>7</v>
      </c>
      <c r="I243" s="9">
        <f>[1]!b_anal_yield_cnbd(C243,L$1,1)</f>
        <v>7.0107999999999997</v>
      </c>
      <c r="J243" s="9">
        <f>[1]!b_anal_dirty_cnbd(C243,L$1,1)</f>
        <v>81.815200000000004</v>
      </c>
      <c r="K243" s="9" t="str">
        <f>[1]!b_info_maturitydate(C243)</f>
        <v>2023-07-08</v>
      </c>
      <c r="L243" s="25"/>
      <c r="M243" s="25"/>
    </row>
    <row r="244" spans="1:13" hidden="1" x14ac:dyDescent="0.2">
      <c r="A244" s="6" t="s">
        <v>608</v>
      </c>
      <c r="B244" s="7">
        <v>50000000</v>
      </c>
      <c r="C244" s="8" t="str">
        <f t="shared" si="8"/>
        <v>1680285</v>
      </c>
      <c r="D244" s="8" t="str">
        <f>[1]!b_info_carrydate(C244)</f>
        <v>2016-07-15</v>
      </c>
      <c r="E244" s="9">
        <f>[1]!b_info_couponrate2(C244)</f>
        <v>4.7</v>
      </c>
      <c r="F244" s="8" t="str">
        <f>[1]!b_info_coupon(C244)</f>
        <v>附息</v>
      </c>
      <c r="G244" s="8">
        <f>[1]!b_info_interestfrequency(C244)</f>
        <v>1</v>
      </c>
      <c r="H244" s="9">
        <f>[1]!b_info_term(C244)</f>
        <v>7</v>
      </c>
      <c r="I244" s="9">
        <f>[1]!b_anal_yield_cnbd(C244,L$1,1)</f>
        <v>3.9268000000000001</v>
      </c>
      <c r="J244" s="9">
        <f>[1]!b_anal_dirty_cnbd(C244,L$1,1)</f>
        <v>83.471699999999998</v>
      </c>
      <c r="K244" s="9" t="str">
        <f>[1]!b_info_maturitydate(C244)</f>
        <v>2023-07-15</v>
      </c>
      <c r="L244" s="25"/>
      <c r="M244" s="25"/>
    </row>
    <row r="245" spans="1:13" hidden="1" x14ac:dyDescent="0.2">
      <c r="A245" s="6" t="s">
        <v>89</v>
      </c>
      <c r="B245" s="7">
        <v>50000000</v>
      </c>
      <c r="C245" s="8" t="str">
        <f t="shared" si="8"/>
        <v>1680285</v>
      </c>
      <c r="D245" s="8" t="str">
        <f>[1]!b_info_carrydate(C245)</f>
        <v>2016-07-15</v>
      </c>
      <c r="E245" s="9">
        <f>[1]!b_info_couponrate2(C245)</f>
        <v>4.7</v>
      </c>
      <c r="F245" s="8" t="str">
        <f>[1]!b_info_coupon(C245)</f>
        <v>附息</v>
      </c>
      <c r="G245" s="8">
        <f>[1]!b_info_interestfrequency(C245)</f>
        <v>1</v>
      </c>
      <c r="H245" s="9">
        <f>[1]!b_info_term(C245)</f>
        <v>7</v>
      </c>
      <c r="I245" s="9">
        <f>[1]!b_anal_yield_cnbd(C245,L$1,1)</f>
        <v>3.9268000000000001</v>
      </c>
      <c r="J245" s="9">
        <f>[1]!b_anal_dirty_cnbd(C245,L$1,1)</f>
        <v>83.471699999999998</v>
      </c>
      <c r="K245" s="9" t="str">
        <f>[1]!b_info_maturitydate(C245)</f>
        <v>2023-07-15</v>
      </c>
      <c r="L245" s="25"/>
      <c r="M245" s="25"/>
    </row>
    <row r="246" spans="1:13" hidden="1" x14ac:dyDescent="0.2">
      <c r="A246" s="6" t="s">
        <v>89</v>
      </c>
      <c r="B246" s="7">
        <v>50000000</v>
      </c>
      <c r="C246" s="8" t="str">
        <f t="shared" si="8"/>
        <v>1680285</v>
      </c>
      <c r="D246" s="8" t="str">
        <f>[1]!b_info_carrydate(C246)</f>
        <v>2016-07-15</v>
      </c>
      <c r="E246" s="9">
        <f>[1]!b_info_couponrate2(C246)</f>
        <v>4.7</v>
      </c>
      <c r="F246" s="8" t="str">
        <f>[1]!b_info_coupon(C246)</f>
        <v>附息</v>
      </c>
      <c r="G246" s="8">
        <f>[1]!b_info_interestfrequency(C246)</f>
        <v>1</v>
      </c>
      <c r="H246" s="9">
        <f>[1]!b_info_term(C246)</f>
        <v>7</v>
      </c>
      <c r="I246" s="9">
        <f>[1]!b_anal_yield_cnbd(C246,L$1,1)</f>
        <v>3.9268000000000001</v>
      </c>
      <c r="J246" s="9">
        <f>[1]!b_anal_dirty_cnbd(C246,L$1,1)</f>
        <v>83.471699999999998</v>
      </c>
      <c r="K246" s="9" t="str">
        <f>[1]!b_info_maturitydate(C246)</f>
        <v>2023-07-15</v>
      </c>
      <c r="L246" s="25"/>
      <c r="M246" s="25"/>
    </row>
    <row r="247" spans="1:13" hidden="1" x14ac:dyDescent="0.2">
      <c r="A247" s="6" t="s">
        <v>89</v>
      </c>
      <c r="B247" s="7">
        <v>50000000</v>
      </c>
      <c r="C247" s="8" t="str">
        <f t="shared" si="8"/>
        <v>1680285</v>
      </c>
      <c r="D247" s="8" t="str">
        <f>[1]!b_info_carrydate(C247)</f>
        <v>2016-07-15</v>
      </c>
      <c r="E247" s="9">
        <f>[1]!b_info_couponrate2(C247)</f>
        <v>4.7</v>
      </c>
      <c r="F247" s="8" t="str">
        <f>[1]!b_info_coupon(C247)</f>
        <v>附息</v>
      </c>
      <c r="G247" s="8">
        <f>[1]!b_info_interestfrequency(C247)</f>
        <v>1</v>
      </c>
      <c r="H247" s="9">
        <f>[1]!b_info_term(C247)</f>
        <v>7</v>
      </c>
      <c r="I247" s="9">
        <f>[1]!b_anal_yield_cnbd(C247,L$1,1)</f>
        <v>3.9268000000000001</v>
      </c>
      <c r="J247" s="9">
        <f>[1]!b_anal_dirty_cnbd(C247,L$1,1)</f>
        <v>83.471699999999998</v>
      </c>
      <c r="K247" s="9" t="str">
        <f>[1]!b_info_maturitydate(C247)</f>
        <v>2023-07-15</v>
      </c>
      <c r="L247" s="25"/>
      <c r="M247" s="25"/>
    </row>
    <row r="248" spans="1:13" hidden="1" x14ac:dyDescent="0.2">
      <c r="A248" s="6" t="s">
        <v>89</v>
      </c>
      <c r="B248" s="7">
        <v>20000000</v>
      </c>
      <c r="C248" s="8" t="str">
        <f t="shared" si="8"/>
        <v>1680285</v>
      </c>
      <c r="D248" s="8" t="str">
        <f>[1]!b_info_carrydate(C248)</f>
        <v>2016-07-15</v>
      </c>
      <c r="E248" s="9">
        <f>[1]!b_info_couponrate2(C248)</f>
        <v>4.7</v>
      </c>
      <c r="F248" s="8" t="str">
        <f>[1]!b_info_coupon(C248)</f>
        <v>附息</v>
      </c>
      <c r="G248" s="8">
        <f>[1]!b_info_interestfrequency(C248)</f>
        <v>1</v>
      </c>
      <c r="H248" s="9">
        <f>[1]!b_info_term(C248)</f>
        <v>7</v>
      </c>
      <c r="I248" s="9">
        <f>[1]!b_anal_yield_cnbd(C248,L$1,1)</f>
        <v>3.9268000000000001</v>
      </c>
      <c r="J248" s="9">
        <f>[1]!b_anal_dirty_cnbd(C248,L$1,1)</f>
        <v>83.471699999999998</v>
      </c>
      <c r="K248" s="9" t="str">
        <f>[1]!b_info_maturitydate(C248)</f>
        <v>2023-07-15</v>
      </c>
      <c r="L248" s="25"/>
      <c r="M248" s="25"/>
    </row>
    <row r="249" spans="1:13" hidden="1" x14ac:dyDescent="0.2">
      <c r="A249" s="6" t="s">
        <v>90</v>
      </c>
      <c r="B249" s="7">
        <v>50000000</v>
      </c>
      <c r="C249" s="8" t="str">
        <f t="shared" si="8"/>
        <v>1680286</v>
      </c>
      <c r="D249" s="8" t="str">
        <f>[1]!b_info_carrydate(C249)</f>
        <v>2016-07-20</v>
      </c>
      <c r="E249" s="9">
        <f>[1]!b_info_couponrate2(C249)</f>
        <v>4.37</v>
      </c>
      <c r="F249" s="8" t="str">
        <f>[1]!b_info_coupon(C249)</f>
        <v>附息</v>
      </c>
      <c r="G249" s="8">
        <f>[1]!b_info_interestfrequency(C249)</f>
        <v>1</v>
      </c>
      <c r="H249" s="9">
        <f>[1]!b_info_term(C249)</f>
        <v>7</v>
      </c>
      <c r="I249" s="9">
        <f>[1]!b_anal_yield_cnbd(C249,L$1,1)</f>
        <v>4.4805000000000001</v>
      </c>
      <c r="J249" s="9">
        <f>[1]!b_anal_dirty_cnbd(C249,L$1,1)</f>
        <v>82.025800000000004</v>
      </c>
      <c r="K249" s="9" t="str">
        <f>[1]!b_info_maturitydate(C249)</f>
        <v>2023-07-20</v>
      </c>
      <c r="L249" s="25"/>
      <c r="M249" s="25"/>
    </row>
    <row r="250" spans="1:13" hidden="1" x14ac:dyDescent="0.2">
      <c r="A250" s="6" t="s">
        <v>90</v>
      </c>
      <c r="B250" s="7">
        <v>10000000</v>
      </c>
      <c r="C250" s="8" t="str">
        <f t="shared" si="8"/>
        <v>1680286</v>
      </c>
      <c r="D250" s="8" t="str">
        <f>[1]!b_info_carrydate(C250)</f>
        <v>2016-07-20</v>
      </c>
      <c r="E250" s="9">
        <f>[1]!b_info_couponrate2(C250)</f>
        <v>4.37</v>
      </c>
      <c r="F250" s="8" t="str">
        <f>[1]!b_info_coupon(C250)</f>
        <v>附息</v>
      </c>
      <c r="G250" s="8">
        <f>[1]!b_info_interestfrequency(C250)</f>
        <v>1</v>
      </c>
      <c r="H250" s="9">
        <f>[1]!b_info_term(C250)</f>
        <v>7</v>
      </c>
      <c r="I250" s="9">
        <f>[1]!b_anal_yield_cnbd(C250,L$1,1)</f>
        <v>4.4805000000000001</v>
      </c>
      <c r="J250" s="9">
        <f>[1]!b_anal_dirty_cnbd(C250,L$1,1)</f>
        <v>82.025800000000004</v>
      </c>
      <c r="K250" s="9" t="str">
        <f>[1]!b_info_maturitydate(C250)</f>
        <v>2023-07-20</v>
      </c>
      <c r="L250" s="25"/>
      <c r="M250" s="25"/>
    </row>
    <row r="251" spans="1:13" hidden="1" x14ac:dyDescent="0.2">
      <c r="A251" s="6" t="s">
        <v>91</v>
      </c>
      <c r="B251" s="7">
        <v>30000000</v>
      </c>
      <c r="C251" s="8" t="str">
        <f t="shared" si="8"/>
        <v>1680287</v>
      </c>
      <c r="D251" s="8" t="str">
        <f>[1]!b_info_carrydate(C251)</f>
        <v>2016-07-18</v>
      </c>
      <c r="E251" s="9">
        <f>[1]!b_info_couponrate2(C251)</f>
        <v>5.9</v>
      </c>
      <c r="F251" s="8" t="str">
        <f>[1]!b_info_coupon(C251)</f>
        <v>附息</v>
      </c>
      <c r="G251" s="8">
        <f>[1]!b_info_interestfrequency(C251)</f>
        <v>1</v>
      </c>
      <c r="H251" s="9">
        <f>[1]!b_info_term(C251)</f>
        <v>7</v>
      </c>
      <c r="I251" s="9">
        <f>[1]!b_anal_yield_cnbd(C251,L$1,1)</f>
        <v>5.6218000000000004</v>
      </c>
      <c r="J251" s="9">
        <f>[1]!b_anal_dirty_cnbd(C251,L$1,1)</f>
        <v>83.339299999999994</v>
      </c>
      <c r="K251" s="9" t="str">
        <f>[1]!b_info_maturitydate(C251)</f>
        <v>2023-07-18</v>
      </c>
      <c r="L251" s="25"/>
      <c r="M251" s="25"/>
    </row>
    <row r="252" spans="1:13" hidden="1" x14ac:dyDescent="0.2">
      <c r="A252" s="6" t="s">
        <v>92</v>
      </c>
      <c r="B252" s="7">
        <v>100000000</v>
      </c>
      <c r="C252" s="8" t="str">
        <f t="shared" si="8"/>
        <v>1680302</v>
      </c>
      <c r="D252" s="8" t="str">
        <f>[1]!b_info_carrydate(C252)</f>
        <v>2016-07-25</v>
      </c>
      <c r="E252" s="9">
        <f>[1]!b_info_couponrate2(C252)</f>
        <v>4.53</v>
      </c>
      <c r="F252" s="8" t="str">
        <f>[1]!b_info_coupon(C252)</f>
        <v>附息</v>
      </c>
      <c r="G252" s="8">
        <f>[1]!b_info_interestfrequency(C252)</f>
        <v>1</v>
      </c>
      <c r="H252" s="9">
        <f>[1]!b_info_term(C252)</f>
        <v>7</v>
      </c>
      <c r="I252" s="9">
        <f>[1]!b_anal_yield_cnbd(C252,L$1,1)</f>
        <v>5.4805999999999999</v>
      </c>
      <c r="J252" s="9">
        <f>[1]!b_anal_dirty_cnbd(C252,L$1,1)</f>
        <v>80.8994</v>
      </c>
      <c r="K252" s="9" t="str">
        <f>[1]!b_info_maturitydate(C252)</f>
        <v>2023-07-25</v>
      </c>
      <c r="L252" s="25"/>
      <c r="M252" s="25"/>
    </row>
    <row r="253" spans="1:13" hidden="1" x14ac:dyDescent="0.2">
      <c r="A253" s="6" t="s">
        <v>93</v>
      </c>
      <c r="B253" s="7">
        <v>50000000</v>
      </c>
      <c r="C253" s="8" t="str">
        <f t="shared" si="8"/>
        <v>1680333</v>
      </c>
      <c r="D253" s="8" t="str">
        <f>[1]!b_info_carrydate(C253)</f>
        <v>2016-08-26</v>
      </c>
      <c r="E253" s="9">
        <f>[1]!b_info_couponrate2(C253)</f>
        <v>4.07</v>
      </c>
      <c r="F253" s="8" t="str">
        <f>[1]!b_info_coupon(C253)</f>
        <v>附息</v>
      </c>
      <c r="G253" s="8">
        <f>[1]!b_info_interestfrequency(C253)</f>
        <v>1</v>
      </c>
      <c r="H253" s="9">
        <f>[1]!b_info_term(C253)</f>
        <v>7</v>
      </c>
      <c r="I253" s="9">
        <f>[1]!b_anal_yield_cnbd(C253,L$1,1)</f>
        <v>4.9569000000000001</v>
      </c>
      <c r="J253" s="9">
        <f>[1]!b_anal_dirty_cnbd(C253,L$1,1)</f>
        <v>80.413399999999996</v>
      </c>
      <c r="K253" s="9" t="str">
        <f>[1]!b_info_maturitydate(C253)</f>
        <v>2023-08-26</v>
      </c>
      <c r="L253" s="25"/>
      <c r="M253" s="25"/>
    </row>
    <row r="254" spans="1:13" hidden="1" x14ac:dyDescent="0.2">
      <c r="A254" s="6" t="s">
        <v>94</v>
      </c>
      <c r="B254" s="7">
        <v>30000000</v>
      </c>
      <c r="C254" s="8" t="str">
        <f t="shared" si="8"/>
        <v>1680338</v>
      </c>
      <c r="D254" s="8" t="str">
        <f>[1]!b_info_carrydate(C254)</f>
        <v>2016-08-30</v>
      </c>
      <c r="E254" s="9">
        <f>[1]!b_info_couponrate2(C254)</f>
        <v>4.3</v>
      </c>
      <c r="F254" s="8" t="str">
        <f>[1]!b_info_coupon(C254)</f>
        <v>附息</v>
      </c>
      <c r="G254" s="8">
        <f>[1]!b_info_interestfrequency(C254)</f>
        <v>1</v>
      </c>
      <c r="H254" s="9">
        <f>[1]!b_info_term(C254)</f>
        <v>7</v>
      </c>
      <c r="I254" s="9">
        <f>[1]!b_anal_yield_cnbd(C254,L$1,1)</f>
        <v>4.8097000000000003</v>
      </c>
      <c r="J254" s="9">
        <f>[1]!b_anal_dirty_cnbd(C254,L$1,1)</f>
        <v>81.012500000000003</v>
      </c>
      <c r="K254" s="9" t="str">
        <f>[1]!b_info_maturitydate(C254)</f>
        <v>2023-08-30</v>
      </c>
      <c r="L254" s="25"/>
      <c r="M254" s="25"/>
    </row>
    <row r="255" spans="1:13" hidden="1" x14ac:dyDescent="0.2">
      <c r="A255" s="6" t="s">
        <v>94</v>
      </c>
      <c r="B255" s="7">
        <v>50000000</v>
      </c>
      <c r="C255" s="8" t="str">
        <f t="shared" si="8"/>
        <v>1680338</v>
      </c>
      <c r="D255" s="8" t="str">
        <f>[1]!b_info_carrydate(C255)</f>
        <v>2016-08-30</v>
      </c>
      <c r="E255" s="9">
        <f>[1]!b_info_couponrate2(C255)</f>
        <v>4.3</v>
      </c>
      <c r="F255" s="8" t="str">
        <f>[1]!b_info_coupon(C255)</f>
        <v>附息</v>
      </c>
      <c r="G255" s="8">
        <f>[1]!b_info_interestfrequency(C255)</f>
        <v>1</v>
      </c>
      <c r="H255" s="9">
        <f>[1]!b_info_term(C255)</f>
        <v>7</v>
      </c>
      <c r="I255" s="9">
        <f>[1]!b_anal_yield_cnbd(C255,L$1,1)</f>
        <v>4.8097000000000003</v>
      </c>
      <c r="J255" s="9">
        <f>[1]!b_anal_dirty_cnbd(C255,L$1,1)</f>
        <v>81.012500000000003</v>
      </c>
      <c r="K255" s="9" t="str">
        <f>[1]!b_info_maturitydate(C255)</f>
        <v>2023-08-30</v>
      </c>
      <c r="L255" s="25"/>
      <c r="M255" s="25"/>
    </row>
    <row r="256" spans="1:13" hidden="1" x14ac:dyDescent="0.2">
      <c r="A256" s="6" t="s">
        <v>95</v>
      </c>
      <c r="B256" s="7">
        <v>60000000</v>
      </c>
      <c r="C256" s="8" t="str">
        <f t="shared" si="8"/>
        <v>1680340</v>
      </c>
      <c r="D256" s="8" t="str">
        <f>[1]!b_info_carrydate(C256)</f>
        <v>2016-08-26</v>
      </c>
      <c r="E256" s="9">
        <f>[1]!b_info_couponrate2(C256)</f>
        <v>3.97</v>
      </c>
      <c r="F256" s="8" t="str">
        <f>[1]!b_info_coupon(C256)</f>
        <v>附息</v>
      </c>
      <c r="G256" s="8">
        <f>[1]!b_info_interestfrequency(C256)</f>
        <v>1</v>
      </c>
      <c r="H256" s="9">
        <f>[1]!b_info_term(C256)</f>
        <v>7</v>
      </c>
      <c r="I256" s="9">
        <f>[1]!b_anal_yield_cnbd(C256,L$1,1)</f>
        <v>3.6044</v>
      </c>
      <c r="J256" s="9">
        <f>[1]!b_anal_dirty_cnbd(C256,L$1,1)</f>
        <v>82.202399999999997</v>
      </c>
      <c r="K256" s="9" t="str">
        <f>[1]!b_info_maturitydate(C256)</f>
        <v>2023-08-26</v>
      </c>
      <c r="L256" s="25"/>
      <c r="M256" s="25"/>
    </row>
    <row r="257" spans="1:13" hidden="1" x14ac:dyDescent="0.2">
      <c r="A257" s="6" t="s">
        <v>96</v>
      </c>
      <c r="B257" s="7">
        <v>10000000</v>
      </c>
      <c r="C257" s="8" t="str">
        <f t="shared" si="8"/>
        <v>1680349</v>
      </c>
      <c r="D257" s="8" t="str">
        <f>[1]!b_info_carrydate(C257)</f>
        <v>2016-09-06</v>
      </c>
      <c r="E257" s="9">
        <f>[1]!b_info_couponrate2(C257)</f>
        <v>4.17</v>
      </c>
      <c r="F257" s="8" t="str">
        <f>[1]!b_info_coupon(C257)</f>
        <v>附息</v>
      </c>
      <c r="G257" s="8">
        <f>[1]!b_info_interestfrequency(C257)</f>
        <v>1</v>
      </c>
      <c r="H257" s="9">
        <f>[1]!b_info_term(C257)</f>
        <v>7</v>
      </c>
      <c r="I257" s="9">
        <f>[1]!b_anal_yield_cnbd(C257,L$1,1)</f>
        <v>4.8152999999999997</v>
      </c>
      <c r="J257" s="9">
        <f>[1]!b_anal_dirty_cnbd(C257,L$1,1)</f>
        <v>80.688999999999993</v>
      </c>
      <c r="K257" s="9" t="str">
        <f>[1]!b_info_maturitydate(C257)</f>
        <v>2023-09-06</v>
      </c>
      <c r="L257" s="25"/>
      <c r="M257" s="25"/>
    </row>
    <row r="258" spans="1:13" hidden="1" x14ac:dyDescent="0.2">
      <c r="A258" s="6" t="s">
        <v>96</v>
      </c>
      <c r="B258" s="7">
        <v>30000000</v>
      </c>
      <c r="C258" s="8" t="str">
        <f t="shared" si="8"/>
        <v>1680349</v>
      </c>
      <c r="D258" s="8" t="str">
        <f>[1]!b_info_carrydate(C258)</f>
        <v>2016-09-06</v>
      </c>
      <c r="E258" s="9">
        <f>[1]!b_info_couponrate2(C258)</f>
        <v>4.17</v>
      </c>
      <c r="F258" s="8" t="str">
        <f>[1]!b_info_coupon(C258)</f>
        <v>附息</v>
      </c>
      <c r="G258" s="8">
        <f>[1]!b_info_interestfrequency(C258)</f>
        <v>1</v>
      </c>
      <c r="H258" s="9">
        <f>[1]!b_info_term(C258)</f>
        <v>7</v>
      </c>
      <c r="I258" s="9">
        <f>[1]!b_anal_yield_cnbd(C258,L$1,1)</f>
        <v>4.8152999999999997</v>
      </c>
      <c r="J258" s="9">
        <f>[1]!b_anal_dirty_cnbd(C258,L$1,1)</f>
        <v>80.688999999999993</v>
      </c>
      <c r="K258" s="9" t="str">
        <f>[1]!b_info_maturitydate(C258)</f>
        <v>2023-09-06</v>
      </c>
      <c r="L258" s="25"/>
      <c r="M258" s="25"/>
    </row>
    <row r="259" spans="1:13" hidden="1" x14ac:dyDescent="0.2">
      <c r="A259" s="6" t="s">
        <v>97</v>
      </c>
      <c r="B259" s="7">
        <v>60000000</v>
      </c>
      <c r="C259" s="8" t="str">
        <f t="shared" si="8"/>
        <v>1680370</v>
      </c>
      <c r="D259" s="8" t="str">
        <f>[1]!b_info_carrydate(C259)</f>
        <v>2016-09-20</v>
      </c>
      <c r="E259" s="9">
        <f>[1]!b_info_couponrate2(C259)</f>
        <v>4.68</v>
      </c>
      <c r="F259" s="8" t="str">
        <f>[1]!b_info_coupon(C259)</f>
        <v>附息</v>
      </c>
      <c r="G259" s="8">
        <f>[1]!b_info_interestfrequency(C259)</f>
        <v>1</v>
      </c>
      <c r="H259" s="9">
        <f>[1]!b_info_term(C259)</f>
        <v>9</v>
      </c>
      <c r="I259" s="9">
        <f>[1]!b_anal_yield_cnbd(C259,L$1,1)</f>
        <v>4.4321000000000002</v>
      </c>
      <c r="J259" s="9">
        <f>[1]!b_anal_dirty_cnbd(C259,L$1,1)</f>
        <v>102.4847</v>
      </c>
      <c r="K259" s="9" t="str">
        <f>[1]!b_info_maturitydate(C259)</f>
        <v>2025-09-20</v>
      </c>
      <c r="L259" s="25"/>
      <c r="M259" s="25"/>
    </row>
    <row r="260" spans="1:13" hidden="1" x14ac:dyDescent="0.2">
      <c r="A260" s="6" t="s">
        <v>98</v>
      </c>
      <c r="B260" s="7">
        <v>40000000</v>
      </c>
      <c r="C260" s="8" t="str">
        <f t="shared" si="8"/>
        <v>1680376</v>
      </c>
      <c r="D260" s="8" t="str">
        <f>[1]!b_info_carrydate(C260)</f>
        <v>2016-09-19</v>
      </c>
      <c r="E260" s="9">
        <f>[1]!b_info_couponrate2(C260)</f>
        <v>3.64</v>
      </c>
      <c r="F260" s="8" t="str">
        <f>[1]!b_info_coupon(C260)</f>
        <v>附息</v>
      </c>
      <c r="G260" s="8">
        <f>[1]!b_info_interestfrequency(C260)</f>
        <v>1</v>
      </c>
      <c r="H260" s="9">
        <f>[1]!b_info_term(C260)</f>
        <v>7</v>
      </c>
      <c r="I260" s="9">
        <f>[1]!b_anal_yield_cnbd(C260,L$1,1)</f>
        <v>3.7700999999999998</v>
      </c>
      <c r="J260" s="9">
        <f>[1]!b_anal_dirty_cnbd(C260,L$1,1)</f>
        <v>81.132900000000006</v>
      </c>
      <c r="K260" s="9" t="str">
        <f>[1]!b_info_maturitydate(C260)</f>
        <v>2023-09-19</v>
      </c>
      <c r="L260" s="25"/>
      <c r="M260" s="25"/>
    </row>
    <row r="261" spans="1:13" hidden="1" x14ac:dyDescent="0.2">
      <c r="A261" s="6" t="s">
        <v>98</v>
      </c>
      <c r="B261" s="7">
        <v>30000000</v>
      </c>
      <c r="C261" s="8" t="str">
        <f t="shared" si="8"/>
        <v>1680376</v>
      </c>
      <c r="D261" s="8" t="str">
        <f>[1]!b_info_carrydate(C261)</f>
        <v>2016-09-19</v>
      </c>
      <c r="E261" s="9">
        <f>[1]!b_info_couponrate2(C261)</f>
        <v>3.64</v>
      </c>
      <c r="F261" s="8" t="str">
        <f>[1]!b_info_coupon(C261)</f>
        <v>附息</v>
      </c>
      <c r="G261" s="8">
        <f>[1]!b_info_interestfrequency(C261)</f>
        <v>1</v>
      </c>
      <c r="H261" s="9">
        <f>[1]!b_info_term(C261)</f>
        <v>7</v>
      </c>
      <c r="I261" s="9">
        <f>[1]!b_anal_yield_cnbd(C261,L$1,1)</f>
        <v>3.7700999999999998</v>
      </c>
      <c r="J261" s="9">
        <f>[1]!b_anal_dirty_cnbd(C261,L$1,1)</f>
        <v>81.132900000000006</v>
      </c>
      <c r="K261" s="9" t="str">
        <f>[1]!b_info_maturitydate(C261)</f>
        <v>2023-09-19</v>
      </c>
      <c r="L261" s="25"/>
      <c r="M261" s="25"/>
    </row>
    <row r="262" spans="1:13" hidden="1" x14ac:dyDescent="0.2">
      <c r="A262" s="6" t="s">
        <v>99</v>
      </c>
      <c r="B262" s="7">
        <v>10000000</v>
      </c>
      <c r="C262" s="8" t="str">
        <f t="shared" si="8"/>
        <v>1680385</v>
      </c>
      <c r="D262" s="8" t="str">
        <f>[1]!b_info_carrydate(C262)</f>
        <v>2016-09-22</v>
      </c>
      <c r="E262" s="9">
        <f>[1]!b_info_couponrate2(C262)</f>
        <v>3.83</v>
      </c>
      <c r="F262" s="8" t="str">
        <f>[1]!b_info_coupon(C262)</f>
        <v>附息</v>
      </c>
      <c r="G262" s="8">
        <f>[1]!b_info_interestfrequency(C262)</f>
        <v>1</v>
      </c>
      <c r="H262" s="9">
        <f>[1]!b_info_term(C262)</f>
        <v>7</v>
      </c>
      <c r="I262" s="9">
        <f>[1]!b_anal_yield_cnbd(C262,L$1,1)</f>
        <v>3.3725000000000001</v>
      </c>
      <c r="J262" s="9">
        <f>[1]!b_anal_dirty_cnbd(C262,L$1,1)</f>
        <v>82.082300000000004</v>
      </c>
      <c r="K262" s="9" t="str">
        <f>[1]!b_info_maturitydate(C262)</f>
        <v>2023-09-22</v>
      </c>
      <c r="L262" s="25"/>
      <c r="M262" s="25"/>
    </row>
    <row r="263" spans="1:13" hidden="1" x14ac:dyDescent="0.2">
      <c r="A263" s="6" t="s">
        <v>99</v>
      </c>
      <c r="B263" s="7">
        <v>30000000</v>
      </c>
      <c r="C263" s="8" t="str">
        <f t="shared" si="8"/>
        <v>1680385</v>
      </c>
      <c r="D263" s="8" t="str">
        <f>[1]!b_info_carrydate(C263)</f>
        <v>2016-09-22</v>
      </c>
      <c r="E263" s="9">
        <f>[1]!b_info_couponrate2(C263)</f>
        <v>3.83</v>
      </c>
      <c r="F263" s="8" t="str">
        <f>[1]!b_info_coupon(C263)</f>
        <v>附息</v>
      </c>
      <c r="G263" s="8">
        <f>[1]!b_info_interestfrequency(C263)</f>
        <v>1</v>
      </c>
      <c r="H263" s="9">
        <f>[1]!b_info_term(C263)</f>
        <v>7</v>
      </c>
      <c r="I263" s="9">
        <f>[1]!b_anal_yield_cnbd(C263,L$1,1)</f>
        <v>3.3725000000000001</v>
      </c>
      <c r="J263" s="9">
        <f>[1]!b_anal_dirty_cnbd(C263,L$1,1)</f>
        <v>82.082300000000004</v>
      </c>
      <c r="K263" s="9" t="str">
        <f>[1]!b_info_maturitydate(C263)</f>
        <v>2023-09-22</v>
      </c>
      <c r="L263" s="25"/>
      <c r="M263" s="25"/>
    </row>
    <row r="264" spans="1:13" hidden="1" x14ac:dyDescent="0.2">
      <c r="A264" s="6" t="s">
        <v>99</v>
      </c>
      <c r="B264" s="7">
        <v>20000000</v>
      </c>
      <c r="C264" s="8" t="str">
        <f t="shared" si="8"/>
        <v>1680385</v>
      </c>
      <c r="D264" s="8" t="str">
        <f>[1]!b_info_carrydate(C264)</f>
        <v>2016-09-22</v>
      </c>
      <c r="E264" s="9">
        <f>[1]!b_info_couponrate2(C264)</f>
        <v>3.83</v>
      </c>
      <c r="F264" s="8" t="str">
        <f>[1]!b_info_coupon(C264)</f>
        <v>附息</v>
      </c>
      <c r="G264" s="8">
        <f>[1]!b_info_interestfrequency(C264)</f>
        <v>1</v>
      </c>
      <c r="H264" s="9">
        <f>[1]!b_info_term(C264)</f>
        <v>7</v>
      </c>
      <c r="I264" s="9">
        <f>[1]!b_anal_yield_cnbd(C264,L$1,1)</f>
        <v>3.3725000000000001</v>
      </c>
      <c r="J264" s="9">
        <f>[1]!b_anal_dirty_cnbd(C264,L$1,1)</f>
        <v>82.082300000000004</v>
      </c>
      <c r="K264" s="9" t="str">
        <f>[1]!b_info_maturitydate(C264)</f>
        <v>2023-09-22</v>
      </c>
      <c r="L264" s="25"/>
      <c r="M264" s="25"/>
    </row>
    <row r="265" spans="1:13" hidden="1" x14ac:dyDescent="0.2">
      <c r="A265" s="6" t="s">
        <v>99</v>
      </c>
      <c r="B265" s="7">
        <v>10000000</v>
      </c>
      <c r="C265" s="8" t="str">
        <f t="shared" si="8"/>
        <v>1680385</v>
      </c>
      <c r="D265" s="8" t="str">
        <f>[1]!b_info_carrydate(C265)</f>
        <v>2016-09-22</v>
      </c>
      <c r="E265" s="9">
        <f>[1]!b_info_couponrate2(C265)</f>
        <v>3.83</v>
      </c>
      <c r="F265" s="8" t="str">
        <f>[1]!b_info_coupon(C265)</f>
        <v>附息</v>
      </c>
      <c r="G265" s="8">
        <f>[1]!b_info_interestfrequency(C265)</f>
        <v>1</v>
      </c>
      <c r="H265" s="9">
        <f>[1]!b_info_term(C265)</f>
        <v>7</v>
      </c>
      <c r="I265" s="9">
        <f>[1]!b_anal_yield_cnbd(C265,L$1,1)</f>
        <v>3.3725000000000001</v>
      </c>
      <c r="J265" s="9">
        <f>[1]!b_anal_dirty_cnbd(C265,L$1,1)</f>
        <v>82.082300000000004</v>
      </c>
      <c r="K265" s="9" t="str">
        <f>[1]!b_info_maturitydate(C265)</f>
        <v>2023-09-22</v>
      </c>
      <c r="L265" s="25"/>
      <c r="M265" s="25"/>
    </row>
    <row r="266" spans="1:13" hidden="1" x14ac:dyDescent="0.2">
      <c r="A266" s="6" t="s">
        <v>100</v>
      </c>
      <c r="B266" s="7">
        <v>20000000</v>
      </c>
      <c r="C266" s="8" t="str">
        <f t="shared" si="8"/>
        <v>1680413</v>
      </c>
      <c r="D266" s="8" t="str">
        <f>[1]!b_info_carrydate(C266)</f>
        <v>2016-10-20</v>
      </c>
      <c r="E266" s="9">
        <f>[1]!b_info_couponrate2(C266)</f>
        <v>3.82</v>
      </c>
      <c r="F266" s="8" t="str">
        <f>[1]!b_info_coupon(C266)</f>
        <v>附息</v>
      </c>
      <c r="G266" s="8">
        <f>[1]!b_info_interestfrequency(C266)</f>
        <v>1</v>
      </c>
      <c r="H266" s="9">
        <f>[1]!b_info_term(C266)</f>
        <v>7</v>
      </c>
      <c r="I266" s="9">
        <f>[1]!b_anal_yield_cnbd(C266,L$1,1)</f>
        <v>5.2363999999999997</v>
      </c>
      <c r="J266" s="9">
        <f>[1]!b_anal_dirty_cnbd(C266,L$1,1)</f>
        <v>78.943399999999997</v>
      </c>
      <c r="K266" s="9" t="str">
        <f>[1]!b_info_maturitydate(C266)</f>
        <v>2023-10-20</v>
      </c>
      <c r="L266" s="25"/>
      <c r="M266" s="25"/>
    </row>
    <row r="267" spans="1:13" hidden="1" x14ac:dyDescent="0.2">
      <c r="A267" s="6" t="s">
        <v>101</v>
      </c>
      <c r="B267" s="7">
        <v>20000000</v>
      </c>
      <c r="C267" s="8" t="str">
        <f t="shared" si="8"/>
        <v>1680422</v>
      </c>
      <c r="D267" s="8" t="str">
        <f>[1]!b_info_carrydate(C267)</f>
        <v>2016-10-25</v>
      </c>
      <c r="E267" s="9">
        <f>[1]!b_info_couponrate2(C267)</f>
        <v>3.67</v>
      </c>
      <c r="F267" s="8" t="str">
        <f>[1]!b_info_coupon(C267)</f>
        <v>附息</v>
      </c>
      <c r="G267" s="8">
        <f>[1]!b_info_interestfrequency(C267)</f>
        <v>1</v>
      </c>
      <c r="H267" s="9">
        <f>[1]!b_info_term(C267)</f>
        <v>8</v>
      </c>
      <c r="I267" s="9">
        <f>[1]!b_anal_yield_cnbd(C267,L$1,1)</f>
        <v>3.5871</v>
      </c>
      <c r="J267" s="9">
        <f>[1]!b_anal_dirty_cnbd(C267,L$1,1)</f>
        <v>86.307500000000005</v>
      </c>
      <c r="K267" s="9" t="str">
        <f>[1]!b_info_maturitydate(C267)</f>
        <v>2024-10-25</v>
      </c>
      <c r="L267" s="25"/>
      <c r="M267" s="25"/>
    </row>
    <row r="268" spans="1:13" hidden="1" x14ac:dyDescent="0.2">
      <c r="A268" s="6" t="s">
        <v>101</v>
      </c>
      <c r="B268" s="7">
        <v>10000000</v>
      </c>
      <c r="C268" s="8" t="str">
        <f t="shared" si="8"/>
        <v>1680422</v>
      </c>
      <c r="D268" s="8" t="str">
        <f>[1]!b_info_carrydate(C268)</f>
        <v>2016-10-25</v>
      </c>
      <c r="E268" s="9">
        <f>[1]!b_info_couponrate2(C268)</f>
        <v>3.67</v>
      </c>
      <c r="F268" s="8" t="str">
        <f>[1]!b_info_coupon(C268)</f>
        <v>附息</v>
      </c>
      <c r="G268" s="8">
        <f>[1]!b_info_interestfrequency(C268)</f>
        <v>1</v>
      </c>
      <c r="H268" s="9">
        <f>[1]!b_info_term(C268)</f>
        <v>8</v>
      </c>
      <c r="I268" s="9">
        <f>[1]!b_anal_yield_cnbd(C268,L$1,1)</f>
        <v>3.5871</v>
      </c>
      <c r="J268" s="9">
        <f>[1]!b_anal_dirty_cnbd(C268,L$1,1)</f>
        <v>86.307500000000005</v>
      </c>
      <c r="K268" s="9" t="str">
        <f>[1]!b_info_maturitydate(C268)</f>
        <v>2024-10-25</v>
      </c>
      <c r="L268" s="25"/>
      <c r="M268" s="25"/>
    </row>
    <row r="269" spans="1:13" hidden="1" x14ac:dyDescent="0.2">
      <c r="A269" s="6" t="s">
        <v>101</v>
      </c>
      <c r="B269" s="7">
        <v>20000000</v>
      </c>
      <c r="C269" s="8" t="str">
        <f t="shared" si="8"/>
        <v>1680422</v>
      </c>
      <c r="D269" s="8" t="str">
        <f>[1]!b_info_carrydate(C269)</f>
        <v>2016-10-25</v>
      </c>
      <c r="E269" s="9">
        <f>[1]!b_info_couponrate2(C269)</f>
        <v>3.67</v>
      </c>
      <c r="F269" s="8" t="str">
        <f>[1]!b_info_coupon(C269)</f>
        <v>附息</v>
      </c>
      <c r="G269" s="8">
        <f>[1]!b_info_interestfrequency(C269)</f>
        <v>1</v>
      </c>
      <c r="H269" s="9">
        <f>[1]!b_info_term(C269)</f>
        <v>8</v>
      </c>
      <c r="I269" s="9">
        <f>[1]!b_anal_yield_cnbd(C269,L$1,1)</f>
        <v>3.5871</v>
      </c>
      <c r="J269" s="9">
        <f>[1]!b_anal_dirty_cnbd(C269,L$1,1)</f>
        <v>86.307500000000005</v>
      </c>
      <c r="K269" s="9" t="str">
        <f>[1]!b_info_maturitydate(C269)</f>
        <v>2024-10-25</v>
      </c>
      <c r="L269" s="25"/>
      <c r="M269" s="25"/>
    </row>
    <row r="270" spans="1:13" hidden="1" x14ac:dyDescent="0.2">
      <c r="A270" s="6" t="s">
        <v>102</v>
      </c>
      <c r="B270" s="7">
        <v>40000000</v>
      </c>
      <c r="C270" s="8" t="str">
        <f t="shared" si="8"/>
        <v>1680424</v>
      </c>
      <c r="D270" s="8" t="str">
        <f>[1]!b_info_carrydate(C270)</f>
        <v>2016-10-26</v>
      </c>
      <c r="E270" s="9">
        <f>[1]!b_info_couponrate2(C270)</f>
        <v>3.64</v>
      </c>
      <c r="F270" s="8" t="str">
        <f>[1]!b_info_coupon(C270)</f>
        <v>附息</v>
      </c>
      <c r="G270" s="8">
        <f>[1]!b_info_interestfrequency(C270)</f>
        <v>1</v>
      </c>
      <c r="H270" s="9">
        <f>[1]!b_info_term(C270)</f>
        <v>7</v>
      </c>
      <c r="I270" s="9">
        <f>[1]!b_anal_yield_cnbd(C270,L$1,1)</f>
        <v>3.3952</v>
      </c>
      <c r="J270" s="9">
        <f>[1]!b_anal_dirty_cnbd(C270,L$1,1)</f>
        <v>81.432900000000004</v>
      </c>
      <c r="K270" s="9" t="str">
        <f>[1]!b_info_maturitydate(C270)</f>
        <v>2023-10-26</v>
      </c>
      <c r="L270" s="25"/>
      <c r="M270" s="25"/>
    </row>
    <row r="271" spans="1:13" hidden="1" x14ac:dyDescent="0.2">
      <c r="A271" s="6" t="s">
        <v>102</v>
      </c>
      <c r="B271" s="7">
        <v>70000000</v>
      </c>
      <c r="C271" s="8" t="str">
        <f t="shared" si="8"/>
        <v>1680424</v>
      </c>
      <c r="D271" s="8" t="str">
        <f>[1]!b_info_carrydate(C271)</f>
        <v>2016-10-26</v>
      </c>
      <c r="E271" s="9">
        <f>[1]!b_info_couponrate2(C271)</f>
        <v>3.64</v>
      </c>
      <c r="F271" s="8" t="str">
        <f>[1]!b_info_coupon(C271)</f>
        <v>附息</v>
      </c>
      <c r="G271" s="8">
        <f>[1]!b_info_interestfrequency(C271)</f>
        <v>1</v>
      </c>
      <c r="H271" s="9">
        <f>[1]!b_info_term(C271)</f>
        <v>7</v>
      </c>
      <c r="I271" s="9">
        <f>[1]!b_anal_yield_cnbd(C271,L$1,1)</f>
        <v>3.3952</v>
      </c>
      <c r="J271" s="9">
        <f>[1]!b_anal_dirty_cnbd(C271,L$1,1)</f>
        <v>81.432900000000004</v>
      </c>
      <c r="K271" s="9" t="str">
        <f>[1]!b_info_maturitydate(C271)</f>
        <v>2023-10-26</v>
      </c>
      <c r="L271" s="25"/>
      <c r="M271" s="25"/>
    </row>
    <row r="272" spans="1:13" hidden="1" x14ac:dyDescent="0.2">
      <c r="A272" s="6" t="s">
        <v>102</v>
      </c>
      <c r="B272" s="7">
        <v>30000000</v>
      </c>
      <c r="C272" s="8" t="str">
        <f t="shared" si="8"/>
        <v>1680424</v>
      </c>
      <c r="D272" s="8" t="str">
        <f>[1]!b_info_carrydate(C272)</f>
        <v>2016-10-26</v>
      </c>
      <c r="E272" s="9">
        <f>[1]!b_info_couponrate2(C272)</f>
        <v>3.64</v>
      </c>
      <c r="F272" s="8" t="str">
        <f>[1]!b_info_coupon(C272)</f>
        <v>附息</v>
      </c>
      <c r="G272" s="8">
        <f>[1]!b_info_interestfrequency(C272)</f>
        <v>1</v>
      </c>
      <c r="H272" s="9">
        <f>[1]!b_info_term(C272)</f>
        <v>7</v>
      </c>
      <c r="I272" s="9">
        <f>[1]!b_anal_yield_cnbd(C272,L$1,1)</f>
        <v>3.3952</v>
      </c>
      <c r="J272" s="9">
        <f>[1]!b_anal_dirty_cnbd(C272,L$1,1)</f>
        <v>81.432900000000004</v>
      </c>
      <c r="K272" s="9" t="str">
        <f>[1]!b_info_maturitydate(C272)</f>
        <v>2023-10-26</v>
      </c>
      <c r="L272" s="25"/>
      <c r="M272" s="25"/>
    </row>
    <row r="273" spans="1:13" hidden="1" x14ac:dyDescent="0.2">
      <c r="A273" s="6" t="s">
        <v>102</v>
      </c>
      <c r="B273" s="7">
        <v>20000000</v>
      </c>
      <c r="C273" s="8" t="str">
        <f t="shared" si="8"/>
        <v>1680424</v>
      </c>
      <c r="D273" s="8" t="str">
        <f>[1]!b_info_carrydate(C273)</f>
        <v>2016-10-26</v>
      </c>
      <c r="E273" s="9">
        <f>[1]!b_info_couponrate2(C273)</f>
        <v>3.64</v>
      </c>
      <c r="F273" s="8" t="str">
        <f>[1]!b_info_coupon(C273)</f>
        <v>附息</v>
      </c>
      <c r="G273" s="8">
        <f>[1]!b_info_interestfrequency(C273)</f>
        <v>1</v>
      </c>
      <c r="H273" s="9">
        <f>[1]!b_info_term(C273)</f>
        <v>7</v>
      </c>
      <c r="I273" s="9">
        <f>[1]!b_anal_yield_cnbd(C273,L$1,1)</f>
        <v>3.3952</v>
      </c>
      <c r="J273" s="9">
        <f>[1]!b_anal_dirty_cnbd(C273,L$1,1)</f>
        <v>81.432900000000004</v>
      </c>
      <c r="K273" s="9" t="str">
        <f>[1]!b_info_maturitydate(C273)</f>
        <v>2023-10-26</v>
      </c>
      <c r="L273" s="25"/>
      <c r="M273" s="25"/>
    </row>
    <row r="274" spans="1:13" hidden="1" x14ac:dyDescent="0.2">
      <c r="A274" s="6" t="s">
        <v>103</v>
      </c>
      <c r="B274" s="7">
        <v>50000000</v>
      </c>
      <c r="C274" s="8" t="str">
        <f t="shared" si="8"/>
        <v>1680426</v>
      </c>
      <c r="D274" s="8" t="str">
        <f>[1]!b_info_carrydate(C274)</f>
        <v>2016-10-26</v>
      </c>
      <c r="E274" s="9">
        <f>[1]!b_info_couponrate2(C274)</f>
        <v>3.98</v>
      </c>
      <c r="F274" s="8" t="str">
        <f>[1]!b_info_coupon(C274)</f>
        <v>附息</v>
      </c>
      <c r="G274" s="8">
        <f>[1]!b_info_interestfrequency(C274)</f>
        <v>1</v>
      </c>
      <c r="H274" s="9">
        <f>[1]!b_info_term(C274)</f>
        <v>7</v>
      </c>
      <c r="I274" s="9">
        <f>[1]!b_anal_yield_cnbd(C274,L$1,1)</f>
        <v>4.8579999999999997</v>
      </c>
      <c r="J274" s="9">
        <f>[1]!b_anal_dirty_cnbd(C274,L$1,1)</f>
        <v>79.754000000000005</v>
      </c>
      <c r="K274" s="9" t="str">
        <f>[1]!b_info_maturitydate(C274)</f>
        <v>2023-10-26</v>
      </c>
      <c r="L274" s="25"/>
      <c r="M274" s="25"/>
    </row>
    <row r="275" spans="1:13" hidden="1" x14ac:dyDescent="0.2">
      <c r="A275" s="6" t="s">
        <v>104</v>
      </c>
      <c r="B275" s="7">
        <v>20000000</v>
      </c>
      <c r="C275" s="8" t="str">
        <f t="shared" ref="C275:C338" si="9">IFERROR(MID(A275,FIND("S",A275)+2,FIND(")",A275)-FIND("S",A275)-2),MID(A275,FIND("(",A275)+1,FIND(")",A275)-FIND("(",A275)-1))</f>
        <v>1680444</v>
      </c>
      <c r="D275" s="8" t="str">
        <f>[1]!b_info_carrydate(C275)</f>
        <v>2016-11-11</v>
      </c>
      <c r="E275" s="9">
        <f>[1]!b_info_couponrate2(C275)</f>
        <v>3.78</v>
      </c>
      <c r="F275" s="8" t="str">
        <f>[1]!b_info_coupon(C275)</f>
        <v>附息</v>
      </c>
      <c r="G275" s="8">
        <f>[1]!b_info_interestfrequency(C275)</f>
        <v>1</v>
      </c>
      <c r="H275" s="9">
        <f>[1]!b_info_term(C275)</f>
        <v>7</v>
      </c>
      <c r="I275" s="9">
        <f>[1]!b_anal_yield_cnbd(C275,L$1,1)</f>
        <v>3.7048000000000001</v>
      </c>
      <c r="J275" s="9">
        <f>[1]!b_anal_dirty_cnbd(C275,L$1,1)</f>
        <v>81.069299999999998</v>
      </c>
      <c r="K275" s="9" t="str">
        <f>[1]!b_info_maturitydate(C275)</f>
        <v>2023-11-11</v>
      </c>
      <c r="L275" s="25"/>
      <c r="M275" s="25"/>
    </row>
    <row r="276" spans="1:13" hidden="1" x14ac:dyDescent="0.2">
      <c r="A276" s="6" t="s">
        <v>104</v>
      </c>
      <c r="B276" s="7">
        <v>100000000</v>
      </c>
      <c r="C276" s="8" t="str">
        <f t="shared" si="9"/>
        <v>1680444</v>
      </c>
      <c r="D276" s="8" t="str">
        <f>[1]!b_info_carrydate(C276)</f>
        <v>2016-11-11</v>
      </c>
      <c r="E276" s="9">
        <f>[1]!b_info_couponrate2(C276)</f>
        <v>3.78</v>
      </c>
      <c r="F276" s="8" t="str">
        <f>[1]!b_info_coupon(C276)</f>
        <v>附息</v>
      </c>
      <c r="G276" s="8">
        <f>[1]!b_info_interestfrequency(C276)</f>
        <v>1</v>
      </c>
      <c r="H276" s="9">
        <f>[1]!b_info_term(C276)</f>
        <v>7</v>
      </c>
      <c r="I276" s="9">
        <f>[1]!b_anal_yield_cnbd(C276,L$1,1)</f>
        <v>3.7048000000000001</v>
      </c>
      <c r="J276" s="9">
        <f>[1]!b_anal_dirty_cnbd(C276,L$1,1)</f>
        <v>81.069299999999998</v>
      </c>
      <c r="K276" s="9" t="str">
        <f>[1]!b_info_maturitydate(C276)</f>
        <v>2023-11-11</v>
      </c>
      <c r="L276" s="25"/>
      <c r="M276" s="25"/>
    </row>
    <row r="277" spans="1:13" hidden="1" x14ac:dyDescent="0.2">
      <c r="A277" s="6" t="s">
        <v>105</v>
      </c>
      <c r="B277" s="7">
        <v>10000000</v>
      </c>
      <c r="C277" s="8" t="str">
        <f t="shared" si="9"/>
        <v>1680481</v>
      </c>
      <c r="D277" s="8" t="str">
        <f>[1]!b_info_carrydate(C277)</f>
        <v>2016-12-07</v>
      </c>
      <c r="E277" s="9">
        <f>[1]!b_info_couponrate2(C277)</f>
        <v>5.08</v>
      </c>
      <c r="F277" s="8" t="str">
        <f>[1]!b_info_coupon(C277)</f>
        <v>附息</v>
      </c>
      <c r="G277" s="8">
        <f>[1]!b_info_interestfrequency(C277)</f>
        <v>1</v>
      </c>
      <c r="H277" s="9">
        <f>[1]!b_info_term(C277)</f>
        <v>7</v>
      </c>
      <c r="I277" s="9">
        <f>[1]!b_anal_yield_cnbd(C277,L$1,1)</f>
        <v>4.5670999999999999</v>
      </c>
      <c r="J277" s="9">
        <f>[1]!b_anal_dirty_cnbd(C277,L$1,1)</f>
        <v>81.832800000000006</v>
      </c>
      <c r="K277" s="9" t="str">
        <f>[1]!b_info_maturitydate(C277)</f>
        <v>2023-12-07</v>
      </c>
      <c r="L277" s="25"/>
      <c r="M277" s="25"/>
    </row>
    <row r="278" spans="1:13" hidden="1" x14ac:dyDescent="0.2">
      <c r="A278" s="6" t="s">
        <v>105</v>
      </c>
      <c r="B278" s="7">
        <v>60000000</v>
      </c>
      <c r="C278" s="8" t="str">
        <f t="shared" si="9"/>
        <v>1680481</v>
      </c>
      <c r="D278" s="8" t="str">
        <f>[1]!b_info_carrydate(C278)</f>
        <v>2016-12-07</v>
      </c>
      <c r="E278" s="9">
        <f>[1]!b_info_couponrate2(C278)</f>
        <v>5.08</v>
      </c>
      <c r="F278" s="8" t="str">
        <f>[1]!b_info_coupon(C278)</f>
        <v>附息</v>
      </c>
      <c r="G278" s="8">
        <f>[1]!b_info_interestfrequency(C278)</f>
        <v>1</v>
      </c>
      <c r="H278" s="9">
        <f>[1]!b_info_term(C278)</f>
        <v>7</v>
      </c>
      <c r="I278" s="9">
        <f>[1]!b_anal_yield_cnbd(C278,L$1,1)</f>
        <v>4.5670999999999999</v>
      </c>
      <c r="J278" s="9">
        <f>[1]!b_anal_dirty_cnbd(C278,L$1,1)</f>
        <v>81.832800000000006</v>
      </c>
      <c r="K278" s="9" t="str">
        <f>[1]!b_info_maturitydate(C278)</f>
        <v>2023-12-07</v>
      </c>
      <c r="L278" s="25"/>
      <c r="M278" s="25"/>
    </row>
    <row r="279" spans="1:13" hidden="1" x14ac:dyDescent="0.2">
      <c r="A279" s="6" t="s">
        <v>105</v>
      </c>
      <c r="B279" s="7">
        <v>90000000</v>
      </c>
      <c r="C279" s="8" t="str">
        <f t="shared" si="9"/>
        <v>1680481</v>
      </c>
      <c r="D279" s="8" t="str">
        <f>[1]!b_info_carrydate(C279)</f>
        <v>2016-12-07</v>
      </c>
      <c r="E279" s="9">
        <f>[1]!b_info_couponrate2(C279)</f>
        <v>5.08</v>
      </c>
      <c r="F279" s="8" t="str">
        <f>[1]!b_info_coupon(C279)</f>
        <v>附息</v>
      </c>
      <c r="G279" s="8">
        <f>[1]!b_info_interestfrequency(C279)</f>
        <v>1</v>
      </c>
      <c r="H279" s="9">
        <f>[1]!b_info_term(C279)</f>
        <v>7</v>
      </c>
      <c r="I279" s="9">
        <f>[1]!b_anal_yield_cnbd(C279,L$1,1)</f>
        <v>4.5670999999999999</v>
      </c>
      <c r="J279" s="9">
        <f>[1]!b_anal_dirty_cnbd(C279,L$1,1)</f>
        <v>81.832800000000006</v>
      </c>
      <c r="K279" s="9" t="str">
        <f>[1]!b_info_maturitydate(C279)</f>
        <v>2023-12-07</v>
      </c>
      <c r="L279" s="25"/>
      <c r="M279" s="25"/>
    </row>
    <row r="280" spans="1:13" hidden="1" x14ac:dyDescent="0.2">
      <c r="A280" s="6" t="s">
        <v>106</v>
      </c>
      <c r="B280" s="7">
        <v>70000000</v>
      </c>
      <c r="C280" s="8" t="str">
        <f t="shared" si="9"/>
        <v>1780022</v>
      </c>
      <c r="D280" s="8" t="str">
        <f>[1]!b_info_carrydate(C280)</f>
        <v>2017-04-13</v>
      </c>
      <c r="E280" s="9">
        <f>[1]!b_info_couponrate2(C280)</f>
        <v>5.8</v>
      </c>
      <c r="F280" s="8" t="str">
        <f>[1]!b_info_coupon(C280)</f>
        <v>附息</v>
      </c>
      <c r="G280" s="8">
        <f>[1]!b_info_interestfrequency(C280)</f>
        <v>1</v>
      </c>
      <c r="H280" s="9">
        <f>[1]!b_info_term(C280)</f>
        <v>7</v>
      </c>
      <c r="I280" s="9">
        <f>[1]!b_anal_yield_cnbd(C280,L$1,1)</f>
        <v>3.5895999999999999</v>
      </c>
      <c r="J280" s="9">
        <f>[1]!b_anal_dirty_cnbd(C280,L$1,1)</f>
        <v>109.5204</v>
      </c>
      <c r="K280" s="9" t="str">
        <f>[1]!b_info_maturitydate(C280)</f>
        <v>2024-04-13</v>
      </c>
      <c r="L280" s="25"/>
      <c r="M280" s="25"/>
    </row>
    <row r="281" spans="1:13" hidden="1" x14ac:dyDescent="0.2">
      <c r="A281" s="6" t="s">
        <v>106</v>
      </c>
      <c r="B281" s="7">
        <v>10000000</v>
      </c>
      <c r="C281" s="8" t="str">
        <f t="shared" si="9"/>
        <v>1780022</v>
      </c>
      <c r="D281" s="8" t="str">
        <f>[1]!b_info_carrydate(C281)</f>
        <v>2017-04-13</v>
      </c>
      <c r="E281" s="9">
        <f>[1]!b_info_couponrate2(C281)</f>
        <v>5.8</v>
      </c>
      <c r="F281" s="8" t="str">
        <f>[1]!b_info_coupon(C281)</f>
        <v>附息</v>
      </c>
      <c r="G281" s="8">
        <f>[1]!b_info_interestfrequency(C281)</f>
        <v>1</v>
      </c>
      <c r="H281" s="9">
        <f>[1]!b_info_term(C281)</f>
        <v>7</v>
      </c>
      <c r="I281" s="9">
        <f>[1]!b_anal_yield_cnbd(C281,L$1,1)</f>
        <v>3.5895999999999999</v>
      </c>
      <c r="J281" s="9">
        <f>[1]!b_anal_dirty_cnbd(C281,L$1,1)</f>
        <v>109.5204</v>
      </c>
      <c r="K281" s="9" t="str">
        <f>[1]!b_info_maturitydate(C281)</f>
        <v>2024-04-13</v>
      </c>
      <c r="L281" s="25"/>
      <c r="M281" s="25"/>
    </row>
    <row r="282" spans="1:13" hidden="1" x14ac:dyDescent="0.2">
      <c r="A282" s="6" t="s">
        <v>107</v>
      </c>
      <c r="B282" s="7">
        <v>30000000</v>
      </c>
      <c r="C282" s="8" t="str">
        <f t="shared" si="9"/>
        <v>1780052</v>
      </c>
      <c r="D282" s="8" t="str">
        <f>[1]!b_info_carrydate(C282)</f>
        <v>2017-04-18</v>
      </c>
      <c r="E282" s="9">
        <f>[1]!b_info_couponrate2(C282)</f>
        <v>6.09</v>
      </c>
      <c r="F282" s="8" t="str">
        <f>[1]!b_info_coupon(C282)</f>
        <v>附息</v>
      </c>
      <c r="G282" s="8">
        <f>[1]!b_info_interestfrequency(C282)</f>
        <v>1</v>
      </c>
      <c r="H282" s="9">
        <f>[1]!b_info_term(C282)</f>
        <v>4</v>
      </c>
      <c r="I282" s="9">
        <f>[1]!b_anal_yield_cnbd(C282,L$1,1)</f>
        <v>3.1974</v>
      </c>
      <c r="J282" s="9">
        <f>[1]!b_anal_dirty_cnbd(C282,L$1,1)</f>
        <v>108.4911</v>
      </c>
      <c r="K282" s="9" t="str">
        <f>[1]!b_info_maturitydate(C282)</f>
        <v>2021-04-18</v>
      </c>
      <c r="L282" s="25"/>
      <c r="M282" s="25"/>
    </row>
    <row r="283" spans="1:13" hidden="1" x14ac:dyDescent="0.2">
      <c r="A283" s="6" t="s">
        <v>108</v>
      </c>
      <c r="B283" s="7">
        <v>20000000</v>
      </c>
      <c r="C283" s="8" t="str">
        <f t="shared" si="9"/>
        <v>1780080</v>
      </c>
      <c r="D283" s="8" t="str">
        <f>[1]!b_info_carrydate(C283)</f>
        <v>2017-04-21</v>
      </c>
      <c r="E283" s="9">
        <f>[1]!b_info_couponrate2(C283)</f>
        <v>5.6</v>
      </c>
      <c r="F283" s="8" t="str">
        <f>[1]!b_info_coupon(C283)</f>
        <v>附息</v>
      </c>
      <c r="G283" s="8">
        <f>[1]!b_info_interestfrequency(C283)</f>
        <v>1</v>
      </c>
      <c r="H283" s="9">
        <f>[1]!b_info_term(C283)</f>
        <v>7</v>
      </c>
      <c r="I283" s="9">
        <f>[1]!b_anal_yield_cnbd(C283,L$1,1)</f>
        <v>3.4437000000000002</v>
      </c>
      <c r="J283" s="9">
        <f>[1]!b_anal_dirty_cnbd(C283,L$1,1)</f>
        <v>109.1671</v>
      </c>
      <c r="K283" s="9" t="str">
        <f>[1]!b_info_maturitydate(C283)</f>
        <v>2024-04-21</v>
      </c>
      <c r="L283" s="25"/>
      <c r="M283" s="25"/>
    </row>
    <row r="284" spans="1:13" hidden="1" x14ac:dyDescent="0.2">
      <c r="A284" s="6" t="s">
        <v>109</v>
      </c>
      <c r="B284" s="7">
        <v>30000000</v>
      </c>
      <c r="C284" s="8" t="str">
        <f t="shared" si="9"/>
        <v>1780123</v>
      </c>
      <c r="D284" s="8" t="str">
        <f>[1]!b_info_carrydate(C284)</f>
        <v>2017-06-27</v>
      </c>
      <c r="E284" s="9">
        <f>[1]!b_info_couponrate2(C284)</f>
        <v>5.98</v>
      </c>
      <c r="F284" s="8" t="str">
        <f>[1]!b_info_coupon(C284)</f>
        <v>附息</v>
      </c>
      <c r="G284" s="8">
        <f>[1]!b_info_interestfrequency(C284)</f>
        <v>1</v>
      </c>
      <c r="H284" s="9">
        <f>[1]!b_info_term(C284)</f>
        <v>7</v>
      </c>
      <c r="I284" s="9">
        <f>[1]!b_anal_yield_cnbd(C284,L$1,1)</f>
        <v>3.5663999999999998</v>
      </c>
      <c r="J284" s="9">
        <f>[1]!b_anal_dirty_cnbd(C284,L$1,1)</f>
        <v>109.2944</v>
      </c>
      <c r="K284" s="9" t="str">
        <f>[1]!b_info_maturitydate(C284)</f>
        <v>2024-06-27</v>
      </c>
      <c r="L284" s="25"/>
      <c r="M284" s="25"/>
    </row>
    <row r="285" spans="1:13" hidden="1" x14ac:dyDescent="0.2">
      <c r="A285" s="6" t="s">
        <v>110</v>
      </c>
      <c r="B285" s="7">
        <v>50000000</v>
      </c>
      <c r="C285" s="8" t="str">
        <f t="shared" si="9"/>
        <v>1780150</v>
      </c>
      <c r="D285" s="8" t="str">
        <f>[1]!b_info_carrydate(C285)</f>
        <v>2017-08-01</v>
      </c>
      <c r="E285" s="9">
        <f>[1]!b_info_couponrate2(C285)</f>
        <v>6.1</v>
      </c>
      <c r="F285" s="8" t="str">
        <f>[1]!b_info_coupon(C285)</f>
        <v>附息</v>
      </c>
      <c r="G285" s="8">
        <f>[1]!b_info_interestfrequency(C285)</f>
        <v>1</v>
      </c>
      <c r="H285" s="9">
        <f>[1]!b_info_term(C285)</f>
        <v>7</v>
      </c>
      <c r="I285" s="9">
        <f>[1]!b_anal_yield_cnbd(C285,L$1,1)</f>
        <v>4.6944999999999997</v>
      </c>
      <c r="J285" s="9">
        <f>[1]!b_anal_dirty_cnbd(C285,L$1,1)</f>
        <v>106.67</v>
      </c>
      <c r="K285" s="9" t="str">
        <f>[1]!b_info_maturitydate(C285)</f>
        <v>2024-08-01</v>
      </c>
      <c r="L285" s="25"/>
      <c r="M285" s="25"/>
    </row>
    <row r="286" spans="1:13" hidden="1" x14ac:dyDescent="0.2">
      <c r="A286" s="6" t="s">
        <v>110</v>
      </c>
      <c r="B286" s="7">
        <v>10000000</v>
      </c>
      <c r="C286" s="8" t="str">
        <f t="shared" si="9"/>
        <v>1780150</v>
      </c>
      <c r="D286" s="8" t="str">
        <f>[1]!b_info_carrydate(C286)</f>
        <v>2017-08-01</v>
      </c>
      <c r="E286" s="9">
        <f>[1]!b_info_couponrate2(C286)</f>
        <v>6.1</v>
      </c>
      <c r="F286" s="8" t="str">
        <f>[1]!b_info_coupon(C286)</f>
        <v>附息</v>
      </c>
      <c r="G286" s="8">
        <f>[1]!b_info_interestfrequency(C286)</f>
        <v>1</v>
      </c>
      <c r="H286" s="9">
        <f>[1]!b_info_term(C286)</f>
        <v>7</v>
      </c>
      <c r="I286" s="9">
        <f>[1]!b_anal_yield_cnbd(C286,L$1,1)</f>
        <v>4.6944999999999997</v>
      </c>
      <c r="J286" s="9">
        <f>[1]!b_anal_dirty_cnbd(C286,L$1,1)</f>
        <v>106.67</v>
      </c>
      <c r="K286" s="9" t="str">
        <f>[1]!b_info_maturitydate(C286)</f>
        <v>2024-08-01</v>
      </c>
      <c r="L286" s="25"/>
      <c r="M286" s="25"/>
    </row>
    <row r="287" spans="1:13" hidden="1" x14ac:dyDescent="0.2">
      <c r="A287" s="6" t="s">
        <v>110</v>
      </c>
      <c r="B287" s="7">
        <v>10000000</v>
      </c>
      <c r="C287" s="8" t="str">
        <f t="shared" si="9"/>
        <v>1780150</v>
      </c>
      <c r="D287" s="8" t="str">
        <f>[1]!b_info_carrydate(C287)</f>
        <v>2017-08-01</v>
      </c>
      <c r="E287" s="9">
        <f>[1]!b_info_couponrate2(C287)</f>
        <v>6.1</v>
      </c>
      <c r="F287" s="8" t="str">
        <f>[1]!b_info_coupon(C287)</f>
        <v>附息</v>
      </c>
      <c r="G287" s="8">
        <f>[1]!b_info_interestfrequency(C287)</f>
        <v>1</v>
      </c>
      <c r="H287" s="9">
        <f>[1]!b_info_term(C287)</f>
        <v>7</v>
      </c>
      <c r="I287" s="9">
        <f>[1]!b_anal_yield_cnbd(C287,L$1,1)</f>
        <v>4.6944999999999997</v>
      </c>
      <c r="J287" s="9">
        <f>[1]!b_anal_dirty_cnbd(C287,L$1,1)</f>
        <v>106.67</v>
      </c>
      <c r="K287" s="9" t="str">
        <f>[1]!b_info_maturitydate(C287)</f>
        <v>2024-08-01</v>
      </c>
      <c r="L287" s="25"/>
      <c r="M287" s="25"/>
    </row>
    <row r="288" spans="1:13" hidden="1" x14ac:dyDescent="0.2">
      <c r="A288" s="6" t="s">
        <v>110</v>
      </c>
      <c r="B288" s="7">
        <v>10000000</v>
      </c>
      <c r="C288" s="8" t="str">
        <f t="shared" si="9"/>
        <v>1780150</v>
      </c>
      <c r="D288" s="8" t="str">
        <f>[1]!b_info_carrydate(C288)</f>
        <v>2017-08-01</v>
      </c>
      <c r="E288" s="9">
        <f>[1]!b_info_couponrate2(C288)</f>
        <v>6.1</v>
      </c>
      <c r="F288" s="8" t="str">
        <f>[1]!b_info_coupon(C288)</f>
        <v>附息</v>
      </c>
      <c r="G288" s="8">
        <f>[1]!b_info_interestfrequency(C288)</f>
        <v>1</v>
      </c>
      <c r="H288" s="9">
        <f>[1]!b_info_term(C288)</f>
        <v>7</v>
      </c>
      <c r="I288" s="9">
        <f>[1]!b_anal_yield_cnbd(C288,L$1,1)</f>
        <v>4.6944999999999997</v>
      </c>
      <c r="J288" s="9">
        <f>[1]!b_anal_dirty_cnbd(C288,L$1,1)</f>
        <v>106.67</v>
      </c>
      <c r="K288" s="9" t="str">
        <f>[1]!b_info_maturitydate(C288)</f>
        <v>2024-08-01</v>
      </c>
      <c r="L288" s="25"/>
      <c r="M288" s="25"/>
    </row>
    <row r="289" spans="1:13" hidden="1" x14ac:dyDescent="0.2">
      <c r="A289" s="6" t="s">
        <v>111</v>
      </c>
      <c r="B289" s="7">
        <v>40000000</v>
      </c>
      <c r="C289" s="8" t="str">
        <f t="shared" si="9"/>
        <v>1780162</v>
      </c>
      <c r="D289" s="8" t="str">
        <f>[1]!b_info_carrydate(C289)</f>
        <v>2017-07-24</v>
      </c>
      <c r="E289" s="9">
        <f>[1]!b_info_couponrate2(C289)</f>
        <v>5.99</v>
      </c>
      <c r="F289" s="8" t="str">
        <f>[1]!b_info_coupon(C289)</f>
        <v>附息</v>
      </c>
      <c r="G289" s="8">
        <f>[1]!b_info_interestfrequency(C289)</f>
        <v>1</v>
      </c>
      <c r="H289" s="9">
        <f>[1]!b_info_term(C289)</f>
        <v>7</v>
      </c>
      <c r="I289" s="9">
        <f>[1]!b_anal_yield_cnbd(C289,L$1,1)</f>
        <v>4.9400000000000004</v>
      </c>
      <c r="J289" s="9">
        <f>[1]!b_anal_dirty_cnbd(C289,L$1,1)</f>
        <v>105.9272</v>
      </c>
      <c r="K289" s="9" t="str">
        <f>[1]!b_info_maturitydate(C289)</f>
        <v>2024-07-24</v>
      </c>
      <c r="L289" s="25"/>
      <c r="M289" s="25"/>
    </row>
    <row r="290" spans="1:13" hidden="1" x14ac:dyDescent="0.2">
      <c r="A290" s="6" t="s">
        <v>111</v>
      </c>
      <c r="B290" s="7">
        <v>100000000</v>
      </c>
      <c r="C290" s="8" t="str">
        <f t="shared" si="9"/>
        <v>1780162</v>
      </c>
      <c r="D290" s="8" t="str">
        <f>[1]!b_info_carrydate(C290)</f>
        <v>2017-07-24</v>
      </c>
      <c r="E290" s="9">
        <f>[1]!b_info_couponrate2(C290)</f>
        <v>5.99</v>
      </c>
      <c r="F290" s="8" t="str">
        <f>[1]!b_info_coupon(C290)</f>
        <v>附息</v>
      </c>
      <c r="G290" s="8">
        <f>[1]!b_info_interestfrequency(C290)</f>
        <v>1</v>
      </c>
      <c r="H290" s="9">
        <f>[1]!b_info_term(C290)</f>
        <v>7</v>
      </c>
      <c r="I290" s="9">
        <f>[1]!b_anal_yield_cnbd(C290,L$1,1)</f>
        <v>4.9400000000000004</v>
      </c>
      <c r="J290" s="9">
        <f>[1]!b_anal_dirty_cnbd(C290,L$1,1)</f>
        <v>105.9272</v>
      </c>
      <c r="K290" s="9" t="str">
        <f>[1]!b_info_maturitydate(C290)</f>
        <v>2024-07-24</v>
      </c>
      <c r="L290" s="25"/>
      <c r="M290" s="25"/>
    </row>
    <row r="291" spans="1:13" hidden="1" x14ac:dyDescent="0.2">
      <c r="A291" s="6" t="s">
        <v>112</v>
      </c>
      <c r="B291" s="7">
        <v>30000000</v>
      </c>
      <c r="C291" s="8" t="str">
        <f t="shared" si="9"/>
        <v>1780165</v>
      </c>
      <c r="D291" s="8" t="str">
        <f>[1]!b_info_carrydate(C291)</f>
        <v>2017-08-04</v>
      </c>
      <c r="E291" s="9">
        <f>[1]!b_info_couponrate2(C291)</f>
        <v>5.98</v>
      </c>
      <c r="F291" s="8" t="str">
        <f>[1]!b_info_coupon(C291)</f>
        <v>附息</v>
      </c>
      <c r="G291" s="8">
        <f>[1]!b_info_interestfrequency(C291)</f>
        <v>1</v>
      </c>
      <c r="H291" s="9">
        <f>[1]!b_info_term(C291)</f>
        <v>7</v>
      </c>
      <c r="I291" s="9">
        <f>[1]!b_anal_yield_cnbd(C291,L$1,1)</f>
        <v>5.0445000000000002</v>
      </c>
      <c r="J291" s="9">
        <f>[1]!b_anal_dirty_cnbd(C291,L$1,1)</f>
        <v>105.51349999999999</v>
      </c>
      <c r="K291" s="9" t="str">
        <f>[1]!b_info_maturitydate(C291)</f>
        <v>2024-08-04</v>
      </c>
      <c r="L291" s="25"/>
      <c r="M291" s="25"/>
    </row>
    <row r="292" spans="1:13" hidden="1" x14ac:dyDescent="0.2">
      <c r="A292" s="6" t="s">
        <v>113</v>
      </c>
      <c r="B292" s="7">
        <v>40000000</v>
      </c>
      <c r="C292" s="8" t="str">
        <f t="shared" si="9"/>
        <v>1780167</v>
      </c>
      <c r="D292" s="8" t="str">
        <f>[1]!b_info_carrydate(C292)</f>
        <v>2017-07-24</v>
      </c>
      <c r="E292" s="9">
        <f>[1]!b_info_couponrate2(C292)</f>
        <v>5.95</v>
      </c>
      <c r="F292" s="8" t="str">
        <f>[1]!b_info_coupon(C292)</f>
        <v>附息</v>
      </c>
      <c r="G292" s="8">
        <f>[1]!b_info_interestfrequency(C292)</f>
        <v>1</v>
      </c>
      <c r="H292" s="9">
        <f>[1]!b_info_term(C292)</f>
        <v>7</v>
      </c>
      <c r="I292" s="9">
        <f>[1]!b_anal_yield_cnbd(C292,L$1,1)</f>
        <v>5.0396999999999998</v>
      </c>
      <c r="J292" s="9">
        <f>[1]!b_anal_dirty_cnbd(C292,L$1,1)</f>
        <v>105.5973</v>
      </c>
      <c r="K292" s="9" t="str">
        <f>[1]!b_info_maturitydate(C292)</f>
        <v>2024-07-24</v>
      </c>
      <c r="L292" s="25"/>
      <c r="M292" s="25"/>
    </row>
    <row r="293" spans="1:13" hidden="1" x14ac:dyDescent="0.2">
      <c r="A293" s="6" t="s">
        <v>114</v>
      </c>
      <c r="B293" s="7">
        <v>20000000</v>
      </c>
      <c r="C293" s="8" t="str">
        <f t="shared" si="9"/>
        <v>1780215</v>
      </c>
      <c r="D293" s="8" t="str">
        <f>[1]!b_info_carrydate(C293)</f>
        <v>2017-08-10</v>
      </c>
      <c r="E293" s="9">
        <f>[1]!b_info_couponrate2(C293)</f>
        <v>5.88</v>
      </c>
      <c r="F293" s="8" t="str">
        <f>[1]!b_info_coupon(C293)</f>
        <v>附息</v>
      </c>
      <c r="G293" s="8">
        <f>[1]!b_info_interestfrequency(C293)</f>
        <v>1</v>
      </c>
      <c r="H293" s="9">
        <f>[1]!b_info_term(C293)</f>
        <v>7</v>
      </c>
      <c r="I293" s="9">
        <f>[1]!b_anal_yield_cnbd(C293,L$1,1)</f>
        <v>3.7332999999999998</v>
      </c>
      <c r="J293" s="9">
        <f>[1]!b_anal_dirty_cnbd(C293,L$1,1)</f>
        <v>108.1585</v>
      </c>
      <c r="K293" s="9" t="str">
        <f>[1]!b_info_maturitydate(C293)</f>
        <v>2024-08-10</v>
      </c>
      <c r="L293" s="25"/>
      <c r="M293" s="25"/>
    </row>
    <row r="294" spans="1:13" hidden="1" x14ac:dyDescent="0.2">
      <c r="A294" s="6" t="s">
        <v>115</v>
      </c>
      <c r="B294" s="7">
        <v>30000000</v>
      </c>
      <c r="C294" s="8" t="str">
        <f t="shared" si="9"/>
        <v>1780219</v>
      </c>
      <c r="D294" s="8" t="str">
        <f>[1]!b_info_carrydate(C294)</f>
        <v>2017-08-10</v>
      </c>
      <c r="E294" s="9">
        <f>[1]!b_info_couponrate2(C294)</f>
        <v>5.68</v>
      </c>
      <c r="F294" s="8" t="str">
        <f>[1]!b_info_coupon(C294)</f>
        <v>附息</v>
      </c>
      <c r="G294" s="8">
        <f>[1]!b_info_interestfrequency(C294)</f>
        <v>1</v>
      </c>
      <c r="H294" s="9">
        <f>[1]!b_info_term(C294)</f>
        <v>7</v>
      </c>
      <c r="I294" s="9">
        <f>[1]!b_anal_yield_cnbd(C294,L$1,1)</f>
        <v>3.6343000000000001</v>
      </c>
      <c r="J294" s="9">
        <f>[1]!b_anal_dirty_cnbd(C294,L$1,1)</f>
        <v>107.8279</v>
      </c>
      <c r="K294" s="9" t="str">
        <f>[1]!b_info_maturitydate(C294)</f>
        <v>2024-08-10</v>
      </c>
      <c r="L294" s="25"/>
      <c r="M294" s="25"/>
    </row>
    <row r="295" spans="1:13" hidden="1" x14ac:dyDescent="0.2">
      <c r="A295" s="6" t="s">
        <v>116</v>
      </c>
      <c r="B295" s="7">
        <v>20000000</v>
      </c>
      <c r="C295" s="8" t="str">
        <f t="shared" si="9"/>
        <v>1780288</v>
      </c>
      <c r="D295" s="8" t="str">
        <f>[1]!b_info_carrydate(C295)</f>
        <v>2017-09-18</v>
      </c>
      <c r="E295" s="9">
        <f>[1]!b_info_couponrate2(C295)</f>
        <v>5.9</v>
      </c>
      <c r="F295" s="8" t="str">
        <f>[1]!b_info_coupon(C295)</f>
        <v>附息</v>
      </c>
      <c r="G295" s="8">
        <f>[1]!b_info_interestfrequency(C295)</f>
        <v>1</v>
      </c>
      <c r="H295" s="9">
        <f>[1]!b_info_term(C295)</f>
        <v>7</v>
      </c>
      <c r="I295" s="9">
        <f>[1]!b_anal_yield_cnbd(C295,L$1,1)</f>
        <v>3.6</v>
      </c>
      <c r="J295" s="9">
        <f>[1]!b_anal_dirty_cnbd(C295,L$1,1)</f>
        <v>108.1212</v>
      </c>
      <c r="K295" s="9" t="str">
        <f>[1]!b_info_maturitydate(C295)</f>
        <v>2024-09-18</v>
      </c>
      <c r="L295" s="25"/>
      <c r="M295" s="25"/>
    </row>
    <row r="296" spans="1:13" hidden="1" x14ac:dyDescent="0.2">
      <c r="A296" s="6" t="s">
        <v>117</v>
      </c>
      <c r="B296" s="7">
        <v>30000000</v>
      </c>
      <c r="C296" s="8" t="str">
        <f t="shared" si="9"/>
        <v>1780290</v>
      </c>
      <c r="D296" s="8" t="str">
        <f>[1]!b_info_carrydate(C296)</f>
        <v>2017-09-14</v>
      </c>
      <c r="E296" s="9">
        <f>[1]!b_info_couponrate2(C296)</f>
        <v>6.46</v>
      </c>
      <c r="F296" s="8" t="str">
        <f>[1]!b_info_coupon(C296)</f>
        <v>附息</v>
      </c>
      <c r="G296" s="8">
        <f>[1]!b_info_interestfrequency(C296)</f>
        <v>1</v>
      </c>
      <c r="H296" s="9">
        <f>[1]!b_info_term(C296)</f>
        <v>7</v>
      </c>
      <c r="I296" s="9">
        <f>[1]!b_anal_yield_cnbd(C296,L$1,1)</f>
        <v>5.3593000000000002</v>
      </c>
      <c r="J296" s="9">
        <f>[1]!b_anal_dirty_cnbd(C296,L$1,1)</f>
        <v>105.51609999999999</v>
      </c>
      <c r="K296" s="9" t="str">
        <f>[1]!b_info_maturitydate(C296)</f>
        <v>2024-09-14</v>
      </c>
      <c r="L296" s="25"/>
      <c r="M296" s="25"/>
    </row>
    <row r="297" spans="1:13" hidden="1" x14ac:dyDescent="0.2">
      <c r="A297" s="6" t="s">
        <v>118</v>
      </c>
      <c r="B297" s="7">
        <v>10000000</v>
      </c>
      <c r="C297" s="8" t="str">
        <f t="shared" si="9"/>
        <v>1780322</v>
      </c>
      <c r="D297" s="8" t="str">
        <f>[1]!b_info_carrydate(C297)</f>
        <v>2017-10-25</v>
      </c>
      <c r="E297" s="9">
        <f>[1]!b_info_couponrate2(C297)</f>
        <v>5.69</v>
      </c>
      <c r="F297" s="8" t="str">
        <f>[1]!b_info_coupon(C297)</f>
        <v>附息</v>
      </c>
      <c r="G297" s="8">
        <f>[1]!b_info_interestfrequency(C297)</f>
        <v>1</v>
      </c>
      <c r="H297" s="9">
        <f>[1]!b_info_term(C297)</f>
        <v>7</v>
      </c>
      <c r="I297" s="9">
        <f>[1]!b_anal_yield_cnbd(C297,L$1,1)</f>
        <v>3.6661000000000001</v>
      </c>
      <c r="J297" s="9">
        <f>[1]!b_anal_dirty_cnbd(C297,L$1,1)</f>
        <v>106.9786</v>
      </c>
      <c r="K297" s="9" t="str">
        <f>[1]!b_info_maturitydate(C297)</f>
        <v>2024-10-25</v>
      </c>
      <c r="L297" s="25"/>
      <c r="M297" s="25"/>
    </row>
    <row r="298" spans="1:13" hidden="1" x14ac:dyDescent="0.2">
      <c r="A298" s="6" t="s">
        <v>119</v>
      </c>
      <c r="B298" s="7">
        <v>30000000</v>
      </c>
      <c r="C298" s="8" t="str">
        <f t="shared" si="9"/>
        <v>1780326</v>
      </c>
      <c r="D298" s="8" t="str">
        <f>[1]!b_info_carrydate(C298)</f>
        <v>2017-10-13</v>
      </c>
      <c r="E298" s="9">
        <f>[1]!b_info_couponrate2(C298)</f>
        <v>6.2</v>
      </c>
      <c r="F298" s="8" t="str">
        <f>[1]!b_info_coupon(C298)</f>
        <v>附息</v>
      </c>
      <c r="G298" s="8">
        <f>[1]!b_info_interestfrequency(C298)</f>
        <v>1</v>
      </c>
      <c r="H298" s="9">
        <f>[1]!b_info_term(C298)</f>
        <v>7</v>
      </c>
      <c r="I298" s="9">
        <f>[1]!b_anal_yield_cnbd(C298,L$1,1)</f>
        <v>5.0768000000000004</v>
      </c>
      <c r="J298" s="9">
        <f>[1]!b_anal_dirty_cnbd(C298,L$1,1)</f>
        <v>105.0484</v>
      </c>
      <c r="K298" s="9" t="str">
        <f>[1]!b_info_maturitydate(C298)</f>
        <v>2024-10-13</v>
      </c>
      <c r="L298" s="25"/>
      <c r="M298" s="25"/>
    </row>
    <row r="299" spans="1:13" hidden="1" x14ac:dyDescent="0.2">
      <c r="A299" s="6" t="s">
        <v>120</v>
      </c>
      <c r="B299" s="7">
        <v>10000000</v>
      </c>
      <c r="C299" s="8" t="str">
        <f t="shared" si="9"/>
        <v>1780333</v>
      </c>
      <c r="D299" s="8" t="str">
        <f>[1]!b_info_carrydate(C299)</f>
        <v>2017-10-18</v>
      </c>
      <c r="E299" s="9">
        <f>[1]!b_info_couponrate2(C299)</f>
        <v>5.8</v>
      </c>
      <c r="F299" s="8" t="str">
        <f>[1]!b_info_coupon(C299)</f>
        <v>附息</v>
      </c>
      <c r="G299" s="8">
        <f>[1]!b_info_interestfrequency(C299)</f>
        <v>1</v>
      </c>
      <c r="H299" s="9">
        <f>[1]!b_info_term(C299)</f>
        <v>7</v>
      </c>
      <c r="I299" s="9">
        <f>[1]!b_anal_yield_cnbd(C299,L$1,1)</f>
        <v>3.6128999999999998</v>
      </c>
      <c r="J299" s="9">
        <f>[1]!b_anal_dirty_cnbd(C299,L$1,1)</f>
        <v>107.49509999999999</v>
      </c>
      <c r="K299" s="9" t="str">
        <f>[1]!b_info_maturitydate(C299)</f>
        <v>2024-10-18</v>
      </c>
      <c r="L299" s="25"/>
      <c r="M299" s="25"/>
    </row>
    <row r="300" spans="1:13" hidden="1" x14ac:dyDescent="0.2">
      <c r="A300" s="6" t="s">
        <v>121</v>
      </c>
      <c r="B300" s="7">
        <v>60000000</v>
      </c>
      <c r="C300" s="8" t="str">
        <f t="shared" si="9"/>
        <v>1780369</v>
      </c>
      <c r="D300" s="8" t="str">
        <f>[1]!b_info_carrydate(C300)</f>
        <v>2017-11-22</v>
      </c>
      <c r="E300" s="9">
        <f>[1]!b_info_couponrate2(C300)</f>
        <v>6.5</v>
      </c>
      <c r="F300" s="8" t="str">
        <f>[1]!b_info_coupon(C300)</f>
        <v>附息</v>
      </c>
      <c r="G300" s="8">
        <f>[1]!b_info_interestfrequency(C300)</f>
        <v>1</v>
      </c>
      <c r="H300" s="9">
        <f>[1]!b_info_term(C300)</f>
        <v>7</v>
      </c>
      <c r="I300" s="9">
        <f>[1]!b_anal_yield_cnbd(C300,L$1,1)</f>
        <v>3.875</v>
      </c>
      <c r="J300" s="9">
        <f>[1]!b_anal_dirty_cnbd(C300,L$1,1)</f>
        <v>108.3903</v>
      </c>
      <c r="K300" s="9" t="str">
        <f>[1]!b_info_maturitydate(C300)</f>
        <v>2024-11-22</v>
      </c>
      <c r="L300" s="25"/>
      <c r="M300" s="25"/>
    </row>
    <row r="301" spans="1:13" hidden="1" x14ac:dyDescent="0.2">
      <c r="A301" s="6" t="s">
        <v>122</v>
      </c>
      <c r="B301" s="7">
        <v>50000000</v>
      </c>
      <c r="C301" s="8" t="str">
        <f t="shared" si="9"/>
        <v>1780401</v>
      </c>
      <c r="D301" s="8" t="str">
        <f>[1]!b_info_carrydate(C301)</f>
        <v>2017-12-14</v>
      </c>
      <c r="E301" s="9">
        <f>[1]!b_info_couponrate2(C301)</f>
        <v>6.79</v>
      </c>
      <c r="F301" s="8" t="str">
        <f>[1]!b_info_coupon(C301)</f>
        <v>附息</v>
      </c>
      <c r="G301" s="8">
        <f>[1]!b_info_interestfrequency(C301)</f>
        <v>1</v>
      </c>
      <c r="H301" s="9">
        <f>[1]!b_info_term(C301)</f>
        <v>7</v>
      </c>
      <c r="I301" s="9">
        <f>[1]!b_anal_yield_cnbd(C301,L$1,1)</f>
        <v>3.3027000000000002</v>
      </c>
      <c r="J301" s="9">
        <f>[1]!b_anal_dirty_cnbd(C301,L$1,1)</f>
        <v>110.51739999999999</v>
      </c>
      <c r="K301" s="9" t="str">
        <f>[1]!b_info_maturitydate(C301)</f>
        <v>2024-12-14</v>
      </c>
      <c r="L301" s="25"/>
      <c r="M301" s="25"/>
    </row>
    <row r="302" spans="1:13" hidden="1" x14ac:dyDescent="0.2">
      <c r="A302" s="6" t="s">
        <v>123</v>
      </c>
      <c r="B302" s="7">
        <v>60000000</v>
      </c>
      <c r="C302" s="8" t="str">
        <f t="shared" si="9"/>
        <v>1780417</v>
      </c>
      <c r="D302" s="8" t="str">
        <f>[1]!b_info_carrydate(C302)</f>
        <v>2017-12-27</v>
      </c>
      <c r="E302" s="9">
        <f>[1]!b_info_couponrate2(C302)</f>
        <v>6.85</v>
      </c>
      <c r="F302" s="8" t="str">
        <f>[1]!b_info_coupon(C302)</f>
        <v>附息</v>
      </c>
      <c r="G302" s="8">
        <f>[1]!b_info_interestfrequency(C302)</f>
        <v>1</v>
      </c>
      <c r="H302" s="9">
        <f>[1]!b_info_term(C302)</f>
        <v>7</v>
      </c>
      <c r="I302" s="9">
        <f>[1]!b_anal_yield_cnbd(C302,L$1,1)</f>
        <v>5.0189000000000004</v>
      </c>
      <c r="J302" s="9">
        <f>[1]!b_anal_dirty_cnbd(C302,L$1,1)</f>
        <v>105.8963</v>
      </c>
      <c r="K302" s="9" t="str">
        <f>[1]!b_info_maturitydate(C302)</f>
        <v>2024-12-27</v>
      </c>
      <c r="L302" s="25"/>
      <c r="M302" s="25"/>
    </row>
    <row r="303" spans="1:13" hidden="1" x14ac:dyDescent="0.2">
      <c r="A303" s="6" t="s">
        <v>124</v>
      </c>
      <c r="B303" s="7">
        <v>50000000</v>
      </c>
      <c r="C303" s="8" t="str">
        <f t="shared" si="9"/>
        <v>1880020</v>
      </c>
      <c r="D303" s="8" t="str">
        <f>[1]!b_info_carrydate(C303)</f>
        <v>2018-02-08</v>
      </c>
      <c r="E303" s="9">
        <f>[1]!b_info_couponrate2(C303)</f>
        <v>6.9</v>
      </c>
      <c r="F303" s="8" t="str">
        <f>[1]!b_info_coupon(C303)</f>
        <v>附息</v>
      </c>
      <c r="G303" s="8">
        <f>[1]!b_info_interestfrequency(C303)</f>
        <v>1</v>
      </c>
      <c r="H303" s="9">
        <f>[1]!b_info_term(C303)</f>
        <v>7</v>
      </c>
      <c r="I303" s="9">
        <f>[1]!b_anal_yield_cnbd(C303,L$1,1)</f>
        <v>3.5615999999999999</v>
      </c>
      <c r="J303" s="9">
        <f>[1]!b_anal_dirty_cnbd(C303,L$1,1)</f>
        <v>109.5209</v>
      </c>
      <c r="K303" s="9" t="str">
        <f>[1]!b_info_maturitydate(C303)</f>
        <v>2025-02-08</v>
      </c>
      <c r="L303" s="25"/>
      <c r="M303" s="25"/>
    </row>
    <row r="304" spans="1:13" hidden="1" x14ac:dyDescent="0.2">
      <c r="A304" s="6" t="s">
        <v>125</v>
      </c>
      <c r="B304" s="7">
        <v>100000000</v>
      </c>
      <c r="C304" s="8" t="str">
        <f t="shared" si="9"/>
        <v>1880023</v>
      </c>
      <c r="D304" s="8" t="str">
        <f>[1]!b_info_carrydate(C304)</f>
        <v>2018-02-24</v>
      </c>
      <c r="E304" s="9">
        <f>[1]!b_info_couponrate2(C304)</f>
        <v>7.98</v>
      </c>
      <c r="F304" s="8" t="str">
        <f>[1]!b_info_coupon(C304)</f>
        <v>附息</v>
      </c>
      <c r="G304" s="8">
        <f>[1]!b_info_interestfrequency(C304)</f>
        <v>1</v>
      </c>
      <c r="H304" s="9">
        <f>[1]!b_info_term(C304)</f>
        <v>7</v>
      </c>
      <c r="I304" s="9">
        <f>[1]!b_anal_yield_cnbd(C304,L$1,1)</f>
        <v>5.7000999999999999</v>
      </c>
      <c r="J304" s="9">
        <f>[1]!b_anal_dirty_cnbd(C304,L$1,1)</f>
        <v>106.2008</v>
      </c>
      <c r="K304" s="9" t="str">
        <f>[1]!b_info_maturitydate(C304)</f>
        <v>2025-02-24</v>
      </c>
      <c r="L304" s="25"/>
      <c r="M304" s="25"/>
    </row>
    <row r="305" spans="1:13" hidden="1" x14ac:dyDescent="0.2">
      <c r="A305" s="6" t="s">
        <v>126</v>
      </c>
      <c r="B305" s="7">
        <v>40000000</v>
      </c>
      <c r="C305" s="8" t="str">
        <f t="shared" si="9"/>
        <v>1880050</v>
      </c>
      <c r="D305" s="8" t="str">
        <f>[1]!b_info_carrydate(C305)</f>
        <v>2018-05-03</v>
      </c>
      <c r="E305" s="9">
        <f>[1]!b_info_couponrate2(C305)</f>
        <v>6.54</v>
      </c>
      <c r="F305" s="8" t="str">
        <f>[1]!b_info_coupon(C305)</f>
        <v>附息</v>
      </c>
      <c r="G305" s="8">
        <f>[1]!b_info_interestfrequency(C305)</f>
        <v>1</v>
      </c>
      <c r="H305" s="9">
        <f>[1]!b_info_term(C305)</f>
        <v>7</v>
      </c>
      <c r="I305" s="9">
        <f>[1]!b_anal_yield_cnbd(C305,L$1,1)</f>
        <v>3.9102000000000001</v>
      </c>
      <c r="J305" s="9">
        <f>[1]!b_anal_dirty_cnbd(C305,L$1,1)</f>
        <v>113.0728</v>
      </c>
      <c r="K305" s="9" t="str">
        <f>[1]!b_info_maturitydate(C305)</f>
        <v>2025-05-03</v>
      </c>
      <c r="L305" s="25"/>
      <c r="M305" s="25"/>
    </row>
    <row r="306" spans="1:13" hidden="1" x14ac:dyDescent="0.2">
      <c r="A306" s="6" t="s">
        <v>127</v>
      </c>
      <c r="B306" s="7">
        <v>100000000</v>
      </c>
      <c r="C306" s="8" t="str">
        <f t="shared" si="9"/>
        <v>1880051</v>
      </c>
      <c r="D306" s="8" t="str">
        <f>[1]!b_info_carrydate(C306)</f>
        <v>2018-04-04</v>
      </c>
      <c r="E306" s="9">
        <f>[1]!b_info_couponrate2(C306)</f>
        <v>6.28</v>
      </c>
      <c r="F306" s="8" t="str">
        <f>[1]!b_info_coupon(C306)</f>
        <v>附息</v>
      </c>
      <c r="G306" s="8">
        <f>[1]!b_info_interestfrequency(C306)</f>
        <v>1</v>
      </c>
      <c r="H306" s="9">
        <f>[1]!b_info_term(C306)</f>
        <v>7</v>
      </c>
      <c r="I306" s="9">
        <f>[1]!b_anal_yield_cnbd(C306,L$1,1)</f>
        <v>3.4430000000000001</v>
      </c>
      <c r="J306" s="9">
        <f>[1]!b_anal_dirty_cnbd(C306,L$1,1)</f>
        <v>113.8458</v>
      </c>
      <c r="K306" s="9" t="str">
        <f>[1]!b_info_maturitydate(C306)</f>
        <v>2025-04-04</v>
      </c>
      <c r="L306" s="25"/>
      <c r="M306" s="25"/>
    </row>
    <row r="307" spans="1:13" hidden="1" x14ac:dyDescent="0.2">
      <c r="A307" s="6" t="s">
        <v>128</v>
      </c>
      <c r="B307" s="7">
        <v>120000000</v>
      </c>
      <c r="C307" s="8" t="str">
        <f t="shared" si="9"/>
        <v>1880052</v>
      </c>
      <c r="D307" s="8" t="str">
        <f>[1]!b_info_carrydate(C307)</f>
        <v>2018-04-04</v>
      </c>
      <c r="E307" s="9">
        <f>[1]!b_info_couponrate2(C307)</f>
        <v>6.33</v>
      </c>
      <c r="F307" s="8" t="str">
        <f>[1]!b_info_coupon(C307)</f>
        <v>附息</v>
      </c>
      <c r="G307" s="8">
        <f>[1]!b_info_interestfrequency(C307)</f>
        <v>1</v>
      </c>
      <c r="H307" s="9">
        <f>[1]!b_info_term(C307)</f>
        <v>7</v>
      </c>
      <c r="I307" s="9">
        <f>[1]!b_anal_yield_cnbd(C307,L$1,1)</f>
        <v>3.6423000000000001</v>
      </c>
      <c r="J307" s="9">
        <f>[1]!b_anal_dirty_cnbd(C307,L$1,1)</f>
        <v>113.4327</v>
      </c>
      <c r="K307" s="9" t="str">
        <f>[1]!b_info_maturitydate(C307)</f>
        <v>2025-04-04</v>
      </c>
      <c r="L307" s="25"/>
      <c r="M307" s="25"/>
    </row>
    <row r="308" spans="1:13" hidden="1" x14ac:dyDescent="0.2">
      <c r="A308" s="6" t="s">
        <v>129</v>
      </c>
      <c r="B308" s="7">
        <v>20000000</v>
      </c>
      <c r="C308" s="8" t="str">
        <f t="shared" si="9"/>
        <v>1880057</v>
      </c>
      <c r="D308" s="8" t="str">
        <f>[1]!b_info_carrydate(C308)</f>
        <v>2018-04-10</v>
      </c>
      <c r="E308" s="9">
        <f>[1]!b_info_couponrate2(C308)</f>
        <v>6</v>
      </c>
      <c r="F308" s="8" t="str">
        <f>[1]!b_info_coupon(C308)</f>
        <v>附息</v>
      </c>
      <c r="G308" s="8">
        <f>[1]!b_info_interestfrequency(C308)</f>
        <v>1</v>
      </c>
      <c r="H308" s="9">
        <f>[1]!b_info_term(C308)</f>
        <v>7</v>
      </c>
      <c r="I308" s="9">
        <f>[1]!b_anal_yield_cnbd(C308,L$1,1)</f>
        <v>3.4962</v>
      </c>
      <c r="J308" s="9">
        <f>[1]!b_anal_dirty_cnbd(C308,L$1,1)</f>
        <v>112.5685</v>
      </c>
      <c r="K308" s="9" t="str">
        <f>[1]!b_info_maturitydate(C308)</f>
        <v>2025-04-10</v>
      </c>
      <c r="L308" s="25"/>
      <c r="M308" s="25"/>
    </row>
    <row r="309" spans="1:13" hidden="1" x14ac:dyDescent="0.2">
      <c r="A309" s="6" t="s">
        <v>130</v>
      </c>
      <c r="B309" s="7">
        <v>60000000</v>
      </c>
      <c r="C309" s="8" t="str">
        <f t="shared" si="9"/>
        <v>1880062</v>
      </c>
      <c r="D309" s="8" t="str">
        <f>[1]!b_info_carrydate(C309)</f>
        <v>2018-04-13</v>
      </c>
      <c r="E309" s="9">
        <f>[1]!b_info_couponrate2(C309)</f>
        <v>5.99</v>
      </c>
      <c r="F309" s="8" t="str">
        <f>[1]!b_info_coupon(C309)</f>
        <v>附息</v>
      </c>
      <c r="G309" s="8">
        <f>[1]!b_info_interestfrequency(C309)</f>
        <v>1</v>
      </c>
      <c r="H309" s="9">
        <f>[1]!b_info_term(C309)</f>
        <v>7</v>
      </c>
      <c r="I309" s="9">
        <f>[1]!b_anal_yield_cnbd(C309,L$1,1)</f>
        <v>3.5994000000000002</v>
      </c>
      <c r="J309" s="9">
        <f>[1]!b_anal_dirty_cnbd(C309,L$1,1)</f>
        <v>112.1875</v>
      </c>
      <c r="K309" s="9" t="str">
        <f>[1]!b_info_maturitydate(C309)</f>
        <v>2025-04-13</v>
      </c>
      <c r="L309" s="25"/>
      <c r="M309" s="25"/>
    </row>
    <row r="310" spans="1:13" hidden="1" x14ac:dyDescent="0.2">
      <c r="A310" s="6" t="s">
        <v>131</v>
      </c>
      <c r="B310" s="7">
        <v>30000000</v>
      </c>
      <c r="C310" s="8" t="str">
        <f t="shared" si="9"/>
        <v>1880072</v>
      </c>
      <c r="D310" s="8" t="str">
        <f>[1]!b_info_carrydate(C310)</f>
        <v>2018-04-19</v>
      </c>
      <c r="E310" s="9">
        <f>[1]!b_info_couponrate2(C310)</f>
        <v>5.73</v>
      </c>
      <c r="F310" s="8" t="str">
        <f>[1]!b_info_coupon(C310)</f>
        <v>附息</v>
      </c>
      <c r="G310" s="8">
        <f>[1]!b_info_interestfrequency(C310)</f>
        <v>1</v>
      </c>
      <c r="H310" s="9">
        <f>[1]!b_info_term(C310)</f>
        <v>7</v>
      </c>
      <c r="I310" s="9">
        <f>[1]!b_anal_yield_cnbd(C310,L$1,1)</f>
        <v>3.4013</v>
      </c>
      <c r="J310" s="9">
        <f>[1]!b_anal_dirty_cnbd(C310,L$1,1)</f>
        <v>111.7469</v>
      </c>
      <c r="K310" s="9" t="str">
        <f>[1]!b_info_maturitydate(C310)</f>
        <v>2025-04-19</v>
      </c>
      <c r="L310" s="25"/>
      <c r="M310" s="25"/>
    </row>
    <row r="311" spans="1:13" hidden="1" x14ac:dyDescent="0.2">
      <c r="A311" s="6" t="s">
        <v>132</v>
      </c>
      <c r="B311" s="7">
        <v>60000000</v>
      </c>
      <c r="C311" s="8" t="str">
        <f t="shared" si="9"/>
        <v>1880074</v>
      </c>
      <c r="D311" s="8" t="str">
        <f>[1]!b_info_carrydate(C311)</f>
        <v>2018-04-19</v>
      </c>
      <c r="E311" s="9">
        <f>[1]!b_info_couponrate2(C311)</f>
        <v>6.4</v>
      </c>
      <c r="F311" s="8" t="str">
        <f>[1]!b_info_coupon(C311)</f>
        <v>附息</v>
      </c>
      <c r="G311" s="8">
        <f>[1]!b_info_interestfrequency(C311)</f>
        <v>1</v>
      </c>
      <c r="H311" s="9">
        <f>[1]!b_info_term(C311)</f>
        <v>7</v>
      </c>
      <c r="I311" s="9">
        <f>[1]!b_anal_yield_cnbd(C311,L$1,1)</f>
        <v>3.8010999999999999</v>
      </c>
      <c r="J311" s="9">
        <f>[1]!b_anal_dirty_cnbd(C311,L$1,1)</f>
        <v>113.0461</v>
      </c>
      <c r="K311" s="9" t="str">
        <f>[1]!b_info_maturitydate(C311)</f>
        <v>2025-04-19</v>
      </c>
      <c r="L311" s="25"/>
      <c r="M311" s="25"/>
    </row>
    <row r="312" spans="1:13" hidden="1" x14ac:dyDescent="0.2">
      <c r="A312" s="6" t="s">
        <v>133</v>
      </c>
      <c r="B312" s="7">
        <v>30000000</v>
      </c>
      <c r="C312" s="8" t="str">
        <f t="shared" si="9"/>
        <v>1880076</v>
      </c>
      <c r="D312" s="8" t="str">
        <f>[1]!b_info_carrydate(C312)</f>
        <v>2018-04-24</v>
      </c>
      <c r="E312" s="9">
        <f>[1]!b_info_couponrate2(C312)</f>
        <v>5.7</v>
      </c>
      <c r="F312" s="8" t="str">
        <f>[1]!b_info_coupon(C312)</f>
        <v>附息</v>
      </c>
      <c r="G312" s="8">
        <f>[1]!b_info_interestfrequency(C312)</f>
        <v>1</v>
      </c>
      <c r="H312" s="9">
        <f>[1]!b_info_term(C312)</f>
        <v>7</v>
      </c>
      <c r="I312" s="9">
        <f>[1]!b_anal_yield_cnbd(C312,L$1,1)</f>
        <v>3.2543000000000002</v>
      </c>
      <c r="J312" s="9">
        <f>[1]!b_anal_dirty_cnbd(C312,L$1,1)</f>
        <v>112.033</v>
      </c>
      <c r="K312" s="9" t="str">
        <f>[1]!b_info_maturitydate(C312)</f>
        <v>2025-04-24</v>
      </c>
      <c r="L312" s="25"/>
      <c r="M312" s="25"/>
    </row>
    <row r="313" spans="1:13" hidden="1" x14ac:dyDescent="0.2">
      <c r="A313" s="6" t="s">
        <v>134</v>
      </c>
      <c r="B313" s="7">
        <v>100000000</v>
      </c>
      <c r="C313" s="8" t="str">
        <f t="shared" si="9"/>
        <v>1880089</v>
      </c>
      <c r="D313" s="8" t="str">
        <f>[1]!b_info_carrydate(C313)</f>
        <v>2018-04-27</v>
      </c>
      <c r="E313" s="9">
        <f>[1]!b_info_couponrate2(C313)</f>
        <v>6.74</v>
      </c>
      <c r="F313" s="8" t="str">
        <f>[1]!b_info_coupon(C313)</f>
        <v>附息</v>
      </c>
      <c r="G313" s="8">
        <f>[1]!b_info_interestfrequency(C313)</f>
        <v>1</v>
      </c>
      <c r="H313" s="9">
        <f>[1]!b_info_term(C313)</f>
        <v>7</v>
      </c>
      <c r="I313" s="9">
        <f>[1]!b_anal_yield_cnbd(C313,L$1,1)</f>
        <v>3.7557999999999998</v>
      </c>
      <c r="J313" s="9">
        <f>[1]!b_anal_dirty_cnbd(C313,L$1,1)</f>
        <v>114.3627</v>
      </c>
      <c r="K313" s="9" t="str">
        <f>[1]!b_info_maturitydate(C313)</f>
        <v>2025-04-27</v>
      </c>
      <c r="L313" s="25"/>
      <c r="M313" s="25"/>
    </row>
    <row r="314" spans="1:13" hidden="1" x14ac:dyDescent="0.2">
      <c r="A314" s="6" t="s">
        <v>135</v>
      </c>
      <c r="B314" s="7">
        <v>120000000</v>
      </c>
      <c r="C314" s="8" t="str">
        <f t="shared" si="9"/>
        <v>1880127</v>
      </c>
      <c r="D314" s="8" t="str">
        <f>[1]!b_info_carrydate(C314)</f>
        <v>2018-06-15</v>
      </c>
      <c r="E314" s="9">
        <f>[1]!b_info_couponrate2(C314)</f>
        <v>6.9</v>
      </c>
      <c r="F314" s="8" t="str">
        <f>[1]!b_info_coupon(C314)</f>
        <v>附息</v>
      </c>
      <c r="G314" s="8">
        <f>[1]!b_info_interestfrequency(C314)</f>
        <v>1</v>
      </c>
      <c r="H314" s="9">
        <f>[1]!b_info_term(C314)</f>
        <v>7</v>
      </c>
      <c r="I314" s="9">
        <f>[1]!b_anal_yield_cnbd(C314,L$1,1)</f>
        <v>3.4786999999999999</v>
      </c>
      <c r="J314" s="9">
        <f>[1]!b_anal_dirty_cnbd(C314,L$1,1)</f>
        <v>115.29219999999999</v>
      </c>
      <c r="K314" s="9" t="str">
        <f>[1]!b_info_maturitydate(C314)</f>
        <v>2025-06-15</v>
      </c>
      <c r="L314" s="25"/>
      <c r="M314" s="25"/>
    </row>
    <row r="315" spans="1:13" hidden="1" x14ac:dyDescent="0.2">
      <c r="A315" s="6" t="s">
        <v>136</v>
      </c>
      <c r="B315" s="7">
        <v>30000000</v>
      </c>
      <c r="C315" s="8" t="str">
        <f t="shared" si="9"/>
        <v>1880135</v>
      </c>
      <c r="D315" s="8" t="str">
        <f>[1]!b_info_carrydate(C315)</f>
        <v>2018-07-11</v>
      </c>
      <c r="E315" s="9">
        <f>[1]!b_info_couponrate2(C315)</f>
        <v>6.05</v>
      </c>
      <c r="F315" s="8" t="str">
        <f>[1]!b_info_coupon(C315)</f>
        <v>附息</v>
      </c>
      <c r="G315" s="8">
        <f>[1]!b_info_interestfrequency(C315)</f>
        <v>1</v>
      </c>
      <c r="H315" s="9">
        <f>[1]!b_info_term(C315)</f>
        <v>7</v>
      </c>
      <c r="I315" s="9">
        <f>[1]!b_anal_yield_cnbd(C315,L$1,1)</f>
        <v>3.6465999999999998</v>
      </c>
      <c r="J315" s="9">
        <f>[1]!b_anal_dirty_cnbd(C315,L$1,1)</f>
        <v>111.29689999999999</v>
      </c>
      <c r="K315" s="9" t="str">
        <f>[1]!b_info_maturitydate(C315)</f>
        <v>2025-07-11</v>
      </c>
      <c r="L315" s="25"/>
      <c r="M315" s="25"/>
    </row>
    <row r="316" spans="1:13" hidden="1" x14ac:dyDescent="0.2">
      <c r="A316" s="6" t="s">
        <v>137</v>
      </c>
      <c r="B316" s="7">
        <v>100000000</v>
      </c>
      <c r="C316" s="8" t="str">
        <f t="shared" si="9"/>
        <v>1880169</v>
      </c>
      <c r="D316" s="8" t="str">
        <f>[1]!b_info_carrydate(C316)</f>
        <v>2018-08-23</v>
      </c>
      <c r="E316" s="9">
        <f>[1]!b_info_couponrate2(C316)</f>
        <v>6.3</v>
      </c>
      <c r="F316" s="8" t="str">
        <f>[1]!b_info_coupon(C316)</f>
        <v>附息</v>
      </c>
      <c r="G316" s="8">
        <f>[1]!b_info_interestfrequency(C316)</f>
        <v>1</v>
      </c>
      <c r="H316" s="9">
        <f>[1]!b_info_term(C316)</f>
        <v>7</v>
      </c>
      <c r="I316" s="9">
        <f>[1]!b_anal_yield_cnbd(C316,L$1,1)</f>
        <v>3.4247000000000001</v>
      </c>
      <c r="J316" s="9">
        <f>[1]!b_anal_dirty_cnbd(C316,L$1,1)</f>
        <v>112.5076</v>
      </c>
      <c r="K316" s="9" t="str">
        <f>[1]!b_info_maturitydate(C316)</f>
        <v>2025-08-23</v>
      </c>
      <c r="L316" s="25"/>
      <c r="M316" s="25"/>
    </row>
    <row r="317" spans="1:13" hidden="1" x14ac:dyDescent="0.2">
      <c r="A317" s="6" t="s">
        <v>138</v>
      </c>
      <c r="B317" s="7">
        <v>100000000</v>
      </c>
      <c r="C317" s="8" t="str">
        <f t="shared" si="9"/>
        <v>1880206</v>
      </c>
      <c r="D317" s="8" t="str">
        <f>[1]!b_info_carrydate(C317)</f>
        <v>2018-10-17</v>
      </c>
      <c r="E317" s="9">
        <f>[1]!b_info_couponrate2(C317)</f>
        <v>6.49</v>
      </c>
      <c r="F317" s="8" t="str">
        <f>[1]!b_info_coupon(C317)</f>
        <v>附息</v>
      </c>
      <c r="G317" s="8">
        <f>[1]!b_info_interestfrequency(C317)</f>
        <v>1</v>
      </c>
      <c r="H317" s="9">
        <f>[1]!b_info_term(C317)</f>
        <v>7</v>
      </c>
      <c r="I317" s="9">
        <f>[1]!b_anal_yield_cnbd(C317,L$1,1)</f>
        <v>4.0134999999999996</v>
      </c>
      <c r="J317" s="9">
        <f>[1]!b_anal_dirty_cnbd(C317,L$1,1)</f>
        <v>110.5685</v>
      </c>
      <c r="K317" s="9" t="str">
        <f>[1]!b_info_maturitydate(C317)</f>
        <v>2025-10-17</v>
      </c>
      <c r="L317" s="25"/>
      <c r="M317" s="25"/>
    </row>
    <row r="318" spans="1:13" hidden="1" x14ac:dyDescent="0.2">
      <c r="A318" s="6" t="s">
        <v>139</v>
      </c>
      <c r="B318" s="7">
        <v>100000000</v>
      </c>
      <c r="C318" s="8" t="str">
        <f t="shared" si="9"/>
        <v>1880209</v>
      </c>
      <c r="D318" s="8" t="str">
        <f>[1]!b_info_carrydate(C318)</f>
        <v>2018-10-23</v>
      </c>
      <c r="E318" s="9">
        <f>[1]!b_info_couponrate2(C318)</f>
        <v>5.99</v>
      </c>
      <c r="F318" s="8" t="str">
        <f>[1]!b_info_coupon(C318)</f>
        <v>附息</v>
      </c>
      <c r="G318" s="8">
        <f>[1]!b_info_interestfrequency(C318)</f>
        <v>1</v>
      </c>
      <c r="H318" s="9">
        <f>[1]!b_info_term(C318)</f>
        <v>7</v>
      </c>
      <c r="I318" s="9">
        <f>[1]!b_anal_yield_cnbd(C318,L$1,1)</f>
        <v>3.8153000000000001</v>
      </c>
      <c r="J318" s="9">
        <f>[1]!b_anal_dirty_cnbd(C318,L$1,1)</f>
        <v>109.3596</v>
      </c>
      <c r="K318" s="9" t="str">
        <f>[1]!b_info_maturitydate(C318)</f>
        <v>2025-10-23</v>
      </c>
      <c r="L318" s="25"/>
      <c r="M318" s="25"/>
    </row>
    <row r="319" spans="1:13" hidden="1" x14ac:dyDescent="0.2">
      <c r="A319" s="6" t="s">
        <v>140</v>
      </c>
      <c r="B319" s="7">
        <v>30000000</v>
      </c>
      <c r="C319" s="8" t="str">
        <f t="shared" si="9"/>
        <v>1880212</v>
      </c>
      <c r="D319" s="8" t="str">
        <f>[1]!b_info_carrydate(C319)</f>
        <v>2018-10-22</v>
      </c>
      <c r="E319" s="9">
        <f>[1]!b_info_couponrate2(C319)</f>
        <v>5.94</v>
      </c>
      <c r="F319" s="8" t="str">
        <f>[1]!b_info_coupon(C319)</f>
        <v>附息</v>
      </c>
      <c r="G319" s="8">
        <f>[1]!b_info_interestfrequency(C319)</f>
        <v>1</v>
      </c>
      <c r="H319" s="9">
        <f>[1]!b_info_term(C319)</f>
        <v>7</v>
      </c>
      <c r="I319" s="9">
        <f>[1]!b_anal_yield_cnbd(C319,L$1,1)</f>
        <v>3.7650000000000001</v>
      </c>
      <c r="J319" s="9">
        <f>[1]!b_anal_dirty_cnbd(C319,L$1,1)</f>
        <v>109.36239999999999</v>
      </c>
      <c r="K319" s="9" t="str">
        <f>[1]!b_info_maturitydate(C319)</f>
        <v>2025-10-22</v>
      </c>
      <c r="L319" s="25"/>
      <c r="M319" s="25"/>
    </row>
    <row r="320" spans="1:13" hidden="1" x14ac:dyDescent="0.2">
      <c r="A320" s="6" t="s">
        <v>141</v>
      </c>
      <c r="B320" s="7">
        <v>100000000</v>
      </c>
      <c r="C320" s="8" t="str">
        <f t="shared" si="9"/>
        <v>1880224</v>
      </c>
      <c r="D320" s="8" t="str">
        <f>[1]!b_info_carrydate(C320)</f>
        <v>2018-10-31</v>
      </c>
      <c r="E320" s="9">
        <f>[1]!b_info_couponrate2(C320)</f>
        <v>5.57</v>
      </c>
      <c r="F320" s="8" t="str">
        <f>[1]!b_info_coupon(C320)</f>
        <v>附息</v>
      </c>
      <c r="G320" s="8">
        <f>[1]!b_info_interestfrequency(C320)</f>
        <v>1</v>
      </c>
      <c r="H320" s="9">
        <f>[1]!b_info_term(C320)</f>
        <v>7</v>
      </c>
      <c r="I320" s="9">
        <f>[1]!b_anal_yield_cnbd(C320,L$1,1)</f>
        <v>3.7725</v>
      </c>
      <c r="J320" s="9">
        <f>[1]!b_anal_dirty_cnbd(C320,L$1,1)</f>
        <v>107.881</v>
      </c>
      <c r="K320" s="9" t="str">
        <f>[1]!b_info_maturitydate(C320)</f>
        <v>2025-10-31</v>
      </c>
      <c r="L320" s="25"/>
      <c r="M320" s="25"/>
    </row>
    <row r="321" spans="1:13" hidden="1" x14ac:dyDescent="0.2">
      <c r="A321" s="6" t="s">
        <v>142</v>
      </c>
      <c r="B321" s="7">
        <v>100000000</v>
      </c>
      <c r="C321" s="8" t="str">
        <f t="shared" si="9"/>
        <v>1880273</v>
      </c>
      <c r="D321" s="8" t="str">
        <f>[1]!b_info_carrydate(C321)</f>
        <v>2018-12-10</v>
      </c>
      <c r="E321" s="9">
        <f>[1]!b_info_couponrate2(C321)</f>
        <v>5.49</v>
      </c>
      <c r="F321" s="8" t="str">
        <f>[1]!b_info_coupon(C321)</f>
        <v>附息</v>
      </c>
      <c r="G321" s="8">
        <f>[1]!b_info_interestfrequency(C321)</f>
        <v>1</v>
      </c>
      <c r="H321" s="9">
        <f>[1]!b_info_term(C321)</f>
        <v>7</v>
      </c>
      <c r="I321" s="9">
        <f>[1]!b_anal_yield_cnbd(C321,L$1,1)</f>
        <v>3.9481000000000002</v>
      </c>
      <c r="J321" s="9">
        <f>[1]!b_anal_dirty_cnbd(C321,L$1,1)</f>
        <v>106.52979999999999</v>
      </c>
      <c r="K321" s="9" t="str">
        <f>[1]!b_info_maturitydate(C321)</f>
        <v>2025-12-10</v>
      </c>
      <c r="L321" s="25"/>
      <c r="M321" s="25"/>
    </row>
    <row r="322" spans="1:13" hidden="1" x14ac:dyDescent="0.2">
      <c r="A322" s="6" t="s">
        <v>143</v>
      </c>
      <c r="B322" s="7">
        <v>10000000</v>
      </c>
      <c r="C322" s="8" t="str">
        <f t="shared" si="9"/>
        <v>1880314</v>
      </c>
      <c r="D322" s="8" t="str">
        <f>[1]!b_info_carrydate(C322)</f>
        <v>2018-12-26</v>
      </c>
      <c r="E322" s="9">
        <f>[1]!b_info_couponrate2(C322)</f>
        <v>6.2</v>
      </c>
      <c r="F322" s="8" t="str">
        <f>[1]!b_info_coupon(C322)</f>
        <v>附息</v>
      </c>
      <c r="G322" s="8">
        <f>[1]!b_info_interestfrequency(C322)</f>
        <v>1</v>
      </c>
      <c r="H322" s="9">
        <f>[1]!b_info_term(C322)</f>
        <v>5</v>
      </c>
      <c r="I322" s="9">
        <f>[1]!b_anal_yield_cnbd(C322,L$1,1)</f>
        <v>5.1158000000000001</v>
      </c>
      <c r="J322" s="9">
        <f>[1]!b_anal_dirty_cnbd(C322,L$1,1)</f>
        <v>103.94459999999999</v>
      </c>
      <c r="K322" s="9" t="str">
        <f>[1]!b_info_maturitydate(C322)</f>
        <v>2023-12-26</v>
      </c>
      <c r="L322" s="25"/>
      <c r="M322" s="25"/>
    </row>
    <row r="323" spans="1:13" hidden="1" x14ac:dyDescent="0.2">
      <c r="A323" s="6" t="s">
        <v>144</v>
      </c>
      <c r="B323" s="7">
        <v>110000000</v>
      </c>
      <c r="C323" s="8" t="str">
        <f t="shared" si="9"/>
        <v>100224</v>
      </c>
      <c r="D323" s="8" t="str">
        <f>[1]!b_info_carrydate(C323)</f>
        <v>2010-08-26</v>
      </c>
      <c r="E323" s="9">
        <f>[1]!b_info_couponrate2(C323)</f>
        <v>1.95</v>
      </c>
      <c r="F323" s="8" t="str">
        <f>[1]!b_info_coupon(C323)</f>
        <v>附息</v>
      </c>
      <c r="G323" s="8">
        <f>[1]!b_info_interestfrequency(C323)</f>
        <v>2</v>
      </c>
      <c r="H323" s="9">
        <f>[1]!b_info_term(C323)</f>
        <v>10</v>
      </c>
      <c r="I323" s="9">
        <f>[1]!b_anal_yield_cnbd(C323,L$1,1)</f>
        <v>1.9001999999999999</v>
      </c>
      <c r="J323" s="9">
        <f>[1]!b_anal_dirty_cnbd(C323,L$1,1)</f>
        <v>100.0737</v>
      </c>
      <c r="K323" s="9" t="str">
        <f>[1]!b_info_maturitydate(C323)</f>
        <v>2020-08-26</v>
      </c>
      <c r="L323" s="25"/>
      <c r="M323" s="25"/>
    </row>
    <row r="324" spans="1:13" hidden="1" x14ac:dyDescent="0.2">
      <c r="A324" s="6" t="s">
        <v>145</v>
      </c>
      <c r="B324" s="7">
        <v>100000000</v>
      </c>
      <c r="C324" s="8" t="str">
        <f t="shared" si="9"/>
        <v>100410</v>
      </c>
      <c r="D324" s="8" t="str">
        <f>[1]!b_info_carrydate(C324)</f>
        <v>2010-09-10</v>
      </c>
      <c r="E324" s="9">
        <f>[1]!b_info_couponrate2(C324)</f>
        <v>1.95</v>
      </c>
      <c r="F324" s="8" t="str">
        <f>[1]!b_info_coupon(C324)</f>
        <v>附息</v>
      </c>
      <c r="G324" s="8">
        <f>[1]!b_info_interestfrequency(C324)</f>
        <v>2</v>
      </c>
      <c r="H324" s="9">
        <f>[1]!b_info_term(C324)</f>
        <v>10</v>
      </c>
      <c r="I324" s="9">
        <f>[1]!b_anal_yield_cnbd(C324,L$1,1)</f>
        <v>1.9176</v>
      </c>
      <c r="J324" s="9">
        <f>[1]!b_anal_dirty_cnbd(C324,L$1,1)</f>
        <v>100.9699</v>
      </c>
      <c r="K324" s="9" t="str">
        <f>[1]!b_info_maturitydate(C324)</f>
        <v>2020-09-10</v>
      </c>
      <c r="L324" s="25"/>
      <c r="M324" s="25"/>
    </row>
    <row r="325" spans="1:13" hidden="1" x14ac:dyDescent="0.2">
      <c r="A325" s="6" t="s">
        <v>145</v>
      </c>
      <c r="B325" s="7">
        <v>200000000</v>
      </c>
      <c r="C325" s="8" t="str">
        <f t="shared" si="9"/>
        <v>100410</v>
      </c>
      <c r="D325" s="8" t="str">
        <f>[1]!b_info_carrydate(C325)</f>
        <v>2010-09-10</v>
      </c>
      <c r="E325" s="9">
        <f>[1]!b_info_couponrate2(C325)</f>
        <v>1.95</v>
      </c>
      <c r="F325" s="8" t="str">
        <f>[1]!b_info_coupon(C325)</f>
        <v>附息</v>
      </c>
      <c r="G325" s="8">
        <f>[1]!b_info_interestfrequency(C325)</f>
        <v>2</v>
      </c>
      <c r="H325" s="9">
        <f>[1]!b_info_term(C325)</f>
        <v>10</v>
      </c>
      <c r="I325" s="9">
        <f>[1]!b_anal_yield_cnbd(C325,L$1,1)</f>
        <v>1.9176</v>
      </c>
      <c r="J325" s="9">
        <f>[1]!b_anal_dirty_cnbd(C325,L$1,1)</f>
        <v>100.9699</v>
      </c>
      <c r="K325" s="9" t="str">
        <f>[1]!b_info_maturitydate(C325)</f>
        <v>2020-09-10</v>
      </c>
      <c r="L325" s="25"/>
      <c r="M325" s="25"/>
    </row>
    <row r="326" spans="1:13" hidden="1" x14ac:dyDescent="0.2">
      <c r="A326" s="6" t="s">
        <v>146</v>
      </c>
      <c r="B326" s="7">
        <v>50000000</v>
      </c>
      <c r="C326" s="8" t="str">
        <f t="shared" si="9"/>
        <v>130225</v>
      </c>
      <c r="D326" s="8" t="str">
        <f>[1]!b_info_carrydate(C326)</f>
        <v>2013-04-18</v>
      </c>
      <c r="E326" s="9">
        <f>[1]!b_info_couponrate2(C326)</f>
        <v>2.52</v>
      </c>
      <c r="F326" s="8" t="str">
        <f>[1]!b_info_coupon(C326)</f>
        <v>附息</v>
      </c>
      <c r="G326" s="8">
        <f>[1]!b_info_interestfrequency(C326)</f>
        <v>2</v>
      </c>
      <c r="H326" s="9">
        <f>[1]!b_info_term(C326)</f>
        <v>7</v>
      </c>
      <c r="I326" s="9">
        <f>[1]!b_anal_yield_cnbd(C326,L$1,1)</f>
        <v>1.7005999999999999</v>
      </c>
      <c r="J326" s="9">
        <f>[1]!b_anal_dirty_cnbd(C326,L$1,1)</f>
        <v>101.0575</v>
      </c>
      <c r="K326" s="9" t="str">
        <f>[1]!b_info_maturitydate(C326)</f>
        <v>2020-04-18</v>
      </c>
      <c r="L326" s="25"/>
      <c r="M326" s="25"/>
    </row>
    <row r="327" spans="1:13" hidden="1" x14ac:dyDescent="0.2">
      <c r="A327" s="6" t="s">
        <v>147</v>
      </c>
      <c r="B327" s="7">
        <v>50000000</v>
      </c>
      <c r="C327" s="8" t="str">
        <f t="shared" si="9"/>
        <v>130240</v>
      </c>
      <c r="D327" s="8" t="str">
        <f>[1]!b_info_carrydate(C327)</f>
        <v>2013-09-02</v>
      </c>
      <c r="E327" s="9">
        <f>[1]!b_info_couponrate2(C327)</f>
        <v>4.72</v>
      </c>
      <c r="F327" s="8" t="str">
        <f>[1]!b_info_coupon(C327)</f>
        <v>附息</v>
      </c>
      <c r="G327" s="8">
        <f>[1]!b_info_interestfrequency(C327)</f>
        <v>1</v>
      </c>
      <c r="H327" s="9">
        <f>[1]!b_info_term(C327)</f>
        <v>10</v>
      </c>
      <c r="I327" s="9">
        <f>[1]!b_anal_yield_cnbd(C327,L$1,1)</f>
        <v>2.7576999999999998</v>
      </c>
      <c r="J327" s="9">
        <f>[1]!b_anal_dirty_cnbd(C327,L$1,1)</f>
        <v>108.8309</v>
      </c>
      <c r="K327" s="9" t="str">
        <f>[1]!b_info_maturitydate(C327)</f>
        <v>2023-09-02</v>
      </c>
      <c r="L327" s="25"/>
      <c r="M327" s="25"/>
    </row>
    <row r="328" spans="1:13" hidden="1" x14ac:dyDescent="0.2">
      <c r="A328" s="6" t="s">
        <v>147</v>
      </c>
      <c r="B328" s="7">
        <v>20000000</v>
      </c>
      <c r="C328" s="8" t="str">
        <f t="shared" si="9"/>
        <v>130240</v>
      </c>
      <c r="D328" s="8" t="str">
        <f>[1]!b_info_carrydate(C328)</f>
        <v>2013-09-02</v>
      </c>
      <c r="E328" s="9">
        <f>[1]!b_info_couponrate2(C328)</f>
        <v>4.72</v>
      </c>
      <c r="F328" s="8" t="str">
        <f>[1]!b_info_coupon(C328)</f>
        <v>附息</v>
      </c>
      <c r="G328" s="8">
        <f>[1]!b_info_interestfrequency(C328)</f>
        <v>1</v>
      </c>
      <c r="H328" s="9">
        <f>[1]!b_info_term(C328)</f>
        <v>10</v>
      </c>
      <c r="I328" s="9">
        <f>[1]!b_anal_yield_cnbd(C328,L$1,1)</f>
        <v>2.7576999999999998</v>
      </c>
      <c r="J328" s="9">
        <f>[1]!b_anal_dirty_cnbd(C328,L$1,1)</f>
        <v>108.8309</v>
      </c>
      <c r="K328" s="9" t="str">
        <f>[1]!b_info_maturitydate(C328)</f>
        <v>2023-09-02</v>
      </c>
      <c r="L328" s="25"/>
      <c r="M328" s="25"/>
    </row>
    <row r="329" spans="1:13" hidden="1" x14ac:dyDescent="0.2">
      <c r="A329" s="6" t="s">
        <v>148</v>
      </c>
      <c r="B329" s="7">
        <v>50000000</v>
      </c>
      <c r="C329" s="8" t="str">
        <f t="shared" si="9"/>
        <v>140222</v>
      </c>
      <c r="D329" s="8" t="str">
        <f>[1]!b_info_carrydate(C329)</f>
        <v>2014-08-21</v>
      </c>
      <c r="E329" s="9">
        <f>[1]!b_info_couponrate2(C329)</f>
        <v>5.0199999999999996</v>
      </c>
      <c r="F329" s="8" t="str">
        <f>[1]!b_info_coupon(C329)</f>
        <v>附息</v>
      </c>
      <c r="G329" s="8">
        <f>[1]!b_info_interestfrequency(C329)</f>
        <v>1</v>
      </c>
      <c r="H329" s="9">
        <f>[1]!b_info_term(C329)</f>
        <v>10</v>
      </c>
      <c r="I329" s="9">
        <f>[1]!b_anal_yield_cnbd(C329,L$1,1)</f>
        <v>2.8045</v>
      </c>
      <c r="J329" s="9">
        <f>[1]!b_anal_dirty_cnbd(C329,L$1,1)</f>
        <v>111.8647</v>
      </c>
      <c r="K329" s="9" t="str">
        <f>[1]!b_info_maturitydate(C329)</f>
        <v>2024-08-21</v>
      </c>
      <c r="L329" s="25"/>
      <c r="M329" s="25"/>
    </row>
    <row r="330" spans="1:13" hidden="1" x14ac:dyDescent="0.2">
      <c r="A330" s="6" t="s">
        <v>148</v>
      </c>
      <c r="B330" s="7">
        <v>10000000</v>
      </c>
      <c r="C330" s="8" t="str">
        <f t="shared" si="9"/>
        <v>140222</v>
      </c>
      <c r="D330" s="8" t="str">
        <f>[1]!b_info_carrydate(C330)</f>
        <v>2014-08-21</v>
      </c>
      <c r="E330" s="9">
        <f>[1]!b_info_couponrate2(C330)</f>
        <v>5.0199999999999996</v>
      </c>
      <c r="F330" s="8" t="str">
        <f>[1]!b_info_coupon(C330)</f>
        <v>附息</v>
      </c>
      <c r="G330" s="8">
        <f>[1]!b_info_interestfrequency(C330)</f>
        <v>1</v>
      </c>
      <c r="H330" s="9">
        <f>[1]!b_info_term(C330)</f>
        <v>10</v>
      </c>
      <c r="I330" s="9">
        <f>[1]!b_anal_yield_cnbd(C330,L$1,1)</f>
        <v>2.8045</v>
      </c>
      <c r="J330" s="9">
        <f>[1]!b_anal_dirty_cnbd(C330,L$1,1)</f>
        <v>111.8647</v>
      </c>
      <c r="K330" s="9" t="str">
        <f>[1]!b_info_maturitydate(C330)</f>
        <v>2024-08-21</v>
      </c>
      <c r="L330" s="25"/>
      <c r="M330" s="25"/>
    </row>
    <row r="331" spans="1:13" hidden="1" x14ac:dyDescent="0.2">
      <c r="A331" s="6" t="s">
        <v>148</v>
      </c>
      <c r="B331" s="7">
        <v>10000000</v>
      </c>
      <c r="C331" s="8" t="str">
        <f t="shared" si="9"/>
        <v>140222</v>
      </c>
      <c r="D331" s="8" t="str">
        <f>[1]!b_info_carrydate(C331)</f>
        <v>2014-08-21</v>
      </c>
      <c r="E331" s="9">
        <f>[1]!b_info_couponrate2(C331)</f>
        <v>5.0199999999999996</v>
      </c>
      <c r="F331" s="8" t="str">
        <f>[1]!b_info_coupon(C331)</f>
        <v>附息</v>
      </c>
      <c r="G331" s="8">
        <f>[1]!b_info_interestfrequency(C331)</f>
        <v>1</v>
      </c>
      <c r="H331" s="9">
        <f>[1]!b_info_term(C331)</f>
        <v>10</v>
      </c>
      <c r="I331" s="9">
        <f>[1]!b_anal_yield_cnbd(C331,L$1,1)</f>
        <v>2.8045</v>
      </c>
      <c r="J331" s="9">
        <f>[1]!b_anal_dirty_cnbd(C331,L$1,1)</f>
        <v>111.8647</v>
      </c>
      <c r="K331" s="9" t="str">
        <f>[1]!b_info_maturitydate(C331)</f>
        <v>2024-08-21</v>
      </c>
      <c r="L331" s="25"/>
      <c r="M331" s="25"/>
    </row>
    <row r="332" spans="1:13" hidden="1" x14ac:dyDescent="0.2">
      <c r="A332" s="6" t="s">
        <v>148</v>
      </c>
      <c r="B332" s="7">
        <v>30000000</v>
      </c>
      <c r="C332" s="8" t="str">
        <f t="shared" si="9"/>
        <v>140222</v>
      </c>
      <c r="D332" s="8" t="str">
        <f>[1]!b_info_carrydate(C332)</f>
        <v>2014-08-21</v>
      </c>
      <c r="E332" s="9">
        <f>[1]!b_info_couponrate2(C332)</f>
        <v>5.0199999999999996</v>
      </c>
      <c r="F332" s="8" t="str">
        <f>[1]!b_info_coupon(C332)</f>
        <v>附息</v>
      </c>
      <c r="G332" s="8">
        <f>[1]!b_info_interestfrequency(C332)</f>
        <v>1</v>
      </c>
      <c r="H332" s="9">
        <f>[1]!b_info_term(C332)</f>
        <v>10</v>
      </c>
      <c r="I332" s="9">
        <f>[1]!b_anal_yield_cnbd(C332,L$1,1)</f>
        <v>2.8045</v>
      </c>
      <c r="J332" s="9">
        <f>[1]!b_anal_dirty_cnbd(C332,L$1,1)</f>
        <v>111.8647</v>
      </c>
      <c r="K332" s="9" t="str">
        <f>[1]!b_info_maturitydate(C332)</f>
        <v>2024-08-21</v>
      </c>
      <c r="L332" s="25"/>
      <c r="M332" s="25"/>
    </row>
    <row r="333" spans="1:13" hidden="1" x14ac:dyDescent="0.2">
      <c r="A333" s="6" t="s">
        <v>148</v>
      </c>
      <c r="B333" s="7">
        <v>20000000</v>
      </c>
      <c r="C333" s="8" t="str">
        <f t="shared" si="9"/>
        <v>140222</v>
      </c>
      <c r="D333" s="8" t="str">
        <f>[1]!b_info_carrydate(C333)</f>
        <v>2014-08-21</v>
      </c>
      <c r="E333" s="9">
        <f>[1]!b_info_couponrate2(C333)</f>
        <v>5.0199999999999996</v>
      </c>
      <c r="F333" s="8" t="str">
        <f>[1]!b_info_coupon(C333)</f>
        <v>附息</v>
      </c>
      <c r="G333" s="8">
        <f>[1]!b_info_interestfrequency(C333)</f>
        <v>1</v>
      </c>
      <c r="H333" s="9">
        <f>[1]!b_info_term(C333)</f>
        <v>10</v>
      </c>
      <c r="I333" s="9">
        <f>[1]!b_anal_yield_cnbd(C333,L$1,1)</f>
        <v>2.8045</v>
      </c>
      <c r="J333" s="9">
        <f>[1]!b_anal_dirty_cnbd(C333,L$1,1)</f>
        <v>111.8647</v>
      </c>
      <c r="K333" s="9" t="str">
        <f>[1]!b_info_maturitydate(C333)</f>
        <v>2024-08-21</v>
      </c>
      <c r="L333" s="25"/>
      <c r="M333" s="25"/>
    </row>
    <row r="334" spans="1:13" hidden="1" x14ac:dyDescent="0.2">
      <c r="A334" s="6" t="s">
        <v>149</v>
      </c>
      <c r="B334" s="7">
        <v>50000000</v>
      </c>
      <c r="C334" s="8" t="str">
        <f t="shared" si="9"/>
        <v>140229</v>
      </c>
      <c r="D334" s="8" t="str">
        <f>[1]!b_info_carrydate(C334)</f>
        <v>2014-11-20</v>
      </c>
      <c r="E334" s="9">
        <f>[1]!b_info_couponrate2(C334)</f>
        <v>4.22</v>
      </c>
      <c r="F334" s="8" t="str">
        <f>[1]!b_info_coupon(C334)</f>
        <v>附息</v>
      </c>
      <c r="G334" s="8">
        <f>[1]!b_info_interestfrequency(C334)</f>
        <v>1</v>
      </c>
      <c r="H334" s="9">
        <f>[1]!b_info_term(C334)</f>
        <v>10</v>
      </c>
      <c r="I334" s="9">
        <f>[1]!b_anal_yield_cnbd(C334,L$1,1)</f>
        <v>2.8012999999999999</v>
      </c>
      <c r="J334" s="9">
        <f>[1]!b_anal_dirty_cnbd(C334,L$1,1)</f>
        <v>107.3982</v>
      </c>
      <c r="K334" s="9" t="str">
        <f>[1]!b_info_maturitydate(C334)</f>
        <v>2024-11-20</v>
      </c>
      <c r="L334" s="25"/>
      <c r="M334" s="25"/>
    </row>
    <row r="335" spans="1:13" hidden="1" x14ac:dyDescent="0.2">
      <c r="A335" s="6" t="s">
        <v>149</v>
      </c>
      <c r="B335" s="7">
        <v>20000000</v>
      </c>
      <c r="C335" s="8" t="str">
        <f t="shared" si="9"/>
        <v>140229</v>
      </c>
      <c r="D335" s="8" t="str">
        <f>[1]!b_info_carrydate(C335)</f>
        <v>2014-11-20</v>
      </c>
      <c r="E335" s="9">
        <f>[1]!b_info_couponrate2(C335)</f>
        <v>4.22</v>
      </c>
      <c r="F335" s="8" t="str">
        <f>[1]!b_info_coupon(C335)</f>
        <v>附息</v>
      </c>
      <c r="G335" s="8">
        <f>[1]!b_info_interestfrequency(C335)</f>
        <v>1</v>
      </c>
      <c r="H335" s="9">
        <f>[1]!b_info_term(C335)</f>
        <v>10</v>
      </c>
      <c r="I335" s="9">
        <f>[1]!b_anal_yield_cnbd(C335,L$1,1)</f>
        <v>2.8012999999999999</v>
      </c>
      <c r="J335" s="9">
        <f>[1]!b_anal_dirty_cnbd(C335,L$1,1)</f>
        <v>107.3982</v>
      </c>
      <c r="K335" s="9" t="str">
        <f>[1]!b_info_maturitydate(C335)</f>
        <v>2024-11-20</v>
      </c>
      <c r="L335" s="25"/>
      <c r="M335" s="25"/>
    </row>
    <row r="336" spans="1:13" hidden="1" x14ac:dyDescent="0.2">
      <c r="A336" s="6" t="s">
        <v>150</v>
      </c>
      <c r="B336" s="7">
        <v>10000000</v>
      </c>
      <c r="C336" s="8" t="str">
        <f t="shared" si="9"/>
        <v>140423</v>
      </c>
      <c r="D336" s="8" t="str">
        <f>[1]!b_info_carrydate(C336)</f>
        <v>2014-03-21</v>
      </c>
      <c r="E336" s="9">
        <f>[1]!b_info_couponrate2(C336)</f>
        <v>5.48</v>
      </c>
      <c r="F336" s="8" t="str">
        <f>[1]!b_info_coupon(C336)</f>
        <v>附息</v>
      </c>
      <c r="G336" s="8">
        <f>[1]!b_info_interestfrequency(C336)</f>
        <v>1</v>
      </c>
      <c r="H336" s="9">
        <f>[1]!b_info_term(C336)</f>
        <v>10</v>
      </c>
      <c r="I336" s="9">
        <f>[1]!b_anal_yield_cnbd(C336,L$1,1)</f>
        <v>2.8043999999999998</v>
      </c>
      <c r="J336" s="9">
        <f>[1]!b_anal_dirty_cnbd(C336,L$1,1)</f>
        <v>115.3415</v>
      </c>
      <c r="K336" s="9" t="str">
        <f>[1]!b_info_maturitydate(C336)</f>
        <v>2024-03-21</v>
      </c>
      <c r="L336" s="25"/>
      <c r="M336" s="25"/>
    </row>
    <row r="337" spans="1:13" hidden="1" x14ac:dyDescent="0.2">
      <c r="A337" s="6" t="s">
        <v>150</v>
      </c>
      <c r="B337" s="7">
        <v>50000000</v>
      </c>
      <c r="C337" s="8" t="str">
        <f t="shared" si="9"/>
        <v>140423</v>
      </c>
      <c r="D337" s="8" t="str">
        <f>[1]!b_info_carrydate(C337)</f>
        <v>2014-03-21</v>
      </c>
      <c r="E337" s="9">
        <f>[1]!b_info_couponrate2(C337)</f>
        <v>5.48</v>
      </c>
      <c r="F337" s="8" t="str">
        <f>[1]!b_info_coupon(C337)</f>
        <v>附息</v>
      </c>
      <c r="G337" s="8">
        <f>[1]!b_info_interestfrequency(C337)</f>
        <v>1</v>
      </c>
      <c r="H337" s="9">
        <f>[1]!b_info_term(C337)</f>
        <v>10</v>
      </c>
      <c r="I337" s="9">
        <f>[1]!b_anal_yield_cnbd(C337,L$1,1)</f>
        <v>2.8043999999999998</v>
      </c>
      <c r="J337" s="9">
        <f>[1]!b_anal_dirty_cnbd(C337,L$1,1)</f>
        <v>115.3415</v>
      </c>
      <c r="K337" s="9" t="str">
        <f>[1]!b_info_maturitydate(C337)</f>
        <v>2024-03-21</v>
      </c>
      <c r="L337" s="25"/>
      <c r="M337" s="25"/>
    </row>
    <row r="338" spans="1:13" hidden="1" x14ac:dyDescent="0.2">
      <c r="A338" s="6" t="s">
        <v>150</v>
      </c>
      <c r="B338" s="7">
        <v>50000000</v>
      </c>
      <c r="C338" s="8" t="str">
        <f t="shared" si="9"/>
        <v>140423</v>
      </c>
      <c r="D338" s="8" t="str">
        <f>[1]!b_info_carrydate(C338)</f>
        <v>2014-03-21</v>
      </c>
      <c r="E338" s="9">
        <f>[1]!b_info_couponrate2(C338)</f>
        <v>5.48</v>
      </c>
      <c r="F338" s="8" t="str">
        <f>[1]!b_info_coupon(C338)</f>
        <v>附息</v>
      </c>
      <c r="G338" s="8">
        <f>[1]!b_info_interestfrequency(C338)</f>
        <v>1</v>
      </c>
      <c r="H338" s="9">
        <f>[1]!b_info_term(C338)</f>
        <v>10</v>
      </c>
      <c r="I338" s="9">
        <f>[1]!b_anal_yield_cnbd(C338,L$1,1)</f>
        <v>2.8043999999999998</v>
      </c>
      <c r="J338" s="9">
        <f>[1]!b_anal_dirty_cnbd(C338,L$1,1)</f>
        <v>115.3415</v>
      </c>
      <c r="K338" s="9" t="str">
        <f>[1]!b_info_maturitydate(C338)</f>
        <v>2024-03-21</v>
      </c>
      <c r="L338" s="25"/>
      <c r="M338" s="25"/>
    </row>
    <row r="339" spans="1:13" hidden="1" x14ac:dyDescent="0.2">
      <c r="A339" s="6" t="s">
        <v>150</v>
      </c>
      <c r="B339" s="7">
        <v>100000000</v>
      </c>
      <c r="C339" s="8" t="str">
        <f t="shared" ref="C339:C402" si="10">IFERROR(MID(A339,FIND("S",A339)+2,FIND(")",A339)-FIND("S",A339)-2),MID(A339,FIND("(",A339)+1,FIND(")",A339)-FIND("(",A339)-1))</f>
        <v>140423</v>
      </c>
      <c r="D339" s="8" t="str">
        <f>[1]!b_info_carrydate(C339)</f>
        <v>2014-03-21</v>
      </c>
      <c r="E339" s="9">
        <f>[1]!b_info_couponrate2(C339)</f>
        <v>5.48</v>
      </c>
      <c r="F339" s="8" t="str">
        <f>[1]!b_info_coupon(C339)</f>
        <v>附息</v>
      </c>
      <c r="G339" s="8">
        <f>[1]!b_info_interestfrequency(C339)</f>
        <v>1</v>
      </c>
      <c r="H339" s="9">
        <f>[1]!b_info_term(C339)</f>
        <v>10</v>
      </c>
      <c r="I339" s="9">
        <f>[1]!b_anal_yield_cnbd(C339,L$1,1)</f>
        <v>2.8043999999999998</v>
      </c>
      <c r="J339" s="9">
        <f>[1]!b_anal_dirty_cnbd(C339,L$1,1)</f>
        <v>115.3415</v>
      </c>
      <c r="K339" s="9" t="str">
        <f>[1]!b_info_maturitydate(C339)</f>
        <v>2024-03-21</v>
      </c>
      <c r="L339" s="25"/>
      <c r="M339" s="25"/>
    </row>
    <row r="340" spans="1:13" hidden="1" x14ac:dyDescent="0.2">
      <c r="A340" s="6" t="s">
        <v>150</v>
      </c>
      <c r="B340" s="7">
        <v>50000000</v>
      </c>
      <c r="C340" s="8" t="str">
        <f t="shared" si="10"/>
        <v>140423</v>
      </c>
      <c r="D340" s="8" t="str">
        <f>[1]!b_info_carrydate(C340)</f>
        <v>2014-03-21</v>
      </c>
      <c r="E340" s="9">
        <f>[1]!b_info_couponrate2(C340)</f>
        <v>5.48</v>
      </c>
      <c r="F340" s="8" t="str">
        <f>[1]!b_info_coupon(C340)</f>
        <v>附息</v>
      </c>
      <c r="G340" s="8">
        <f>[1]!b_info_interestfrequency(C340)</f>
        <v>1</v>
      </c>
      <c r="H340" s="9">
        <f>[1]!b_info_term(C340)</f>
        <v>10</v>
      </c>
      <c r="I340" s="9">
        <f>[1]!b_anal_yield_cnbd(C340,L$1,1)</f>
        <v>2.8043999999999998</v>
      </c>
      <c r="J340" s="9">
        <f>[1]!b_anal_dirty_cnbd(C340,L$1,1)</f>
        <v>115.3415</v>
      </c>
      <c r="K340" s="9" t="str">
        <f>[1]!b_info_maturitydate(C340)</f>
        <v>2024-03-21</v>
      </c>
      <c r="L340" s="25"/>
      <c r="M340" s="25"/>
    </row>
    <row r="341" spans="1:13" hidden="1" x14ac:dyDescent="0.2">
      <c r="A341" s="6" t="s">
        <v>151</v>
      </c>
      <c r="B341" s="7">
        <v>50000000</v>
      </c>
      <c r="C341" s="8" t="str">
        <f t="shared" si="10"/>
        <v>140427</v>
      </c>
      <c r="D341" s="8" t="str">
        <f>[1]!b_info_carrydate(C341)</f>
        <v>2014-03-28</v>
      </c>
      <c r="E341" s="9">
        <f>[1]!b_info_couponrate2(C341)</f>
        <v>5.59</v>
      </c>
      <c r="F341" s="8" t="str">
        <f>[1]!b_info_coupon(C341)</f>
        <v>附息</v>
      </c>
      <c r="G341" s="8">
        <f>[1]!b_info_interestfrequency(C341)</f>
        <v>1</v>
      </c>
      <c r="H341" s="9">
        <f>[1]!b_info_term(C341)</f>
        <v>10</v>
      </c>
      <c r="I341" s="9">
        <f>[1]!b_anal_yield_cnbd(C341,L$1,1)</f>
        <v>2.7648000000000001</v>
      </c>
      <c r="J341" s="9">
        <f>[1]!b_anal_dirty_cnbd(C341,L$1,1)</f>
        <v>115.96040000000001</v>
      </c>
      <c r="K341" s="9" t="str">
        <f>[1]!b_info_maturitydate(C341)</f>
        <v>2024-03-28</v>
      </c>
      <c r="L341" s="25"/>
      <c r="M341" s="25"/>
    </row>
    <row r="342" spans="1:13" hidden="1" x14ac:dyDescent="0.2">
      <c r="A342" s="6" t="s">
        <v>151</v>
      </c>
      <c r="B342" s="7">
        <v>50000000</v>
      </c>
      <c r="C342" s="8" t="str">
        <f t="shared" si="10"/>
        <v>140427</v>
      </c>
      <c r="D342" s="8" t="str">
        <f>[1]!b_info_carrydate(C342)</f>
        <v>2014-03-28</v>
      </c>
      <c r="E342" s="9">
        <f>[1]!b_info_couponrate2(C342)</f>
        <v>5.59</v>
      </c>
      <c r="F342" s="8" t="str">
        <f>[1]!b_info_coupon(C342)</f>
        <v>附息</v>
      </c>
      <c r="G342" s="8">
        <f>[1]!b_info_interestfrequency(C342)</f>
        <v>1</v>
      </c>
      <c r="H342" s="9">
        <f>[1]!b_info_term(C342)</f>
        <v>10</v>
      </c>
      <c r="I342" s="9">
        <f>[1]!b_anal_yield_cnbd(C342,L$1,1)</f>
        <v>2.7648000000000001</v>
      </c>
      <c r="J342" s="9">
        <f>[1]!b_anal_dirty_cnbd(C342,L$1,1)</f>
        <v>115.96040000000001</v>
      </c>
      <c r="K342" s="9" t="str">
        <f>[1]!b_info_maturitydate(C342)</f>
        <v>2024-03-28</v>
      </c>
      <c r="L342" s="25"/>
      <c r="M342" s="25"/>
    </row>
    <row r="343" spans="1:13" hidden="1" x14ac:dyDescent="0.2">
      <c r="A343" s="6" t="s">
        <v>152</v>
      </c>
      <c r="B343" s="7">
        <v>40000000</v>
      </c>
      <c r="C343" s="8" t="str">
        <f t="shared" si="10"/>
        <v>150205</v>
      </c>
      <c r="D343" s="8" t="str">
        <f>[1]!b_info_carrydate(C343)</f>
        <v>2015-02-05</v>
      </c>
      <c r="E343" s="9">
        <f>[1]!b_info_couponrate2(C343)</f>
        <v>3.81</v>
      </c>
      <c r="F343" s="8" t="str">
        <f>[1]!b_info_coupon(C343)</f>
        <v>附息</v>
      </c>
      <c r="G343" s="8">
        <f>[1]!b_info_interestfrequency(C343)</f>
        <v>1</v>
      </c>
      <c r="H343" s="9">
        <f>[1]!b_info_term(C343)</f>
        <v>10</v>
      </c>
      <c r="I343" s="9">
        <f>[1]!b_anal_yield_cnbd(C343,L$1,1)</f>
        <v>2.9087999999999998</v>
      </c>
      <c r="J343" s="9">
        <f>[1]!b_anal_dirty_cnbd(C343,L$1,1)</f>
        <v>104.38290000000001</v>
      </c>
      <c r="K343" s="9" t="str">
        <f>[1]!b_info_maturitydate(C343)</f>
        <v>2025-02-05</v>
      </c>
      <c r="L343" s="25"/>
      <c r="M343" s="25"/>
    </row>
    <row r="344" spans="1:13" hidden="1" x14ac:dyDescent="0.2">
      <c r="A344" s="6" t="s">
        <v>153</v>
      </c>
      <c r="B344" s="7">
        <v>30000000</v>
      </c>
      <c r="C344" s="8" t="str">
        <f t="shared" si="10"/>
        <v>150210</v>
      </c>
      <c r="D344" s="8" t="str">
        <f>[1]!b_info_carrydate(C344)</f>
        <v>2015-04-13</v>
      </c>
      <c r="E344" s="9">
        <f>[1]!b_info_couponrate2(C344)</f>
        <v>4.21</v>
      </c>
      <c r="F344" s="8" t="str">
        <f>[1]!b_info_coupon(C344)</f>
        <v>附息</v>
      </c>
      <c r="G344" s="8">
        <f>[1]!b_info_interestfrequency(C344)</f>
        <v>1</v>
      </c>
      <c r="H344" s="9">
        <f>[1]!b_info_term(C344)</f>
        <v>10</v>
      </c>
      <c r="I344" s="9">
        <f>[1]!b_anal_yield_cnbd(C344,L$1,1)</f>
        <v>2.9582999999999999</v>
      </c>
      <c r="J344" s="9">
        <f>[1]!b_anal_dirty_cnbd(C344,L$1,1)</f>
        <v>109.617</v>
      </c>
      <c r="K344" s="9" t="str">
        <f>[1]!b_info_maturitydate(C344)</f>
        <v>2025-04-13</v>
      </c>
      <c r="L344" s="25"/>
      <c r="M344" s="25"/>
    </row>
    <row r="345" spans="1:13" hidden="1" x14ac:dyDescent="0.2">
      <c r="A345" s="6" t="s">
        <v>153</v>
      </c>
      <c r="B345" s="7">
        <v>30000000</v>
      </c>
      <c r="C345" s="8" t="str">
        <f t="shared" si="10"/>
        <v>150210</v>
      </c>
      <c r="D345" s="8" t="str">
        <f>[1]!b_info_carrydate(C345)</f>
        <v>2015-04-13</v>
      </c>
      <c r="E345" s="9">
        <f>[1]!b_info_couponrate2(C345)</f>
        <v>4.21</v>
      </c>
      <c r="F345" s="8" t="str">
        <f>[1]!b_info_coupon(C345)</f>
        <v>附息</v>
      </c>
      <c r="G345" s="8">
        <f>[1]!b_info_interestfrequency(C345)</f>
        <v>1</v>
      </c>
      <c r="H345" s="9">
        <f>[1]!b_info_term(C345)</f>
        <v>10</v>
      </c>
      <c r="I345" s="9">
        <f>[1]!b_anal_yield_cnbd(C345,L$1,1)</f>
        <v>2.9582999999999999</v>
      </c>
      <c r="J345" s="9">
        <f>[1]!b_anal_dirty_cnbd(C345,L$1,1)</f>
        <v>109.617</v>
      </c>
      <c r="K345" s="9" t="str">
        <f>[1]!b_info_maturitydate(C345)</f>
        <v>2025-04-13</v>
      </c>
      <c r="L345" s="25"/>
      <c r="M345" s="25"/>
    </row>
    <row r="346" spans="1:13" hidden="1" x14ac:dyDescent="0.2">
      <c r="A346" s="6" t="s">
        <v>153</v>
      </c>
      <c r="B346" s="7">
        <v>30000000</v>
      </c>
      <c r="C346" s="8" t="str">
        <f t="shared" si="10"/>
        <v>150210</v>
      </c>
      <c r="D346" s="8" t="str">
        <f>[1]!b_info_carrydate(C346)</f>
        <v>2015-04-13</v>
      </c>
      <c r="E346" s="9">
        <f>[1]!b_info_couponrate2(C346)</f>
        <v>4.21</v>
      </c>
      <c r="F346" s="8" t="str">
        <f>[1]!b_info_coupon(C346)</f>
        <v>附息</v>
      </c>
      <c r="G346" s="8">
        <f>[1]!b_info_interestfrequency(C346)</f>
        <v>1</v>
      </c>
      <c r="H346" s="9">
        <f>[1]!b_info_term(C346)</f>
        <v>10</v>
      </c>
      <c r="I346" s="9">
        <f>[1]!b_anal_yield_cnbd(C346,L$1,1)</f>
        <v>2.9582999999999999</v>
      </c>
      <c r="J346" s="9">
        <f>[1]!b_anal_dirty_cnbd(C346,L$1,1)</f>
        <v>109.617</v>
      </c>
      <c r="K346" s="9" t="str">
        <f>[1]!b_info_maturitydate(C346)</f>
        <v>2025-04-13</v>
      </c>
      <c r="L346" s="25"/>
      <c r="M346" s="25"/>
    </row>
    <row r="347" spans="1:13" hidden="1" x14ac:dyDescent="0.2">
      <c r="A347" s="6" t="s">
        <v>154</v>
      </c>
      <c r="B347" s="7">
        <v>60000000</v>
      </c>
      <c r="C347" s="8" t="str">
        <f t="shared" si="10"/>
        <v>160207</v>
      </c>
      <c r="D347" s="8" t="str">
        <f>[1]!b_info_carrydate(C347)</f>
        <v>2016-02-25</v>
      </c>
      <c r="E347" s="9">
        <f>[1]!b_info_couponrate2(C347)</f>
        <v>3.24</v>
      </c>
      <c r="F347" s="8" t="str">
        <f>[1]!b_info_coupon(C347)</f>
        <v>附息</v>
      </c>
      <c r="G347" s="8">
        <f>[1]!b_info_interestfrequency(C347)</f>
        <v>1</v>
      </c>
      <c r="H347" s="9">
        <f>[1]!b_info_term(C347)</f>
        <v>7</v>
      </c>
      <c r="I347" s="9">
        <f>[1]!b_anal_yield_cnbd(C347,L$1,1)</f>
        <v>2.5621999999999998</v>
      </c>
      <c r="J347" s="9">
        <f>[1]!b_anal_dirty_cnbd(C347,L$1,1)</f>
        <v>102.004</v>
      </c>
      <c r="K347" s="9" t="str">
        <f>[1]!b_info_maturitydate(C347)</f>
        <v>2023-02-25</v>
      </c>
      <c r="L347" s="25"/>
      <c r="M347" s="25"/>
    </row>
    <row r="348" spans="1:13" hidden="1" x14ac:dyDescent="0.2">
      <c r="A348" s="6" t="s">
        <v>155</v>
      </c>
      <c r="B348" s="7">
        <v>30000000</v>
      </c>
      <c r="C348" s="8" t="str">
        <f t="shared" si="10"/>
        <v>160407</v>
      </c>
      <c r="D348" s="8" t="str">
        <f>[1]!b_info_carrydate(C348)</f>
        <v>2016-02-26</v>
      </c>
      <c r="E348" s="9">
        <f>[1]!b_info_couponrate2(C348)</f>
        <v>3.28</v>
      </c>
      <c r="F348" s="8" t="str">
        <f>[1]!b_info_coupon(C348)</f>
        <v>附息</v>
      </c>
      <c r="G348" s="8">
        <f>[1]!b_info_interestfrequency(C348)</f>
        <v>1</v>
      </c>
      <c r="H348" s="9">
        <f>[1]!b_info_term(C348)</f>
        <v>7</v>
      </c>
      <c r="I348" s="9">
        <f>[1]!b_anal_yield_cnbd(C348,L$1,1)</f>
        <v>2.5958000000000001</v>
      </c>
      <c r="J348" s="9">
        <f>[1]!b_anal_dirty_cnbd(C348,L$1,1)</f>
        <v>102.01479999999999</v>
      </c>
      <c r="K348" s="9" t="str">
        <f>[1]!b_info_maturitydate(C348)</f>
        <v>2023-02-26</v>
      </c>
      <c r="L348" s="25"/>
      <c r="M348" s="25"/>
    </row>
    <row r="349" spans="1:13" hidden="1" x14ac:dyDescent="0.2">
      <c r="A349" s="6" t="s">
        <v>155</v>
      </c>
      <c r="B349" s="7">
        <v>50000000</v>
      </c>
      <c r="C349" s="8" t="str">
        <f t="shared" si="10"/>
        <v>160407</v>
      </c>
      <c r="D349" s="8" t="str">
        <f>[1]!b_info_carrydate(C349)</f>
        <v>2016-02-26</v>
      </c>
      <c r="E349" s="9">
        <f>[1]!b_info_couponrate2(C349)</f>
        <v>3.28</v>
      </c>
      <c r="F349" s="8" t="str">
        <f>[1]!b_info_coupon(C349)</f>
        <v>附息</v>
      </c>
      <c r="G349" s="8">
        <f>[1]!b_info_interestfrequency(C349)</f>
        <v>1</v>
      </c>
      <c r="H349" s="9">
        <f>[1]!b_info_term(C349)</f>
        <v>7</v>
      </c>
      <c r="I349" s="9">
        <f>[1]!b_anal_yield_cnbd(C349,L$1,1)</f>
        <v>2.5958000000000001</v>
      </c>
      <c r="J349" s="9">
        <f>[1]!b_anal_dirty_cnbd(C349,L$1,1)</f>
        <v>102.01479999999999</v>
      </c>
      <c r="K349" s="9" t="str">
        <f>[1]!b_info_maturitydate(C349)</f>
        <v>2023-02-26</v>
      </c>
      <c r="L349" s="25"/>
      <c r="M349" s="25"/>
    </row>
    <row r="350" spans="1:13" hidden="1" x14ac:dyDescent="0.2">
      <c r="A350" s="6" t="s">
        <v>155</v>
      </c>
      <c r="B350" s="7">
        <v>50000000</v>
      </c>
      <c r="C350" s="8" t="str">
        <f t="shared" si="10"/>
        <v>160407</v>
      </c>
      <c r="D350" s="8" t="str">
        <f>[1]!b_info_carrydate(C350)</f>
        <v>2016-02-26</v>
      </c>
      <c r="E350" s="9">
        <f>[1]!b_info_couponrate2(C350)</f>
        <v>3.28</v>
      </c>
      <c r="F350" s="8" t="str">
        <f>[1]!b_info_coupon(C350)</f>
        <v>附息</v>
      </c>
      <c r="G350" s="8">
        <f>[1]!b_info_interestfrequency(C350)</f>
        <v>1</v>
      </c>
      <c r="H350" s="9">
        <f>[1]!b_info_term(C350)</f>
        <v>7</v>
      </c>
      <c r="I350" s="9">
        <f>[1]!b_anal_yield_cnbd(C350,L$1,1)</f>
        <v>2.5958000000000001</v>
      </c>
      <c r="J350" s="9">
        <f>[1]!b_anal_dirty_cnbd(C350,L$1,1)</f>
        <v>102.01479999999999</v>
      </c>
      <c r="K350" s="9" t="str">
        <f>[1]!b_info_maturitydate(C350)</f>
        <v>2023-02-26</v>
      </c>
      <c r="L350" s="25"/>
      <c r="M350" s="25"/>
    </row>
    <row r="351" spans="1:13" hidden="1" x14ac:dyDescent="0.2">
      <c r="A351" s="6" t="s">
        <v>156</v>
      </c>
      <c r="B351" s="7">
        <v>30000000</v>
      </c>
      <c r="C351" s="8" t="str">
        <f t="shared" si="10"/>
        <v>170206</v>
      </c>
      <c r="D351" s="8" t="str">
        <f>[1]!b_info_carrydate(C351)</f>
        <v>2017-04-17</v>
      </c>
      <c r="E351" s="9">
        <f>[1]!b_info_couponrate2(C351)</f>
        <v>4.0199999999999996</v>
      </c>
      <c r="F351" s="8" t="str">
        <f>[1]!b_info_coupon(C351)</f>
        <v>附息</v>
      </c>
      <c r="G351" s="8">
        <f>[1]!b_info_interestfrequency(C351)</f>
        <v>1</v>
      </c>
      <c r="H351" s="9">
        <f>[1]!b_info_term(C351)</f>
        <v>5</v>
      </c>
      <c r="I351" s="9">
        <f>[1]!b_anal_yield_cnbd(C351,L$1,1)</f>
        <v>2.4557000000000002</v>
      </c>
      <c r="J351" s="9">
        <f>[1]!b_anal_dirty_cnbd(C351,L$1,1)</f>
        <v>106.73950000000001</v>
      </c>
      <c r="K351" s="9" t="str">
        <f>[1]!b_info_maturitydate(C351)</f>
        <v>2022-04-17</v>
      </c>
      <c r="L351" s="25"/>
      <c r="M351" s="25"/>
    </row>
    <row r="352" spans="1:13" hidden="1" x14ac:dyDescent="0.2">
      <c r="A352" s="6" t="s">
        <v>156</v>
      </c>
      <c r="B352" s="7">
        <v>30000000</v>
      </c>
      <c r="C352" s="8" t="str">
        <f t="shared" si="10"/>
        <v>170206</v>
      </c>
      <c r="D352" s="8" t="str">
        <f>[1]!b_info_carrydate(C352)</f>
        <v>2017-04-17</v>
      </c>
      <c r="E352" s="9">
        <f>[1]!b_info_couponrate2(C352)</f>
        <v>4.0199999999999996</v>
      </c>
      <c r="F352" s="8" t="str">
        <f>[1]!b_info_coupon(C352)</f>
        <v>附息</v>
      </c>
      <c r="G352" s="8">
        <f>[1]!b_info_interestfrequency(C352)</f>
        <v>1</v>
      </c>
      <c r="H352" s="9">
        <f>[1]!b_info_term(C352)</f>
        <v>5</v>
      </c>
      <c r="I352" s="9">
        <f>[1]!b_anal_yield_cnbd(C352,L$1,1)</f>
        <v>2.4557000000000002</v>
      </c>
      <c r="J352" s="9">
        <f>[1]!b_anal_dirty_cnbd(C352,L$1,1)</f>
        <v>106.73950000000001</v>
      </c>
      <c r="K352" s="9" t="str">
        <f>[1]!b_info_maturitydate(C352)</f>
        <v>2022-04-17</v>
      </c>
      <c r="L352" s="25"/>
      <c r="M352" s="25"/>
    </row>
    <row r="353" spans="1:13" hidden="1" x14ac:dyDescent="0.2">
      <c r="A353" s="6" t="s">
        <v>157</v>
      </c>
      <c r="B353" s="7">
        <v>10000000</v>
      </c>
      <c r="C353" s="8" t="str">
        <f t="shared" si="10"/>
        <v>170208</v>
      </c>
      <c r="D353" s="8" t="str">
        <f>[1]!b_info_carrydate(C353)</f>
        <v>2017-08-21</v>
      </c>
      <c r="E353" s="9">
        <f>[1]!b_info_couponrate2(C353)</f>
        <v>4.3</v>
      </c>
      <c r="F353" s="8" t="str">
        <f>[1]!b_info_coupon(C353)</f>
        <v>附息</v>
      </c>
      <c r="G353" s="8">
        <f>[1]!b_info_interestfrequency(C353)</f>
        <v>1</v>
      </c>
      <c r="H353" s="9">
        <f>[1]!b_info_term(C353)</f>
        <v>7</v>
      </c>
      <c r="I353" s="9">
        <f>[1]!b_anal_yield_cnbd(C353,L$1,1)</f>
        <v>2.8277000000000001</v>
      </c>
      <c r="J353" s="9">
        <f>[1]!b_anal_dirty_cnbd(C353,L$1,1)</f>
        <v>108.3991</v>
      </c>
      <c r="K353" s="9" t="str">
        <f>[1]!b_info_maturitydate(C353)</f>
        <v>2024-08-21</v>
      </c>
      <c r="L353" s="25"/>
      <c r="M353" s="25"/>
    </row>
    <row r="354" spans="1:13" hidden="1" x14ac:dyDescent="0.2">
      <c r="A354" s="6" t="s">
        <v>157</v>
      </c>
      <c r="B354" s="7">
        <v>20000000</v>
      </c>
      <c r="C354" s="8" t="str">
        <f t="shared" si="10"/>
        <v>170208</v>
      </c>
      <c r="D354" s="8" t="str">
        <f>[1]!b_info_carrydate(C354)</f>
        <v>2017-08-21</v>
      </c>
      <c r="E354" s="9">
        <f>[1]!b_info_couponrate2(C354)</f>
        <v>4.3</v>
      </c>
      <c r="F354" s="8" t="str">
        <f>[1]!b_info_coupon(C354)</f>
        <v>附息</v>
      </c>
      <c r="G354" s="8">
        <f>[1]!b_info_interestfrequency(C354)</f>
        <v>1</v>
      </c>
      <c r="H354" s="9">
        <f>[1]!b_info_term(C354)</f>
        <v>7</v>
      </c>
      <c r="I354" s="9">
        <f>[1]!b_anal_yield_cnbd(C354,L$1,1)</f>
        <v>2.8277000000000001</v>
      </c>
      <c r="J354" s="9">
        <f>[1]!b_anal_dirty_cnbd(C354,L$1,1)</f>
        <v>108.3991</v>
      </c>
      <c r="K354" s="9" t="str">
        <f>[1]!b_info_maturitydate(C354)</f>
        <v>2024-08-21</v>
      </c>
      <c r="L354" s="25"/>
      <c r="M354" s="25"/>
    </row>
    <row r="355" spans="1:13" hidden="1" x14ac:dyDescent="0.2">
      <c r="A355" s="6" t="s">
        <v>158</v>
      </c>
      <c r="B355" s="7">
        <v>50000000</v>
      </c>
      <c r="C355" s="8" t="str">
        <f t="shared" si="10"/>
        <v>170210</v>
      </c>
      <c r="D355" s="8" t="str">
        <f>[1]!b_info_carrydate(C355)</f>
        <v>2017-04-10</v>
      </c>
      <c r="E355" s="9">
        <f>[1]!b_info_couponrate2(C355)</f>
        <v>4.04</v>
      </c>
      <c r="F355" s="8" t="str">
        <f>[1]!b_info_coupon(C355)</f>
        <v>附息</v>
      </c>
      <c r="G355" s="8">
        <f>[1]!b_info_interestfrequency(C355)</f>
        <v>1</v>
      </c>
      <c r="H355" s="9">
        <f>[1]!b_info_term(C355)</f>
        <v>10</v>
      </c>
      <c r="I355" s="9">
        <f>[1]!b_anal_yield_cnbd(C355,L$1,1)</f>
        <v>3.1747000000000001</v>
      </c>
      <c r="J355" s="9">
        <f>[1]!b_anal_dirty_cnbd(C355,L$1,1)</f>
        <v>109.069</v>
      </c>
      <c r="K355" s="9" t="str">
        <f>[1]!b_info_maturitydate(C355)</f>
        <v>2027-04-10</v>
      </c>
      <c r="L355" s="25"/>
      <c r="M355" s="25"/>
    </row>
    <row r="356" spans="1:13" hidden="1" x14ac:dyDescent="0.2">
      <c r="A356" s="6" t="s">
        <v>158</v>
      </c>
      <c r="B356" s="7">
        <v>50000000</v>
      </c>
      <c r="C356" s="8" t="str">
        <f t="shared" si="10"/>
        <v>170210</v>
      </c>
      <c r="D356" s="8" t="str">
        <f>[1]!b_info_carrydate(C356)</f>
        <v>2017-04-10</v>
      </c>
      <c r="E356" s="9">
        <f>[1]!b_info_couponrate2(C356)</f>
        <v>4.04</v>
      </c>
      <c r="F356" s="8" t="str">
        <f>[1]!b_info_coupon(C356)</f>
        <v>附息</v>
      </c>
      <c r="G356" s="8">
        <f>[1]!b_info_interestfrequency(C356)</f>
        <v>1</v>
      </c>
      <c r="H356" s="9">
        <f>[1]!b_info_term(C356)</f>
        <v>10</v>
      </c>
      <c r="I356" s="9">
        <f>[1]!b_anal_yield_cnbd(C356,L$1,1)</f>
        <v>3.1747000000000001</v>
      </c>
      <c r="J356" s="9">
        <f>[1]!b_anal_dirty_cnbd(C356,L$1,1)</f>
        <v>109.069</v>
      </c>
      <c r="K356" s="9" t="str">
        <f>[1]!b_info_maturitydate(C356)</f>
        <v>2027-04-10</v>
      </c>
      <c r="L356" s="25"/>
      <c r="M356" s="25"/>
    </row>
    <row r="357" spans="1:13" hidden="1" x14ac:dyDescent="0.2">
      <c r="A357" s="6" t="s">
        <v>158</v>
      </c>
      <c r="B357" s="7">
        <v>50000000</v>
      </c>
      <c r="C357" s="8" t="str">
        <f t="shared" si="10"/>
        <v>170210</v>
      </c>
      <c r="D357" s="8" t="str">
        <f>[1]!b_info_carrydate(C357)</f>
        <v>2017-04-10</v>
      </c>
      <c r="E357" s="9">
        <f>[1]!b_info_couponrate2(C357)</f>
        <v>4.04</v>
      </c>
      <c r="F357" s="8" t="str">
        <f>[1]!b_info_coupon(C357)</f>
        <v>附息</v>
      </c>
      <c r="G357" s="8">
        <f>[1]!b_info_interestfrequency(C357)</f>
        <v>1</v>
      </c>
      <c r="H357" s="9">
        <f>[1]!b_info_term(C357)</f>
        <v>10</v>
      </c>
      <c r="I357" s="9">
        <f>[1]!b_anal_yield_cnbd(C357,L$1,1)</f>
        <v>3.1747000000000001</v>
      </c>
      <c r="J357" s="9">
        <f>[1]!b_anal_dirty_cnbd(C357,L$1,1)</f>
        <v>109.069</v>
      </c>
      <c r="K357" s="9" t="str">
        <f>[1]!b_info_maturitydate(C357)</f>
        <v>2027-04-10</v>
      </c>
      <c r="L357" s="25"/>
      <c r="M357" s="25"/>
    </row>
    <row r="358" spans="1:13" hidden="1" x14ac:dyDescent="0.2">
      <c r="A358" s="6" t="s">
        <v>159</v>
      </c>
      <c r="B358" s="7">
        <v>20000000</v>
      </c>
      <c r="C358" s="8" t="str">
        <f t="shared" si="10"/>
        <v>170304</v>
      </c>
      <c r="D358" s="8" t="str">
        <f>[1]!b_info_carrydate(C358)</f>
        <v>2017-03-20</v>
      </c>
      <c r="E358" s="9">
        <f>[1]!b_info_couponrate2(C358)</f>
        <v>4.05</v>
      </c>
      <c r="F358" s="8" t="str">
        <f>[1]!b_info_coupon(C358)</f>
        <v>附息</v>
      </c>
      <c r="G358" s="8">
        <f>[1]!b_info_interestfrequency(C358)</f>
        <v>1</v>
      </c>
      <c r="H358" s="9">
        <f>[1]!b_info_term(C358)</f>
        <v>5</v>
      </c>
      <c r="I358" s="9">
        <f>[1]!b_anal_yield_cnbd(C358,L$1,1)</f>
        <v>2.5406</v>
      </c>
      <c r="J358" s="9">
        <f>[1]!b_anal_dirty_cnbd(C358,L$1,1)</f>
        <v>106.855</v>
      </c>
      <c r="K358" s="9" t="str">
        <f>[1]!b_info_maturitydate(C358)</f>
        <v>2022-03-20</v>
      </c>
      <c r="L358" s="25"/>
      <c r="M358" s="25"/>
    </row>
    <row r="359" spans="1:13" hidden="1" x14ac:dyDescent="0.2">
      <c r="A359" s="6" t="s">
        <v>159</v>
      </c>
      <c r="B359" s="7">
        <v>10000000</v>
      </c>
      <c r="C359" s="8" t="str">
        <f t="shared" si="10"/>
        <v>170304</v>
      </c>
      <c r="D359" s="8" t="str">
        <f>[1]!b_info_carrydate(C359)</f>
        <v>2017-03-20</v>
      </c>
      <c r="E359" s="9">
        <f>[1]!b_info_couponrate2(C359)</f>
        <v>4.05</v>
      </c>
      <c r="F359" s="8" t="str">
        <f>[1]!b_info_coupon(C359)</f>
        <v>附息</v>
      </c>
      <c r="G359" s="8">
        <f>[1]!b_info_interestfrequency(C359)</f>
        <v>1</v>
      </c>
      <c r="H359" s="9">
        <f>[1]!b_info_term(C359)</f>
        <v>5</v>
      </c>
      <c r="I359" s="9">
        <f>[1]!b_anal_yield_cnbd(C359,L$1,1)</f>
        <v>2.5406</v>
      </c>
      <c r="J359" s="9">
        <f>[1]!b_anal_dirty_cnbd(C359,L$1,1)</f>
        <v>106.855</v>
      </c>
      <c r="K359" s="9" t="str">
        <f>[1]!b_info_maturitydate(C359)</f>
        <v>2022-03-20</v>
      </c>
      <c r="L359" s="25"/>
      <c r="M359" s="25"/>
    </row>
    <row r="360" spans="1:13" hidden="1" x14ac:dyDescent="0.2">
      <c r="A360" s="6" t="s">
        <v>159</v>
      </c>
      <c r="B360" s="7">
        <v>20000000</v>
      </c>
      <c r="C360" s="8" t="str">
        <f t="shared" si="10"/>
        <v>170304</v>
      </c>
      <c r="D360" s="8" t="str">
        <f>[1]!b_info_carrydate(C360)</f>
        <v>2017-03-20</v>
      </c>
      <c r="E360" s="9">
        <f>[1]!b_info_couponrate2(C360)</f>
        <v>4.05</v>
      </c>
      <c r="F360" s="8" t="str">
        <f>[1]!b_info_coupon(C360)</f>
        <v>附息</v>
      </c>
      <c r="G360" s="8">
        <f>[1]!b_info_interestfrequency(C360)</f>
        <v>1</v>
      </c>
      <c r="H360" s="9">
        <f>[1]!b_info_term(C360)</f>
        <v>5</v>
      </c>
      <c r="I360" s="9">
        <f>[1]!b_anal_yield_cnbd(C360,L$1,1)</f>
        <v>2.5406</v>
      </c>
      <c r="J360" s="9">
        <f>[1]!b_anal_dirty_cnbd(C360,L$1,1)</f>
        <v>106.855</v>
      </c>
      <c r="K360" s="9" t="str">
        <f>[1]!b_info_maturitydate(C360)</f>
        <v>2022-03-20</v>
      </c>
      <c r="L360" s="25"/>
      <c r="M360" s="25"/>
    </row>
    <row r="361" spans="1:13" hidden="1" x14ac:dyDescent="0.2">
      <c r="A361" s="6" t="s">
        <v>160</v>
      </c>
      <c r="B361" s="7">
        <v>20000000</v>
      </c>
      <c r="C361" s="8" t="str">
        <f t="shared" si="10"/>
        <v>170309</v>
      </c>
      <c r="D361" s="8" t="str">
        <f>[1]!b_info_carrydate(C361)</f>
        <v>2017-07-10</v>
      </c>
      <c r="E361" s="9">
        <f>[1]!b_info_couponrate2(C361)</f>
        <v>4.1100000000000003</v>
      </c>
      <c r="F361" s="8" t="str">
        <f>[1]!b_info_coupon(C361)</f>
        <v>附息</v>
      </c>
      <c r="G361" s="8">
        <f>[1]!b_info_interestfrequency(C361)</f>
        <v>1</v>
      </c>
      <c r="H361" s="9">
        <f>[1]!b_info_term(C361)</f>
        <v>5</v>
      </c>
      <c r="I361" s="9">
        <f>[1]!b_anal_yield_cnbd(C361,L$1,1)</f>
        <v>2.4887000000000001</v>
      </c>
      <c r="J361" s="9">
        <f>[1]!b_anal_dirty_cnbd(C361,L$1,1)</f>
        <v>106.3318</v>
      </c>
      <c r="K361" s="9" t="str">
        <f>[1]!b_info_maturitydate(C361)</f>
        <v>2022-07-10</v>
      </c>
      <c r="L361" s="25"/>
      <c r="M361" s="25"/>
    </row>
    <row r="362" spans="1:13" hidden="1" x14ac:dyDescent="0.2">
      <c r="A362" s="6" t="s">
        <v>161</v>
      </c>
      <c r="B362" s="7">
        <v>10000000</v>
      </c>
      <c r="C362" s="8" t="str">
        <f t="shared" si="10"/>
        <v>170409</v>
      </c>
      <c r="D362" s="8" t="str">
        <f>[1]!b_info_carrydate(C362)</f>
        <v>2017-04-21</v>
      </c>
      <c r="E362" s="9">
        <f>[1]!b_info_couponrate2(C362)</f>
        <v>4.13</v>
      </c>
      <c r="F362" s="8" t="str">
        <f>[1]!b_info_coupon(C362)</f>
        <v>附息</v>
      </c>
      <c r="G362" s="8">
        <f>[1]!b_info_interestfrequency(C362)</f>
        <v>1</v>
      </c>
      <c r="H362" s="9">
        <f>[1]!b_info_term(C362)</f>
        <v>5</v>
      </c>
      <c r="I362" s="9">
        <f>[1]!b_anal_yield_cnbd(C362,L$1,1)</f>
        <v>2.4500000000000002</v>
      </c>
      <c r="J362" s="9">
        <f>[1]!b_anal_dirty_cnbd(C362,L$1,1)</f>
        <v>107.0442</v>
      </c>
      <c r="K362" s="9" t="str">
        <f>[1]!b_info_maturitydate(C362)</f>
        <v>2022-04-21</v>
      </c>
      <c r="L362" s="25"/>
      <c r="M362" s="25"/>
    </row>
    <row r="363" spans="1:13" hidden="1" x14ac:dyDescent="0.2">
      <c r="A363" s="6" t="s">
        <v>162</v>
      </c>
      <c r="B363" s="7">
        <v>30000000</v>
      </c>
      <c r="C363" s="8" t="str">
        <f t="shared" si="10"/>
        <v>180205</v>
      </c>
      <c r="D363" s="8" t="str">
        <f>[1]!b_info_carrydate(C363)</f>
        <v>2018-02-09</v>
      </c>
      <c r="E363" s="9">
        <f>[1]!b_info_couponrate2(C363)</f>
        <v>4.88</v>
      </c>
      <c r="F363" s="8" t="str">
        <f>[1]!b_info_coupon(C363)</f>
        <v>附息</v>
      </c>
      <c r="G363" s="8">
        <f>[1]!b_info_interestfrequency(C363)</f>
        <v>1</v>
      </c>
      <c r="H363" s="9">
        <f>[1]!b_info_term(C363)</f>
        <v>10</v>
      </c>
      <c r="I363" s="9">
        <f>[1]!b_anal_yield_cnbd(C363,L$1,1)</f>
        <v>3.2107999999999999</v>
      </c>
      <c r="J363" s="9">
        <f>[1]!b_anal_dirty_cnbd(C363,L$1,1)</f>
        <v>111.8648</v>
      </c>
      <c r="K363" s="9" t="str">
        <f>[1]!b_info_maturitydate(C363)</f>
        <v>2028-02-09</v>
      </c>
      <c r="L363" s="25"/>
      <c r="M363" s="25"/>
    </row>
    <row r="364" spans="1:13" hidden="1" x14ac:dyDescent="0.2">
      <c r="A364" s="6" t="s">
        <v>162</v>
      </c>
      <c r="B364" s="7">
        <v>50000000</v>
      </c>
      <c r="C364" s="8" t="str">
        <f t="shared" si="10"/>
        <v>180205</v>
      </c>
      <c r="D364" s="8" t="str">
        <f>[1]!b_info_carrydate(C364)</f>
        <v>2018-02-09</v>
      </c>
      <c r="E364" s="9">
        <f>[1]!b_info_couponrate2(C364)</f>
        <v>4.88</v>
      </c>
      <c r="F364" s="8" t="str">
        <f>[1]!b_info_coupon(C364)</f>
        <v>附息</v>
      </c>
      <c r="G364" s="8">
        <f>[1]!b_info_interestfrequency(C364)</f>
        <v>1</v>
      </c>
      <c r="H364" s="9">
        <f>[1]!b_info_term(C364)</f>
        <v>10</v>
      </c>
      <c r="I364" s="9">
        <f>[1]!b_anal_yield_cnbd(C364,L$1,1)</f>
        <v>3.2107999999999999</v>
      </c>
      <c r="J364" s="9">
        <f>[1]!b_anal_dirty_cnbd(C364,L$1,1)</f>
        <v>111.8648</v>
      </c>
      <c r="K364" s="9" t="str">
        <f>[1]!b_info_maturitydate(C364)</f>
        <v>2028-02-09</v>
      </c>
      <c r="L364" s="25"/>
      <c r="M364" s="25"/>
    </row>
    <row r="365" spans="1:13" hidden="1" x14ac:dyDescent="0.2">
      <c r="A365" s="6" t="s">
        <v>162</v>
      </c>
      <c r="B365" s="7">
        <v>30000000</v>
      </c>
      <c r="C365" s="8" t="str">
        <f t="shared" si="10"/>
        <v>180205</v>
      </c>
      <c r="D365" s="8" t="str">
        <f>[1]!b_info_carrydate(C365)</f>
        <v>2018-02-09</v>
      </c>
      <c r="E365" s="9">
        <f>[1]!b_info_couponrate2(C365)</f>
        <v>4.88</v>
      </c>
      <c r="F365" s="8" t="str">
        <f>[1]!b_info_coupon(C365)</f>
        <v>附息</v>
      </c>
      <c r="G365" s="8">
        <f>[1]!b_info_interestfrequency(C365)</f>
        <v>1</v>
      </c>
      <c r="H365" s="9">
        <f>[1]!b_info_term(C365)</f>
        <v>10</v>
      </c>
      <c r="I365" s="9">
        <f>[1]!b_anal_yield_cnbd(C365,L$1,1)</f>
        <v>3.2107999999999999</v>
      </c>
      <c r="J365" s="9">
        <f>[1]!b_anal_dirty_cnbd(C365,L$1,1)</f>
        <v>111.8648</v>
      </c>
      <c r="K365" s="9" t="str">
        <f>[1]!b_info_maturitydate(C365)</f>
        <v>2028-02-09</v>
      </c>
      <c r="L365" s="25"/>
      <c r="M365" s="25"/>
    </row>
    <row r="366" spans="1:13" hidden="1" x14ac:dyDescent="0.2">
      <c r="A366" s="6" t="s">
        <v>162</v>
      </c>
      <c r="B366" s="7">
        <v>30000000</v>
      </c>
      <c r="C366" s="8" t="str">
        <f t="shared" si="10"/>
        <v>180205</v>
      </c>
      <c r="D366" s="8" t="str">
        <f>[1]!b_info_carrydate(C366)</f>
        <v>2018-02-09</v>
      </c>
      <c r="E366" s="9">
        <f>[1]!b_info_couponrate2(C366)</f>
        <v>4.88</v>
      </c>
      <c r="F366" s="8" t="str">
        <f>[1]!b_info_coupon(C366)</f>
        <v>附息</v>
      </c>
      <c r="G366" s="8">
        <f>[1]!b_info_interestfrequency(C366)</f>
        <v>1</v>
      </c>
      <c r="H366" s="9">
        <f>[1]!b_info_term(C366)</f>
        <v>10</v>
      </c>
      <c r="I366" s="9">
        <f>[1]!b_anal_yield_cnbd(C366,L$1,1)</f>
        <v>3.2107999999999999</v>
      </c>
      <c r="J366" s="9">
        <f>[1]!b_anal_dirty_cnbd(C366,L$1,1)</f>
        <v>111.8648</v>
      </c>
      <c r="K366" s="9" t="str">
        <f>[1]!b_info_maturitydate(C366)</f>
        <v>2028-02-09</v>
      </c>
      <c r="L366" s="25"/>
      <c r="M366" s="25"/>
    </row>
    <row r="367" spans="1:13" hidden="1" x14ac:dyDescent="0.2">
      <c r="A367" s="6" t="s">
        <v>162</v>
      </c>
      <c r="B367" s="7">
        <v>50000000</v>
      </c>
      <c r="C367" s="8" t="str">
        <f t="shared" si="10"/>
        <v>180205</v>
      </c>
      <c r="D367" s="8" t="str">
        <f>[1]!b_info_carrydate(C367)</f>
        <v>2018-02-09</v>
      </c>
      <c r="E367" s="9">
        <f>[1]!b_info_couponrate2(C367)</f>
        <v>4.88</v>
      </c>
      <c r="F367" s="8" t="str">
        <f>[1]!b_info_coupon(C367)</f>
        <v>附息</v>
      </c>
      <c r="G367" s="8">
        <f>[1]!b_info_interestfrequency(C367)</f>
        <v>1</v>
      </c>
      <c r="H367" s="9">
        <f>[1]!b_info_term(C367)</f>
        <v>10</v>
      </c>
      <c r="I367" s="9">
        <f>[1]!b_anal_yield_cnbd(C367,L$1,1)</f>
        <v>3.2107999999999999</v>
      </c>
      <c r="J367" s="9">
        <f>[1]!b_anal_dirty_cnbd(C367,L$1,1)</f>
        <v>111.8648</v>
      </c>
      <c r="K367" s="9" t="str">
        <f>[1]!b_info_maturitydate(C367)</f>
        <v>2028-02-09</v>
      </c>
      <c r="L367" s="25"/>
      <c r="M367" s="25"/>
    </row>
    <row r="368" spans="1:13" hidden="1" x14ac:dyDescent="0.2">
      <c r="A368" s="6" t="s">
        <v>162</v>
      </c>
      <c r="B368" s="7">
        <v>10000000</v>
      </c>
      <c r="C368" s="8" t="str">
        <f t="shared" si="10"/>
        <v>180205</v>
      </c>
      <c r="D368" s="8" t="str">
        <f>[1]!b_info_carrydate(C368)</f>
        <v>2018-02-09</v>
      </c>
      <c r="E368" s="9">
        <f>[1]!b_info_couponrate2(C368)</f>
        <v>4.88</v>
      </c>
      <c r="F368" s="8" t="str">
        <f>[1]!b_info_coupon(C368)</f>
        <v>附息</v>
      </c>
      <c r="G368" s="8">
        <f>[1]!b_info_interestfrequency(C368)</f>
        <v>1</v>
      </c>
      <c r="H368" s="9">
        <f>[1]!b_info_term(C368)</f>
        <v>10</v>
      </c>
      <c r="I368" s="9">
        <f>[1]!b_anal_yield_cnbd(C368,L$1,1)</f>
        <v>3.2107999999999999</v>
      </c>
      <c r="J368" s="9">
        <f>[1]!b_anal_dirty_cnbd(C368,L$1,1)</f>
        <v>111.8648</v>
      </c>
      <c r="K368" s="9" t="str">
        <f>[1]!b_info_maturitydate(C368)</f>
        <v>2028-02-09</v>
      </c>
      <c r="L368" s="25"/>
      <c r="M368" s="25"/>
    </row>
    <row r="369" spans="1:13" hidden="1" x14ac:dyDescent="0.2">
      <c r="A369" s="6" t="s">
        <v>162</v>
      </c>
      <c r="B369" s="7">
        <v>10000000</v>
      </c>
      <c r="C369" s="8" t="str">
        <f t="shared" si="10"/>
        <v>180205</v>
      </c>
      <c r="D369" s="8" t="str">
        <f>[1]!b_info_carrydate(C369)</f>
        <v>2018-02-09</v>
      </c>
      <c r="E369" s="9">
        <f>[1]!b_info_couponrate2(C369)</f>
        <v>4.88</v>
      </c>
      <c r="F369" s="8" t="str">
        <f>[1]!b_info_coupon(C369)</f>
        <v>附息</v>
      </c>
      <c r="G369" s="8">
        <f>[1]!b_info_interestfrequency(C369)</f>
        <v>1</v>
      </c>
      <c r="H369" s="9">
        <f>[1]!b_info_term(C369)</f>
        <v>10</v>
      </c>
      <c r="I369" s="9">
        <f>[1]!b_anal_yield_cnbd(C369,L$1,1)</f>
        <v>3.2107999999999999</v>
      </c>
      <c r="J369" s="9">
        <f>[1]!b_anal_dirty_cnbd(C369,L$1,1)</f>
        <v>111.8648</v>
      </c>
      <c r="K369" s="9" t="str">
        <f>[1]!b_info_maturitydate(C369)</f>
        <v>2028-02-09</v>
      </c>
      <c r="L369" s="25"/>
      <c r="M369" s="25"/>
    </row>
    <row r="370" spans="1:13" hidden="1" x14ac:dyDescent="0.2">
      <c r="A370" s="6" t="s">
        <v>162</v>
      </c>
      <c r="B370" s="7">
        <v>40000000</v>
      </c>
      <c r="C370" s="8" t="str">
        <f t="shared" si="10"/>
        <v>180205</v>
      </c>
      <c r="D370" s="8" t="str">
        <f>[1]!b_info_carrydate(C370)</f>
        <v>2018-02-09</v>
      </c>
      <c r="E370" s="9">
        <f>[1]!b_info_couponrate2(C370)</f>
        <v>4.88</v>
      </c>
      <c r="F370" s="8" t="str">
        <f>[1]!b_info_coupon(C370)</f>
        <v>附息</v>
      </c>
      <c r="G370" s="8">
        <f>[1]!b_info_interestfrequency(C370)</f>
        <v>1</v>
      </c>
      <c r="H370" s="9">
        <f>[1]!b_info_term(C370)</f>
        <v>10</v>
      </c>
      <c r="I370" s="9">
        <f>[1]!b_anal_yield_cnbd(C370,L$1,1)</f>
        <v>3.2107999999999999</v>
      </c>
      <c r="J370" s="9">
        <f>[1]!b_anal_dirty_cnbd(C370,L$1,1)</f>
        <v>111.8648</v>
      </c>
      <c r="K370" s="9" t="str">
        <f>[1]!b_info_maturitydate(C370)</f>
        <v>2028-02-09</v>
      </c>
      <c r="L370" s="25"/>
      <c r="M370" s="25"/>
    </row>
    <row r="371" spans="1:13" hidden="1" x14ac:dyDescent="0.2">
      <c r="A371" s="6" t="s">
        <v>163</v>
      </c>
      <c r="B371" s="7">
        <v>100000000</v>
      </c>
      <c r="C371" s="8" t="str">
        <f t="shared" si="10"/>
        <v>180210</v>
      </c>
      <c r="D371" s="8" t="str">
        <f>[1]!b_info_carrydate(C371)</f>
        <v>2018-07-06</v>
      </c>
      <c r="E371" s="9">
        <f>[1]!b_info_couponrate2(C371)</f>
        <v>4.04</v>
      </c>
      <c r="F371" s="8" t="str">
        <f>[1]!b_info_coupon(C371)</f>
        <v>附息</v>
      </c>
      <c r="G371" s="8">
        <f>[1]!b_info_interestfrequency(C371)</f>
        <v>1</v>
      </c>
      <c r="H371" s="9">
        <f>[1]!b_info_term(C371)</f>
        <v>10</v>
      </c>
      <c r="I371" s="9">
        <f>[1]!b_anal_yield_cnbd(C371,L$1,1)</f>
        <v>3.1987999999999999</v>
      </c>
      <c r="J371" s="9">
        <f>[1]!b_anal_dirty_cnbd(C371,L$1,1)</f>
        <v>108.7486</v>
      </c>
      <c r="K371" s="9" t="str">
        <f>[1]!b_info_maturitydate(C371)</f>
        <v>2028-07-06</v>
      </c>
      <c r="L371" s="25"/>
      <c r="M371" s="25"/>
    </row>
    <row r="372" spans="1:13" hidden="1" x14ac:dyDescent="0.2">
      <c r="A372" s="6" t="s">
        <v>163</v>
      </c>
      <c r="B372" s="7">
        <v>50000000</v>
      </c>
      <c r="C372" s="8" t="str">
        <f t="shared" si="10"/>
        <v>180210</v>
      </c>
      <c r="D372" s="8" t="str">
        <f>[1]!b_info_carrydate(C372)</f>
        <v>2018-07-06</v>
      </c>
      <c r="E372" s="9">
        <f>[1]!b_info_couponrate2(C372)</f>
        <v>4.04</v>
      </c>
      <c r="F372" s="8" t="str">
        <f>[1]!b_info_coupon(C372)</f>
        <v>附息</v>
      </c>
      <c r="G372" s="8">
        <f>[1]!b_info_interestfrequency(C372)</f>
        <v>1</v>
      </c>
      <c r="H372" s="9">
        <f>[1]!b_info_term(C372)</f>
        <v>10</v>
      </c>
      <c r="I372" s="9">
        <f>[1]!b_anal_yield_cnbd(C372,L$1,1)</f>
        <v>3.1987999999999999</v>
      </c>
      <c r="J372" s="9">
        <f>[1]!b_anal_dirty_cnbd(C372,L$1,1)</f>
        <v>108.7486</v>
      </c>
      <c r="K372" s="9" t="str">
        <f>[1]!b_info_maturitydate(C372)</f>
        <v>2028-07-06</v>
      </c>
      <c r="L372" s="25"/>
      <c r="M372" s="25"/>
    </row>
    <row r="373" spans="1:13" hidden="1" x14ac:dyDescent="0.2">
      <c r="A373" s="6" t="s">
        <v>163</v>
      </c>
      <c r="B373" s="7">
        <v>50000000</v>
      </c>
      <c r="C373" s="8" t="str">
        <f t="shared" si="10"/>
        <v>180210</v>
      </c>
      <c r="D373" s="8" t="str">
        <f>[1]!b_info_carrydate(C373)</f>
        <v>2018-07-06</v>
      </c>
      <c r="E373" s="9">
        <f>[1]!b_info_couponrate2(C373)</f>
        <v>4.04</v>
      </c>
      <c r="F373" s="8" t="str">
        <f>[1]!b_info_coupon(C373)</f>
        <v>附息</v>
      </c>
      <c r="G373" s="8">
        <f>[1]!b_info_interestfrequency(C373)</f>
        <v>1</v>
      </c>
      <c r="H373" s="9">
        <f>[1]!b_info_term(C373)</f>
        <v>10</v>
      </c>
      <c r="I373" s="9">
        <f>[1]!b_anal_yield_cnbd(C373,L$1,1)</f>
        <v>3.1987999999999999</v>
      </c>
      <c r="J373" s="9">
        <f>[1]!b_anal_dirty_cnbd(C373,L$1,1)</f>
        <v>108.7486</v>
      </c>
      <c r="K373" s="9" t="str">
        <f>[1]!b_info_maturitydate(C373)</f>
        <v>2028-07-06</v>
      </c>
      <c r="L373" s="25"/>
      <c r="M373" s="25"/>
    </row>
    <row r="374" spans="1:13" hidden="1" x14ac:dyDescent="0.2">
      <c r="A374" s="6" t="s">
        <v>163</v>
      </c>
      <c r="B374" s="7">
        <v>10000000</v>
      </c>
      <c r="C374" s="8" t="str">
        <f t="shared" si="10"/>
        <v>180210</v>
      </c>
      <c r="D374" s="8" t="str">
        <f>[1]!b_info_carrydate(C374)</f>
        <v>2018-07-06</v>
      </c>
      <c r="E374" s="9">
        <f>[1]!b_info_couponrate2(C374)</f>
        <v>4.04</v>
      </c>
      <c r="F374" s="8" t="str">
        <f>[1]!b_info_coupon(C374)</f>
        <v>附息</v>
      </c>
      <c r="G374" s="8">
        <f>[1]!b_info_interestfrequency(C374)</f>
        <v>1</v>
      </c>
      <c r="H374" s="9">
        <f>[1]!b_info_term(C374)</f>
        <v>10</v>
      </c>
      <c r="I374" s="9">
        <f>[1]!b_anal_yield_cnbd(C374,L$1,1)</f>
        <v>3.1987999999999999</v>
      </c>
      <c r="J374" s="9">
        <f>[1]!b_anal_dirty_cnbd(C374,L$1,1)</f>
        <v>108.7486</v>
      </c>
      <c r="K374" s="9" t="str">
        <f>[1]!b_info_maturitydate(C374)</f>
        <v>2028-07-06</v>
      </c>
      <c r="L374" s="25"/>
      <c r="M374" s="25"/>
    </row>
    <row r="375" spans="1:13" hidden="1" x14ac:dyDescent="0.2">
      <c r="A375" s="6" t="s">
        <v>163</v>
      </c>
      <c r="B375" s="7">
        <v>50000000</v>
      </c>
      <c r="C375" s="8" t="str">
        <f t="shared" si="10"/>
        <v>180210</v>
      </c>
      <c r="D375" s="8" t="str">
        <f>[1]!b_info_carrydate(C375)</f>
        <v>2018-07-06</v>
      </c>
      <c r="E375" s="9">
        <f>[1]!b_info_couponrate2(C375)</f>
        <v>4.04</v>
      </c>
      <c r="F375" s="8" t="str">
        <f>[1]!b_info_coupon(C375)</f>
        <v>附息</v>
      </c>
      <c r="G375" s="8">
        <f>[1]!b_info_interestfrequency(C375)</f>
        <v>1</v>
      </c>
      <c r="H375" s="9">
        <f>[1]!b_info_term(C375)</f>
        <v>10</v>
      </c>
      <c r="I375" s="9">
        <f>[1]!b_anal_yield_cnbd(C375,L$1,1)</f>
        <v>3.1987999999999999</v>
      </c>
      <c r="J375" s="9">
        <f>[1]!b_anal_dirty_cnbd(C375,L$1,1)</f>
        <v>108.7486</v>
      </c>
      <c r="K375" s="9" t="str">
        <f>[1]!b_info_maturitydate(C375)</f>
        <v>2028-07-06</v>
      </c>
      <c r="L375" s="25"/>
      <c r="M375" s="25"/>
    </row>
    <row r="376" spans="1:13" hidden="1" x14ac:dyDescent="0.2">
      <c r="A376" s="6" t="s">
        <v>163</v>
      </c>
      <c r="B376" s="7">
        <v>50000000</v>
      </c>
      <c r="C376" s="8" t="str">
        <f t="shared" si="10"/>
        <v>180210</v>
      </c>
      <c r="D376" s="8" t="str">
        <f>[1]!b_info_carrydate(C376)</f>
        <v>2018-07-06</v>
      </c>
      <c r="E376" s="9">
        <f>[1]!b_info_couponrate2(C376)</f>
        <v>4.04</v>
      </c>
      <c r="F376" s="8" t="str">
        <f>[1]!b_info_coupon(C376)</f>
        <v>附息</v>
      </c>
      <c r="G376" s="8">
        <f>[1]!b_info_interestfrequency(C376)</f>
        <v>1</v>
      </c>
      <c r="H376" s="9">
        <f>[1]!b_info_term(C376)</f>
        <v>10</v>
      </c>
      <c r="I376" s="9">
        <f>[1]!b_anal_yield_cnbd(C376,L$1,1)</f>
        <v>3.1987999999999999</v>
      </c>
      <c r="J376" s="9">
        <f>[1]!b_anal_dirty_cnbd(C376,L$1,1)</f>
        <v>108.7486</v>
      </c>
      <c r="K376" s="9" t="str">
        <f>[1]!b_info_maturitydate(C376)</f>
        <v>2028-07-06</v>
      </c>
      <c r="L376" s="25"/>
      <c r="M376" s="25"/>
    </row>
    <row r="377" spans="1:13" hidden="1" x14ac:dyDescent="0.2">
      <c r="A377" s="6" t="s">
        <v>163</v>
      </c>
      <c r="B377" s="7">
        <v>50000000</v>
      </c>
      <c r="C377" s="8" t="str">
        <f t="shared" si="10"/>
        <v>180210</v>
      </c>
      <c r="D377" s="8" t="str">
        <f>[1]!b_info_carrydate(C377)</f>
        <v>2018-07-06</v>
      </c>
      <c r="E377" s="9">
        <f>[1]!b_info_couponrate2(C377)</f>
        <v>4.04</v>
      </c>
      <c r="F377" s="8" t="str">
        <f>[1]!b_info_coupon(C377)</f>
        <v>附息</v>
      </c>
      <c r="G377" s="8">
        <f>[1]!b_info_interestfrequency(C377)</f>
        <v>1</v>
      </c>
      <c r="H377" s="9">
        <f>[1]!b_info_term(C377)</f>
        <v>10</v>
      </c>
      <c r="I377" s="9">
        <f>[1]!b_anal_yield_cnbd(C377,L$1,1)</f>
        <v>3.1987999999999999</v>
      </c>
      <c r="J377" s="9">
        <f>[1]!b_anal_dirty_cnbd(C377,L$1,1)</f>
        <v>108.7486</v>
      </c>
      <c r="K377" s="9" t="str">
        <f>[1]!b_info_maturitydate(C377)</f>
        <v>2028-07-06</v>
      </c>
      <c r="L377" s="25"/>
      <c r="M377" s="25"/>
    </row>
    <row r="378" spans="1:13" hidden="1" x14ac:dyDescent="0.2">
      <c r="A378" s="6" t="s">
        <v>163</v>
      </c>
      <c r="B378" s="7">
        <v>50000000</v>
      </c>
      <c r="C378" s="8" t="str">
        <f t="shared" si="10"/>
        <v>180210</v>
      </c>
      <c r="D378" s="8" t="str">
        <f>[1]!b_info_carrydate(C378)</f>
        <v>2018-07-06</v>
      </c>
      <c r="E378" s="9">
        <f>[1]!b_info_couponrate2(C378)</f>
        <v>4.04</v>
      </c>
      <c r="F378" s="8" t="str">
        <f>[1]!b_info_coupon(C378)</f>
        <v>附息</v>
      </c>
      <c r="G378" s="8">
        <f>[1]!b_info_interestfrequency(C378)</f>
        <v>1</v>
      </c>
      <c r="H378" s="9">
        <f>[1]!b_info_term(C378)</f>
        <v>10</v>
      </c>
      <c r="I378" s="9">
        <f>[1]!b_anal_yield_cnbd(C378,L$1,1)</f>
        <v>3.1987999999999999</v>
      </c>
      <c r="J378" s="9">
        <f>[1]!b_anal_dirty_cnbd(C378,L$1,1)</f>
        <v>108.7486</v>
      </c>
      <c r="K378" s="9" t="str">
        <f>[1]!b_info_maturitydate(C378)</f>
        <v>2028-07-06</v>
      </c>
      <c r="L378" s="25"/>
      <c r="M378" s="25"/>
    </row>
    <row r="379" spans="1:13" hidden="1" x14ac:dyDescent="0.2">
      <c r="A379" s="6" t="s">
        <v>163</v>
      </c>
      <c r="B379" s="7">
        <v>100000000</v>
      </c>
      <c r="C379" s="8" t="str">
        <f t="shared" si="10"/>
        <v>180210</v>
      </c>
      <c r="D379" s="8" t="str">
        <f>[1]!b_info_carrydate(C379)</f>
        <v>2018-07-06</v>
      </c>
      <c r="E379" s="9">
        <f>[1]!b_info_couponrate2(C379)</f>
        <v>4.04</v>
      </c>
      <c r="F379" s="8" t="str">
        <f>[1]!b_info_coupon(C379)</f>
        <v>附息</v>
      </c>
      <c r="G379" s="8">
        <f>[1]!b_info_interestfrequency(C379)</f>
        <v>1</v>
      </c>
      <c r="H379" s="9">
        <f>[1]!b_info_term(C379)</f>
        <v>10</v>
      </c>
      <c r="I379" s="9">
        <f>[1]!b_anal_yield_cnbd(C379,L$1,1)</f>
        <v>3.1987999999999999</v>
      </c>
      <c r="J379" s="9">
        <f>[1]!b_anal_dirty_cnbd(C379,L$1,1)</f>
        <v>108.7486</v>
      </c>
      <c r="K379" s="9" t="str">
        <f>[1]!b_info_maturitydate(C379)</f>
        <v>2028-07-06</v>
      </c>
      <c r="L379" s="25"/>
      <c r="M379" s="25"/>
    </row>
    <row r="380" spans="1:13" hidden="1" x14ac:dyDescent="0.2">
      <c r="A380" s="6" t="s">
        <v>163</v>
      </c>
      <c r="B380" s="7">
        <v>100000000</v>
      </c>
      <c r="C380" s="8" t="str">
        <f t="shared" si="10"/>
        <v>180210</v>
      </c>
      <c r="D380" s="8" t="str">
        <f>[1]!b_info_carrydate(C380)</f>
        <v>2018-07-06</v>
      </c>
      <c r="E380" s="9">
        <f>[1]!b_info_couponrate2(C380)</f>
        <v>4.04</v>
      </c>
      <c r="F380" s="8" t="str">
        <f>[1]!b_info_coupon(C380)</f>
        <v>附息</v>
      </c>
      <c r="G380" s="8">
        <f>[1]!b_info_interestfrequency(C380)</f>
        <v>1</v>
      </c>
      <c r="H380" s="9">
        <f>[1]!b_info_term(C380)</f>
        <v>10</v>
      </c>
      <c r="I380" s="9">
        <f>[1]!b_anal_yield_cnbd(C380,L$1,1)</f>
        <v>3.1987999999999999</v>
      </c>
      <c r="J380" s="9">
        <f>[1]!b_anal_dirty_cnbd(C380,L$1,1)</f>
        <v>108.7486</v>
      </c>
      <c r="K380" s="9" t="str">
        <f>[1]!b_info_maturitydate(C380)</f>
        <v>2028-07-06</v>
      </c>
      <c r="L380" s="25"/>
      <c r="M380" s="25"/>
    </row>
    <row r="381" spans="1:13" hidden="1" x14ac:dyDescent="0.2">
      <c r="A381" s="6" t="s">
        <v>163</v>
      </c>
      <c r="B381" s="7">
        <v>30000000</v>
      </c>
      <c r="C381" s="8" t="str">
        <f t="shared" si="10"/>
        <v>180210</v>
      </c>
      <c r="D381" s="8" t="str">
        <f>[1]!b_info_carrydate(C381)</f>
        <v>2018-07-06</v>
      </c>
      <c r="E381" s="9">
        <f>[1]!b_info_couponrate2(C381)</f>
        <v>4.04</v>
      </c>
      <c r="F381" s="8" t="str">
        <f>[1]!b_info_coupon(C381)</f>
        <v>附息</v>
      </c>
      <c r="G381" s="8">
        <f>[1]!b_info_interestfrequency(C381)</f>
        <v>1</v>
      </c>
      <c r="H381" s="9">
        <f>[1]!b_info_term(C381)</f>
        <v>10</v>
      </c>
      <c r="I381" s="9">
        <f>[1]!b_anal_yield_cnbd(C381,L$1,1)</f>
        <v>3.1987999999999999</v>
      </c>
      <c r="J381" s="9">
        <f>[1]!b_anal_dirty_cnbd(C381,L$1,1)</f>
        <v>108.7486</v>
      </c>
      <c r="K381" s="9" t="str">
        <f>[1]!b_info_maturitydate(C381)</f>
        <v>2028-07-06</v>
      </c>
      <c r="L381" s="25"/>
      <c r="M381" s="25"/>
    </row>
    <row r="382" spans="1:13" hidden="1" x14ac:dyDescent="0.2">
      <c r="A382" s="6" t="s">
        <v>163</v>
      </c>
      <c r="B382" s="7">
        <v>20000000</v>
      </c>
      <c r="C382" s="8" t="str">
        <f t="shared" si="10"/>
        <v>180210</v>
      </c>
      <c r="D382" s="8" t="str">
        <f>[1]!b_info_carrydate(C382)</f>
        <v>2018-07-06</v>
      </c>
      <c r="E382" s="9">
        <f>[1]!b_info_couponrate2(C382)</f>
        <v>4.04</v>
      </c>
      <c r="F382" s="8" t="str">
        <f>[1]!b_info_coupon(C382)</f>
        <v>附息</v>
      </c>
      <c r="G382" s="8">
        <f>[1]!b_info_interestfrequency(C382)</f>
        <v>1</v>
      </c>
      <c r="H382" s="9">
        <f>[1]!b_info_term(C382)</f>
        <v>10</v>
      </c>
      <c r="I382" s="9">
        <f>[1]!b_anal_yield_cnbd(C382,L$1,1)</f>
        <v>3.1987999999999999</v>
      </c>
      <c r="J382" s="9">
        <f>[1]!b_anal_dirty_cnbd(C382,L$1,1)</f>
        <v>108.7486</v>
      </c>
      <c r="K382" s="9" t="str">
        <f>[1]!b_info_maturitydate(C382)</f>
        <v>2028-07-06</v>
      </c>
      <c r="L382" s="25"/>
      <c r="M382" s="25"/>
    </row>
    <row r="383" spans="1:13" hidden="1" x14ac:dyDescent="0.2">
      <c r="A383" s="6" t="s">
        <v>163</v>
      </c>
      <c r="B383" s="7">
        <v>20000000</v>
      </c>
      <c r="C383" s="8" t="str">
        <f t="shared" si="10"/>
        <v>180210</v>
      </c>
      <c r="D383" s="8" t="str">
        <f>[1]!b_info_carrydate(C383)</f>
        <v>2018-07-06</v>
      </c>
      <c r="E383" s="9">
        <f>[1]!b_info_couponrate2(C383)</f>
        <v>4.04</v>
      </c>
      <c r="F383" s="8" t="str">
        <f>[1]!b_info_coupon(C383)</f>
        <v>附息</v>
      </c>
      <c r="G383" s="8">
        <f>[1]!b_info_interestfrequency(C383)</f>
        <v>1</v>
      </c>
      <c r="H383" s="9">
        <f>[1]!b_info_term(C383)</f>
        <v>10</v>
      </c>
      <c r="I383" s="9">
        <f>[1]!b_anal_yield_cnbd(C383,L$1,1)</f>
        <v>3.1987999999999999</v>
      </c>
      <c r="J383" s="9">
        <f>[1]!b_anal_dirty_cnbd(C383,L$1,1)</f>
        <v>108.7486</v>
      </c>
      <c r="K383" s="9" t="str">
        <f>[1]!b_info_maturitydate(C383)</f>
        <v>2028-07-06</v>
      </c>
      <c r="L383" s="25"/>
      <c r="M383" s="25"/>
    </row>
    <row r="384" spans="1:13" hidden="1" x14ac:dyDescent="0.2">
      <c r="A384" s="6" t="s">
        <v>163</v>
      </c>
      <c r="B384" s="7">
        <v>50000000</v>
      </c>
      <c r="C384" s="8" t="str">
        <f t="shared" si="10"/>
        <v>180210</v>
      </c>
      <c r="D384" s="8" t="str">
        <f>[1]!b_info_carrydate(C384)</f>
        <v>2018-07-06</v>
      </c>
      <c r="E384" s="9">
        <f>[1]!b_info_couponrate2(C384)</f>
        <v>4.04</v>
      </c>
      <c r="F384" s="8" t="str">
        <f>[1]!b_info_coupon(C384)</f>
        <v>附息</v>
      </c>
      <c r="G384" s="8">
        <f>[1]!b_info_interestfrequency(C384)</f>
        <v>1</v>
      </c>
      <c r="H384" s="9">
        <f>[1]!b_info_term(C384)</f>
        <v>10</v>
      </c>
      <c r="I384" s="9">
        <f>[1]!b_anal_yield_cnbd(C384,L$1,1)</f>
        <v>3.1987999999999999</v>
      </c>
      <c r="J384" s="9">
        <f>[1]!b_anal_dirty_cnbd(C384,L$1,1)</f>
        <v>108.7486</v>
      </c>
      <c r="K384" s="9" t="str">
        <f>[1]!b_info_maturitydate(C384)</f>
        <v>2028-07-06</v>
      </c>
      <c r="L384" s="25"/>
      <c r="M384" s="25"/>
    </row>
    <row r="385" spans="1:13" hidden="1" x14ac:dyDescent="0.2">
      <c r="A385" s="6" t="s">
        <v>163</v>
      </c>
      <c r="B385" s="7">
        <v>50000000</v>
      </c>
      <c r="C385" s="8" t="str">
        <f t="shared" si="10"/>
        <v>180210</v>
      </c>
      <c r="D385" s="8" t="str">
        <f>[1]!b_info_carrydate(C385)</f>
        <v>2018-07-06</v>
      </c>
      <c r="E385" s="9">
        <f>[1]!b_info_couponrate2(C385)</f>
        <v>4.04</v>
      </c>
      <c r="F385" s="8" t="str">
        <f>[1]!b_info_coupon(C385)</f>
        <v>附息</v>
      </c>
      <c r="G385" s="8">
        <f>[1]!b_info_interestfrequency(C385)</f>
        <v>1</v>
      </c>
      <c r="H385" s="9">
        <f>[1]!b_info_term(C385)</f>
        <v>10</v>
      </c>
      <c r="I385" s="9">
        <f>[1]!b_anal_yield_cnbd(C385,L$1,1)</f>
        <v>3.1987999999999999</v>
      </c>
      <c r="J385" s="9">
        <f>[1]!b_anal_dirty_cnbd(C385,L$1,1)</f>
        <v>108.7486</v>
      </c>
      <c r="K385" s="9" t="str">
        <f>[1]!b_info_maturitydate(C385)</f>
        <v>2028-07-06</v>
      </c>
      <c r="L385" s="25"/>
      <c r="M385" s="25"/>
    </row>
    <row r="386" spans="1:13" hidden="1" x14ac:dyDescent="0.2">
      <c r="A386" s="6" t="s">
        <v>163</v>
      </c>
      <c r="B386" s="7">
        <v>30000000</v>
      </c>
      <c r="C386" s="8" t="str">
        <f t="shared" si="10"/>
        <v>180210</v>
      </c>
      <c r="D386" s="8" t="str">
        <f>[1]!b_info_carrydate(C386)</f>
        <v>2018-07-06</v>
      </c>
      <c r="E386" s="9">
        <f>[1]!b_info_couponrate2(C386)</f>
        <v>4.04</v>
      </c>
      <c r="F386" s="8" t="str">
        <f>[1]!b_info_coupon(C386)</f>
        <v>附息</v>
      </c>
      <c r="G386" s="8">
        <f>[1]!b_info_interestfrequency(C386)</f>
        <v>1</v>
      </c>
      <c r="H386" s="9">
        <f>[1]!b_info_term(C386)</f>
        <v>10</v>
      </c>
      <c r="I386" s="9">
        <f>[1]!b_anal_yield_cnbd(C386,L$1,1)</f>
        <v>3.1987999999999999</v>
      </c>
      <c r="J386" s="9">
        <f>[1]!b_anal_dirty_cnbd(C386,L$1,1)</f>
        <v>108.7486</v>
      </c>
      <c r="K386" s="9" t="str">
        <f>[1]!b_info_maturitydate(C386)</f>
        <v>2028-07-06</v>
      </c>
      <c r="L386" s="25"/>
      <c r="M386" s="25"/>
    </row>
    <row r="387" spans="1:13" hidden="1" x14ac:dyDescent="0.2">
      <c r="A387" s="6" t="s">
        <v>163</v>
      </c>
      <c r="B387" s="7">
        <v>100000000</v>
      </c>
      <c r="C387" s="8" t="str">
        <f t="shared" si="10"/>
        <v>180210</v>
      </c>
      <c r="D387" s="8" t="str">
        <f>[1]!b_info_carrydate(C387)</f>
        <v>2018-07-06</v>
      </c>
      <c r="E387" s="9">
        <f>[1]!b_info_couponrate2(C387)</f>
        <v>4.04</v>
      </c>
      <c r="F387" s="8" t="str">
        <f>[1]!b_info_coupon(C387)</f>
        <v>附息</v>
      </c>
      <c r="G387" s="8">
        <f>[1]!b_info_interestfrequency(C387)</f>
        <v>1</v>
      </c>
      <c r="H387" s="9">
        <f>[1]!b_info_term(C387)</f>
        <v>10</v>
      </c>
      <c r="I387" s="9">
        <f>[1]!b_anal_yield_cnbd(C387,L$1,1)</f>
        <v>3.1987999999999999</v>
      </c>
      <c r="J387" s="9">
        <f>[1]!b_anal_dirty_cnbd(C387,L$1,1)</f>
        <v>108.7486</v>
      </c>
      <c r="K387" s="9" t="str">
        <f>[1]!b_info_maturitydate(C387)</f>
        <v>2028-07-06</v>
      </c>
      <c r="L387" s="25"/>
      <c r="M387" s="25"/>
    </row>
    <row r="388" spans="1:13" hidden="1" x14ac:dyDescent="0.2">
      <c r="A388" s="6" t="s">
        <v>163</v>
      </c>
      <c r="B388" s="7">
        <v>50000000</v>
      </c>
      <c r="C388" s="8" t="str">
        <f t="shared" si="10"/>
        <v>180210</v>
      </c>
      <c r="D388" s="8" t="str">
        <f>[1]!b_info_carrydate(C388)</f>
        <v>2018-07-06</v>
      </c>
      <c r="E388" s="9">
        <f>[1]!b_info_couponrate2(C388)</f>
        <v>4.04</v>
      </c>
      <c r="F388" s="8" t="str">
        <f>[1]!b_info_coupon(C388)</f>
        <v>附息</v>
      </c>
      <c r="G388" s="8">
        <f>[1]!b_info_interestfrequency(C388)</f>
        <v>1</v>
      </c>
      <c r="H388" s="9">
        <f>[1]!b_info_term(C388)</f>
        <v>10</v>
      </c>
      <c r="I388" s="9">
        <f>[1]!b_anal_yield_cnbd(C388,L$1,1)</f>
        <v>3.1987999999999999</v>
      </c>
      <c r="J388" s="9">
        <f>[1]!b_anal_dirty_cnbd(C388,L$1,1)</f>
        <v>108.7486</v>
      </c>
      <c r="K388" s="9" t="str">
        <f>[1]!b_info_maturitydate(C388)</f>
        <v>2028-07-06</v>
      </c>
      <c r="L388" s="25"/>
      <c r="M388" s="25"/>
    </row>
    <row r="389" spans="1:13" hidden="1" x14ac:dyDescent="0.2">
      <c r="A389" s="6" t="s">
        <v>163</v>
      </c>
      <c r="B389" s="7">
        <v>30000000</v>
      </c>
      <c r="C389" s="8" t="str">
        <f t="shared" si="10"/>
        <v>180210</v>
      </c>
      <c r="D389" s="8" t="str">
        <f>[1]!b_info_carrydate(C389)</f>
        <v>2018-07-06</v>
      </c>
      <c r="E389" s="9">
        <f>[1]!b_info_couponrate2(C389)</f>
        <v>4.04</v>
      </c>
      <c r="F389" s="8" t="str">
        <f>[1]!b_info_coupon(C389)</f>
        <v>附息</v>
      </c>
      <c r="G389" s="8">
        <f>[1]!b_info_interestfrequency(C389)</f>
        <v>1</v>
      </c>
      <c r="H389" s="9">
        <f>[1]!b_info_term(C389)</f>
        <v>10</v>
      </c>
      <c r="I389" s="9">
        <f>[1]!b_anal_yield_cnbd(C389,L$1,1)</f>
        <v>3.1987999999999999</v>
      </c>
      <c r="J389" s="9">
        <f>[1]!b_anal_dirty_cnbd(C389,L$1,1)</f>
        <v>108.7486</v>
      </c>
      <c r="K389" s="9" t="str">
        <f>[1]!b_info_maturitydate(C389)</f>
        <v>2028-07-06</v>
      </c>
      <c r="L389" s="25"/>
      <c r="M389" s="25"/>
    </row>
    <row r="390" spans="1:13" hidden="1" x14ac:dyDescent="0.2">
      <c r="A390" s="6" t="s">
        <v>163</v>
      </c>
      <c r="B390" s="7">
        <v>50000000</v>
      </c>
      <c r="C390" s="8" t="str">
        <f t="shared" si="10"/>
        <v>180210</v>
      </c>
      <c r="D390" s="8" t="str">
        <f>[1]!b_info_carrydate(C390)</f>
        <v>2018-07-06</v>
      </c>
      <c r="E390" s="9">
        <f>[1]!b_info_couponrate2(C390)</f>
        <v>4.04</v>
      </c>
      <c r="F390" s="8" t="str">
        <f>[1]!b_info_coupon(C390)</f>
        <v>附息</v>
      </c>
      <c r="G390" s="8">
        <f>[1]!b_info_interestfrequency(C390)</f>
        <v>1</v>
      </c>
      <c r="H390" s="9">
        <f>[1]!b_info_term(C390)</f>
        <v>10</v>
      </c>
      <c r="I390" s="9">
        <f>[1]!b_anal_yield_cnbd(C390,L$1,1)</f>
        <v>3.1987999999999999</v>
      </c>
      <c r="J390" s="9">
        <f>[1]!b_anal_dirty_cnbd(C390,L$1,1)</f>
        <v>108.7486</v>
      </c>
      <c r="K390" s="9" t="str">
        <f>[1]!b_info_maturitydate(C390)</f>
        <v>2028-07-06</v>
      </c>
      <c r="L390" s="25"/>
      <c r="M390" s="25"/>
    </row>
    <row r="391" spans="1:13" hidden="1" x14ac:dyDescent="0.2">
      <c r="A391" s="6" t="s">
        <v>163</v>
      </c>
      <c r="B391" s="7">
        <v>50000000</v>
      </c>
      <c r="C391" s="8" t="str">
        <f t="shared" si="10"/>
        <v>180210</v>
      </c>
      <c r="D391" s="8" t="str">
        <f>[1]!b_info_carrydate(C391)</f>
        <v>2018-07-06</v>
      </c>
      <c r="E391" s="9">
        <f>[1]!b_info_couponrate2(C391)</f>
        <v>4.04</v>
      </c>
      <c r="F391" s="8" t="str">
        <f>[1]!b_info_coupon(C391)</f>
        <v>附息</v>
      </c>
      <c r="G391" s="8">
        <f>[1]!b_info_interestfrequency(C391)</f>
        <v>1</v>
      </c>
      <c r="H391" s="9">
        <f>[1]!b_info_term(C391)</f>
        <v>10</v>
      </c>
      <c r="I391" s="9">
        <f>[1]!b_anal_yield_cnbd(C391,L$1,1)</f>
        <v>3.1987999999999999</v>
      </c>
      <c r="J391" s="9">
        <f>[1]!b_anal_dirty_cnbd(C391,L$1,1)</f>
        <v>108.7486</v>
      </c>
      <c r="K391" s="9" t="str">
        <f>[1]!b_info_maturitydate(C391)</f>
        <v>2028-07-06</v>
      </c>
      <c r="L391" s="25"/>
      <c r="M391" s="25"/>
    </row>
    <row r="392" spans="1:13" hidden="1" x14ac:dyDescent="0.2">
      <c r="A392" s="6" t="s">
        <v>163</v>
      </c>
      <c r="B392" s="7">
        <v>50000000</v>
      </c>
      <c r="C392" s="8" t="str">
        <f t="shared" si="10"/>
        <v>180210</v>
      </c>
      <c r="D392" s="8" t="str">
        <f>[1]!b_info_carrydate(C392)</f>
        <v>2018-07-06</v>
      </c>
      <c r="E392" s="9">
        <f>[1]!b_info_couponrate2(C392)</f>
        <v>4.04</v>
      </c>
      <c r="F392" s="8" t="str">
        <f>[1]!b_info_coupon(C392)</f>
        <v>附息</v>
      </c>
      <c r="G392" s="8">
        <f>[1]!b_info_interestfrequency(C392)</f>
        <v>1</v>
      </c>
      <c r="H392" s="9">
        <f>[1]!b_info_term(C392)</f>
        <v>10</v>
      </c>
      <c r="I392" s="9">
        <f>[1]!b_anal_yield_cnbd(C392,L$1,1)</f>
        <v>3.1987999999999999</v>
      </c>
      <c r="J392" s="9">
        <f>[1]!b_anal_dirty_cnbd(C392,L$1,1)</f>
        <v>108.7486</v>
      </c>
      <c r="K392" s="9" t="str">
        <f>[1]!b_info_maturitydate(C392)</f>
        <v>2028-07-06</v>
      </c>
      <c r="L392" s="25"/>
      <c r="M392" s="25"/>
    </row>
    <row r="393" spans="1:13" hidden="1" x14ac:dyDescent="0.2">
      <c r="A393" s="6" t="s">
        <v>163</v>
      </c>
      <c r="B393" s="7">
        <v>30000000</v>
      </c>
      <c r="C393" s="8" t="str">
        <f t="shared" si="10"/>
        <v>180210</v>
      </c>
      <c r="D393" s="8" t="str">
        <f>[1]!b_info_carrydate(C393)</f>
        <v>2018-07-06</v>
      </c>
      <c r="E393" s="9">
        <f>[1]!b_info_couponrate2(C393)</f>
        <v>4.04</v>
      </c>
      <c r="F393" s="8" t="str">
        <f>[1]!b_info_coupon(C393)</f>
        <v>附息</v>
      </c>
      <c r="G393" s="8">
        <f>[1]!b_info_interestfrequency(C393)</f>
        <v>1</v>
      </c>
      <c r="H393" s="9">
        <f>[1]!b_info_term(C393)</f>
        <v>10</v>
      </c>
      <c r="I393" s="9">
        <f>[1]!b_anal_yield_cnbd(C393,L$1,1)</f>
        <v>3.1987999999999999</v>
      </c>
      <c r="J393" s="9">
        <f>[1]!b_anal_dirty_cnbd(C393,L$1,1)</f>
        <v>108.7486</v>
      </c>
      <c r="K393" s="9" t="str">
        <f>[1]!b_info_maturitydate(C393)</f>
        <v>2028-07-06</v>
      </c>
      <c r="L393" s="25"/>
      <c r="M393" s="25"/>
    </row>
    <row r="394" spans="1:13" hidden="1" x14ac:dyDescent="0.2">
      <c r="A394" s="6" t="s">
        <v>163</v>
      </c>
      <c r="B394" s="7">
        <v>50000000</v>
      </c>
      <c r="C394" s="8" t="str">
        <f t="shared" si="10"/>
        <v>180210</v>
      </c>
      <c r="D394" s="8" t="str">
        <f>[1]!b_info_carrydate(C394)</f>
        <v>2018-07-06</v>
      </c>
      <c r="E394" s="9">
        <f>[1]!b_info_couponrate2(C394)</f>
        <v>4.04</v>
      </c>
      <c r="F394" s="8" t="str">
        <f>[1]!b_info_coupon(C394)</f>
        <v>附息</v>
      </c>
      <c r="G394" s="8">
        <f>[1]!b_info_interestfrequency(C394)</f>
        <v>1</v>
      </c>
      <c r="H394" s="9">
        <f>[1]!b_info_term(C394)</f>
        <v>10</v>
      </c>
      <c r="I394" s="9">
        <f>[1]!b_anal_yield_cnbd(C394,L$1,1)</f>
        <v>3.1987999999999999</v>
      </c>
      <c r="J394" s="9">
        <f>[1]!b_anal_dirty_cnbd(C394,L$1,1)</f>
        <v>108.7486</v>
      </c>
      <c r="K394" s="9" t="str">
        <f>[1]!b_info_maturitydate(C394)</f>
        <v>2028-07-06</v>
      </c>
      <c r="L394" s="25"/>
      <c r="M394" s="25"/>
    </row>
    <row r="395" spans="1:13" hidden="1" x14ac:dyDescent="0.2">
      <c r="A395" s="6" t="s">
        <v>163</v>
      </c>
      <c r="B395" s="7">
        <v>30000000</v>
      </c>
      <c r="C395" s="8" t="str">
        <f t="shared" si="10"/>
        <v>180210</v>
      </c>
      <c r="D395" s="8" t="str">
        <f>[1]!b_info_carrydate(C395)</f>
        <v>2018-07-06</v>
      </c>
      <c r="E395" s="9">
        <f>[1]!b_info_couponrate2(C395)</f>
        <v>4.04</v>
      </c>
      <c r="F395" s="8" t="str">
        <f>[1]!b_info_coupon(C395)</f>
        <v>附息</v>
      </c>
      <c r="G395" s="8">
        <f>[1]!b_info_interestfrequency(C395)</f>
        <v>1</v>
      </c>
      <c r="H395" s="9">
        <f>[1]!b_info_term(C395)</f>
        <v>10</v>
      </c>
      <c r="I395" s="9">
        <f>[1]!b_anal_yield_cnbd(C395,L$1,1)</f>
        <v>3.1987999999999999</v>
      </c>
      <c r="J395" s="9">
        <f>[1]!b_anal_dirty_cnbd(C395,L$1,1)</f>
        <v>108.7486</v>
      </c>
      <c r="K395" s="9" t="str">
        <f>[1]!b_info_maturitydate(C395)</f>
        <v>2028-07-06</v>
      </c>
      <c r="L395" s="25"/>
      <c r="M395" s="25"/>
    </row>
    <row r="396" spans="1:13" hidden="1" x14ac:dyDescent="0.2">
      <c r="A396" s="6" t="s">
        <v>163</v>
      </c>
      <c r="B396" s="7">
        <v>80000000</v>
      </c>
      <c r="C396" s="8" t="str">
        <f t="shared" si="10"/>
        <v>180210</v>
      </c>
      <c r="D396" s="8" t="str">
        <f>[1]!b_info_carrydate(C396)</f>
        <v>2018-07-06</v>
      </c>
      <c r="E396" s="9">
        <f>[1]!b_info_couponrate2(C396)</f>
        <v>4.04</v>
      </c>
      <c r="F396" s="8" t="str">
        <f>[1]!b_info_coupon(C396)</f>
        <v>附息</v>
      </c>
      <c r="G396" s="8">
        <f>[1]!b_info_interestfrequency(C396)</f>
        <v>1</v>
      </c>
      <c r="H396" s="9">
        <f>[1]!b_info_term(C396)</f>
        <v>10</v>
      </c>
      <c r="I396" s="9">
        <f>[1]!b_anal_yield_cnbd(C396,L$1,1)</f>
        <v>3.1987999999999999</v>
      </c>
      <c r="J396" s="9">
        <f>[1]!b_anal_dirty_cnbd(C396,L$1,1)</f>
        <v>108.7486</v>
      </c>
      <c r="K396" s="9" t="str">
        <f>[1]!b_info_maturitydate(C396)</f>
        <v>2028-07-06</v>
      </c>
      <c r="L396" s="25"/>
      <c r="M396" s="25"/>
    </row>
    <row r="397" spans="1:13" hidden="1" x14ac:dyDescent="0.2">
      <c r="A397" s="6" t="s">
        <v>163</v>
      </c>
      <c r="B397" s="7">
        <v>20000000</v>
      </c>
      <c r="C397" s="8" t="str">
        <f t="shared" si="10"/>
        <v>180210</v>
      </c>
      <c r="D397" s="8" t="str">
        <f>[1]!b_info_carrydate(C397)</f>
        <v>2018-07-06</v>
      </c>
      <c r="E397" s="9">
        <f>[1]!b_info_couponrate2(C397)</f>
        <v>4.04</v>
      </c>
      <c r="F397" s="8" t="str">
        <f>[1]!b_info_coupon(C397)</f>
        <v>附息</v>
      </c>
      <c r="G397" s="8">
        <f>[1]!b_info_interestfrequency(C397)</f>
        <v>1</v>
      </c>
      <c r="H397" s="9">
        <f>[1]!b_info_term(C397)</f>
        <v>10</v>
      </c>
      <c r="I397" s="9">
        <f>[1]!b_anal_yield_cnbd(C397,L$1,1)</f>
        <v>3.1987999999999999</v>
      </c>
      <c r="J397" s="9">
        <f>[1]!b_anal_dirty_cnbd(C397,L$1,1)</f>
        <v>108.7486</v>
      </c>
      <c r="K397" s="9" t="str">
        <f>[1]!b_info_maturitydate(C397)</f>
        <v>2028-07-06</v>
      </c>
      <c r="L397" s="25"/>
      <c r="M397" s="25"/>
    </row>
    <row r="398" spans="1:13" hidden="1" x14ac:dyDescent="0.2">
      <c r="A398" s="6" t="s">
        <v>163</v>
      </c>
      <c r="B398" s="7">
        <v>50000000</v>
      </c>
      <c r="C398" s="8" t="str">
        <f t="shared" si="10"/>
        <v>180210</v>
      </c>
      <c r="D398" s="8" t="str">
        <f>[1]!b_info_carrydate(C398)</f>
        <v>2018-07-06</v>
      </c>
      <c r="E398" s="9">
        <f>[1]!b_info_couponrate2(C398)</f>
        <v>4.04</v>
      </c>
      <c r="F398" s="8" t="str">
        <f>[1]!b_info_coupon(C398)</f>
        <v>附息</v>
      </c>
      <c r="G398" s="8">
        <f>[1]!b_info_interestfrequency(C398)</f>
        <v>1</v>
      </c>
      <c r="H398" s="9">
        <f>[1]!b_info_term(C398)</f>
        <v>10</v>
      </c>
      <c r="I398" s="9">
        <f>[1]!b_anal_yield_cnbd(C398,L$1,1)</f>
        <v>3.1987999999999999</v>
      </c>
      <c r="J398" s="9">
        <f>[1]!b_anal_dirty_cnbd(C398,L$1,1)</f>
        <v>108.7486</v>
      </c>
      <c r="K398" s="9" t="str">
        <f>[1]!b_info_maturitydate(C398)</f>
        <v>2028-07-06</v>
      </c>
      <c r="L398" s="25"/>
      <c r="M398" s="25"/>
    </row>
    <row r="399" spans="1:13" hidden="1" x14ac:dyDescent="0.2">
      <c r="A399" s="6" t="s">
        <v>164</v>
      </c>
      <c r="B399" s="7">
        <v>50000000</v>
      </c>
      <c r="C399" s="8" t="str">
        <f t="shared" si="10"/>
        <v>180211</v>
      </c>
      <c r="D399" s="8" t="str">
        <f>[1]!b_info_carrydate(C399)</f>
        <v>2018-08-14</v>
      </c>
      <c r="E399" s="9">
        <f>[1]!b_info_couponrate2(C399)</f>
        <v>3.76</v>
      </c>
      <c r="F399" s="8" t="str">
        <f>[1]!b_info_coupon(C399)</f>
        <v>附息</v>
      </c>
      <c r="G399" s="8">
        <f>[1]!b_info_interestfrequency(C399)</f>
        <v>1</v>
      </c>
      <c r="H399" s="9">
        <f>[1]!b_info_term(C399)</f>
        <v>5</v>
      </c>
      <c r="I399" s="9">
        <f>[1]!b_anal_yield_cnbd(C399,L$1,1)</f>
        <v>2.6873999999999998</v>
      </c>
      <c r="J399" s="9">
        <f>[1]!b_anal_dirty_cnbd(C399,L$1,1)</f>
        <v>105.5735</v>
      </c>
      <c r="K399" s="9" t="str">
        <f>[1]!b_info_maturitydate(C399)</f>
        <v>2023-08-14</v>
      </c>
      <c r="L399" s="25"/>
      <c r="M399" s="25"/>
    </row>
    <row r="400" spans="1:13" hidden="1" x14ac:dyDescent="0.2">
      <c r="A400" s="6" t="s">
        <v>164</v>
      </c>
      <c r="B400" s="7">
        <v>40000000</v>
      </c>
      <c r="C400" s="8" t="str">
        <f t="shared" si="10"/>
        <v>180211</v>
      </c>
      <c r="D400" s="8" t="str">
        <f>[1]!b_info_carrydate(C400)</f>
        <v>2018-08-14</v>
      </c>
      <c r="E400" s="9">
        <f>[1]!b_info_couponrate2(C400)</f>
        <v>3.76</v>
      </c>
      <c r="F400" s="8" t="str">
        <f>[1]!b_info_coupon(C400)</f>
        <v>附息</v>
      </c>
      <c r="G400" s="8">
        <f>[1]!b_info_interestfrequency(C400)</f>
        <v>1</v>
      </c>
      <c r="H400" s="9">
        <f>[1]!b_info_term(C400)</f>
        <v>5</v>
      </c>
      <c r="I400" s="9">
        <f>[1]!b_anal_yield_cnbd(C400,L$1,1)</f>
        <v>2.6873999999999998</v>
      </c>
      <c r="J400" s="9">
        <f>[1]!b_anal_dirty_cnbd(C400,L$1,1)</f>
        <v>105.5735</v>
      </c>
      <c r="K400" s="9" t="str">
        <f>[1]!b_info_maturitydate(C400)</f>
        <v>2023-08-14</v>
      </c>
      <c r="L400" s="25"/>
      <c r="M400" s="25"/>
    </row>
    <row r="401" spans="1:13" hidden="1" x14ac:dyDescent="0.2">
      <c r="A401" s="6" t="s">
        <v>164</v>
      </c>
      <c r="B401" s="7">
        <v>100000000</v>
      </c>
      <c r="C401" s="8" t="str">
        <f t="shared" si="10"/>
        <v>180211</v>
      </c>
      <c r="D401" s="8" t="str">
        <f>[1]!b_info_carrydate(C401)</f>
        <v>2018-08-14</v>
      </c>
      <c r="E401" s="9">
        <f>[1]!b_info_couponrate2(C401)</f>
        <v>3.76</v>
      </c>
      <c r="F401" s="8" t="str">
        <f>[1]!b_info_coupon(C401)</f>
        <v>附息</v>
      </c>
      <c r="G401" s="8">
        <f>[1]!b_info_interestfrequency(C401)</f>
        <v>1</v>
      </c>
      <c r="H401" s="9">
        <f>[1]!b_info_term(C401)</f>
        <v>5</v>
      </c>
      <c r="I401" s="9">
        <f>[1]!b_anal_yield_cnbd(C401,L$1,1)</f>
        <v>2.6873999999999998</v>
      </c>
      <c r="J401" s="9">
        <f>[1]!b_anal_dirty_cnbd(C401,L$1,1)</f>
        <v>105.5735</v>
      </c>
      <c r="K401" s="9" t="str">
        <f>[1]!b_info_maturitydate(C401)</f>
        <v>2023-08-14</v>
      </c>
      <c r="L401" s="25"/>
      <c r="M401" s="25"/>
    </row>
    <row r="402" spans="1:13" hidden="1" x14ac:dyDescent="0.2">
      <c r="A402" s="6" t="s">
        <v>164</v>
      </c>
      <c r="B402" s="7">
        <v>30000000</v>
      </c>
      <c r="C402" s="8" t="str">
        <f t="shared" si="10"/>
        <v>180211</v>
      </c>
      <c r="D402" s="8" t="str">
        <f>[1]!b_info_carrydate(C402)</f>
        <v>2018-08-14</v>
      </c>
      <c r="E402" s="9">
        <f>[1]!b_info_couponrate2(C402)</f>
        <v>3.76</v>
      </c>
      <c r="F402" s="8" t="str">
        <f>[1]!b_info_coupon(C402)</f>
        <v>附息</v>
      </c>
      <c r="G402" s="8">
        <f>[1]!b_info_interestfrequency(C402)</f>
        <v>1</v>
      </c>
      <c r="H402" s="9">
        <f>[1]!b_info_term(C402)</f>
        <v>5</v>
      </c>
      <c r="I402" s="9">
        <f>[1]!b_anal_yield_cnbd(C402,L$1,1)</f>
        <v>2.6873999999999998</v>
      </c>
      <c r="J402" s="9">
        <f>[1]!b_anal_dirty_cnbd(C402,L$1,1)</f>
        <v>105.5735</v>
      </c>
      <c r="K402" s="9" t="str">
        <f>[1]!b_info_maturitydate(C402)</f>
        <v>2023-08-14</v>
      </c>
      <c r="L402" s="25"/>
      <c r="M402" s="25"/>
    </row>
    <row r="403" spans="1:13" hidden="1" x14ac:dyDescent="0.2">
      <c r="A403" s="6" t="s">
        <v>164</v>
      </c>
      <c r="B403" s="7">
        <v>50000000</v>
      </c>
      <c r="C403" s="8" t="str">
        <f t="shared" ref="C403:C466" si="11">IFERROR(MID(A403,FIND("S",A403)+2,FIND(")",A403)-FIND("S",A403)-2),MID(A403,FIND("(",A403)+1,FIND(")",A403)-FIND("(",A403)-1))</f>
        <v>180211</v>
      </c>
      <c r="D403" s="8" t="str">
        <f>[1]!b_info_carrydate(C403)</f>
        <v>2018-08-14</v>
      </c>
      <c r="E403" s="9">
        <f>[1]!b_info_couponrate2(C403)</f>
        <v>3.76</v>
      </c>
      <c r="F403" s="8" t="str">
        <f>[1]!b_info_coupon(C403)</f>
        <v>附息</v>
      </c>
      <c r="G403" s="8">
        <f>[1]!b_info_interestfrequency(C403)</f>
        <v>1</v>
      </c>
      <c r="H403" s="9">
        <f>[1]!b_info_term(C403)</f>
        <v>5</v>
      </c>
      <c r="I403" s="9">
        <f>[1]!b_anal_yield_cnbd(C403,L$1,1)</f>
        <v>2.6873999999999998</v>
      </c>
      <c r="J403" s="9">
        <f>[1]!b_anal_dirty_cnbd(C403,L$1,1)</f>
        <v>105.5735</v>
      </c>
      <c r="K403" s="9" t="str">
        <f>[1]!b_info_maturitydate(C403)</f>
        <v>2023-08-14</v>
      </c>
      <c r="L403" s="25"/>
      <c r="M403" s="25"/>
    </row>
    <row r="404" spans="1:13" hidden="1" x14ac:dyDescent="0.2">
      <c r="A404" s="6" t="s">
        <v>164</v>
      </c>
      <c r="B404" s="7">
        <v>50000000</v>
      </c>
      <c r="C404" s="8" t="str">
        <f t="shared" si="11"/>
        <v>180211</v>
      </c>
      <c r="D404" s="8" t="str">
        <f>[1]!b_info_carrydate(C404)</f>
        <v>2018-08-14</v>
      </c>
      <c r="E404" s="9">
        <f>[1]!b_info_couponrate2(C404)</f>
        <v>3.76</v>
      </c>
      <c r="F404" s="8" t="str">
        <f>[1]!b_info_coupon(C404)</f>
        <v>附息</v>
      </c>
      <c r="G404" s="8">
        <f>[1]!b_info_interestfrequency(C404)</f>
        <v>1</v>
      </c>
      <c r="H404" s="9">
        <f>[1]!b_info_term(C404)</f>
        <v>5</v>
      </c>
      <c r="I404" s="9">
        <f>[1]!b_anal_yield_cnbd(C404,L$1,1)</f>
        <v>2.6873999999999998</v>
      </c>
      <c r="J404" s="9">
        <f>[1]!b_anal_dirty_cnbd(C404,L$1,1)</f>
        <v>105.5735</v>
      </c>
      <c r="K404" s="9" t="str">
        <f>[1]!b_info_maturitydate(C404)</f>
        <v>2023-08-14</v>
      </c>
      <c r="L404" s="25"/>
      <c r="M404" s="25"/>
    </row>
    <row r="405" spans="1:13" hidden="1" x14ac:dyDescent="0.2">
      <c r="A405" s="6" t="s">
        <v>164</v>
      </c>
      <c r="B405" s="7">
        <v>50000000</v>
      </c>
      <c r="C405" s="8" t="str">
        <f t="shared" si="11"/>
        <v>180211</v>
      </c>
      <c r="D405" s="8" t="str">
        <f>[1]!b_info_carrydate(C405)</f>
        <v>2018-08-14</v>
      </c>
      <c r="E405" s="9">
        <f>[1]!b_info_couponrate2(C405)</f>
        <v>3.76</v>
      </c>
      <c r="F405" s="8" t="str">
        <f>[1]!b_info_coupon(C405)</f>
        <v>附息</v>
      </c>
      <c r="G405" s="8">
        <f>[1]!b_info_interestfrequency(C405)</f>
        <v>1</v>
      </c>
      <c r="H405" s="9">
        <f>[1]!b_info_term(C405)</f>
        <v>5</v>
      </c>
      <c r="I405" s="9">
        <f>[1]!b_anal_yield_cnbd(C405,L$1,1)</f>
        <v>2.6873999999999998</v>
      </c>
      <c r="J405" s="9">
        <f>[1]!b_anal_dirty_cnbd(C405,L$1,1)</f>
        <v>105.5735</v>
      </c>
      <c r="K405" s="9" t="str">
        <f>[1]!b_info_maturitydate(C405)</f>
        <v>2023-08-14</v>
      </c>
      <c r="L405" s="25"/>
      <c r="M405" s="25"/>
    </row>
    <row r="406" spans="1:13" hidden="1" x14ac:dyDescent="0.2">
      <c r="A406" s="6" t="s">
        <v>164</v>
      </c>
      <c r="B406" s="7">
        <v>50000000</v>
      </c>
      <c r="C406" s="8" t="str">
        <f t="shared" si="11"/>
        <v>180211</v>
      </c>
      <c r="D406" s="8" t="str">
        <f>[1]!b_info_carrydate(C406)</f>
        <v>2018-08-14</v>
      </c>
      <c r="E406" s="9">
        <f>[1]!b_info_couponrate2(C406)</f>
        <v>3.76</v>
      </c>
      <c r="F406" s="8" t="str">
        <f>[1]!b_info_coupon(C406)</f>
        <v>附息</v>
      </c>
      <c r="G406" s="8">
        <f>[1]!b_info_interestfrequency(C406)</f>
        <v>1</v>
      </c>
      <c r="H406" s="9">
        <f>[1]!b_info_term(C406)</f>
        <v>5</v>
      </c>
      <c r="I406" s="9">
        <f>[1]!b_anal_yield_cnbd(C406,L$1,1)</f>
        <v>2.6873999999999998</v>
      </c>
      <c r="J406" s="9">
        <f>[1]!b_anal_dirty_cnbd(C406,L$1,1)</f>
        <v>105.5735</v>
      </c>
      <c r="K406" s="9" t="str">
        <f>[1]!b_info_maturitydate(C406)</f>
        <v>2023-08-14</v>
      </c>
      <c r="L406" s="25"/>
      <c r="M406" s="25"/>
    </row>
    <row r="407" spans="1:13" hidden="1" x14ac:dyDescent="0.2">
      <c r="A407" s="6" t="s">
        <v>164</v>
      </c>
      <c r="B407" s="7">
        <v>50000000</v>
      </c>
      <c r="C407" s="8" t="str">
        <f t="shared" si="11"/>
        <v>180211</v>
      </c>
      <c r="D407" s="8" t="str">
        <f>[1]!b_info_carrydate(C407)</f>
        <v>2018-08-14</v>
      </c>
      <c r="E407" s="9">
        <f>[1]!b_info_couponrate2(C407)</f>
        <v>3.76</v>
      </c>
      <c r="F407" s="8" t="str">
        <f>[1]!b_info_coupon(C407)</f>
        <v>附息</v>
      </c>
      <c r="G407" s="8">
        <f>[1]!b_info_interestfrequency(C407)</f>
        <v>1</v>
      </c>
      <c r="H407" s="9">
        <f>[1]!b_info_term(C407)</f>
        <v>5</v>
      </c>
      <c r="I407" s="9">
        <f>[1]!b_anal_yield_cnbd(C407,L$1,1)</f>
        <v>2.6873999999999998</v>
      </c>
      <c r="J407" s="9">
        <f>[1]!b_anal_dirty_cnbd(C407,L$1,1)</f>
        <v>105.5735</v>
      </c>
      <c r="K407" s="9" t="str">
        <f>[1]!b_info_maturitydate(C407)</f>
        <v>2023-08-14</v>
      </c>
      <c r="L407" s="25"/>
      <c r="M407" s="25"/>
    </row>
    <row r="408" spans="1:13" hidden="1" x14ac:dyDescent="0.2">
      <c r="A408" s="6" t="s">
        <v>164</v>
      </c>
      <c r="B408" s="7">
        <v>50000000</v>
      </c>
      <c r="C408" s="8" t="str">
        <f t="shared" si="11"/>
        <v>180211</v>
      </c>
      <c r="D408" s="8" t="str">
        <f>[1]!b_info_carrydate(C408)</f>
        <v>2018-08-14</v>
      </c>
      <c r="E408" s="9">
        <f>[1]!b_info_couponrate2(C408)</f>
        <v>3.76</v>
      </c>
      <c r="F408" s="8" t="str">
        <f>[1]!b_info_coupon(C408)</f>
        <v>附息</v>
      </c>
      <c r="G408" s="8">
        <f>[1]!b_info_interestfrequency(C408)</f>
        <v>1</v>
      </c>
      <c r="H408" s="9">
        <f>[1]!b_info_term(C408)</f>
        <v>5</v>
      </c>
      <c r="I408" s="9">
        <f>[1]!b_anal_yield_cnbd(C408,L$1,1)</f>
        <v>2.6873999999999998</v>
      </c>
      <c r="J408" s="9">
        <f>[1]!b_anal_dirty_cnbd(C408,L$1,1)</f>
        <v>105.5735</v>
      </c>
      <c r="K408" s="9" t="str">
        <f>[1]!b_info_maturitydate(C408)</f>
        <v>2023-08-14</v>
      </c>
      <c r="L408" s="25"/>
      <c r="M408" s="25"/>
    </row>
    <row r="409" spans="1:13" hidden="1" x14ac:dyDescent="0.2">
      <c r="A409" s="6" t="s">
        <v>164</v>
      </c>
      <c r="B409" s="7">
        <v>50000000</v>
      </c>
      <c r="C409" s="8" t="str">
        <f t="shared" si="11"/>
        <v>180211</v>
      </c>
      <c r="D409" s="8" t="str">
        <f>[1]!b_info_carrydate(C409)</f>
        <v>2018-08-14</v>
      </c>
      <c r="E409" s="9">
        <f>[1]!b_info_couponrate2(C409)</f>
        <v>3.76</v>
      </c>
      <c r="F409" s="8" t="str">
        <f>[1]!b_info_coupon(C409)</f>
        <v>附息</v>
      </c>
      <c r="G409" s="8">
        <f>[1]!b_info_interestfrequency(C409)</f>
        <v>1</v>
      </c>
      <c r="H409" s="9">
        <f>[1]!b_info_term(C409)</f>
        <v>5</v>
      </c>
      <c r="I409" s="9">
        <f>[1]!b_anal_yield_cnbd(C409,L$1,1)</f>
        <v>2.6873999999999998</v>
      </c>
      <c r="J409" s="9">
        <f>[1]!b_anal_dirty_cnbd(C409,L$1,1)</f>
        <v>105.5735</v>
      </c>
      <c r="K409" s="9" t="str">
        <f>[1]!b_info_maturitydate(C409)</f>
        <v>2023-08-14</v>
      </c>
      <c r="L409" s="25"/>
      <c r="M409" s="25"/>
    </row>
    <row r="410" spans="1:13" hidden="1" x14ac:dyDescent="0.2">
      <c r="A410" s="6" t="s">
        <v>164</v>
      </c>
      <c r="B410" s="7">
        <v>50000000</v>
      </c>
      <c r="C410" s="8" t="str">
        <f t="shared" si="11"/>
        <v>180211</v>
      </c>
      <c r="D410" s="8" t="str">
        <f>[1]!b_info_carrydate(C410)</f>
        <v>2018-08-14</v>
      </c>
      <c r="E410" s="9">
        <f>[1]!b_info_couponrate2(C410)</f>
        <v>3.76</v>
      </c>
      <c r="F410" s="8" t="str">
        <f>[1]!b_info_coupon(C410)</f>
        <v>附息</v>
      </c>
      <c r="G410" s="8">
        <f>[1]!b_info_interestfrequency(C410)</f>
        <v>1</v>
      </c>
      <c r="H410" s="9">
        <f>[1]!b_info_term(C410)</f>
        <v>5</v>
      </c>
      <c r="I410" s="9">
        <f>[1]!b_anal_yield_cnbd(C410,L$1,1)</f>
        <v>2.6873999999999998</v>
      </c>
      <c r="J410" s="9">
        <f>[1]!b_anal_dirty_cnbd(C410,L$1,1)</f>
        <v>105.5735</v>
      </c>
      <c r="K410" s="9" t="str">
        <f>[1]!b_info_maturitydate(C410)</f>
        <v>2023-08-14</v>
      </c>
      <c r="L410" s="25"/>
      <c r="M410" s="25"/>
    </row>
    <row r="411" spans="1:13" hidden="1" x14ac:dyDescent="0.2">
      <c r="A411" s="6" t="s">
        <v>164</v>
      </c>
      <c r="B411" s="7">
        <v>20000000</v>
      </c>
      <c r="C411" s="8" t="str">
        <f t="shared" si="11"/>
        <v>180211</v>
      </c>
      <c r="D411" s="8" t="str">
        <f>[1]!b_info_carrydate(C411)</f>
        <v>2018-08-14</v>
      </c>
      <c r="E411" s="9">
        <f>[1]!b_info_couponrate2(C411)</f>
        <v>3.76</v>
      </c>
      <c r="F411" s="8" t="str">
        <f>[1]!b_info_coupon(C411)</f>
        <v>附息</v>
      </c>
      <c r="G411" s="8">
        <f>[1]!b_info_interestfrequency(C411)</f>
        <v>1</v>
      </c>
      <c r="H411" s="9">
        <f>[1]!b_info_term(C411)</f>
        <v>5</v>
      </c>
      <c r="I411" s="9">
        <f>[1]!b_anal_yield_cnbd(C411,L$1,1)</f>
        <v>2.6873999999999998</v>
      </c>
      <c r="J411" s="9">
        <f>[1]!b_anal_dirty_cnbd(C411,L$1,1)</f>
        <v>105.5735</v>
      </c>
      <c r="K411" s="9" t="str">
        <f>[1]!b_info_maturitydate(C411)</f>
        <v>2023-08-14</v>
      </c>
      <c r="L411" s="25"/>
      <c r="M411" s="25"/>
    </row>
    <row r="412" spans="1:13" hidden="1" x14ac:dyDescent="0.2">
      <c r="A412" s="6" t="s">
        <v>164</v>
      </c>
      <c r="B412" s="7">
        <v>30000000</v>
      </c>
      <c r="C412" s="8" t="str">
        <f t="shared" si="11"/>
        <v>180211</v>
      </c>
      <c r="D412" s="8" t="str">
        <f>[1]!b_info_carrydate(C412)</f>
        <v>2018-08-14</v>
      </c>
      <c r="E412" s="9">
        <f>[1]!b_info_couponrate2(C412)</f>
        <v>3.76</v>
      </c>
      <c r="F412" s="8" t="str">
        <f>[1]!b_info_coupon(C412)</f>
        <v>附息</v>
      </c>
      <c r="G412" s="8">
        <f>[1]!b_info_interestfrequency(C412)</f>
        <v>1</v>
      </c>
      <c r="H412" s="9">
        <f>[1]!b_info_term(C412)</f>
        <v>5</v>
      </c>
      <c r="I412" s="9">
        <f>[1]!b_anal_yield_cnbd(C412,L$1,1)</f>
        <v>2.6873999999999998</v>
      </c>
      <c r="J412" s="9">
        <f>[1]!b_anal_dirty_cnbd(C412,L$1,1)</f>
        <v>105.5735</v>
      </c>
      <c r="K412" s="9" t="str">
        <f>[1]!b_info_maturitydate(C412)</f>
        <v>2023-08-14</v>
      </c>
      <c r="L412" s="25"/>
      <c r="M412" s="25"/>
    </row>
    <row r="413" spans="1:13" hidden="1" x14ac:dyDescent="0.2">
      <c r="A413" s="6" t="s">
        <v>164</v>
      </c>
      <c r="B413" s="7">
        <v>30000000</v>
      </c>
      <c r="C413" s="8" t="str">
        <f t="shared" si="11"/>
        <v>180211</v>
      </c>
      <c r="D413" s="8" t="str">
        <f>[1]!b_info_carrydate(C413)</f>
        <v>2018-08-14</v>
      </c>
      <c r="E413" s="9">
        <f>[1]!b_info_couponrate2(C413)</f>
        <v>3.76</v>
      </c>
      <c r="F413" s="8" t="str">
        <f>[1]!b_info_coupon(C413)</f>
        <v>附息</v>
      </c>
      <c r="G413" s="8">
        <f>[1]!b_info_interestfrequency(C413)</f>
        <v>1</v>
      </c>
      <c r="H413" s="9">
        <f>[1]!b_info_term(C413)</f>
        <v>5</v>
      </c>
      <c r="I413" s="9">
        <f>[1]!b_anal_yield_cnbd(C413,L$1,1)</f>
        <v>2.6873999999999998</v>
      </c>
      <c r="J413" s="9">
        <f>[1]!b_anal_dirty_cnbd(C413,L$1,1)</f>
        <v>105.5735</v>
      </c>
      <c r="K413" s="9" t="str">
        <f>[1]!b_info_maturitydate(C413)</f>
        <v>2023-08-14</v>
      </c>
      <c r="L413" s="25"/>
      <c r="M413" s="25"/>
    </row>
    <row r="414" spans="1:13" hidden="1" x14ac:dyDescent="0.2">
      <c r="A414" s="6" t="s">
        <v>164</v>
      </c>
      <c r="B414" s="7">
        <v>30000000</v>
      </c>
      <c r="C414" s="8" t="str">
        <f t="shared" si="11"/>
        <v>180211</v>
      </c>
      <c r="D414" s="8" t="str">
        <f>[1]!b_info_carrydate(C414)</f>
        <v>2018-08-14</v>
      </c>
      <c r="E414" s="9">
        <f>[1]!b_info_couponrate2(C414)</f>
        <v>3.76</v>
      </c>
      <c r="F414" s="8" t="str">
        <f>[1]!b_info_coupon(C414)</f>
        <v>附息</v>
      </c>
      <c r="G414" s="8">
        <f>[1]!b_info_interestfrequency(C414)</f>
        <v>1</v>
      </c>
      <c r="H414" s="9">
        <f>[1]!b_info_term(C414)</f>
        <v>5</v>
      </c>
      <c r="I414" s="9">
        <f>[1]!b_anal_yield_cnbd(C414,L$1,1)</f>
        <v>2.6873999999999998</v>
      </c>
      <c r="J414" s="9">
        <f>[1]!b_anal_dirty_cnbd(C414,L$1,1)</f>
        <v>105.5735</v>
      </c>
      <c r="K414" s="9" t="str">
        <f>[1]!b_info_maturitydate(C414)</f>
        <v>2023-08-14</v>
      </c>
      <c r="L414" s="25"/>
      <c r="M414" s="25"/>
    </row>
    <row r="415" spans="1:13" hidden="1" x14ac:dyDescent="0.2">
      <c r="A415" s="6" t="s">
        <v>164</v>
      </c>
      <c r="B415" s="7">
        <v>10000000</v>
      </c>
      <c r="C415" s="8" t="str">
        <f t="shared" si="11"/>
        <v>180211</v>
      </c>
      <c r="D415" s="8" t="str">
        <f>[1]!b_info_carrydate(C415)</f>
        <v>2018-08-14</v>
      </c>
      <c r="E415" s="9">
        <f>[1]!b_info_couponrate2(C415)</f>
        <v>3.76</v>
      </c>
      <c r="F415" s="8" t="str">
        <f>[1]!b_info_coupon(C415)</f>
        <v>附息</v>
      </c>
      <c r="G415" s="8">
        <f>[1]!b_info_interestfrequency(C415)</f>
        <v>1</v>
      </c>
      <c r="H415" s="9">
        <f>[1]!b_info_term(C415)</f>
        <v>5</v>
      </c>
      <c r="I415" s="9">
        <f>[1]!b_anal_yield_cnbd(C415,L$1,1)</f>
        <v>2.6873999999999998</v>
      </c>
      <c r="J415" s="9">
        <f>[1]!b_anal_dirty_cnbd(C415,L$1,1)</f>
        <v>105.5735</v>
      </c>
      <c r="K415" s="9" t="str">
        <f>[1]!b_info_maturitydate(C415)</f>
        <v>2023-08-14</v>
      </c>
      <c r="L415" s="25"/>
      <c r="M415" s="25"/>
    </row>
    <row r="416" spans="1:13" hidden="1" x14ac:dyDescent="0.2">
      <c r="A416" s="6" t="s">
        <v>164</v>
      </c>
      <c r="B416" s="7">
        <v>50000000</v>
      </c>
      <c r="C416" s="8" t="str">
        <f t="shared" si="11"/>
        <v>180211</v>
      </c>
      <c r="D416" s="8" t="str">
        <f>[1]!b_info_carrydate(C416)</f>
        <v>2018-08-14</v>
      </c>
      <c r="E416" s="9">
        <f>[1]!b_info_couponrate2(C416)</f>
        <v>3.76</v>
      </c>
      <c r="F416" s="8" t="str">
        <f>[1]!b_info_coupon(C416)</f>
        <v>附息</v>
      </c>
      <c r="G416" s="8">
        <f>[1]!b_info_interestfrequency(C416)</f>
        <v>1</v>
      </c>
      <c r="H416" s="9">
        <f>[1]!b_info_term(C416)</f>
        <v>5</v>
      </c>
      <c r="I416" s="9">
        <f>[1]!b_anal_yield_cnbd(C416,L$1,1)</f>
        <v>2.6873999999999998</v>
      </c>
      <c r="J416" s="9">
        <f>[1]!b_anal_dirty_cnbd(C416,L$1,1)</f>
        <v>105.5735</v>
      </c>
      <c r="K416" s="9" t="str">
        <f>[1]!b_info_maturitydate(C416)</f>
        <v>2023-08-14</v>
      </c>
      <c r="L416" s="25"/>
      <c r="M416" s="25"/>
    </row>
    <row r="417" spans="1:13" hidden="1" x14ac:dyDescent="0.2">
      <c r="A417" s="6" t="s">
        <v>164</v>
      </c>
      <c r="B417" s="7">
        <v>30000000</v>
      </c>
      <c r="C417" s="8" t="str">
        <f t="shared" si="11"/>
        <v>180211</v>
      </c>
      <c r="D417" s="8" t="str">
        <f>[1]!b_info_carrydate(C417)</f>
        <v>2018-08-14</v>
      </c>
      <c r="E417" s="9">
        <f>[1]!b_info_couponrate2(C417)</f>
        <v>3.76</v>
      </c>
      <c r="F417" s="8" t="str">
        <f>[1]!b_info_coupon(C417)</f>
        <v>附息</v>
      </c>
      <c r="G417" s="8">
        <f>[1]!b_info_interestfrequency(C417)</f>
        <v>1</v>
      </c>
      <c r="H417" s="9">
        <f>[1]!b_info_term(C417)</f>
        <v>5</v>
      </c>
      <c r="I417" s="9">
        <f>[1]!b_anal_yield_cnbd(C417,L$1,1)</f>
        <v>2.6873999999999998</v>
      </c>
      <c r="J417" s="9">
        <f>[1]!b_anal_dirty_cnbd(C417,L$1,1)</f>
        <v>105.5735</v>
      </c>
      <c r="K417" s="9" t="str">
        <f>[1]!b_info_maturitydate(C417)</f>
        <v>2023-08-14</v>
      </c>
      <c r="L417" s="25"/>
      <c r="M417" s="25"/>
    </row>
    <row r="418" spans="1:13" hidden="1" x14ac:dyDescent="0.2">
      <c r="A418" s="6" t="s">
        <v>164</v>
      </c>
      <c r="B418" s="7">
        <v>30000000</v>
      </c>
      <c r="C418" s="8" t="str">
        <f t="shared" si="11"/>
        <v>180211</v>
      </c>
      <c r="D418" s="8" t="str">
        <f>[1]!b_info_carrydate(C418)</f>
        <v>2018-08-14</v>
      </c>
      <c r="E418" s="9">
        <f>[1]!b_info_couponrate2(C418)</f>
        <v>3.76</v>
      </c>
      <c r="F418" s="8" t="str">
        <f>[1]!b_info_coupon(C418)</f>
        <v>附息</v>
      </c>
      <c r="G418" s="8">
        <f>[1]!b_info_interestfrequency(C418)</f>
        <v>1</v>
      </c>
      <c r="H418" s="9">
        <f>[1]!b_info_term(C418)</f>
        <v>5</v>
      </c>
      <c r="I418" s="9">
        <f>[1]!b_anal_yield_cnbd(C418,L$1,1)</f>
        <v>2.6873999999999998</v>
      </c>
      <c r="J418" s="9">
        <f>[1]!b_anal_dirty_cnbd(C418,L$1,1)</f>
        <v>105.5735</v>
      </c>
      <c r="K418" s="9" t="str">
        <f>[1]!b_info_maturitydate(C418)</f>
        <v>2023-08-14</v>
      </c>
      <c r="L418" s="25"/>
      <c r="M418" s="25"/>
    </row>
    <row r="419" spans="1:13" hidden="1" x14ac:dyDescent="0.2">
      <c r="A419" s="6" t="s">
        <v>164</v>
      </c>
      <c r="B419" s="7">
        <v>20000000</v>
      </c>
      <c r="C419" s="8" t="str">
        <f t="shared" si="11"/>
        <v>180211</v>
      </c>
      <c r="D419" s="8" t="str">
        <f>[1]!b_info_carrydate(C419)</f>
        <v>2018-08-14</v>
      </c>
      <c r="E419" s="9">
        <f>[1]!b_info_couponrate2(C419)</f>
        <v>3.76</v>
      </c>
      <c r="F419" s="8" t="str">
        <f>[1]!b_info_coupon(C419)</f>
        <v>附息</v>
      </c>
      <c r="G419" s="8">
        <f>[1]!b_info_interestfrequency(C419)</f>
        <v>1</v>
      </c>
      <c r="H419" s="9">
        <f>[1]!b_info_term(C419)</f>
        <v>5</v>
      </c>
      <c r="I419" s="9">
        <f>[1]!b_anal_yield_cnbd(C419,L$1,1)</f>
        <v>2.6873999999999998</v>
      </c>
      <c r="J419" s="9">
        <f>[1]!b_anal_dirty_cnbd(C419,L$1,1)</f>
        <v>105.5735</v>
      </c>
      <c r="K419" s="9" t="str">
        <f>[1]!b_info_maturitydate(C419)</f>
        <v>2023-08-14</v>
      </c>
      <c r="L419" s="25"/>
      <c r="M419" s="25"/>
    </row>
    <row r="420" spans="1:13" hidden="1" x14ac:dyDescent="0.2">
      <c r="A420" s="6" t="s">
        <v>164</v>
      </c>
      <c r="B420" s="7">
        <v>30000000</v>
      </c>
      <c r="C420" s="8" t="str">
        <f t="shared" si="11"/>
        <v>180211</v>
      </c>
      <c r="D420" s="8" t="str">
        <f>[1]!b_info_carrydate(C420)</f>
        <v>2018-08-14</v>
      </c>
      <c r="E420" s="9">
        <f>[1]!b_info_couponrate2(C420)</f>
        <v>3.76</v>
      </c>
      <c r="F420" s="8" t="str">
        <f>[1]!b_info_coupon(C420)</f>
        <v>附息</v>
      </c>
      <c r="G420" s="8">
        <f>[1]!b_info_interestfrequency(C420)</f>
        <v>1</v>
      </c>
      <c r="H420" s="9">
        <f>[1]!b_info_term(C420)</f>
        <v>5</v>
      </c>
      <c r="I420" s="9">
        <f>[1]!b_anal_yield_cnbd(C420,L$1,1)</f>
        <v>2.6873999999999998</v>
      </c>
      <c r="J420" s="9">
        <f>[1]!b_anal_dirty_cnbd(C420,L$1,1)</f>
        <v>105.5735</v>
      </c>
      <c r="K420" s="9" t="str">
        <f>[1]!b_info_maturitydate(C420)</f>
        <v>2023-08-14</v>
      </c>
      <c r="L420" s="25"/>
      <c r="M420" s="25"/>
    </row>
    <row r="421" spans="1:13" hidden="1" x14ac:dyDescent="0.2">
      <c r="A421" s="6" t="s">
        <v>164</v>
      </c>
      <c r="B421" s="7">
        <v>50000000</v>
      </c>
      <c r="C421" s="8" t="str">
        <f t="shared" si="11"/>
        <v>180211</v>
      </c>
      <c r="D421" s="8" t="str">
        <f>[1]!b_info_carrydate(C421)</f>
        <v>2018-08-14</v>
      </c>
      <c r="E421" s="9">
        <f>[1]!b_info_couponrate2(C421)</f>
        <v>3.76</v>
      </c>
      <c r="F421" s="8" t="str">
        <f>[1]!b_info_coupon(C421)</f>
        <v>附息</v>
      </c>
      <c r="G421" s="8">
        <f>[1]!b_info_interestfrequency(C421)</f>
        <v>1</v>
      </c>
      <c r="H421" s="9">
        <f>[1]!b_info_term(C421)</f>
        <v>5</v>
      </c>
      <c r="I421" s="9">
        <f>[1]!b_anal_yield_cnbd(C421,L$1,1)</f>
        <v>2.6873999999999998</v>
      </c>
      <c r="J421" s="9">
        <f>[1]!b_anal_dirty_cnbd(C421,L$1,1)</f>
        <v>105.5735</v>
      </c>
      <c r="K421" s="9" t="str">
        <f>[1]!b_info_maturitydate(C421)</f>
        <v>2023-08-14</v>
      </c>
      <c r="L421" s="25"/>
      <c r="M421" s="25"/>
    </row>
    <row r="422" spans="1:13" hidden="1" x14ac:dyDescent="0.2">
      <c r="A422" s="6" t="s">
        <v>164</v>
      </c>
      <c r="B422" s="7">
        <v>20000000</v>
      </c>
      <c r="C422" s="8" t="str">
        <f t="shared" si="11"/>
        <v>180211</v>
      </c>
      <c r="D422" s="8" t="str">
        <f>[1]!b_info_carrydate(C422)</f>
        <v>2018-08-14</v>
      </c>
      <c r="E422" s="9">
        <f>[1]!b_info_couponrate2(C422)</f>
        <v>3.76</v>
      </c>
      <c r="F422" s="8" t="str">
        <f>[1]!b_info_coupon(C422)</f>
        <v>附息</v>
      </c>
      <c r="G422" s="8">
        <f>[1]!b_info_interestfrequency(C422)</f>
        <v>1</v>
      </c>
      <c r="H422" s="9">
        <f>[1]!b_info_term(C422)</f>
        <v>5</v>
      </c>
      <c r="I422" s="9">
        <f>[1]!b_anal_yield_cnbd(C422,L$1,1)</f>
        <v>2.6873999999999998</v>
      </c>
      <c r="J422" s="9">
        <f>[1]!b_anal_dirty_cnbd(C422,L$1,1)</f>
        <v>105.5735</v>
      </c>
      <c r="K422" s="9" t="str">
        <f>[1]!b_info_maturitydate(C422)</f>
        <v>2023-08-14</v>
      </c>
      <c r="L422" s="25"/>
      <c r="M422" s="25"/>
    </row>
    <row r="423" spans="1:13" hidden="1" x14ac:dyDescent="0.2">
      <c r="A423" s="6" t="s">
        <v>164</v>
      </c>
      <c r="B423" s="7">
        <v>20000000</v>
      </c>
      <c r="C423" s="8" t="str">
        <f t="shared" si="11"/>
        <v>180211</v>
      </c>
      <c r="D423" s="8" t="str">
        <f>[1]!b_info_carrydate(C423)</f>
        <v>2018-08-14</v>
      </c>
      <c r="E423" s="9">
        <f>[1]!b_info_couponrate2(C423)</f>
        <v>3.76</v>
      </c>
      <c r="F423" s="8" t="str">
        <f>[1]!b_info_coupon(C423)</f>
        <v>附息</v>
      </c>
      <c r="G423" s="8">
        <f>[1]!b_info_interestfrequency(C423)</f>
        <v>1</v>
      </c>
      <c r="H423" s="9">
        <f>[1]!b_info_term(C423)</f>
        <v>5</v>
      </c>
      <c r="I423" s="9">
        <f>[1]!b_anal_yield_cnbd(C423,L$1,1)</f>
        <v>2.6873999999999998</v>
      </c>
      <c r="J423" s="9">
        <f>[1]!b_anal_dirty_cnbd(C423,L$1,1)</f>
        <v>105.5735</v>
      </c>
      <c r="K423" s="9" t="str">
        <f>[1]!b_info_maturitydate(C423)</f>
        <v>2023-08-14</v>
      </c>
      <c r="L423" s="25"/>
      <c r="M423" s="25"/>
    </row>
    <row r="424" spans="1:13" hidden="1" x14ac:dyDescent="0.2">
      <c r="A424" s="6" t="s">
        <v>164</v>
      </c>
      <c r="B424" s="7">
        <v>30000000</v>
      </c>
      <c r="C424" s="8" t="str">
        <f t="shared" si="11"/>
        <v>180211</v>
      </c>
      <c r="D424" s="8" t="str">
        <f>[1]!b_info_carrydate(C424)</f>
        <v>2018-08-14</v>
      </c>
      <c r="E424" s="9">
        <f>[1]!b_info_couponrate2(C424)</f>
        <v>3.76</v>
      </c>
      <c r="F424" s="8" t="str">
        <f>[1]!b_info_coupon(C424)</f>
        <v>附息</v>
      </c>
      <c r="G424" s="8">
        <f>[1]!b_info_interestfrequency(C424)</f>
        <v>1</v>
      </c>
      <c r="H424" s="9">
        <f>[1]!b_info_term(C424)</f>
        <v>5</v>
      </c>
      <c r="I424" s="9">
        <f>[1]!b_anal_yield_cnbd(C424,L$1,1)</f>
        <v>2.6873999999999998</v>
      </c>
      <c r="J424" s="9">
        <f>[1]!b_anal_dirty_cnbd(C424,L$1,1)</f>
        <v>105.5735</v>
      </c>
      <c r="K424" s="9" t="str">
        <f>[1]!b_info_maturitydate(C424)</f>
        <v>2023-08-14</v>
      </c>
      <c r="L424" s="25"/>
      <c r="M424" s="25"/>
    </row>
    <row r="425" spans="1:13" hidden="1" x14ac:dyDescent="0.2">
      <c r="A425" s="6" t="s">
        <v>164</v>
      </c>
      <c r="B425" s="7">
        <v>20000000</v>
      </c>
      <c r="C425" s="8" t="str">
        <f t="shared" si="11"/>
        <v>180211</v>
      </c>
      <c r="D425" s="8" t="str">
        <f>[1]!b_info_carrydate(C425)</f>
        <v>2018-08-14</v>
      </c>
      <c r="E425" s="9">
        <f>[1]!b_info_couponrate2(C425)</f>
        <v>3.76</v>
      </c>
      <c r="F425" s="8" t="str">
        <f>[1]!b_info_coupon(C425)</f>
        <v>附息</v>
      </c>
      <c r="G425" s="8">
        <f>[1]!b_info_interestfrequency(C425)</f>
        <v>1</v>
      </c>
      <c r="H425" s="9">
        <f>[1]!b_info_term(C425)</f>
        <v>5</v>
      </c>
      <c r="I425" s="9">
        <f>[1]!b_anal_yield_cnbd(C425,L$1,1)</f>
        <v>2.6873999999999998</v>
      </c>
      <c r="J425" s="9">
        <f>[1]!b_anal_dirty_cnbd(C425,L$1,1)</f>
        <v>105.5735</v>
      </c>
      <c r="K425" s="9" t="str">
        <f>[1]!b_info_maturitydate(C425)</f>
        <v>2023-08-14</v>
      </c>
      <c r="L425" s="25"/>
      <c r="M425" s="25"/>
    </row>
    <row r="426" spans="1:13" hidden="1" x14ac:dyDescent="0.2">
      <c r="A426" s="6" t="s">
        <v>164</v>
      </c>
      <c r="B426" s="7">
        <v>30000000</v>
      </c>
      <c r="C426" s="8" t="str">
        <f t="shared" si="11"/>
        <v>180211</v>
      </c>
      <c r="D426" s="8" t="str">
        <f>[1]!b_info_carrydate(C426)</f>
        <v>2018-08-14</v>
      </c>
      <c r="E426" s="9">
        <f>[1]!b_info_couponrate2(C426)</f>
        <v>3.76</v>
      </c>
      <c r="F426" s="8" t="str">
        <f>[1]!b_info_coupon(C426)</f>
        <v>附息</v>
      </c>
      <c r="G426" s="8">
        <f>[1]!b_info_interestfrequency(C426)</f>
        <v>1</v>
      </c>
      <c r="H426" s="9">
        <f>[1]!b_info_term(C426)</f>
        <v>5</v>
      </c>
      <c r="I426" s="9">
        <f>[1]!b_anal_yield_cnbd(C426,L$1,1)</f>
        <v>2.6873999999999998</v>
      </c>
      <c r="J426" s="9">
        <f>[1]!b_anal_dirty_cnbd(C426,L$1,1)</f>
        <v>105.5735</v>
      </c>
      <c r="K426" s="9" t="str">
        <f>[1]!b_info_maturitydate(C426)</f>
        <v>2023-08-14</v>
      </c>
      <c r="L426" s="25"/>
      <c r="M426" s="25"/>
    </row>
    <row r="427" spans="1:13" hidden="1" x14ac:dyDescent="0.2">
      <c r="A427" s="6" t="s">
        <v>164</v>
      </c>
      <c r="B427" s="7">
        <v>30000000</v>
      </c>
      <c r="C427" s="8" t="str">
        <f t="shared" si="11"/>
        <v>180211</v>
      </c>
      <c r="D427" s="8" t="str">
        <f>[1]!b_info_carrydate(C427)</f>
        <v>2018-08-14</v>
      </c>
      <c r="E427" s="9">
        <f>[1]!b_info_couponrate2(C427)</f>
        <v>3.76</v>
      </c>
      <c r="F427" s="8" t="str">
        <f>[1]!b_info_coupon(C427)</f>
        <v>附息</v>
      </c>
      <c r="G427" s="8">
        <f>[1]!b_info_interestfrequency(C427)</f>
        <v>1</v>
      </c>
      <c r="H427" s="9">
        <f>[1]!b_info_term(C427)</f>
        <v>5</v>
      </c>
      <c r="I427" s="9">
        <f>[1]!b_anal_yield_cnbd(C427,L$1,1)</f>
        <v>2.6873999999999998</v>
      </c>
      <c r="J427" s="9">
        <f>[1]!b_anal_dirty_cnbd(C427,L$1,1)</f>
        <v>105.5735</v>
      </c>
      <c r="K427" s="9" t="str">
        <f>[1]!b_info_maturitydate(C427)</f>
        <v>2023-08-14</v>
      </c>
      <c r="L427" s="25"/>
      <c r="M427" s="25"/>
    </row>
    <row r="428" spans="1:13" hidden="1" x14ac:dyDescent="0.2">
      <c r="A428" s="6" t="s">
        <v>164</v>
      </c>
      <c r="B428" s="7">
        <v>30000000</v>
      </c>
      <c r="C428" s="8" t="str">
        <f t="shared" si="11"/>
        <v>180211</v>
      </c>
      <c r="D428" s="8" t="str">
        <f>[1]!b_info_carrydate(C428)</f>
        <v>2018-08-14</v>
      </c>
      <c r="E428" s="9">
        <f>[1]!b_info_couponrate2(C428)</f>
        <v>3.76</v>
      </c>
      <c r="F428" s="8" t="str">
        <f>[1]!b_info_coupon(C428)</f>
        <v>附息</v>
      </c>
      <c r="G428" s="8">
        <f>[1]!b_info_interestfrequency(C428)</f>
        <v>1</v>
      </c>
      <c r="H428" s="9">
        <f>[1]!b_info_term(C428)</f>
        <v>5</v>
      </c>
      <c r="I428" s="9">
        <f>[1]!b_anal_yield_cnbd(C428,L$1,1)</f>
        <v>2.6873999999999998</v>
      </c>
      <c r="J428" s="9">
        <f>[1]!b_anal_dirty_cnbd(C428,L$1,1)</f>
        <v>105.5735</v>
      </c>
      <c r="K428" s="9" t="str">
        <f>[1]!b_info_maturitydate(C428)</f>
        <v>2023-08-14</v>
      </c>
      <c r="L428" s="25"/>
      <c r="M428" s="25"/>
    </row>
    <row r="429" spans="1:13" hidden="1" x14ac:dyDescent="0.2">
      <c r="A429" s="6" t="s">
        <v>164</v>
      </c>
      <c r="B429" s="7">
        <v>10000000</v>
      </c>
      <c r="C429" s="8" t="str">
        <f t="shared" si="11"/>
        <v>180211</v>
      </c>
      <c r="D429" s="8" t="str">
        <f>[1]!b_info_carrydate(C429)</f>
        <v>2018-08-14</v>
      </c>
      <c r="E429" s="9">
        <f>[1]!b_info_couponrate2(C429)</f>
        <v>3.76</v>
      </c>
      <c r="F429" s="8" t="str">
        <f>[1]!b_info_coupon(C429)</f>
        <v>附息</v>
      </c>
      <c r="G429" s="8">
        <f>[1]!b_info_interestfrequency(C429)</f>
        <v>1</v>
      </c>
      <c r="H429" s="9">
        <f>[1]!b_info_term(C429)</f>
        <v>5</v>
      </c>
      <c r="I429" s="9">
        <f>[1]!b_anal_yield_cnbd(C429,L$1,1)</f>
        <v>2.6873999999999998</v>
      </c>
      <c r="J429" s="9">
        <f>[1]!b_anal_dirty_cnbd(C429,L$1,1)</f>
        <v>105.5735</v>
      </c>
      <c r="K429" s="9" t="str">
        <f>[1]!b_info_maturitydate(C429)</f>
        <v>2023-08-14</v>
      </c>
      <c r="L429" s="25"/>
      <c r="M429" s="25"/>
    </row>
    <row r="430" spans="1:13" hidden="1" x14ac:dyDescent="0.2">
      <c r="A430" s="6" t="s">
        <v>164</v>
      </c>
      <c r="B430" s="7">
        <v>30000000</v>
      </c>
      <c r="C430" s="8" t="str">
        <f t="shared" si="11"/>
        <v>180211</v>
      </c>
      <c r="D430" s="8" t="str">
        <f>[1]!b_info_carrydate(C430)</f>
        <v>2018-08-14</v>
      </c>
      <c r="E430" s="9">
        <f>[1]!b_info_couponrate2(C430)</f>
        <v>3.76</v>
      </c>
      <c r="F430" s="8" t="str">
        <f>[1]!b_info_coupon(C430)</f>
        <v>附息</v>
      </c>
      <c r="G430" s="8">
        <f>[1]!b_info_interestfrequency(C430)</f>
        <v>1</v>
      </c>
      <c r="H430" s="9">
        <f>[1]!b_info_term(C430)</f>
        <v>5</v>
      </c>
      <c r="I430" s="9">
        <f>[1]!b_anal_yield_cnbd(C430,L$1,1)</f>
        <v>2.6873999999999998</v>
      </c>
      <c r="J430" s="9">
        <f>[1]!b_anal_dirty_cnbd(C430,L$1,1)</f>
        <v>105.5735</v>
      </c>
      <c r="K430" s="9" t="str">
        <f>[1]!b_info_maturitydate(C430)</f>
        <v>2023-08-14</v>
      </c>
      <c r="L430" s="25"/>
      <c r="M430" s="25"/>
    </row>
    <row r="431" spans="1:13" hidden="1" x14ac:dyDescent="0.2">
      <c r="A431" s="6" t="s">
        <v>164</v>
      </c>
      <c r="B431" s="7">
        <v>20000000</v>
      </c>
      <c r="C431" s="8" t="str">
        <f t="shared" si="11"/>
        <v>180211</v>
      </c>
      <c r="D431" s="8" t="str">
        <f>[1]!b_info_carrydate(C431)</f>
        <v>2018-08-14</v>
      </c>
      <c r="E431" s="9">
        <f>[1]!b_info_couponrate2(C431)</f>
        <v>3.76</v>
      </c>
      <c r="F431" s="8" t="str">
        <f>[1]!b_info_coupon(C431)</f>
        <v>附息</v>
      </c>
      <c r="G431" s="8">
        <f>[1]!b_info_interestfrequency(C431)</f>
        <v>1</v>
      </c>
      <c r="H431" s="9">
        <f>[1]!b_info_term(C431)</f>
        <v>5</v>
      </c>
      <c r="I431" s="9">
        <f>[1]!b_anal_yield_cnbd(C431,L$1,1)</f>
        <v>2.6873999999999998</v>
      </c>
      <c r="J431" s="9">
        <f>[1]!b_anal_dirty_cnbd(C431,L$1,1)</f>
        <v>105.5735</v>
      </c>
      <c r="K431" s="9" t="str">
        <f>[1]!b_info_maturitydate(C431)</f>
        <v>2023-08-14</v>
      </c>
      <c r="L431" s="25"/>
      <c r="M431" s="25"/>
    </row>
    <row r="432" spans="1:13" hidden="1" x14ac:dyDescent="0.2">
      <c r="A432" s="6" t="s">
        <v>165</v>
      </c>
      <c r="B432" s="7">
        <v>180000000</v>
      </c>
      <c r="C432" s="8" t="str">
        <f t="shared" si="11"/>
        <v>190203</v>
      </c>
      <c r="D432" s="8" t="str">
        <f>[1]!b_info_carrydate(C432)</f>
        <v>2019-02-01</v>
      </c>
      <c r="E432" s="9">
        <f>[1]!b_info_couponrate2(C432)</f>
        <v>3.3</v>
      </c>
      <c r="F432" s="8" t="str">
        <f>[1]!b_info_coupon(C432)</f>
        <v>附息</v>
      </c>
      <c r="G432" s="8">
        <f>[1]!b_info_interestfrequency(C432)</f>
        <v>1</v>
      </c>
      <c r="H432" s="9">
        <f>[1]!b_info_term(C432)</f>
        <v>5</v>
      </c>
      <c r="I432" s="9">
        <f>[1]!b_anal_yield_cnbd(C432,L$1,1)</f>
        <v>2.7444999999999999</v>
      </c>
      <c r="J432" s="9">
        <f>[1]!b_anal_dirty_cnbd(C432,L$1,1)</f>
        <v>102.3344</v>
      </c>
      <c r="K432" s="9" t="str">
        <f>[1]!b_info_maturitydate(C432)</f>
        <v>2024-02-01</v>
      </c>
      <c r="L432" s="25"/>
      <c r="M432" s="25"/>
    </row>
    <row r="433" spans="1:13" hidden="1" x14ac:dyDescent="0.2">
      <c r="A433" s="6" t="s">
        <v>165</v>
      </c>
      <c r="B433" s="7">
        <v>100000000</v>
      </c>
      <c r="C433" s="8" t="str">
        <f t="shared" si="11"/>
        <v>190203</v>
      </c>
      <c r="D433" s="8" t="str">
        <f>[1]!b_info_carrydate(C433)</f>
        <v>2019-02-01</v>
      </c>
      <c r="E433" s="9">
        <f>[1]!b_info_couponrate2(C433)</f>
        <v>3.3</v>
      </c>
      <c r="F433" s="8" t="str">
        <f>[1]!b_info_coupon(C433)</f>
        <v>附息</v>
      </c>
      <c r="G433" s="8">
        <f>[1]!b_info_interestfrequency(C433)</f>
        <v>1</v>
      </c>
      <c r="H433" s="9">
        <f>[1]!b_info_term(C433)</f>
        <v>5</v>
      </c>
      <c r="I433" s="9">
        <f>[1]!b_anal_yield_cnbd(C433,L$1,1)</f>
        <v>2.7444999999999999</v>
      </c>
      <c r="J433" s="9">
        <f>[1]!b_anal_dirty_cnbd(C433,L$1,1)</f>
        <v>102.3344</v>
      </c>
      <c r="K433" s="9" t="str">
        <f>[1]!b_info_maturitydate(C433)</f>
        <v>2024-02-01</v>
      </c>
      <c r="L433" s="25"/>
      <c r="M433" s="25"/>
    </row>
    <row r="434" spans="1:13" hidden="1" x14ac:dyDescent="0.2">
      <c r="A434" s="6" t="s">
        <v>165</v>
      </c>
      <c r="B434" s="7">
        <v>100000000</v>
      </c>
      <c r="C434" s="8" t="str">
        <f t="shared" si="11"/>
        <v>190203</v>
      </c>
      <c r="D434" s="8" t="str">
        <f>[1]!b_info_carrydate(C434)</f>
        <v>2019-02-01</v>
      </c>
      <c r="E434" s="9">
        <f>[1]!b_info_couponrate2(C434)</f>
        <v>3.3</v>
      </c>
      <c r="F434" s="8" t="str">
        <f>[1]!b_info_coupon(C434)</f>
        <v>附息</v>
      </c>
      <c r="G434" s="8">
        <f>[1]!b_info_interestfrequency(C434)</f>
        <v>1</v>
      </c>
      <c r="H434" s="9">
        <f>[1]!b_info_term(C434)</f>
        <v>5</v>
      </c>
      <c r="I434" s="9">
        <f>[1]!b_anal_yield_cnbd(C434,L$1,1)</f>
        <v>2.7444999999999999</v>
      </c>
      <c r="J434" s="9">
        <f>[1]!b_anal_dirty_cnbd(C434,L$1,1)</f>
        <v>102.3344</v>
      </c>
      <c r="K434" s="9" t="str">
        <f>[1]!b_info_maturitydate(C434)</f>
        <v>2024-02-01</v>
      </c>
      <c r="L434" s="25"/>
      <c r="M434" s="25"/>
    </row>
    <row r="435" spans="1:13" hidden="1" x14ac:dyDescent="0.2">
      <c r="A435" s="6" t="s">
        <v>165</v>
      </c>
      <c r="B435" s="7">
        <v>500000000</v>
      </c>
      <c r="C435" s="8" t="str">
        <f t="shared" si="11"/>
        <v>190203</v>
      </c>
      <c r="D435" s="8" t="str">
        <f>[1]!b_info_carrydate(C435)</f>
        <v>2019-02-01</v>
      </c>
      <c r="E435" s="9">
        <f>[1]!b_info_couponrate2(C435)</f>
        <v>3.3</v>
      </c>
      <c r="F435" s="8" t="str">
        <f>[1]!b_info_coupon(C435)</f>
        <v>附息</v>
      </c>
      <c r="G435" s="8">
        <f>[1]!b_info_interestfrequency(C435)</f>
        <v>1</v>
      </c>
      <c r="H435" s="9">
        <f>[1]!b_info_term(C435)</f>
        <v>5</v>
      </c>
      <c r="I435" s="9">
        <f>[1]!b_anal_yield_cnbd(C435,L$1,1)</f>
        <v>2.7444999999999999</v>
      </c>
      <c r="J435" s="9">
        <f>[1]!b_anal_dirty_cnbd(C435,L$1,1)</f>
        <v>102.3344</v>
      </c>
      <c r="K435" s="9" t="str">
        <f>[1]!b_info_maturitydate(C435)</f>
        <v>2024-02-01</v>
      </c>
      <c r="L435" s="25"/>
      <c r="M435" s="25"/>
    </row>
    <row r="436" spans="1:13" hidden="1" x14ac:dyDescent="0.2">
      <c r="A436" s="6" t="s">
        <v>165</v>
      </c>
      <c r="B436" s="7">
        <v>500000000</v>
      </c>
      <c r="C436" s="8" t="str">
        <f t="shared" si="11"/>
        <v>190203</v>
      </c>
      <c r="D436" s="8" t="str">
        <f>[1]!b_info_carrydate(C436)</f>
        <v>2019-02-01</v>
      </c>
      <c r="E436" s="9">
        <f>[1]!b_info_couponrate2(C436)</f>
        <v>3.3</v>
      </c>
      <c r="F436" s="8" t="str">
        <f>[1]!b_info_coupon(C436)</f>
        <v>附息</v>
      </c>
      <c r="G436" s="8">
        <f>[1]!b_info_interestfrequency(C436)</f>
        <v>1</v>
      </c>
      <c r="H436" s="9">
        <f>[1]!b_info_term(C436)</f>
        <v>5</v>
      </c>
      <c r="I436" s="9">
        <f>[1]!b_anal_yield_cnbd(C436,L$1,1)</f>
        <v>2.7444999999999999</v>
      </c>
      <c r="J436" s="9">
        <f>[1]!b_anal_dirty_cnbd(C436,L$1,1)</f>
        <v>102.3344</v>
      </c>
      <c r="K436" s="9" t="str">
        <f>[1]!b_info_maturitydate(C436)</f>
        <v>2024-02-01</v>
      </c>
      <c r="L436" s="25"/>
      <c r="M436" s="25"/>
    </row>
    <row r="437" spans="1:13" hidden="1" x14ac:dyDescent="0.2">
      <c r="A437" s="6" t="s">
        <v>166</v>
      </c>
      <c r="B437" s="7">
        <v>80000000</v>
      </c>
      <c r="C437" s="8" t="str">
        <f t="shared" si="11"/>
        <v>190204</v>
      </c>
      <c r="D437" s="8" t="str">
        <f>[1]!b_info_carrydate(C437)</f>
        <v>2019-02-26</v>
      </c>
      <c r="E437" s="9">
        <f>[1]!b_info_couponrate2(C437)</f>
        <v>3.68</v>
      </c>
      <c r="F437" s="8" t="str">
        <f>[1]!b_info_coupon(C437)</f>
        <v>附息</v>
      </c>
      <c r="G437" s="8">
        <f>[1]!b_info_interestfrequency(C437)</f>
        <v>1</v>
      </c>
      <c r="H437" s="9">
        <f>[1]!b_info_term(C437)</f>
        <v>7</v>
      </c>
      <c r="I437" s="9">
        <f>[1]!b_anal_yield_cnbd(C437,L$1,1)</f>
        <v>3.0503999999999998</v>
      </c>
      <c r="J437" s="9">
        <f>[1]!b_anal_dirty_cnbd(C437,L$1,1)</f>
        <v>103.48139999999999</v>
      </c>
      <c r="K437" s="9" t="str">
        <f>[1]!b_info_maturitydate(C437)</f>
        <v>2026-02-26</v>
      </c>
      <c r="L437" s="25"/>
      <c r="M437" s="25"/>
    </row>
    <row r="438" spans="1:13" hidden="1" x14ac:dyDescent="0.2">
      <c r="A438" s="6" t="s">
        <v>166</v>
      </c>
      <c r="B438" s="7">
        <v>40000000</v>
      </c>
      <c r="C438" s="8" t="str">
        <f t="shared" si="11"/>
        <v>190204</v>
      </c>
      <c r="D438" s="8" t="str">
        <f>[1]!b_info_carrydate(C438)</f>
        <v>2019-02-26</v>
      </c>
      <c r="E438" s="9">
        <f>[1]!b_info_couponrate2(C438)</f>
        <v>3.68</v>
      </c>
      <c r="F438" s="8" t="str">
        <f>[1]!b_info_coupon(C438)</f>
        <v>附息</v>
      </c>
      <c r="G438" s="8">
        <f>[1]!b_info_interestfrequency(C438)</f>
        <v>1</v>
      </c>
      <c r="H438" s="9">
        <f>[1]!b_info_term(C438)</f>
        <v>7</v>
      </c>
      <c r="I438" s="9">
        <f>[1]!b_anal_yield_cnbd(C438,L$1,1)</f>
        <v>3.0503999999999998</v>
      </c>
      <c r="J438" s="9">
        <f>[1]!b_anal_dirty_cnbd(C438,L$1,1)</f>
        <v>103.48139999999999</v>
      </c>
      <c r="K438" s="9" t="str">
        <f>[1]!b_info_maturitydate(C438)</f>
        <v>2026-02-26</v>
      </c>
      <c r="L438" s="25"/>
      <c r="M438" s="25"/>
    </row>
    <row r="439" spans="1:13" hidden="1" x14ac:dyDescent="0.2">
      <c r="A439" s="6" t="s">
        <v>166</v>
      </c>
      <c r="B439" s="7">
        <v>70000000</v>
      </c>
      <c r="C439" s="8" t="str">
        <f t="shared" si="11"/>
        <v>190204</v>
      </c>
      <c r="D439" s="8" t="str">
        <f>[1]!b_info_carrydate(C439)</f>
        <v>2019-02-26</v>
      </c>
      <c r="E439" s="9">
        <f>[1]!b_info_couponrate2(C439)</f>
        <v>3.68</v>
      </c>
      <c r="F439" s="8" t="str">
        <f>[1]!b_info_coupon(C439)</f>
        <v>附息</v>
      </c>
      <c r="G439" s="8">
        <f>[1]!b_info_interestfrequency(C439)</f>
        <v>1</v>
      </c>
      <c r="H439" s="9">
        <f>[1]!b_info_term(C439)</f>
        <v>7</v>
      </c>
      <c r="I439" s="9">
        <f>[1]!b_anal_yield_cnbd(C439,L$1,1)</f>
        <v>3.0503999999999998</v>
      </c>
      <c r="J439" s="9">
        <f>[1]!b_anal_dirty_cnbd(C439,L$1,1)</f>
        <v>103.48139999999999</v>
      </c>
      <c r="K439" s="9" t="str">
        <f>[1]!b_info_maturitydate(C439)</f>
        <v>2026-02-26</v>
      </c>
      <c r="L439" s="25"/>
      <c r="M439" s="25"/>
    </row>
    <row r="440" spans="1:13" hidden="1" x14ac:dyDescent="0.2">
      <c r="A440" s="6" t="s">
        <v>166</v>
      </c>
      <c r="B440" s="7">
        <v>100000000</v>
      </c>
      <c r="C440" s="8" t="str">
        <f t="shared" si="11"/>
        <v>190204</v>
      </c>
      <c r="D440" s="8" t="str">
        <f>[1]!b_info_carrydate(C440)</f>
        <v>2019-02-26</v>
      </c>
      <c r="E440" s="9">
        <f>[1]!b_info_couponrate2(C440)</f>
        <v>3.68</v>
      </c>
      <c r="F440" s="8" t="str">
        <f>[1]!b_info_coupon(C440)</f>
        <v>附息</v>
      </c>
      <c r="G440" s="8">
        <f>[1]!b_info_interestfrequency(C440)</f>
        <v>1</v>
      </c>
      <c r="H440" s="9">
        <f>[1]!b_info_term(C440)</f>
        <v>7</v>
      </c>
      <c r="I440" s="9">
        <f>[1]!b_anal_yield_cnbd(C440,L$1,1)</f>
        <v>3.0503999999999998</v>
      </c>
      <c r="J440" s="9">
        <f>[1]!b_anal_dirty_cnbd(C440,L$1,1)</f>
        <v>103.48139999999999</v>
      </c>
      <c r="K440" s="9" t="str">
        <f>[1]!b_info_maturitydate(C440)</f>
        <v>2026-02-26</v>
      </c>
      <c r="L440" s="25"/>
      <c r="M440" s="25"/>
    </row>
    <row r="441" spans="1:13" hidden="1" x14ac:dyDescent="0.2">
      <c r="A441" s="6" t="s">
        <v>167</v>
      </c>
      <c r="B441" s="7">
        <v>50000000</v>
      </c>
      <c r="C441" s="8" t="str">
        <f t="shared" si="11"/>
        <v>190305</v>
      </c>
      <c r="D441" s="8" t="str">
        <f>[1]!b_info_carrydate(C441)</f>
        <v>2019-02-11</v>
      </c>
      <c r="E441" s="9">
        <f>[1]!b_info_couponrate2(C441)</f>
        <v>3.28</v>
      </c>
      <c r="F441" s="8" t="str">
        <f>[1]!b_info_coupon(C441)</f>
        <v>附息</v>
      </c>
      <c r="G441" s="8">
        <f>[1]!b_info_interestfrequency(C441)</f>
        <v>1</v>
      </c>
      <c r="H441" s="9">
        <f>[1]!b_info_term(C441)</f>
        <v>5</v>
      </c>
      <c r="I441" s="9">
        <f>[1]!b_anal_yield_cnbd(C441,L$1,1)</f>
        <v>2.77</v>
      </c>
      <c r="J441" s="9">
        <f>[1]!b_anal_dirty_cnbd(C441,L$1,1)</f>
        <v>102.0889</v>
      </c>
      <c r="K441" s="9" t="str">
        <f>[1]!b_info_maturitydate(C441)</f>
        <v>2024-02-11</v>
      </c>
      <c r="L441" s="25"/>
      <c r="M441" s="25"/>
    </row>
    <row r="442" spans="1:13" hidden="1" x14ac:dyDescent="0.2">
      <c r="A442" s="6" t="s">
        <v>167</v>
      </c>
      <c r="B442" s="7">
        <v>80000000</v>
      </c>
      <c r="C442" s="8" t="str">
        <f t="shared" si="11"/>
        <v>190305</v>
      </c>
      <c r="D442" s="8" t="str">
        <f>[1]!b_info_carrydate(C442)</f>
        <v>2019-02-11</v>
      </c>
      <c r="E442" s="9">
        <f>[1]!b_info_couponrate2(C442)</f>
        <v>3.28</v>
      </c>
      <c r="F442" s="8" t="str">
        <f>[1]!b_info_coupon(C442)</f>
        <v>附息</v>
      </c>
      <c r="G442" s="8">
        <f>[1]!b_info_interestfrequency(C442)</f>
        <v>1</v>
      </c>
      <c r="H442" s="9">
        <f>[1]!b_info_term(C442)</f>
        <v>5</v>
      </c>
      <c r="I442" s="9">
        <f>[1]!b_anal_yield_cnbd(C442,L$1,1)</f>
        <v>2.77</v>
      </c>
      <c r="J442" s="9">
        <f>[1]!b_anal_dirty_cnbd(C442,L$1,1)</f>
        <v>102.0889</v>
      </c>
      <c r="K442" s="9" t="str">
        <f>[1]!b_info_maturitydate(C442)</f>
        <v>2024-02-11</v>
      </c>
      <c r="L442" s="25"/>
      <c r="M442" s="25"/>
    </row>
    <row r="443" spans="1:13" hidden="1" x14ac:dyDescent="0.2">
      <c r="A443" s="6" t="s">
        <v>167</v>
      </c>
      <c r="B443" s="7">
        <v>50000000</v>
      </c>
      <c r="C443" s="8" t="str">
        <f t="shared" si="11"/>
        <v>190305</v>
      </c>
      <c r="D443" s="8" t="str">
        <f>[1]!b_info_carrydate(C443)</f>
        <v>2019-02-11</v>
      </c>
      <c r="E443" s="9">
        <f>[1]!b_info_couponrate2(C443)</f>
        <v>3.28</v>
      </c>
      <c r="F443" s="8" t="str">
        <f>[1]!b_info_coupon(C443)</f>
        <v>附息</v>
      </c>
      <c r="G443" s="8">
        <f>[1]!b_info_interestfrequency(C443)</f>
        <v>1</v>
      </c>
      <c r="H443" s="9">
        <f>[1]!b_info_term(C443)</f>
        <v>5</v>
      </c>
      <c r="I443" s="9">
        <f>[1]!b_anal_yield_cnbd(C443,L$1,1)</f>
        <v>2.77</v>
      </c>
      <c r="J443" s="9">
        <f>[1]!b_anal_dirty_cnbd(C443,L$1,1)</f>
        <v>102.0889</v>
      </c>
      <c r="K443" s="9" t="str">
        <f>[1]!b_info_maturitydate(C443)</f>
        <v>2024-02-11</v>
      </c>
      <c r="L443" s="25"/>
      <c r="M443" s="25"/>
    </row>
    <row r="444" spans="1:13" hidden="1" x14ac:dyDescent="0.2">
      <c r="A444" s="6" t="s">
        <v>167</v>
      </c>
      <c r="B444" s="7">
        <v>20000000</v>
      </c>
      <c r="C444" s="8" t="str">
        <f t="shared" si="11"/>
        <v>190305</v>
      </c>
      <c r="D444" s="8" t="str">
        <f>[1]!b_info_carrydate(C444)</f>
        <v>2019-02-11</v>
      </c>
      <c r="E444" s="9">
        <f>[1]!b_info_couponrate2(C444)</f>
        <v>3.28</v>
      </c>
      <c r="F444" s="8" t="str">
        <f>[1]!b_info_coupon(C444)</f>
        <v>附息</v>
      </c>
      <c r="G444" s="8">
        <f>[1]!b_info_interestfrequency(C444)</f>
        <v>1</v>
      </c>
      <c r="H444" s="9">
        <f>[1]!b_info_term(C444)</f>
        <v>5</v>
      </c>
      <c r="I444" s="9">
        <f>[1]!b_anal_yield_cnbd(C444,L$1,1)</f>
        <v>2.77</v>
      </c>
      <c r="J444" s="9">
        <f>[1]!b_anal_dirty_cnbd(C444,L$1,1)</f>
        <v>102.0889</v>
      </c>
      <c r="K444" s="9" t="str">
        <f>[1]!b_info_maturitydate(C444)</f>
        <v>2024-02-11</v>
      </c>
      <c r="L444" s="25"/>
      <c r="M444" s="25"/>
    </row>
    <row r="445" spans="1:13" hidden="1" x14ac:dyDescent="0.2">
      <c r="A445" s="6" t="s">
        <v>167</v>
      </c>
      <c r="B445" s="7">
        <v>30000000</v>
      </c>
      <c r="C445" s="8" t="str">
        <f t="shared" si="11"/>
        <v>190305</v>
      </c>
      <c r="D445" s="8" t="str">
        <f>[1]!b_info_carrydate(C445)</f>
        <v>2019-02-11</v>
      </c>
      <c r="E445" s="9">
        <f>[1]!b_info_couponrate2(C445)</f>
        <v>3.28</v>
      </c>
      <c r="F445" s="8" t="str">
        <f>[1]!b_info_coupon(C445)</f>
        <v>附息</v>
      </c>
      <c r="G445" s="8">
        <f>[1]!b_info_interestfrequency(C445)</f>
        <v>1</v>
      </c>
      <c r="H445" s="9">
        <f>[1]!b_info_term(C445)</f>
        <v>5</v>
      </c>
      <c r="I445" s="9">
        <f>[1]!b_anal_yield_cnbd(C445,L$1,1)</f>
        <v>2.77</v>
      </c>
      <c r="J445" s="9">
        <f>[1]!b_anal_dirty_cnbd(C445,L$1,1)</f>
        <v>102.0889</v>
      </c>
      <c r="K445" s="9" t="str">
        <f>[1]!b_info_maturitydate(C445)</f>
        <v>2024-02-11</v>
      </c>
      <c r="L445" s="25"/>
      <c r="M445" s="25"/>
    </row>
    <row r="446" spans="1:13" hidden="1" x14ac:dyDescent="0.2">
      <c r="A446" s="6" t="s">
        <v>167</v>
      </c>
      <c r="B446" s="7">
        <v>30000000</v>
      </c>
      <c r="C446" s="8" t="str">
        <f t="shared" si="11"/>
        <v>190305</v>
      </c>
      <c r="D446" s="8" t="str">
        <f>[1]!b_info_carrydate(C446)</f>
        <v>2019-02-11</v>
      </c>
      <c r="E446" s="9">
        <f>[1]!b_info_couponrate2(C446)</f>
        <v>3.28</v>
      </c>
      <c r="F446" s="8" t="str">
        <f>[1]!b_info_coupon(C446)</f>
        <v>附息</v>
      </c>
      <c r="G446" s="8">
        <f>[1]!b_info_interestfrequency(C446)</f>
        <v>1</v>
      </c>
      <c r="H446" s="9">
        <f>[1]!b_info_term(C446)</f>
        <v>5</v>
      </c>
      <c r="I446" s="9">
        <f>[1]!b_anal_yield_cnbd(C446,L$1,1)</f>
        <v>2.77</v>
      </c>
      <c r="J446" s="9">
        <f>[1]!b_anal_dirty_cnbd(C446,L$1,1)</f>
        <v>102.0889</v>
      </c>
      <c r="K446" s="9" t="str">
        <f>[1]!b_info_maturitydate(C446)</f>
        <v>2024-02-11</v>
      </c>
      <c r="L446" s="25"/>
      <c r="M446" s="25"/>
    </row>
    <row r="447" spans="1:13" hidden="1" x14ac:dyDescent="0.2">
      <c r="A447" s="6" t="s">
        <v>167</v>
      </c>
      <c r="B447" s="7">
        <v>100000000</v>
      </c>
      <c r="C447" s="8" t="str">
        <f t="shared" si="11"/>
        <v>190305</v>
      </c>
      <c r="D447" s="8" t="str">
        <f>[1]!b_info_carrydate(C447)</f>
        <v>2019-02-11</v>
      </c>
      <c r="E447" s="9">
        <f>[1]!b_info_couponrate2(C447)</f>
        <v>3.28</v>
      </c>
      <c r="F447" s="8" t="str">
        <f>[1]!b_info_coupon(C447)</f>
        <v>附息</v>
      </c>
      <c r="G447" s="8">
        <f>[1]!b_info_interestfrequency(C447)</f>
        <v>1</v>
      </c>
      <c r="H447" s="9">
        <f>[1]!b_info_term(C447)</f>
        <v>5</v>
      </c>
      <c r="I447" s="9">
        <f>[1]!b_anal_yield_cnbd(C447,L$1,1)</f>
        <v>2.77</v>
      </c>
      <c r="J447" s="9">
        <f>[1]!b_anal_dirty_cnbd(C447,L$1,1)</f>
        <v>102.0889</v>
      </c>
      <c r="K447" s="9" t="str">
        <f>[1]!b_info_maturitydate(C447)</f>
        <v>2024-02-11</v>
      </c>
      <c r="L447" s="25"/>
      <c r="M447" s="25"/>
    </row>
    <row r="448" spans="1:13" hidden="1" x14ac:dyDescent="0.2">
      <c r="A448" s="6" t="s">
        <v>167</v>
      </c>
      <c r="B448" s="7">
        <v>100000000</v>
      </c>
      <c r="C448" s="8" t="str">
        <f t="shared" si="11"/>
        <v>190305</v>
      </c>
      <c r="D448" s="8" t="str">
        <f>[1]!b_info_carrydate(C448)</f>
        <v>2019-02-11</v>
      </c>
      <c r="E448" s="9">
        <f>[1]!b_info_couponrate2(C448)</f>
        <v>3.28</v>
      </c>
      <c r="F448" s="8" t="str">
        <f>[1]!b_info_coupon(C448)</f>
        <v>附息</v>
      </c>
      <c r="G448" s="8">
        <f>[1]!b_info_interestfrequency(C448)</f>
        <v>1</v>
      </c>
      <c r="H448" s="9">
        <f>[1]!b_info_term(C448)</f>
        <v>5</v>
      </c>
      <c r="I448" s="9">
        <f>[1]!b_anal_yield_cnbd(C448,L$1,1)</f>
        <v>2.77</v>
      </c>
      <c r="J448" s="9">
        <f>[1]!b_anal_dirty_cnbd(C448,L$1,1)</f>
        <v>102.0889</v>
      </c>
      <c r="K448" s="9" t="str">
        <f>[1]!b_info_maturitydate(C448)</f>
        <v>2024-02-11</v>
      </c>
      <c r="L448" s="25"/>
      <c r="M448" s="25"/>
    </row>
    <row r="449" spans="1:13" hidden="1" x14ac:dyDescent="0.2">
      <c r="A449" s="6" t="s">
        <v>167</v>
      </c>
      <c r="B449" s="7">
        <v>50000000</v>
      </c>
      <c r="C449" s="8" t="str">
        <f t="shared" si="11"/>
        <v>190305</v>
      </c>
      <c r="D449" s="8" t="str">
        <f>[1]!b_info_carrydate(C449)</f>
        <v>2019-02-11</v>
      </c>
      <c r="E449" s="9">
        <f>[1]!b_info_couponrate2(C449)</f>
        <v>3.28</v>
      </c>
      <c r="F449" s="8" t="str">
        <f>[1]!b_info_coupon(C449)</f>
        <v>附息</v>
      </c>
      <c r="G449" s="8">
        <f>[1]!b_info_interestfrequency(C449)</f>
        <v>1</v>
      </c>
      <c r="H449" s="9">
        <f>[1]!b_info_term(C449)</f>
        <v>5</v>
      </c>
      <c r="I449" s="9">
        <f>[1]!b_anal_yield_cnbd(C449,L$1,1)</f>
        <v>2.77</v>
      </c>
      <c r="J449" s="9">
        <f>[1]!b_anal_dirty_cnbd(C449,L$1,1)</f>
        <v>102.0889</v>
      </c>
      <c r="K449" s="9" t="str">
        <f>[1]!b_info_maturitydate(C449)</f>
        <v>2024-02-11</v>
      </c>
      <c r="L449" s="25"/>
      <c r="M449" s="25"/>
    </row>
    <row r="450" spans="1:13" hidden="1" x14ac:dyDescent="0.2">
      <c r="A450" s="6" t="s">
        <v>167</v>
      </c>
      <c r="B450" s="7">
        <v>50000000</v>
      </c>
      <c r="C450" s="8" t="str">
        <f t="shared" si="11"/>
        <v>190305</v>
      </c>
      <c r="D450" s="8" t="str">
        <f>[1]!b_info_carrydate(C450)</f>
        <v>2019-02-11</v>
      </c>
      <c r="E450" s="9">
        <f>[1]!b_info_couponrate2(C450)</f>
        <v>3.28</v>
      </c>
      <c r="F450" s="8" t="str">
        <f>[1]!b_info_coupon(C450)</f>
        <v>附息</v>
      </c>
      <c r="G450" s="8">
        <f>[1]!b_info_interestfrequency(C450)</f>
        <v>1</v>
      </c>
      <c r="H450" s="9">
        <f>[1]!b_info_term(C450)</f>
        <v>5</v>
      </c>
      <c r="I450" s="9">
        <f>[1]!b_anal_yield_cnbd(C450,L$1,1)</f>
        <v>2.77</v>
      </c>
      <c r="J450" s="9">
        <f>[1]!b_anal_dirty_cnbd(C450,L$1,1)</f>
        <v>102.0889</v>
      </c>
      <c r="K450" s="9" t="str">
        <f>[1]!b_info_maturitydate(C450)</f>
        <v>2024-02-11</v>
      </c>
      <c r="L450" s="25"/>
      <c r="M450" s="25"/>
    </row>
    <row r="451" spans="1:13" hidden="1" x14ac:dyDescent="0.2">
      <c r="A451" s="6" t="s">
        <v>167</v>
      </c>
      <c r="B451" s="7">
        <v>60000000</v>
      </c>
      <c r="C451" s="8" t="str">
        <f t="shared" si="11"/>
        <v>190305</v>
      </c>
      <c r="D451" s="8" t="str">
        <f>[1]!b_info_carrydate(C451)</f>
        <v>2019-02-11</v>
      </c>
      <c r="E451" s="9">
        <f>[1]!b_info_couponrate2(C451)</f>
        <v>3.28</v>
      </c>
      <c r="F451" s="8" t="str">
        <f>[1]!b_info_coupon(C451)</f>
        <v>附息</v>
      </c>
      <c r="G451" s="8">
        <f>[1]!b_info_interestfrequency(C451)</f>
        <v>1</v>
      </c>
      <c r="H451" s="9">
        <f>[1]!b_info_term(C451)</f>
        <v>5</v>
      </c>
      <c r="I451" s="9">
        <f>[1]!b_anal_yield_cnbd(C451,L$1,1)</f>
        <v>2.77</v>
      </c>
      <c r="J451" s="9">
        <f>[1]!b_anal_dirty_cnbd(C451,L$1,1)</f>
        <v>102.0889</v>
      </c>
      <c r="K451" s="9" t="str">
        <f>[1]!b_info_maturitydate(C451)</f>
        <v>2024-02-11</v>
      </c>
      <c r="L451" s="25"/>
      <c r="M451" s="25"/>
    </row>
    <row r="452" spans="1:13" hidden="1" x14ac:dyDescent="0.2">
      <c r="A452" s="6" t="s">
        <v>167</v>
      </c>
      <c r="B452" s="7">
        <v>50000000</v>
      </c>
      <c r="C452" s="8" t="str">
        <f t="shared" si="11"/>
        <v>190305</v>
      </c>
      <c r="D452" s="8" t="str">
        <f>[1]!b_info_carrydate(C452)</f>
        <v>2019-02-11</v>
      </c>
      <c r="E452" s="9">
        <f>[1]!b_info_couponrate2(C452)</f>
        <v>3.28</v>
      </c>
      <c r="F452" s="8" t="str">
        <f>[1]!b_info_coupon(C452)</f>
        <v>附息</v>
      </c>
      <c r="G452" s="8">
        <f>[1]!b_info_interestfrequency(C452)</f>
        <v>1</v>
      </c>
      <c r="H452" s="9">
        <f>[1]!b_info_term(C452)</f>
        <v>5</v>
      </c>
      <c r="I452" s="9">
        <f>[1]!b_anal_yield_cnbd(C452,L$1,1)</f>
        <v>2.77</v>
      </c>
      <c r="J452" s="9">
        <f>[1]!b_anal_dirty_cnbd(C452,L$1,1)</f>
        <v>102.0889</v>
      </c>
      <c r="K452" s="9" t="str">
        <f>[1]!b_info_maturitydate(C452)</f>
        <v>2024-02-11</v>
      </c>
      <c r="L452" s="25"/>
      <c r="M452" s="25"/>
    </row>
    <row r="453" spans="1:13" hidden="1" x14ac:dyDescent="0.2">
      <c r="A453" s="6" t="s">
        <v>167</v>
      </c>
      <c r="B453" s="7">
        <v>50000000</v>
      </c>
      <c r="C453" s="8" t="str">
        <f t="shared" si="11"/>
        <v>190305</v>
      </c>
      <c r="D453" s="8" t="str">
        <f>[1]!b_info_carrydate(C453)</f>
        <v>2019-02-11</v>
      </c>
      <c r="E453" s="9">
        <f>[1]!b_info_couponrate2(C453)</f>
        <v>3.28</v>
      </c>
      <c r="F453" s="8" t="str">
        <f>[1]!b_info_coupon(C453)</f>
        <v>附息</v>
      </c>
      <c r="G453" s="8">
        <f>[1]!b_info_interestfrequency(C453)</f>
        <v>1</v>
      </c>
      <c r="H453" s="9">
        <f>[1]!b_info_term(C453)</f>
        <v>5</v>
      </c>
      <c r="I453" s="9">
        <f>[1]!b_anal_yield_cnbd(C453,L$1,1)</f>
        <v>2.77</v>
      </c>
      <c r="J453" s="9">
        <f>[1]!b_anal_dirty_cnbd(C453,L$1,1)</f>
        <v>102.0889</v>
      </c>
      <c r="K453" s="9" t="str">
        <f>[1]!b_info_maturitydate(C453)</f>
        <v>2024-02-11</v>
      </c>
      <c r="L453" s="25"/>
      <c r="M453" s="25"/>
    </row>
    <row r="454" spans="1:13" hidden="1" x14ac:dyDescent="0.2">
      <c r="A454" s="6" t="s">
        <v>167</v>
      </c>
      <c r="B454" s="7">
        <v>50000000</v>
      </c>
      <c r="C454" s="8" t="str">
        <f t="shared" si="11"/>
        <v>190305</v>
      </c>
      <c r="D454" s="8" t="str">
        <f>[1]!b_info_carrydate(C454)</f>
        <v>2019-02-11</v>
      </c>
      <c r="E454" s="9">
        <f>[1]!b_info_couponrate2(C454)</f>
        <v>3.28</v>
      </c>
      <c r="F454" s="8" t="str">
        <f>[1]!b_info_coupon(C454)</f>
        <v>附息</v>
      </c>
      <c r="G454" s="8">
        <f>[1]!b_info_interestfrequency(C454)</f>
        <v>1</v>
      </c>
      <c r="H454" s="9">
        <f>[1]!b_info_term(C454)</f>
        <v>5</v>
      </c>
      <c r="I454" s="9">
        <f>[1]!b_anal_yield_cnbd(C454,L$1,1)</f>
        <v>2.77</v>
      </c>
      <c r="J454" s="9">
        <f>[1]!b_anal_dirty_cnbd(C454,L$1,1)</f>
        <v>102.0889</v>
      </c>
      <c r="K454" s="9" t="str">
        <f>[1]!b_info_maturitydate(C454)</f>
        <v>2024-02-11</v>
      </c>
      <c r="L454" s="25"/>
      <c r="M454" s="25"/>
    </row>
    <row r="455" spans="1:13" hidden="1" x14ac:dyDescent="0.2">
      <c r="A455" s="6" t="s">
        <v>167</v>
      </c>
      <c r="B455" s="7">
        <v>50000000</v>
      </c>
      <c r="C455" s="8" t="str">
        <f t="shared" si="11"/>
        <v>190305</v>
      </c>
      <c r="D455" s="8" t="str">
        <f>[1]!b_info_carrydate(C455)</f>
        <v>2019-02-11</v>
      </c>
      <c r="E455" s="9">
        <f>[1]!b_info_couponrate2(C455)</f>
        <v>3.28</v>
      </c>
      <c r="F455" s="8" t="str">
        <f>[1]!b_info_coupon(C455)</f>
        <v>附息</v>
      </c>
      <c r="G455" s="8">
        <f>[1]!b_info_interestfrequency(C455)</f>
        <v>1</v>
      </c>
      <c r="H455" s="9">
        <f>[1]!b_info_term(C455)</f>
        <v>5</v>
      </c>
      <c r="I455" s="9">
        <f>[1]!b_anal_yield_cnbd(C455,L$1,1)</f>
        <v>2.77</v>
      </c>
      <c r="J455" s="9">
        <f>[1]!b_anal_dirty_cnbd(C455,L$1,1)</f>
        <v>102.0889</v>
      </c>
      <c r="K455" s="9" t="str">
        <f>[1]!b_info_maturitydate(C455)</f>
        <v>2024-02-11</v>
      </c>
      <c r="L455" s="25"/>
      <c r="M455" s="25"/>
    </row>
    <row r="456" spans="1:13" hidden="1" x14ac:dyDescent="0.2">
      <c r="A456" s="6" t="s">
        <v>167</v>
      </c>
      <c r="B456" s="7">
        <v>30000000</v>
      </c>
      <c r="C456" s="8" t="str">
        <f t="shared" si="11"/>
        <v>190305</v>
      </c>
      <c r="D456" s="8" t="str">
        <f>[1]!b_info_carrydate(C456)</f>
        <v>2019-02-11</v>
      </c>
      <c r="E456" s="9">
        <f>[1]!b_info_couponrate2(C456)</f>
        <v>3.28</v>
      </c>
      <c r="F456" s="8" t="str">
        <f>[1]!b_info_coupon(C456)</f>
        <v>附息</v>
      </c>
      <c r="G456" s="8">
        <f>[1]!b_info_interestfrequency(C456)</f>
        <v>1</v>
      </c>
      <c r="H456" s="9">
        <f>[1]!b_info_term(C456)</f>
        <v>5</v>
      </c>
      <c r="I456" s="9">
        <f>[1]!b_anal_yield_cnbd(C456,L$1,1)</f>
        <v>2.77</v>
      </c>
      <c r="J456" s="9">
        <f>[1]!b_anal_dirty_cnbd(C456,L$1,1)</f>
        <v>102.0889</v>
      </c>
      <c r="K456" s="9" t="str">
        <f>[1]!b_info_maturitydate(C456)</f>
        <v>2024-02-11</v>
      </c>
      <c r="L456" s="25"/>
      <c r="M456" s="25"/>
    </row>
    <row r="457" spans="1:13" hidden="1" x14ac:dyDescent="0.2">
      <c r="A457" s="6" t="s">
        <v>167</v>
      </c>
      <c r="B457" s="7">
        <v>50000000</v>
      </c>
      <c r="C457" s="8" t="str">
        <f t="shared" si="11"/>
        <v>190305</v>
      </c>
      <c r="D457" s="8" t="str">
        <f>[1]!b_info_carrydate(C457)</f>
        <v>2019-02-11</v>
      </c>
      <c r="E457" s="9">
        <f>[1]!b_info_couponrate2(C457)</f>
        <v>3.28</v>
      </c>
      <c r="F457" s="8" t="str">
        <f>[1]!b_info_coupon(C457)</f>
        <v>附息</v>
      </c>
      <c r="G457" s="8">
        <f>[1]!b_info_interestfrequency(C457)</f>
        <v>1</v>
      </c>
      <c r="H457" s="9">
        <f>[1]!b_info_term(C457)</f>
        <v>5</v>
      </c>
      <c r="I457" s="9">
        <f>[1]!b_anal_yield_cnbd(C457,L$1,1)</f>
        <v>2.77</v>
      </c>
      <c r="J457" s="9">
        <f>[1]!b_anal_dirty_cnbd(C457,L$1,1)</f>
        <v>102.0889</v>
      </c>
      <c r="K457" s="9" t="str">
        <f>[1]!b_info_maturitydate(C457)</f>
        <v>2024-02-11</v>
      </c>
      <c r="L457" s="25"/>
      <c r="M457" s="25"/>
    </row>
    <row r="458" spans="1:13" hidden="1" x14ac:dyDescent="0.2">
      <c r="A458" s="6" t="s">
        <v>167</v>
      </c>
      <c r="B458" s="7">
        <v>100000000</v>
      </c>
      <c r="C458" s="8" t="str">
        <f t="shared" si="11"/>
        <v>190305</v>
      </c>
      <c r="D458" s="8" t="str">
        <f>[1]!b_info_carrydate(C458)</f>
        <v>2019-02-11</v>
      </c>
      <c r="E458" s="9">
        <f>[1]!b_info_couponrate2(C458)</f>
        <v>3.28</v>
      </c>
      <c r="F458" s="8" t="str">
        <f>[1]!b_info_coupon(C458)</f>
        <v>附息</v>
      </c>
      <c r="G458" s="8">
        <f>[1]!b_info_interestfrequency(C458)</f>
        <v>1</v>
      </c>
      <c r="H458" s="9">
        <f>[1]!b_info_term(C458)</f>
        <v>5</v>
      </c>
      <c r="I458" s="9">
        <f>[1]!b_anal_yield_cnbd(C458,L$1,1)</f>
        <v>2.77</v>
      </c>
      <c r="J458" s="9">
        <f>[1]!b_anal_dirty_cnbd(C458,L$1,1)</f>
        <v>102.0889</v>
      </c>
      <c r="K458" s="9" t="str">
        <f>[1]!b_info_maturitydate(C458)</f>
        <v>2024-02-11</v>
      </c>
      <c r="L458" s="25"/>
      <c r="M458" s="25"/>
    </row>
    <row r="459" spans="1:13" hidden="1" x14ac:dyDescent="0.2">
      <c r="A459" s="6" t="s">
        <v>167</v>
      </c>
      <c r="B459" s="7">
        <v>20000000</v>
      </c>
      <c r="C459" s="8" t="str">
        <f t="shared" si="11"/>
        <v>190305</v>
      </c>
      <c r="D459" s="8" t="str">
        <f>[1]!b_info_carrydate(C459)</f>
        <v>2019-02-11</v>
      </c>
      <c r="E459" s="9">
        <f>[1]!b_info_couponrate2(C459)</f>
        <v>3.28</v>
      </c>
      <c r="F459" s="8" t="str">
        <f>[1]!b_info_coupon(C459)</f>
        <v>附息</v>
      </c>
      <c r="G459" s="8">
        <f>[1]!b_info_interestfrequency(C459)</f>
        <v>1</v>
      </c>
      <c r="H459" s="9">
        <f>[1]!b_info_term(C459)</f>
        <v>5</v>
      </c>
      <c r="I459" s="9">
        <f>[1]!b_anal_yield_cnbd(C459,L$1,1)</f>
        <v>2.77</v>
      </c>
      <c r="J459" s="9">
        <f>[1]!b_anal_dirty_cnbd(C459,L$1,1)</f>
        <v>102.0889</v>
      </c>
      <c r="K459" s="9" t="str">
        <f>[1]!b_info_maturitydate(C459)</f>
        <v>2024-02-11</v>
      </c>
      <c r="L459" s="25"/>
      <c r="M459" s="25"/>
    </row>
    <row r="460" spans="1:13" hidden="1" x14ac:dyDescent="0.2">
      <c r="A460" s="6" t="s">
        <v>167</v>
      </c>
      <c r="B460" s="7">
        <v>50000000</v>
      </c>
      <c r="C460" s="8" t="str">
        <f t="shared" si="11"/>
        <v>190305</v>
      </c>
      <c r="D460" s="8" t="str">
        <f>[1]!b_info_carrydate(C460)</f>
        <v>2019-02-11</v>
      </c>
      <c r="E460" s="9">
        <f>[1]!b_info_couponrate2(C460)</f>
        <v>3.28</v>
      </c>
      <c r="F460" s="8" t="str">
        <f>[1]!b_info_coupon(C460)</f>
        <v>附息</v>
      </c>
      <c r="G460" s="8">
        <f>[1]!b_info_interestfrequency(C460)</f>
        <v>1</v>
      </c>
      <c r="H460" s="9">
        <f>[1]!b_info_term(C460)</f>
        <v>5</v>
      </c>
      <c r="I460" s="9">
        <f>[1]!b_anal_yield_cnbd(C460,L$1,1)</f>
        <v>2.77</v>
      </c>
      <c r="J460" s="9">
        <f>[1]!b_anal_dirty_cnbd(C460,L$1,1)</f>
        <v>102.0889</v>
      </c>
      <c r="K460" s="9" t="str">
        <f>[1]!b_info_maturitydate(C460)</f>
        <v>2024-02-11</v>
      </c>
      <c r="L460" s="25"/>
      <c r="M460" s="25"/>
    </row>
    <row r="461" spans="1:13" hidden="1" x14ac:dyDescent="0.2">
      <c r="A461" s="6" t="s">
        <v>167</v>
      </c>
      <c r="B461" s="7">
        <v>50000000</v>
      </c>
      <c r="C461" s="8" t="str">
        <f t="shared" si="11"/>
        <v>190305</v>
      </c>
      <c r="D461" s="8" t="str">
        <f>[1]!b_info_carrydate(C461)</f>
        <v>2019-02-11</v>
      </c>
      <c r="E461" s="9">
        <f>[1]!b_info_couponrate2(C461)</f>
        <v>3.28</v>
      </c>
      <c r="F461" s="8" t="str">
        <f>[1]!b_info_coupon(C461)</f>
        <v>附息</v>
      </c>
      <c r="G461" s="8">
        <f>[1]!b_info_interestfrequency(C461)</f>
        <v>1</v>
      </c>
      <c r="H461" s="9">
        <f>[1]!b_info_term(C461)</f>
        <v>5</v>
      </c>
      <c r="I461" s="9">
        <f>[1]!b_anal_yield_cnbd(C461,L$1,1)</f>
        <v>2.77</v>
      </c>
      <c r="J461" s="9">
        <f>[1]!b_anal_dirty_cnbd(C461,L$1,1)</f>
        <v>102.0889</v>
      </c>
      <c r="K461" s="9" t="str">
        <f>[1]!b_info_maturitydate(C461)</f>
        <v>2024-02-11</v>
      </c>
      <c r="L461" s="25"/>
      <c r="M461" s="25"/>
    </row>
    <row r="462" spans="1:13" hidden="1" x14ac:dyDescent="0.2">
      <c r="A462" s="6" t="s">
        <v>167</v>
      </c>
      <c r="B462" s="7">
        <v>50000000</v>
      </c>
      <c r="C462" s="8" t="str">
        <f t="shared" si="11"/>
        <v>190305</v>
      </c>
      <c r="D462" s="8" t="str">
        <f>[1]!b_info_carrydate(C462)</f>
        <v>2019-02-11</v>
      </c>
      <c r="E462" s="9">
        <f>[1]!b_info_couponrate2(C462)</f>
        <v>3.28</v>
      </c>
      <c r="F462" s="8" t="str">
        <f>[1]!b_info_coupon(C462)</f>
        <v>附息</v>
      </c>
      <c r="G462" s="8">
        <f>[1]!b_info_interestfrequency(C462)</f>
        <v>1</v>
      </c>
      <c r="H462" s="9">
        <f>[1]!b_info_term(C462)</f>
        <v>5</v>
      </c>
      <c r="I462" s="9">
        <f>[1]!b_anal_yield_cnbd(C462,L$1,1)</f>
        <v>2.77</v>
      </c>
      <c r="J462" s="9">
        <f>[1]!b_anal_dirty_cnbd(C462,L$1,1)</f>
        <v>102.0889</v>
      </c>
      <c r="K462" s="9" t="str">
        <f>[1]!b_info_maturitydate(C462)</f>
        <v>2024-02-11</v>
      </c>
      <c r="L462" s="25"/>
      <c r="M462" s="25"/>
    </row>
    <row r="463" spans="1:13" hidden="1" x14ac:dyDescent="0.2">
      <c r="A463" s="6" t="s">
        <v>168</v>
      </c>
      <c r="B463" s="7">
        <v>50000000</v>
      </c>
      <c r="C463" s="8" t="str">
        <f t="shared" si="11"/>
        <v>190404</v>
      </c>
      <c r="D463" s="8" t="str">
        <f>[1]!b_info_carrydate(C463)</f>
        <v>2019-04-03</v>
      </c>
      <c r="E463" s="9">
        <f>[1]!b_info_couponrate2(C463)</f>
        <v>3.51</v>
      </c>
      <c r="F463" s="8" t="str">
        <f>[1]!b_info_coupon(C463)</f>
        <v>附息</v>
      </c>
      <c r="G463" s="8">
        <f>[1]!b_info_interestfrequency(C463)</f>
        <v>1</v>
      </c>
      <c r="H463" s="9">
        <f>[1]!b_info_term(C463)</f>
        <v>5</v>
      </c>
      <c r="I463" s="9">
        <f>[1]!b_anal_yield_cnbd(C463,L$1,1)</f>
        <v>2.81</v>
      </c>
      <c r="J463" s="9">
        <f>[1]!b_anal_dirty_cnbd(C463,L$1,1)</f>
        <v>105.89919999999999</v>
      </c>
      <c r="K463" s="9" t="str">
        <f>[1]!b_info_maturitydate(C463)</f>
        <v>2024-04-03</v>
      </c>
      <c r="L463" s="25"/>
      <c r="M463" s="25"/>
    </row>
    <row r="464" spans="1:13" hidden="1" x14ac:dyDescent="0.2">
      <c r="A464" s="6" t="s">
        <v>168</v>
      </c>
      <c r="B464" s="7">
        <v>30000000</v>
      </c>
      <c r="C464" s="8" t="str">
        <f t="shared" si="11"/>
        <v>190404</v>
      </c>
      <c r="D464" s="8" t="str">
        <f>[1]!b_info_carrydate(C464)</f>
        <v>2019-04-03</v>
      </c>
      <c r="E464" s="9">
        <f>[1]!b_info_couponrate2(C464)</f>
        <v>3.51</v>
      </c>
      <c r="F464" s="8" t="str">
        <f>[1]!b_info_coupon(C464)</f>
        <v>附息</v>
      </c>
      <c r="G464" s="8">
        <f>[1]!b_info_interestfrequency(C464)</f>
        <v>1</v>
      </c>
      <c r="H464" s="9">
        <f>[1]!b_info_term(C464)</f>
        <v>5</v>
      </c>
      <c r="I464" s="9">
        <f>[1]!b_anal_yield_cnbd(C464,L$1,1)</f>
        <v>2.81</v>
      </c>
      <c r="J464" s="9">
        <f>[1]!b_anal_dirty_cnbd(C464,L$1,1)</f>
        <v>105.89919999999999</v>
      </c>
      <c r="K464" s="9" t="str">
        <f>[1]!b_info_maturitydate(C464)</f>
        <v>2024-04-03</v>
      </c>
      <c r="L464" s="25"/>
      <c r="M464" s="25"/>
    </row>
    <row r="465" spans="1:13" hidden="1" x14ac:dyDescent="0.2">
      <c r="A465" s="6" t="s">
        <v>168</v>
      </c>
      <c r="B465" s="7">
        <v>30000000</v>
      </c>
      <c r="C465" s="8" t="str">
        <f t="shared" si="11"/>
        <v>190404</v>
      </c>
      <c r="D465" s="8" t="str">
        <f>[1]!b_info_carrydate(C465)</f>
        <v>2019-04-03</v>
      </c>
      <c r="E465" s="9">
        <f>[1]!b_info_couponrate2(C465)</f>
        <v>3.51</v>
      </c>
      <c r="F465" s="8" t="str">
        <f>[1]!b_info_coupon(C465)</f>
        <v>附息</v>
      </c>
      <c r="G465" s="8">
        <f>[1]!b_info_interestfrequency(C465)</f>
        <v>1</v>
      </c>
      <c r="H465" s="9">
        <f>[1]!b_info_term(C465)</f>
        <v>5</v>
      </c>
      <c r="I465" s="9">
        <f>[1]!b_anal_yield_cnbd(C465,L$1,1)</f>
        <v>2.81</v>
      </c>
      <c r="J465" s="9">
        <f>[1]!b_anal_dirty_cnbd(C465,L$1,1)</f>
        <v>105.89919999999999</v>
      </c>
      <c r="K465" s="9" t="str">
        <f>[1]!b_info_maturitydate(C465)</f>
        <v>2024-04-03</v>
      </c>
      <c r="L465" s="25"/>
      <c r="M465" s="25"/>
    </row>
    <row r="466" spans="1:13" hidden="1" x14ac:dyDescent="0.2">
      <c r="A466" s="6" t="s">
        <v>168</v>
      </c>
      <c r="B466" s="7">
        <v>50000000</v>
      </c>
      <c r="C466" s="8" t="str">
        <f t="shared" si="11"/>
        <v>190404</v>
      </c>
      <c r="D466" s="8" t="str">
        <f>[1]!b_info_carrydate(C466)</f>
        <v>2019-04-03</v>
      </c>
      <c r="E466" s="9">
        <f>[1]!b_info_couponrate2(C466)</f>
        <v>3.51</v>
      </c>
      <c r="F466" s="8" t="str">
        <f>[1]!b_info_coupon(C466)</f>
        <v>附息</v>
      </c>
      <c r="G466" s="8">
        <f>[1]!b_info_interestfrequency(C466)</f>
        <v>1</v>
      </c>
      <c r="H466" s="9">
        <f>[1]!b_info_term(C466)</f>
        <v>5</v>
      </c>
      <c r="I466" s="9">
        <f>[1]!b_anal_yield_cnbd(C466,L$1,1)</f>
        <v>2.81</v>
      </c>
      <c r="J466" s="9">
        <f>[1]!b_anal_dirty_cnbd(C466,L$1,1)</f>
        <v>105.89919999999999</v>
      </c>
      <c r="K466" s="9" t="str">
        <f>[1]!b_info_maturitydate(C466)</f>
        <v>2024-04-03</v>
      </c>
      <c r="L466" s="25"/>
      <c r="M466" s="25"/>
    </row>
    <row r="467" spans="1:13" hidden="1" x14ac:dyDescent="0.2">
      <c r="A467" s="6" t="s">
        <v>168</v>
      </c>
      <c r="B467" s="7">
        <v>60000000</v>
      </c>
      <c r="C467" s="8" t="str">
        <f t="shared" ref="C467:C530" si="12">IFERROR(MID(A467,FIND("S",A467)+2,FIND(")",A467)-FIND("S",A467)-2),MID(A467,FIND("(",A467)+1,FIND(")",A467)-FIND("(",A467)-1))</f>
        <v>190404</v>
      </c>
      <c r="D467" s="8" t="str">
        <f>[1]!b_info_carrydate(C467)</f>
        <v>2019-04-03</v>
      </c>
      <c r="E467" s="9">
        <f>[1]!b_info_couponrate2(C467)</f>
        <v>3.51</v>
      </c>
      <c r="F467" s="8" t="str">
        <f>[1]!b_info_coupon(C467)</f>
        <v>附息</v>
      </c>
      <c r="G467" s="8">
        <f>[1]!b_info_interestfrequency(C467)</f>
        <v>1</v>
      </c>
      <c r="H467" s="9">
        <f>[1]!b_info_term(C467)</f>
        <v>5</v>
      </c>
      <c r="I467" s="9">
        <f>[1]!b_anal_yield_cnbd(C467,L$1,1)</f>
        <v>2.81</v>
      </c>
      <c r="J467" s="9">
        <f>[1]!b_anal_dirty_cnbd(C467,L$1,1)</f>
        <v>105.89919999999999</v>
      </c>
      <c r="K467" s="9" t="str">
        <f>[1]!b_info_maturitydate(C467)</f>
        <v>2024-04-03</v>
      </c>
      <c r="L467" s="25"/>
      <c r="M467" s="25"/>
    </row>
    <row r="468" spans="1:13" hidden="1" x14ac:dyDescent="0.2">
      <c r="A468" s="6" t="s">
        <v>168</v>
      </c>
      <c r="B468" s="7">
        <v>30000000</v>
      </c>
      <c r="C468" s="8" t="str">
        <f t="shared" si="12"/>
        <v>190404</v>
      </c>
      <c r="D468" s="8" t="str">
        <f>[1]!b_info_carrydate(C468)</f>
        <v>2019-04-03</v>
      </c>
      <c r="E468" s="9">
        <f>[1]!b_info_couponrate2(C468)</f>
        <v>3.51</v>
      </c>
      <c r="F468" s="8" t="str">
        <f>[1]!b_info_coupon(C468)</f>
        <v>附息</v>
      </c>
      <c r="G468" s="8">
        <f>[1]!b_info_interestfrequency(C468)</f>
        <v>1</v>
      </c>
      <c r="H468" s="9">
        <f>[1]!b_info_term(C468)</f>
        <v>5</v>
      </c>
      <c r="I468" s="9">
        <f>[1]!b_anal_yield_cnbd(C468,L$1,1)</f>
        <v>2.81</v>
      </c>
      <c r="J468" s="9">
        <f>[1]!b_anal_dirty_cnbd(C468,L$1,1)</f>
        <v>105.89919999999999</v>
      </c>
      <c r="K468" s="9" t="str">
        <f>[1]!b_info_maturitydate(C468)</f>
        <v>2024-04-03</v>
      </c>
      <c r="L468" s="25"/>
      <c r="M468" s="25"/>
    </row>
    <row r="469" spans="1:13" hidden="1" x14ac:dyDescent="0.2">
      <c r="A469" s="6" t="s">
        <v>168</v>
      </c>
      <c r="B469" s="7">
        <v>50000000</v>
      </c>
      <c r="C469" s="8" t="str">
        <f t="shared" si="12"/>
        <v>190404</v>
      </c>
      <c r="D469" s="8" t="str">
        <f>[1]!b_info_carrydate(C469)</f>
        <v>2019-04-03</v>
      </c>
      <c r="E469" s="9">
        <f>[1]!b_info_couponrate2(C469)</f>
        <v>3.51</v>
      </c>
      <c r="F469" s="8" t="str">
        <f>[1]!b_info_coupon(C469)</f>
        <v>附息</v>
      </c>
      <c r="G469" s="8">
        <f>[1]!b_info_interestfrequency(C469)</f>
        <v>1</v>
      </c>
      <c r="H469" s="9">
        <f>[1]!b_info_term(C469)</f>
        <v>5</v>
      </c>
      <c r="I469" s="9">
        <f>[1]!b_anal_yield_cnbd(C469,L$1,1)</f>
        <v>2.81</v>
      </c>
      <c r="J469" s="9">
        <f>[1]!b_anal_dirty_cnbd(C469,L$1,1)</f>
        <v>105.89919999999999</v>
      </c>
      <c r="K469" s="9" t="str">
        <f>[1]!b_info_maturitydate(C469)</f>
        <v>2024-04-03</v>
      </c>
      <c r="L469" s="25"/>
      <c r="M469" s="25"/>
    </row>
    <row r="470" spans="1:13" hidden="1" x14ac:dyDescent="0.2">
      <c r="A470" s="6" t="s">
        <v>168</v>
      </c>
      <c r="B470" s="7">
        <v>50000000</v>
      </c>
      <c r="C470" s="8" t="str">
        <f t="shared" si="12"/>
        <v>190404</v>
      </c>
      <c r="D470" s="8" t="str">
        <f>[1]!b_info_carrydate(C470)</f>
        <v>2019-04-03</v>
      </c>
      <c r="E470" s="9">
        <f>[1]!b_info_couponrate2(C470)</f>
        <v>3.51</v>
      </c>
      <c r="F470" s="8" t="str">
        <f>[1]!b_info_coupon(C470)</f>
        <v>附息</v>
      </c>
      <c r="G470" s="8">
        <f>[1]!b_info_interestfrequency(C470)</f>
        <v>1</v>
      </c>
      <c r="H470" s="9">
        <f>[1]!b_info_term(C470)</f>
        <v>5</v>
      </c>
      <c r="I470" s="9">
        <f>[1]!b_anal_yield_cnbd(C470,L$1,1)</f>
        <v>2.81</v>
      </c>
      <c r="J470" s="9">
        <f>[1]!b_anal_dirty_cnbd(C470,L$1,1)</f>
        <v>105.89919999999999</v>
      </c>
      <c r="K470" s="9" t="str">
        <f>[1]!b_info_maturitydate(C470)</f>
        <v>2024-04-03</v>
      </c>
      <c r="L470" s="25"/>
      <c r="M470" s="25"/>
    </row>
    <row r="471" spans="1:13" hidden="1" x14ac:dyDescent="0.2">
      <c r="A471" s="6" t="s">
        <v>168</v>
      </c>
      <c r="B471" s="7">
        <v>40000000</v>
      </c>
      <c r="C471" s="8" t="str">
        <f t="shared" si="12"/>
        <v>190404</v>
      </c>
      <c r="D471" s="8" t="str">
        <f>[1]!b_info_carrydate(C471)</f>
        <v>2019-04-03</v>
      </c>
      <c r="E471" s="9">
        <f>[1]!b_info_couponrate2(C471)</f>
        <v>3.51</v>
      </c>
      <c r="F471" s="8" t="str">
        <f>[1]!b_info_coupon(C471)</f>
        <v>附息</v>
      </c>
      <c r="G471" s="8">
        <f>[1]!b_info_interestfrequency(C471)</f>
        <v>1</v>
      </c>
      <c r="H471" s="9">
        <f>[1]!b_info_term(C471)</f>
        <v>5</v>
      </c>
      <c r="I471" s="9">
        <f>[1]!b_anal_yield_cnbd(C471,L$1,1)</f>
        <v>2.81</v>
      </c>
      <c r="J471" s="9">
        <f>[1]!b_anal_dirty_cnbd(C471,L$1,1)</f>
        <v>105.89919999999999</v>
      </c>
      <c r="K471" s="9" t="str">
        <f>[1]!b_info_maturitydate(C471)</f>
        <v>2024-04-03</v>
      </c>
      <c r="L471" s="25"/>
      <c r="M471" s="25"/>
    </row>
    <row r="472" spans="1:13" hidden="1" x14ac:dyDescent="0.2">
      <c r="A472" s="6" t="s">
        <v>169</v>
      </c>
      <c r="B472" s="7">
        <v>70000000</v>
      </c>
      <c r="C472" s="8" t="str">
        <f t="shared" si="12"/>
        <v>200301</v>
      </c>
      <c r="D472" s="8" t="str">
        <f>[1]!b_info_carrydate(C472)</f>
        <v>2020-02-10</v>
      </c>
      <c r="E472" s="9">
        <f>[1]!b_info_couponrate2(C472)</f>
        <v>1.61</v>
      </c>
      <c r="F472" s="8" t="str">
        <f>[1]!b_info_coupon(C472)</f>
        <v>到期一次还本付息</v>
      </c>
      <c r="G472" s="8">
        <f>[1]!b_info_interestfrequency(C472)</f>
        <v>0</v>
      </c>
      <c r="H472" s="9">
        <f>[1]!b_info_term(C472)</f>
        <v>1</v>
      </c>
      <c r="I472" s="9">
        <f>[1]!b_anal_yield_cnbd(C472,L$1,1)</f>
        <v>2.1398000000000001</v>
      </c>
      <c r="J472" s="9">
        <f>[1]!b_anal_dirty_cnbd(C472,L$1,1)</f>
        <v>99.623800000000003</v>
      </c>
      <c r="K472" s="9" t="str">
        <f>[1]!b_info_maturitydate(C472)</f>
        <v>2021-02-10</v>
      </c>
      <c r="L472" s="25"/>
      <c r="M472" s="25"/>
    </row>
    <row r="473" spans="1:13" hidden="1" x14ac:dyDescent="0.2">
      <c r="A473" s="6" t="s">
        <v>170</v>
      </c>
      <c r="B473" s="7">
        <v>20000000</v>
      </c>
      <c r="C473" s="8" t="str">
        <f t="shared" si="12"/>
        <v>1721050</v>
      </c>
      <c r="D473" s="8" t="str">
        <f>[1]!b_info_carrydate(C473)</f>
        <v>2017-08-16</v>
      </c>
      <c r="E473" s="9">
        <f>[1]!b_info_couponrate2(C473)</f>
        <v>4.6900000000000004</v>
      </c>
      <c r="F473" s="8" t="str">
        <f>[1]!b_info_coupon(C473)</f>
        <v>附息</v>
      </c>
      <c r="G473" s="8">
        <f>[1]!b_info_interestfrequency(C473)</f>
        <v>1</v>
      </c>
      <c r="H473" s="9">
        <f>[1]!b_info_term(C473)</f>
        <v>3</v>
      </c>
      <c r="I473" s="9">
        <f>[1]!b_anal_yield_cnbd(C473,L$1,1)</f>
        <v>2.5253999999999999</v>
      </c>
      <c r="J473" s="9">
        <f>[1]!b_anal_dirty_cnbd(C473,L$1,1)</f>
        <v>103.5256</v>
      </c>
      <c r="K473" s="9" t="str">
        <f>[1]!b_info_maturitydate(C473)</f>
        <v>2020-08-16</v>
      </c>
      <c r="L473" s="25"/>
      <c r="M473" s="25"/>
    </row>
    <row r="474" spans="1:13" hidden="1" x14ac:dyDescent="0.2">
      <c r="A474" s="6" t="s">
        <v>171</v>
      </c>
      <c r="B474" s="7">
        <v>50000000</v>
      </c>
      <c r="C474" s="8" t="str">
        <f t="shared" si="12"/>
        <v>1920053</v>
      </c>
      <c r="D474" s="8" t="str">
        <f>[1]!b_info_carrydate(C474)</f>
        <v>2019-09-09</v>
      </c>
      <c r="E474" s="9">
        <f>[1]!b_info_couponrate2(C474)</f>
        <v>3.69</v>
      </c>
      <c r="F474" s="8" t="str">
        <f>[1]!b_info_coupon(C474)</f>
        <v>附息</v>
      </c>
      <c r="G474" s="8">
        <f>[1]!b_info_interestfrequency(C474)</f>
        <v>1</v>
      </c>
      <c r="H474" s="9">
        <f>[1]!b_info_term(C474)</f>
        <v>3</v>
      </c>
      <c r="I474" s="9">
        <f>[1]!b_anal_yield_cnbd(C474,L$1,1)</f>
        <v>3.2160000000000002</v>
      </c>
      <c r="J474" s="9">
        <f>[1]!b_anal_dirty_cnbd(C474,L$1,1)</f>
        <v>102.91630000000001</v>
      </c>
      <c r="K474" s="9" t="str">
        <f>[1]!b_info_maturitydate(C474)</f>
        <v>2022-09-09</v>
      </c>
      <c r="L474" s="25"/>
      <c r="M474" s="25"/>
    </row>
    <row r="475" spans="1:13" hidden="1" x14ac:dyDescent="0.2">
      <c r="A475" s="6" t="s">
        <v>172</v>
      </c>
      <c r="B475" s="7">
        <v>120000000</v>
      </c>
      <c r="C475" s="8" t="str">
        <f t="shared" si="12"/>
        <v>1921034</v>
      </c>
      <c r="D475" s="8" t="str">
        <f>[1]!b_info_carrydate(C475)</f>
        <v>2019-10-08</v>
      </c>
      <c r="E475" s="9">
        <f>[1]!b_info_couponrate2(C475)</f>
        <v>3.45</v>
      </c>
      <c r="F475" s="8" t="str">
        <f>[1]!b_info_coupon(C475)</f>
        <v>附息</v>
      </c>
      <c r="G475" s="8">
        <f>[1]!b_info_interestfrequency(C475)</f>
        <v>1</v>
      </c>
      <c r="H475" s="9">
        <f>[1]!b_info_term(C475)</f>
        <v>3</v>
      </c>
      <c r="I475" s="9">
        <f>[1]!b_anal_yield_cnbd(C475,L$1,1)</f>
        <v>2.9598</v>
      </c>
      <c r="J475" s="9">
        <f>[1]!b_anal_dirty_cnbd(C475,L$1,1)</f>
        <v>102.607</v>
      </c>
      <c r="K475" s="9" t="str">
        <f>[1]!b_info_maturitydate(C475)</f>
        <v>2022-10-08</v>
      </c>
      <c r="L475" s="25"/>
      <c r="M475" s="25"/>
    </row>
    <row r="476" spans="1:13" hidden="1" x14ac:dyDescent="0.2">
      <c r="A476" s="6" t="s">
        <v>173</v>
      </c>
      <c r="B476" s="7">
        <v>100000000</v>
      </c>
      <c r="C476" s="8" t="str">
        <f t="shared" si="12"/>
        <v>1624001</v>
      </c>
      <c r="D476" s="8" t="str">
        <f>[1]!b_info_carrydate(C476)</f>
        <v>2016-01-08</v>
      </c>
      <c r="E476" s="9">
        <f>[1]!b_info_couponrate2(C476)</f>
        <v>4.57</v>
      </c>
      <c r="F476" s="8" t="str">
        <f>[1]!b_info_coupon(C476)</f>
        <v>附息</v>
      </c>
      <c r="G476" s="8">
        <f>[1]!b_info_interestfrequency(C476)</f>
        <v>1</v>
      </c>
      <c r="H476" s="9">
        <f>[1]!b_info_term(C476)</f>
        <v>7</v>
      </c>
      <c r="I476" s="9">
        <f>[1]!b_anal_yield_cnbd(C476,L$1,1)</f>
        <v>3.4980000000000002</v>
      </c>
      <c r="J476" s="9">
        <f>[1]!b_anal_dirty_cnbd(C476,L$1,1)</f>
        <v>61.549599999999998</v>
      </c>
      <c r="K476" s="9" t="str">
        <f>[1]!b_info_maturitydate(C476)</f>
        <v>2023-01-08</v>
      </c>
      <c r="L476" s="25"/>
      <c r="M476" s="25"/>
    </row>
    <row r="477" spans="1:13" hidden="1" x14ac:dyDescent="0.2">
      <c r="A477" s="6" t="s">
        <v>174</v>
      </c>
      <c r="B477" s="7">
        <v>20000000</v>
      </c>
      <c r="C477" s="8" t="str">
        <f t="shared" si="12"/>
        <v>1624004</v>
      </c>
      <c r="D477" s="8" t="str">
        <f>[1]!b_info_carrydate(C477)</f>
        <v>2016-03-28</v>
      </c>
      <c r="E477" s="9">
        <f>[1]!b_info_couponrate2(C477)</f>
        <v>4.58</v>
      </c>
      <c r="F477" s="8" t="str">
        <f>[1]!b_info_coupon(C477)</f>
        <v>附息</v>
      </c>
      <c r="G477" s="8">
        <f>[1]!b_info_interestfrequency(C477)</f>
        <v>1</v>
      </c>
      <c r="H477" s="9">
        <f>[1]!b_info_term(C477)</f>
        <v>6</v>
      </c>
      <c r="I477" s="9">
        <f>[1]!b_anal_yield_cnbd(C477,L$1,1)</f>
        <v>3.3744999999999998</v>
      </c>
      <c r="J477" s="9">
        <f>[1]!b_anal_dirty_cnbd(C477,L$1,1)</f>
        <v>105.8656</v>
      </c>
      <c r="K477" s="9" t="str">
        <f>[1]!b_info_maturitydate(C477)</f>
        <v>2022-03-28</v>
      </c>
      <c r="L477" s="25"/>
      <c r="M477" s="25"/>
    </row>
    <row r="478" spans="1:13" hidden="1" x14ac:dyDescent="0.2">
      <c r="A478" s="6" t="s">
        <v>175</v>
      </c>
      <c r="B478" s="7">
        <v>50000000</v>
      </c>
      <c r="C478" s="8" t="str">
        <f t="shared" si="12"/>
        <v>1624022</v>
      </c>
      <c r="D478" s="8" t="str">
        <f>[1]!b_info_carrydate(C478)</f>
        <v>2016-09-06</v>
      </c>
      <c r="E478" s="9">
        <f>[1]!b_info_couponrate2(C478)</f>
        <v>3.8</v>
      </c>
      <c r="F478" s="8" t="str">
        <f>[1]!b_info_coupon(C478)</f>
        <v>附息</v>
      </c>
      <c r="G478" s="8">
        <f>[1]!b_info_interestfrequency(C478)</f>
        <v>1</v>
      </c>
      <c r="H478" s="9">
        <f>[1]!b_info_term(C478)</f>
        <v>5</v>
      </c>
      <c r="I478" s="9">
        <f>[1]!b_anal_yield_cnbd(C478,L$1,1)</f>
        <v>3.3917000000000002</v>
      </c>
      <c r="J478" s="9">
        <f>[1]!b_anal_dirty_cnbd(C478,L$1,1)</f>
        <v>71.607100000000003</v>
      </c>
      <c r="K478" s="9" t="str">
        <f>[1]!b_info_maturitydate(C478)</f>
        <v>2021-09-06</v>
      </c>
      <c r="L478" s="25"/>
      <c r="M478" s="25"/>
    </row>
    <row r="479" spans="1:13" hidden="1" x14ac:dyDescent="0.2">
      <c r="A479" s="6" t="s">
        <v>175</v>
      </c>
      <c r="B479" s="7">
        <v>50000000</v>
      </c>
      <c r="C479" s="8" t="str">
        <f t="shared" si="12"/>
        <v>1624022</v>
      </c>
      <c r="D479" s="8" t="str">
        <f>[1]!b_info_carrydate(C479)</f>
        <v>2016-09-06</v>
      </c>
      <c r="E479" s="9">
        <f>[1]!b_info_couponrate2(C479)</f>
        <v>3.8</v>
      </c>
      <c r="F479" s="8" t="str">
        <f>[1]!b_info_coupon(C479)</f>
        <v>附息</v>
      </c>
      <c r="G479" s="8">
        <f>[1]!b_info_interestfrequency(C479)</f>
        <v>1</v>
      </c>
      <c r="H479" s="9">
        <f>[1]!b_info_term(C479)</f>
        <v>5</v>
      </c>
      <c r="I479" s="9">
        <f>[1]!b_anal_yield_cnbd(C479,L$1,1)</f>
        <v>3.3917000000000002</v>
      </c>
      <c r="J479" s="9">
        <f>[1]!b_anal_dirty_cnbd(C479,L$1,1)</f>
        <v>71.607100000000003</v>
      </c>
      <c r="K479" s="9" t="str">
        <f>[1]!b_info_maturitydate(C479)</f>
        <v>2021-09-06</v>
      </c>
      <c r="L479" s="25"/>
      <c r="M479" s="25"/>
    </row>
    <row r="480" spans="1:13" hidden="1" x14ac:dyDescent="0.2">
      <c r="A480" s="6" t="s">
        <v>176</v>
      </c>
      <c r="B480" s="7">
        <v>400000000</v>
      </c>
      <c r="C480" s="8" t="str">
        <f t="shared" si="12"/>
        <v>1624023</v>
      </c>
      <c r="D480" s="8" t="str">
        <f>[1]!b_info_carrydate(C480)</f>
        <v>2016-08-30</v>
      </c>
      <c r="E480" s="9">
        <f>[1]!b_info_couponrate2(C480)</f>
        <v>4.43</v>
      </c>
      <c r="F480" s="8" t="str">
        <f>[1]!b_info_coupon(C480)</f>
        <v>附息</v>
      </c>
      <c r="G480" s="8">
        <f>[1]!b_info_interestfrequency(C480)</f>
        <v>1</v>
      </c>
      <c r="H480" s="9">
        <f>[1]!b_info_term(C480)</f>
        <v>5</v>
      </c>
      <c r="I480" s="9">
        <f>[1]!b_anal_yield_cnbd(C480,L$1,1)</f>
        <v>4.8575999999999997</v>
      </c>
      <c r="J480" s="9">
        <f>[1]!b_anal_dirty_cnbd(C480,L$1,1)</f>
        <v>61.1175</v>
      </c>
      <c r="K480" s="9" t="str">
        <f>[1]!b_info_maturitydate(C480)</f>
        <v>2021-08-30</v>
      </c>
      <c r="L480" s="25"/>
      <c r="M480" s="25"/>
    </row>
    <row r="481" spans="1:13" hidden="1" x14ac:dyDescent="0.2">
      <c r="A481" s="6" t="s">
        <v>177</v>
      </c>
      <c r="B481" s="7">
        <v>50000000</v>
      </c>
      <c r="C481" s="8" t="str">
        <f t="shared" si="12"/>
        <v>1624027</v>
      </c>
      <c r="D481" s="8" t="str">
        <f>[1]!b_info_carrydate(C481)</f>
        <v>2016-10-21</v>
      </c>
      <c r="E481" s="9">
        <f>[1]!b_info_couponrate2(C481)</f>
        <v>4.1399999999999997</v>
      </c>
      <c r="F481" s="8" t="str">
        <f>[1]!b_info_coupon(C481)</f>
        <v>附息</v>
      </c>
      <c r="G481" s="8">
        <f>[1]!b_info_interestfrequency(C481)</f>
        <v>1</v>
      </c>
      <c r="H481" s="9">
        <f>[1]!b_info_term(C481)</f>
        <v>5</v>
      </c>
      <c r="I481" s="9">
        <f>[1]!b_anal_yield_cnbd(C481,L$1,1)</f>
        <v>6.0515999999999996</v>
      </c>
      <c r="J481" s="9">
        <f>[1]!b_anal_dirty_cnbd(C481,L$1,1)</f>
        <v>59.7074</v>
      </c>
      <c r="K481" s="9" t="str">
        <f>[1]!b_info_maturitydate(C481)</f>
        <v>2021-10-21</v>
      </c>
      <c r="L481" s="25"/>
      <c r="M481" s="25"/>
    </row>
    <row r="482" spans="1:13" hidden="1" x14ac:dyDescent="0.2">
      <c r="A482" s="6" t="s">
        <v>178</v>
      </c>
      <c r="B482" s="7">
        <v>100000000</v>
      </c>
      <c r="C482" s="8" t="str">
        <f t="shared" si="12"/>
        <v>1624033</v>
      </c>
      <c r="D482" s="8" t="str">
        <f>[1]!b_info_carrydate(C482)</f>
        <v>2016-11-02</v>
      </c>
      <c r="E482" s="9">
        <f>[1]!b_info_couponrate2(C482)</f>
        <v>4.5</v>
      </c>
      <c r="F482" s="8" t="str">
        <f>[1]!b_info_coupon(C482)</f>
        <v>附息</v>
      </c>
      <c r="G482" s="8">
        <f>[1]!b_info_interestfrequency(C482)</f>
        <v>1</v>
      </c>
      <c r="H482" s="9">
        <f>[1]!b_info_term(C482)</f>
        <v>5</v>
      </c>
      <c r="I482" s="9">
        <f>[1]!b_anal_yield_cnbd(C482,L$1,1)</f>
        <v>5.2115</v>
      </c>
      <c r="J482" s="9">
        <f>[1]!b_anal_dirty_cnbd(C482,L$1,1)</f>
        <v>50.3675</v>
      </c>
      <c r="K482" s="9" t="str">
        <f>[1]!b_info_maturitydate(C482)</f>
        <v>2021-11-02</v>
      </c>
      <c r="L482" s="25"/>
      <c r="M482" s="25"/>
    </row>
    <row r="483" spans="1:13" hidden="1" x14ac:dyDescent="0.2">
      <c r="A483" s="6" t="s">
        <v>179</v>
      </c>
      <c r="B483" s="7">
        <v>20000000</v>
      </c>
      <c r="C483" s="8" t="str">
        <f t="shared" si="12"/>
        <v>1624035</v>
      </c>
      <c r="D483" s="8" t="str">
        <f>[1]!b_info_carrydate(C483)</f>
        <v>2016-11-24</v>
      </c>
      <c r="E483" s="9">
        <f>[1]!b_info_couponrate2(C483)</f>
        <v>4.25</v>
      </c>
      <c r="F483" s="8" t="str">
        <f>[1]!b_info_coupon(C483)</f>
        <v>附息</v>
      </c>
      <c r="G483" s="8">
        <f>[1]!b_info_interestfrequency(C483)</f>
        <v>1</v>
      </c>
      <c r="H483" s="9">
        <f>[1]!b_info_term(C483)</f>
        <v>5</v>
      </c>
      <c r="I483" s="9">
        <f>[1]!b_anal_yield_cnbd(C483,L$1,1)</f>
        <v>4.1420000000000003</v>
      </c>
      <c r="J483" s="9">
        <f>[1]!b_anal_dirty_cnbd(C483,L$1,1)</f>
        <v>50.652000000000001</v>
      </c>
      <c r="K483" s="9" t="str">
        <f>[1]!b_info_maturitydate(C483)</f>
        <v>2021-11-24</v>
      </c>
      <c r="L483" s="25"/>
      <c r="M483" s="25"/>
    </row>
    <row r="484" spans="1:13" hidden="1" x14ac:dyDescent="0.2">
      <c r="A484" s="6" t="s">
        <v>180</v>
      </c>
      <c r="B484" s="7">
        <v>50000000</v>
      </c>
      <c r="C484" s="8" t="str">
        <f t="shared" si="12"/>
        <v>1724014</v>
      </c>
      <c r="D484" s="8" t="str">
        <f>[1]!b_info_carrydate(C484)</f>
        <v>2017-07-21</v>
      </c>
      <c r="E484" s="9">
        <f>[1]!b_info_couponrate2(C484)</f>
        <v>6.37</v>
      </c>
      <c r="F484" s="8" t="str">
        <f>[1]!b_info_coupon(C484)</f>
        <v>附息</v>
      </c>
      <c r="G484" s="8">
        <f>[1]!b_info_interestfrequency(C484)</f>
        <v>1</v>
      </c>
      <c r="H484" s="9">
        <f>[1]!b_info_term(C484)</f>
        <v>10</v>
      </c>
      <c r="I484" s="9">
        <f>[1]!b_anal_yield_cnbd(C484,L$1,1)</f>
        <v>5.2282999999999999</v>
      </c>
      <c r="J484" s="9">
        <f>[1]!b_anal_dirty_cnbd(C484,L$1,1)</f>
        <v>107.9097</v>
      </c>
      <c r="K484" s="9" t="str">
        <f>[1]!b_info_maturitydate(C484)</f>
        <v>2027-07-21</v>
      </c>
      <c r="L484" s="25"/>
      <c r="M484" s="25"/>
    </row>
    <row r="485" spans="1:13" hidden="1" x14ac:dyDescent="0.2">
      <c r="A485" s="6" t="s">
        <v>181</v>
      </c>
      <c r="B485" s="7">
        <v>100000000</v>
      </c>
      <c r="C485" s="8" t="str">
        <f t="shared" si="12"/>
        <v>1824006</v>
      </c>
      <c r="D485" s="8" t="str">
        <f>[1]!b_info_carrydate(C485)</f>
        <v>2018-03-02</v>
      </c>
      <c r="E485" s="9">
        <f>[1]!b_info_couponrate2(C485)</f>
        <v>7</v>
      </c>
      <c r="F485" s="8" t="str">
        <f>[1]!b_info_coupon(C485)</f>
        <v>附息</v>
      </c>
      <c r="G485" s="8">
        <f>[1]!b_info_interestfrequency(C485)</f>
        <v>1</v>
      </c>
      <c r="H485" s="9">
        <f>[1]!b_info_term(C485)</f>
        <v>10</v>
      </c>
      <c r="I485" s="9">
        <f>[1]!b_anal_yield_cnbd(C485,L$1,1)</f>
        <v>5.0163000000000002</v>
      </c>
      <c r="J485" s="9">
        <f>[1]!b_anal_dirty_cnbd(C485,L$1,1)</f>
        <v>106.5545</v>
      </c>
      <c r="K485" s="9" t="str">
        <f>[1]!b_info_maturitydate(C485)</f>
        <v>2028-03-02</v>
      </c>
      <c r="L485" s="25"/>
      <c r="M485" s="25"/>
    </row>
    <row r="486" spans="1:13" hidden="1" x14ac:dyDescent="0.2">
      <c r="A486" s="6" t="s">
        <v>182</v>
      </c>
      <c r="B486" s="7">
        <v>120000000</v>
      </c>
      <c r="C486" s="8" t="str">
        <f t="shared" si="12"/>
        <v>1824013</v>
      </c>
      <c r="D486" s="8" t="str">
        <f>[1]!b_info_carrydate(C486)</f>
        <v>2018-04-26</v>
      </c>
      <c r="E486" s="9">
        <f>[1]!b_info_couponrate2(C486)</f>
        <v>6.09</v>
      </c>
      <c r="F486" s="8" t="str">
        <f>[1]!b_info_coupon(C486)</f>
        <v>附息</v>
      </c>
      <c r="G486" s="8">
        <f>[1]!b_info_interestfrequency(C486)</f>
        <v>1</v>
      </c>
      <c r="H486" s="9">
        <f>[1]!b_info_term(C486)</f>
        <v>10</v>
      </c>
      <c r="I486" s="9">
        <f>[1]!b_anal_yield_cnbd(C486,L$1,1)</f>
        <v>4.3287000000000004</v>
      </c>
      <c r="J486" s="9">
        <f>[1]!b_anal_dirty_cnbd(C486,L$1,1)</f>
        <v>111.89279999999999</v>
      </c>
      <c r="K486" s="9" t="str">
        <f>[1]!b_info_maturitydate(C486)</f>
        <v>2028-04-26</v>
      </c>
      <c r="L486" s="25"/>
      <c r="M486" s="25"/>
    </row>
    <row r="487" spans="1:13" hidden="1" x14ac:dyDescent="0.2">
      <c r="A487" s="6" t="s">
        <v>183</v>
      </c>
      <c r="B487" s="7">
        <v>20000000</v>
      </c>
      <c r="C487" s="8" t="str">
        <f t="shared" si="12"/>
        <v>121613001</v>
      </c>
      <c r="D487" s="8" t="str">
        <f>[1]!b_info_carrydate(C487)</f>
        <v>2016-10-27</v>
      </c>
      <c r="E487" s="9">
        <f>[1]!b_info_couponrate2(C487)</f>
        <v>5.2</v>
      </c>
      <c r="F487" s="8" t="str">
        <f>[1]!b_info_coupon(C487)</f>
        <v>附息</v>
      </c>
      <c r="G487" s="8">
        <f>[1]!b_info_interestfrequency(C487)</f>
        <v>1</v>
      </c>
      <c r="H487" s="9">
        <f>[1]!b_info_term(C487)</f>
        <v>7</v>
      </c>
      <c r="I487" s="9">
        <f>[1]!b_anal_yield_cnbd(C487,L$1,1)</f>
        <v>3.6055999999999999</v>
      </c>
      <c r="J487" s="9">
        <f>[1]!b_anal_dirty_cnbd(C487,L$1,1)</f>
        <v>106.2011</v>
      </c>
      <c r="K487" s="9" t="str">
        <f>[1]!b_info_maturitydate(C487)</f>
        <v>2023-10-27</v>
      </c>
      <c r="L487" s="25"/>
      <c r="M487" s="25"/>
    </row>
    <row r="488" spans="1:13" hidden="1" x14ac:dyDescent="0.2">
      <c r="A488" s="6" t="s">
        <v>184</v>
      </c>
      <c r="B488" s="7">
        <v>20000000</v>
      </c>
      <c r="C488" s="8" t="str">
        <f t="shared" si="12"/>
        <v>131760004</v>
      </c>
      <c r="D488" s="8" t="str">
        <f>[1]!b_info_carrydate(C488)</f>
        <v>2017-06-22</v>
      </c>
      <c r="E488" s="9">
        <f>[1]!b_info_couponrate2(C488)</f>
        <v>6.29</v>
      </c>
      <c r="F488" s="8" t="str">
        <f>[1]!b_info_coupon(C488)</f>
        <v>附息</v>
      </c>
      <c r="G488" s="8">
        <f>[1]!b_info_interestfrequency(C488)</f>
        <v>1</v>
      </c>
      <c r="H488" s="9">
        <f>[1]!b_info_term(C488)</f>
        <v>5</v>
      </c>
      <c r="I488" s="9">
        <f>[1]!b_anal_yield_cnbd(C488,L$1,1)</f>
        <v>4.0846</v>
      </c>
      <c r="J488" s="9">
        <f>[1]!b_anal_dirty_cnbd(C488,L$1,1)</f>
        <v>109.14749999999999</v>
      </c>
      <c r="K488" s="9" t="str">
        <f>[1]!b_info_maturitydate(C488)</f>
        <v>2022-06-22</v>
      </c>
      <c r="L488" s="25"/>
      <c r="M488" s="25"/>
    </row>
    <row r="489" spans="1:13" hidden="1" x14ac:dyDescent="0.2">
      <c r="A489" s="6" t="s">
        <v>185</v>
      </c>
      <c r="B489" s="7">
        <v>50000000</v>
      </c>
      <c r="C489" s="8" t="str">
        <f t="shared" si="12"/>
        <v>131770001</v>
      </c>
      <c r="D489" s="8" t="str">
        <f>[1]!b_info_carrydate(C489)</f>
        <v>2017-11-06</v>
      </c>
      <c r="E489" s="9">
        <f>[1]!b_info_couponrate2(C489)</f>
        <v>6.5</v>
      </c>
      <c r="F489" s="8" t="str">
        <f>[1]!b_info_coupon(C489)</f>
        <v>附息</v>
      </c>
      <c r="G489" s="8">
        <f>[1]!b_info_interestfrequency(C489)</f>
        <v>1</v>
      </c>
      <c r="H489" s="9">
        <f>[1]!b_info_term(C489)</f>
        <v>3</v>
      </c>
      <c r="I489" s="9">
        <f>[1]!b_anal_yield_cnbd(C489,L$1,1)</f>
        <v>6.8954000000000004</v>
      </c>
      <c r="J489" s="9">
        <f>[1]!b_anal_dirty_cnbd(C489,L$1,1)</f>
        <v>101.80110000000001</v>
      </c>
      <c r="K489" s="9" t="str">
        <f>[1]!b_info_maturitydate(C489)</f>
        <v>2020-11-06</v>
      </c>
      <c r="L489" s="25"/>
      <c r="M489" s="25"/>
    </row>
    <row r="490" spans="1:13" hidden="1" x14ac:dyDescent="0.2">
      <c r="A490" s="6" t="s">
        <v>186</v>
      </c>
      <c r="B490" s="7">
        <v>80000000</v>
      </c>
      <c r="C490" s="8" t="str">
        <f t="shared" si="12"/>
        <v>104504</v>
      </c>
      <c r="D490" s="8" t="str">
        <f>[1]!b_info_carrydate(C490)</f>
        <v>2019-02-01</v>
      </c>
      <c r="E490" s="9">
        <f>[1]!b_info_couponrate2(C490)</f>
        <v>3.19</v>
      </c>
      <c r="F490" s="8" t="str">
        <f>[1]!b_info_coupon(C490)</f>
        <v>附息</v>
      </c>
      <c r="G490" s="8">
        <f>[1]!b_info_interestfrequency(C490)</f>
        <v>1</v>
      </c>
      <c r="H490" s="9">
        <f>[1]!b_info_term(C490)</f>
        <v>5</v>
      </c>
      <c r="I490" s="9">
        <f>[1]!b_anal_yield_cnbd(C490,L$1,1)</f>
        <v>2.7648000000000001</v>
      </c>
      <c r="J490" s="9">
        <f>[1]!b_anal_dirty_cnbd(C490,L$1,1)</f>
        <v>101.8471</v>
      </c>
      <c r="K490" s="9" t="str">
        <f>[1]!b_info_maturitydate(C490)</f>
        <v>2024-02-01</v>
      </c>
      <c r="L490" s="25"/>
      <c r="M490" s="25"/>
    </row>
    <row r="491" spans="1:13" hidden="1" x14ac:dyDescent="0.2">
      <c r="A491" s="6" t="s">
        <v>187</v>
      </c>
      <c r="B491" s="7">
        <v>300000000</v>
      </c>
      <c r="C491" s="8" t="str">
        <f t="shared" si="12"/>
        <v>104737</v>
      </c>
      <c r="D491" s="8" t="str">
        <f>[1]!b_info_carrydate(C491)</f>
        <v>2020-01-20</v>
      </c>
      <c r="E491" s="9">
        <f>[1]!b_info_couponrate2(C491)</f>
        <v>3.3</v>
      </c>
      <c r="F491" s="8" t="str">
        <f>[1]!b_info_coupon(C491)</f>
        <v>附息</v>
      </c>
      <c r="G491" s="8">
        <f>[1]!b_info_interestfrequency(C491)</f>
        <v>1</v>
      </c>
      <c r="H491" s="9">
        <f>[1]!b_info_term(C491)</f>
        <v>7</v>
      </c>
      <c r="I491" s="9">
        <f>[1]!b_anal_yield_cnbd(C491,L$1,1)</f>
        <v>2.9666000000000001</v>
      </c>
      <c r="J491" s="9">
        <f>[1]!b_anal_dirty_cnbd(C491,L$1,1)</f>
        <v>102.4554</v>
      </c>
      <c r="K491" s="9" t="str">
        <f>[1]!b_info_maturitydate(C491)</f>
        <v>2027-01-20</v>
      </c>
      <c r="L491" s="25"/>
      <c r="M491" s="25"/>
    </row>
    <row r="492" spans="1:13" hidden="1" x14ac:dyDescent="0.2">
      <c r="A492" s="6" t="s">
        <v>188</v>
      </c>
      <c r="B492" s="7">
        <v>860000000</v>
      </c>
      <c r="C492" s="8" t="str">
        <f t="shared" si="12"/>
        <v>104741</v>
      </c>
      <c r="D492" s="8" t="str">
        <f>[1]!b_info_carrydate(C492)</f>
        <v>2020-01-20</v>
      </c>
      <c r="E492" s="9">
        <f>[1]!b_info_couponrate2(C492)</f>
        <v>3.34</v>
      </c>
      <c r="F492" s="8" t="str">
        <f>[1]!b_info_coupon(C492)</f>
        <v>附息</v>
      </c>
      <c r="G492" s="8">
        <f>[1]!b_info_interestfrequency(C492)</f>
        <v>2</v>
      </c>
      <c r="H492" s="9">
        <f>[1]!b_info_term(C492)</f>
        <v>10</v>
      </c>
      <c r="I492" s="9">
        <f>[1]!b_anal_yield_cnbd(C492,L$1,1)</f>
        <v>3.0893999999999999</v>
      </c>
      <c r="J492" s="9">
        <f>[1]!b_anal_dirty_cnbd(C492,L$1,1)</f>
        <v>102.5384</v>
      </c>
      <c r="K492" s="9" t="str">
        <f>[1]!b_info_maturitydate(C492)</f>
        <v>2030-01-20</v>
      </c>
      <c r="L492" s="25"/>
      <c r="M492" s="25"/>
    </row>
    <row r="493" spans="1:13" hidden="1" x14ac:dyDescent="0.2">
      <c r="A493" s="6" t="s">
        <v>189</v>
      </c>
      <c r="B493" s="7">
        <v>10000000</v>
      </c>
      <c r="C493" s="8" t="str">
        <f t="shared" si="12"/>
        <v>104745</v>
      </c>
      <c r="D493" s="8" t="str">
        <f>[1]!b_info_carrydate(C493)</f>
        <v>2020-01-20</v>
      </c>
      <c r="E493" s="9">
        <f>[1]!b_info_couponrate2(C493)</f>
        <v>3.13</v>
      </c>
      <c r="F493" s="8" t="str">
        <f>[1]!b_info_coupon(C493)</f>
        <v>附息</v>
      </c>
      <c r="G493" s="8">
        <f>[1]!b_info_interestfrequency(C493)</f>
        <v>1</v>
      </c>
      <c r="H493" s="9">
        <f>[1]!b_info_term(C493)</f>
        <v>5</v>
      </c>
      <c r="I493" s="9">
        <f>[1]!b_anal_yield_cnbd(C493,L$1,1)</f>
        <v>2.8092000000000001</v>
      </c>
      <c r="J493" s="9">
        <f>[1]!b_anal_dirty_cnbd(C493,L$1,1)</f>
        <v>101.8309</v>
      </c>
      <c r="K493" s="9" t="str">
        <f>[1]!b_info_maturitydate(C493)</f>
        <v>2025-01-20</v>
      </c>
      <c r="L493" s="25"/>
      <c r="M493" s="25"/>
    </row>
    <row r="494" spans="1:13" hidden="1" x14ac:dyDescent="0.2">
      <c r="A494" s="6" t="s">
        <v>190</v>
      </c>
      <c r="B494" s="7">
        <v>889780000</v>
      </c>
      <c r="C494" s="8" t="str">
        <f t="shared" si="12"/>
        <v>104746</v>
      </c>
      <c r="D494" s="8" t="str">
        <f>[1]!b_info_carrydate(C494)</f>
        <v>2020-01-20</v>
      </c>
      <c r="E494" s="9">
        <f>[1]!b_info_couponrate2(C494)</f>
        <v>3.34</v>
      </c>
      <c r="F494" s="8" t="str">
        <f>[1]!b_info_coupon(C494)</f>
        <v>附息</v>
      </c>
      <c r="G494" s="8">
        <f>[1]!b_info_interestfrequency(C494)</f>
        <v>2</v>
      </c>
      <c r="H494" s="9">
        <f>[1]!b_info_term(C494)</f>
        <v>10</v>
      </c>
      <c r="I494" s="9">
        <f>[1]!b_anal_yield_cnbd(C494,L$1,1)</f>
        <v>3.0893999999999999</v>
      </c>
      <c r="J494" s="9">
        <f>[1]!b_anal_dirty_cnbd(C494,L$1,1)</f>
        <v>102.5384</v>
      </c>
      <c r="K494" s="9" t="str">
        <f>[1]!b_info_maturitydate(C494)</f>
        <v>2030-01-20</v>
      </c>
      <c r="L494" s="25"/>
      <c r="M494" s="25"/>
    </row>
    <row r="495" spans="1:13" hidden="1" x14ac:dyDescent="0.2">
      <c r="A495" s="6" t="s">
        <v>191</v>
      </c>
      <c r="B495" s="7">
        <v>800000000</v>
      </c>
      <c r="C495" s="8" t="str">
        <f t="shared" si="12"/>
        <v>104756</v>
      </c>
      <c r="D495" s="8" t="str">
        <f>[1]!b_info_carrydate(C495)</f>
        <v>2020-01-20</v>
      </c>
      <c r="E495" s="9">
        <f>[1]!b_info_couponrate2(C495)</f>
        <v>3.34</v>
      </c>
      <c r="F495" s="8" t="str">
        <f>[1]!b_info_coupon(C495)</f>
        <v>附息</v>
      </c>
      <c r="G495" s="8">
        <f>[1]!b_info_interestfrequency(C495)</f>
        <v>2</v>
      </c>
      <c r="H495" s="9">
        <f>[1]!b_info_term(C495)</f>
        <v>10</v>
      </c>
      <c r="I495" s="9">
        <f>[1]!b_anal_yield_cnbd(C495,L$1,1)</f>
        <v>3.0893999999999999</v>
      </c>
      <c r="J495" s="9">
        <f>[1]!b_anal_dirty_cnbd(C495,L$1,1)</f>
        <v>102.5384</v>
      </c>
      <c r="K495" s="9" t="str">
        <f>[1]!b_info_maturitydate(C495)</f>
        <v>2030-01-20</v>
      </c>
      <c r="L495" s="25"/>
      <c r="M495" s="25"/>
    </row>
    <row r="496" spans="1:13" hidden="1" x14ac:dyDescent="0.2">
      <c r="A496" s="6" t="s">
        <v>192</v>
      </c>
      <c r="B496" s="7">
        <v>160000000</v>
      </c>
      <c r="C496" s="8" t="str">
        <f t="shared" si="12"/>
        <v>104764</v>
      </c>
      <c r="D496" s="8" t="str">
        <f>[1]!b_info_carrydate(C496)</f>
        <v>2020-01-14</v>
      </c>
      <c r="E496" s="9">
        <f>[1]!b_info_couponrate2(C496)</f>
        <v>3.31</v>
      </c>
      <c r="F496" s="8" t="str">
        <f>[1]!b_info_coupon(C496)</f>
        <v>附息</v>
      </c>
      <c r="G496" s="8">
        <f>[1]!b_info_interestfrequency(C496)</f>
        <v>1</v>
      </c>
      <c r="H496" s="9">
        <f>[1]!b_info_term(C496)</f>
        <v>7</v>
      </c>
      <c r="I496" s="9">
        <f>[1]!b_anal_yield_cnbd(C496,L$1,1)</f>
        <v>2.9662000000000002</v>
      </c>
      <c r="J496" s="9">
        <f>[1]!b_anal_dirty_cnbd(C496,L$1,1)</f>
        <v>102.5698</v>
      </c>
      <c r="K496" s="9" t="str">
        <f>[1]!b_info_maturitydate(C496)</f>
        <v>2027-01-14</v>
      </c>
      <c r="L496" s="25"/>
      <c r="M496" s="25"/>
    </row>
    <row r="497" spans="1:13" hidden="1" x14ac:dyDescent="0.2">
      <c r="A497" s="6" t="s">
        <v>193</v>
      </c>
      <c r="B497" s="7">
        <v>30000000</v>
      </c>
      <c r="C497" s="8" t="str">
        <f t="shared" si="12"/>
        <v>104785</v>
      </c>
      <c r="D497" s="8" t="str">
        <f>[1]!b_info_carrydate(C497)</f>
        <v>2020-01-14</v>
      </c>
      <c r="E497" s="9">
        <f>[1]!b_info_couponrate2(C497)</f>
        <v>3.31</v>
      </c>
      <c r="F497" s="8" t="str">
        <f>[1]!b_info_coupon(C497)</f>
        <v>附息</v>
      </c>
      <c r="G497" s="8">
        <f>[1]!b_info_interestfrequency(C497)</f>
        <v>1</v>
      </c>
      <c r="H497" s="9">
        <f>[1]!b_info_term(C497)</f>
        <v>7</v>
      </c>
      <c r="I497" s="9">
        <f>[1]!b_anal_yield_cnbd(C497,L$1,1)</f>
        <v>2.9662000000000002</v>
      </c>
      <c r="J497" s="9">
        <f>[1]!b_anal_dirty_cnbd(C497,L$1,1)</f>
        <v>102.5698</v>
      </c>
      <c r="K497" s="9" t="str">
        <f>[1]!b_info_maturitydate(C497)</f>
        <v>2027-01-14</v>
      </c>
      <c r="L497" s="25"/>
      <c r="M497" s="25"/>
    </row>
    <row r="498" spans="1:13" hidden="1" x14ac:dyDescent="0.2">
      <c r="A498" s="6" t="s">
        <v>194</v>
      </c>
      <c r="B498" s="7">
        <v>210000000</v>
      </c>
      <c r="C498" s="8" t="str">
        <f t="shared" si="12"/>
        <v>104788</v>
      </c>
      <c r="D498" s="8" t="str">
        <f>[1]!b_info_carrydate(C498)</f>
        <v>2020-01-20</v>
      </c>
      <c r="E498" s="9">
        <f>[1]!b_info_couponrate2(C498)</f>
        <v>3.34</v>
      </c>
      <c r="F498" s="8" t="str">
        <f>[1]!b_info_coupon(C498)</f>
        <v>附息</v>
      </c>
      <c r="G498" s="8">
        <f>[1]!b_info_interestfrequency(C498)</f>
        <v>2</v>
      </c>
      <c r="H498" s="9">
        <f>[1]!b_info_term(C498)</f>
        <v>10</v>
      </c>
      <c r="I498" s="9">
        <f>[1]!b_anal_yield_cnbd(C498,L$1,1)</f>
        <v>3.0893999999999999</v>
      </c>
      <c r="J498" s="9">
        <f>[1]!b_anal_dirty_cnbd(C498,L$1,1)</f>
        <v>102.5384</v>
      </c>
      <c r="K498" s="9" t="str">
        <f>[1]!b_info_maturitydate(C498)</f>
        <v>2030-01-20</v>
      </c>
      <c r="L498" s="25"/>
      <c r="M498" s="25"/>
    </row>
    <row r="499" spans="1:13" hidden="1" x14ac:dyDescent="0.2">
      <c r="A499" s="6" t="s">
        <v>195</v>
      </c>
      <c r="B499" s="7">
        <v>10000000</v>
      </c>
      <c r="C499" s="8" t="str">
        <f t="shared" si="12"/>
        <v>140913</v>
      </c>
      <c r="D499" s="8" t="str">
        <f>[1]!b_info_carrydate(C499)</f>
        <v>2017-05-23</v>
      </c>
      <c r="E499" s="9">
        <f>[1]!b_info_couponrate2(C499)</f>
        <v>4.45</v>
      </c>
      <c r="F499" s="8" t="str">
        <f>[1]!b_info_coupon(C499)</f>
        <v>附息</v>
      </c>
      <c r="G499" s="8">
        <f>[1]!b_info_interestfrequency(C499)</f>
        <v>1</v>
      </c>
      <c r="H499" s="9">
        <f>[1]!b_info_term(C499)</f>
        <v>5</v>
      </c>
      <c r="I499" s="9">
        <f>[1]!b_anal_yield_cnbd(C499,L$1,1)</f>
        <v>2.3948999999999998</v>
      </c>
      <c r="J499" s="9">
        <f>[1]!b_anal_dirty_cnbd(C499,L$1,1)</f>
        <v>107.8716</v>
      </c>
      <c r="K499" s="9" t="str">
        <f>[1]!b_info_maturitydate(C499)</f>
        <v>2022-05-23</v>
      </c>
      <c r="L499" s="25"/>
      <c r="M499" s="25"/>
    </row>
    <row r="500" spans="1:13" hidden="1" x14ac:dyDescent="0.2">
      <c r="A500" s="6" t="s">
        <v>196</v>
      </c>
      <c r="B500" s="7">
        <v>50000000</v>
      </c>
      <c r="C500" s="8" t="str">
        <f t="shared" si="12"/>
        <v>140930</v>
      </c>
      <c r="D500" s="8" t="str">
        <f>[1]!b_info_carrydate(C500)</f>
        <v>2017-07-07</v>
      </c>
      <c r="E500" s="9">
        <f>[1]!b_info_couponrate2(C500)</f>
        <v>3.93</v>
      </c>
      <c r="F500" s="8" t="str">
        <f>[1]!b_info_coupon(C500)</f>
        <v>附息</v>
      </c>
      <c r="G500" s="8">
        <f>[1]!b_info_interestfrequency(C500)</f>
        <v>1</v>
      </c>
      <c r="H500" s="9">
        <f>[1]!b_info_term(C500)</f>
        <v>3</v>
      </c>
      <c r="I500" s="9">
        <f>[1]!b_anal_yield_cnbd(C500,L$1,1)</f>
        <v>1.9141999999999999</v>
      </c>
      <c r="J500" s="9">
        <f>[1]!b_anal_dirty_cnbd(C500,L$1,1)</f>
        <v>103.2657</v>
      </c>
      <c r="K500" s="9" t="str">
        <f>[1]!b_info_maturitydate(C500)</f>
        <v>2020-07-07</v>
      </c>
      <c r="L500" s="25"/>
      <c r="M500" s="25"/>
    </row>
    <row r="501" spans="1:13" hidden="1" x14ac:dyDescent="0.2">
      <c r="A501" s="6" t="s">
        <v>196</v>
      </c>
      <c r="B501" s="7">
        <v>100000000</v>
      </c>
      <c r="C501" s="8" t="str">
        <f t="shared" si="12"/>
        <v>140930</v>
      </c>
      <c r="D501" s="8" t="str">
        <f>[1]!b_info_carrydate(C501)</f>
        <v>2017-07-07</v>
      </c>
      <c r="E501" s="9">
        <f>[1]!b_info_couponrate2(C501)</f>
        <v>3.93</v>
      </c>
      <c r="F501" s="8" t="str">
        <f>[1]!b_info_coupon(C501)</f>
        <v>附息</v>
      </c>
      <c r="G501" s="8">
        <f>[1]!b_info_interestfrequency(C501)</f>
        <v>1</v>
      </c>
      <c r="H501" s="9">
        <f>[1]!b_info_term(C501)</f>
        <v>3</v>
      </c>
      <c r="I501" s="9">
        <f>[1]!b_anal_yield_cnbd(C501,L$1,1)</f>
        <v>1.9141999999999999</v>
      </c>
      <c r="J501" s="9">
        <f>[1]!b_anal_dirty_cnbd(C501,L$1,1)</f>
        <v>103.2657</v>
      </c>
      <c r="K501" s="9" t="str">
        <f>[1]!b_info_maturitydate(C501)</f>
        <v>2020-07-07</v>
      </c>
      <c r="L501" s="25"/>
      <c r="M501" s="25"/>
    </row>
    <row r="502" spans="1:13" hidden="1" x14ac:dyDescent="0.2">
      <c r="A502" s="6" t="s">
        <v>197</v>
      </c>
      <c r="B502" s="7">
        <v>30000000</v>
      </c>
      <c r="C502" s="8" t="str">
        <f t="shared" si="12"/>
        <v>147553</v>
      </c>
      <c r="D502" s="8" t="str">
        <f>[1]!b_info_carrydate(C502)</f>
        <v>2018-09-17</v>
      </c>
      <c r="E502" s="9">
        <f>[1]!b_info_couponrate2(C502)</f>
        <v>3.79</v>
      </c>
      <c r="F502" s="8" t="str">
        <f>[1]!b_info_coupon(C502)</f>
        <v>附息</v>
      </c>
      <c r="G502" s="8">
        <f>[1]!b_info_interestfrequency(C502)</f>
        <v>1</v>
      </c>
      <c r="H502" s="9">
        <f>[1]!b_info_term(C502)</f>
        <v>3</v>
      </c>
      <c r="I502" s="9">
        <f>[1]!b_anal_yield_cnbd(C502,L$1,1)</f>
        <v>2.2464</v>
      </c>
      <c r="J502" s="9">
        <f>[1]!b_anal_dirty_cnbd(C502,L$1,1)</f>
        <v>104.0607</v>
      </c>
      <c r="K502" s="9" t="str">
        <f>[1]!b_info_maturitydate(C502)</f>
        <v>2021-09-17</v>
      </c>
      <c r="L502" s="25"/>
      <c r="M502" s="25"/>
    </row>
    <row r="503" spans="1:13" hidden="1" x14ac:dyDescent="0.2">
      <c r="A503" s="6" t="s">
        <v>198</v>
      </c>
      <c r="B503" s="7">
        <v>50000000</v>
      </c>
      <c r="C503" s="8" t="str">
        <f t="shared" si="12"/>
        <v>147569</v>
      </c>
      <c r="D503" s="8" t="str">
        <f>[1]!b_info_carrydate(C503)</f>
        <v>2018-09-25</v>
      </c>
      <c r="E503" s="9">
        <f>[1]!b_info_couponrate2(C503)</f>
        <v>3.9</v>
      </c>
      <c r="F503" s="8" t="str">
        <f>[1]!b_info_coupon(C503)</f>
        <v>附息</v>
      </c>
      <c r="G503" s="8">
        <f>[1]!b_info_interestfrequency(C503)</f>
        <v>1</v>
      </c>
      <c r="H503" s="9">
        <f>[1]!b_info_term(C503)</f>
        <v>5</v>
      </c>
      <c r="I503" s="9">
        <f>[1]!b_anal_yield_cnbd(C503,L$1,1)</f>
        <v>2.6217000000000001</v>
      </c>
      <c r="J503" s="9">
        <f>[1]!b_anal_dirty_cnbd(C503,L$1,1)</f>
        <v>106.0095</v>
      </c>
      <c r="K503" s="9" t="str">
        <f>[1]!b_info_maturitydate(C503)</f>
        <v>2023-09-25</v>
      </c>
      <c r="L503" s="25"/>
      <c r="M503" s="25"/>
    </row>
    <row r="504" spans="1:13" hidden="1" x14ac:dyDescent="0.2">
      <c r="A504" s="6" t="s">
        <v>199</v>
      </c>
      <c r="B504" s="7">
        <v>20000000</v>
      </c>
      <c r="C504" s="8" t="str">
        <f t="shared" si="12"/>
        <v>147576</v>
      </c>
      <c r="D504" s="8" t="str">
        <f>[1]!b_info_carrydate(C504)</f>
        <v>2018-09-21</v>
      </c>
      <c r="E504" s="9">
        <f>[1]!b_info_couponrate2(C504)</f>
        <v>3.76</v>
      </c>
      <c r="F504" s="8" t="str">
        <f>[1]!b_info_coupon(C504)</f>
        <v>附息</v>
      </c>
      <c r="G504" s="8">
        <f>[1]!b_info_interestfrequency(C504)</f>
        <v>1</v>
      </c>
      <c r="H504" s="9">
        <f>[1]!b_info_term(C504)</f>
        <v>3</v>
      </c>
      <c r="I504" s="9">
        <f>[1]!b_anal_yield_cnbd(C504,L$1,1)</f>
        <v>2.2475999999999998</v>
      </c>
      <c r="J504" s="9">
        <f>[1]!b_anal_dirty_cnbd(C504,L$1,1)</f>
        <v>103.97499999999999</v>
      </c>
      <c r="K504" s="9" t="str">
        <f>[1]!b_info_maturitydate(C504)</f>
        <v>2021-09-21</v>
      </c>
      <c r="L504" s="25"/>
      <c r="M504" s="25"/>
    </row>
    <row r="505" spans="1:13" hidden="1" x14ac:dyDescent="0.2">
      <c r="A505" s="6" t="s">
        <v>200</v>
      </c>
      <c r="B505" s="7">
        <v>20000000</v>
      </c>
      <c r="C505" s="8" t="str">
        <f t="shared" si="12"/>
        <v>147577</v>
      </c>
      <c r="D505" s="8" t="str">
        <f>[1]!b_info_carrydate(C505)</f>
        <v>2018-09-21</v>
      </c>
      <c r="E505" s="9">
        <f>[1]!b_info_couponrate2(C505)</f>
        <v>3.89</v>
      </c>
      <c r="F505" s="8" t="str">
        <f>[1]!b_info_coupon(C505)</f>
        <v>附息</v>
      </c>
      <c r="G505" s="8">
        <f>[1]!b_info_interestfrequency(C505)</f>
        <v>1</v>
      </c>
      <c r="H505" s="9">
        <f>[1]!b_info_term(C505)</f>
        <v>5</v>
      </c>
      <c r="I505" s="9">
        <f>[1]!b_anal_yield_cnbd(C505,L$1,1)</f>
        <v>2.6162000000000001</v>
      </c>
      <c r="J505" s="9">
        <f>[1]!b_anal_dirty_cnbd(C505,L$1,1)</f>
        <v>106.02070000000001</v>
      </c>
      <c r="K505" s="9" t="str">
        <f>[1]!b_info_maturitydate(C505)</f>
        <v>2023-09-21</v>
      </c>
      <c r="L505" s="25"/>
      <c r="M505" s="25"/>
    </row>
    <row r="506" spans="1:13" hidden="1" x14ac:dyDescent="0.2">
      <c r="A506" s="6" t="s">
        <v>201</v>
      </c>
      <c r="B506" s="7">
        <v>180000000</v>
      </c>
      <c r="C506" s="8" t="str">
        <f t="shared" si="12"/>
        <v>147610</v>
      </c>
      <c r="D506" s="8" t="str">
        <f>[1]!b_info_carrydate(C506)</f>
        <v>2018-08-22</v>
      </c>
      <c r="E506" s="9">
        <f>[1]!b_info_couponrate2(C506)</f>
        <v>3.63</v>
      </c>
      <c r="F506" s="8" t="str">
        <f>[1]!b_info_coupon(C506)</f>
        <v>附息</v>
      </c>
      <c r="G506" s="8">
        <f>[1]!b_info_interestfrequency(C506)</f>
        <v>1</v>
      </c>
      <c r="H506" s="9">
        <f>[1]!b_info_term(C506)</f>
        <v>3</v>
      </c>
      <c r="I506" s="9">
        <f>[1]!b_anal_yield_cnbd(C506,L$1,1)</f>
        <v>2.238</v>
      </c>
      <c r="J506" s="9">
        <f>[1]!b_anal_dirty_cnbd(C506,L$1,1)</f>
        <v>103.9239</v>
      </c>
      <c r="K506" s="9" t="str">
        <f>[1]!b_info_maturitydate(C506)</f>
        <v>2021-08-22</v>
      </c>
      <c r="L506" s="25"/>
      <c r="M506" s="25"/>
    </row>
    <row r="507" spans="1:13" hidden="1" x14ac:dyDescent="0.2">
      <c r="A507" s="6" t="s">
        <v>202</v>
      </c>
      <c r="B507" s="7">
        <v>20000000</v>
      </c>
      <c r="C507" s="8" t="str">
        <f t="shared" si="12"/>
        <v>147676</v>
      </c>
      <c r="D507" s="8" t="str">
        <f>[1]!b_info_carrydate(C507)</f>
        <v>2018-08-28</v>
      </c>
      <c r="E507" s="9">
        <f>[1]!b_info_couponrate2(C507)</f>
        <v>3.71</v>
      </c>
      <c r="F507" s="8" t="str">
        <f>[1]!b_info_coupon(C507)</f>
        <v>附息</v>
      </c>
      <c r="G507" s="8">
        <f>[1]!b_info_interestfrequency(C507)</f>
        <v>1</v>
      </c>
      <c r="H507" s="9">
        <f>[1]!b_info_term(C507)</f>
        <v>3</v>
      </c>
      <c r="I507" s="9">
        <f>[1]!b_anal_yield_cnbd(C507,L$1,1)</f>
        <v>2.2401</v>
      </c>
      <c r="J507" s="9">
        <f>[1]!b_anal_dirty_cnbd(C507,L$1,1)</f>
        <v>104.0398</v>
      </c>
      <c r="K507" s="9" t="str">
        <f>[1]!b_info_maturitydate(C507)</f>
        <v>2021-08-28</v>
      </c>
      <c r="L507" s="25"/>
      <c r="M507" s="25"/>
    </row>
    <row r="508" spans="1:13" hidden="1" x14ac:dyDescent="0.2">
      <c r="A508" s="6" t="s">
        <v>202</v>
      </c>
      <c r="B508" s="7">
        <v>80000000</v>
      </c>
      <c r="C508" s="8" t="str">
        <f t="shared" si="12"/>
        <v>147676</v>
      </c>
      <c r="D508" s="8" t="str">
        <f>[1]!b_info_carrydate(C508)</f>
        <v>2018-08-28</v>
      </c>
      <c r="E508" s="9">
        <f>[1]!b_info_couponrate2(C508)</f>
        <v>3.71</v>
      </c>
      <c r="F508" s="8" t="str">
        <f>[1]!b_info_coupon(C508)</f>
        <v>附息</v>
      </c>
      <c r="G508" s="8">
        <f>[1]!b_info_interestfrequency(C508)</f>
        <v>1</v>
      </c>
      <c r="H508" s="9">
        <f>[1]!b_info_term(C508)</f>
        <v>3</v>
      </c>
      <c r="I508" s="9">
        <f>[1]!b_anal_yield_cnbd(C508,L$1,1)</f>
        <v>2.2401</v>
      </c>
      <c r="J508" s="9">
        <f>[1]!b_anal_dirty_cnbd(C508,L$1,1)</f>
        <v>104.0398</v>
      </c>
      <c r="K508" s="9" t="str">
        <f>[1]!b_info_maturitydate(C508)</f>
        <v>2021-08-28</v>
      </c>
      <c r="L508" s="25"/>
      <c r="M508" s="25"/>
    </row>
    <row r="509" spans="1:13" hidden="1" x14ac:dyDescent="0.2">
      <c r="A509" s="6" t="s">
        <v>202</v>
      </c>
      <c r="B509" s="7">
        <v>70000000</v>
      </c>
      <c r="C509" s="8" t="str">
        <f t="shared" si="12"/>
        <v>147676</v>
      </c>
      <c r="D509" s="8" t="str">
        <f>[1]!b_info_carrydate(C509)</f>
        <v>2018-08-28</v>
      </c>
      <c r="E509" s="9">
        <f>[1]!b_info_couponrate2(C509)</f>
        <v>3.71</v>
      </c>
      <c r="F509" s="8" t="str">
        <f>[1]!b_info_coupon(C509)</f>
        <v>附息</v>
      </c>
      <c r="G509" s="8">
        <f>[1]!b_info_interestfrequency(C509)</f>
        <v>1</v>
      </c>
      <c r="H509" s="9">
        <f>[1]!b_info_term(C509)</f>
        <v>3</v>
      </c>
      <c r="I509" s="9">
        <f>[1]!b_anal_yield_cnbd(C509,L$1,1)</f>
        <v>2.2401</v>
      </c>
      <c r="J509" s="9">
        <f>[1]!b_anal_dirty_cnbd(C509,L$1,1)</f>
        <v>104.0398</v>
      </c>
      <c r="K509" s="9" t="str">
        <f>[1]!b_info_maturitydate(C509)</f>
        <v>2021-08-28</v>
      </c>
      <c r="L509" s="25"/>
      <c r="M509" s="25"/>
    </row>
    <row r="510" spans="1:13" hidden="1" x14ac:dyDescent="0.2">
      <c r="A510" s="6" t="s">
        <v>203</v>
      </c>
      <c r="B510" s="7">
        <v>20000000</v>
      </c>
      <c r="C510" s="8" t="str">
        <f t="shared" si="12"/>
        <v>147680</v>
      </c>
      <c r="D510" s="8" t="str">
        <f>[1]!b_info_carrydate(C510)</f>
        <v>2018-09-03</v>
      </c>
      <c r="E510" s="9">
        <f>[1]!b_info_couponrate2(C510)</f>
        <v>3.7</v>
      </c>
      <c r="F510" s="8" t="str">
        <f>[1]!b_info_coupon(C510)</f>
        <v>附息</v>
      </c>
      <c r="G510" s="8">
        <f>[1]!b_info_interestfrequency(C510)</f>
        <v>1</v>
      </c>
      <c r="H510" s="9">
        <f>[1]!b_info_term(C510)</f>
        <v>3</v>
      </c>
      <c r="I510" s="9">
        <f>[1]!b_anal_yield_cnbd(C510,L$1,1)</f>
        <v>2.2421000000000002</v>
      </c>
      <c r="J510" s="9">
        <f>[1]!b_anal_dirty_cnbd(C510,L$1,1)</f>
        <v>103.9795</v>
      </c>
      <c r="K510" s="9" t="str">
        <f>[1]!b_info_maturitydate(C510)</f>
        <v>2021-09-03</v>
      </c>
      <c r="L510" s="25"/>
      <c r="M510" s="25"/>
    </row>
    <row r="511" spans="1:13" hidden="1" x14ac:dyDescent="0.2">
      <c r="A511" s="6" t="s">
        <v>203</v>
      </c>
      <c r="B511" s="7">
        <v>50000000</v>
      </c>
      <c r="C511" s="8" t="str">
        <f t="shared" si="12"/>
        <v>147680</v>
      </c>
      <c r="D511" s="8" t="str">
        <f>[1]!b_info_carrydate(C511)</f>
        <v>2018-09-03</v>
      </c>
      <c r="E511" s="9">
        <f>[1]!b_info_couponrate2(C511)</f>
        <v>3.7</v>
      </c>
      <c r="F511" s="8" t="str">
        <f>[1]!b_info_coupon(C511)</f>
        <v>附息</v>
      </c>
      <c r="G511" s="8">
        <f>[1]!b_info_interestfrequency(C511)</f>
        <v>1</v>
      </c>
      <c r="H511" s="9">
        <f>[1]!b_info_term(C511)</f>
        <v>3</v>
      </c>
      <c r="I511" s="9">
        <f>[1]!b_anal_yield_cnbd(C511,L$1,1)</f>
        <v>2.2421000000000002</v>
      </c>
      <c r="J511" s="9">
        <f>[1]!b_anal_dirty_cnbd(C511,L$1,1)</f>
        <v>103.9795</v>
      </c>
      <c r="K511" s="9" t="str">
        <f>[1]!b_info_maturitydate(C511)</f>
        <v>2021-09-03</v>
      </c>
      <c r="L511" s="25"/>
      <c r="M511" s="25"/>
    </row>
    <row r="512" spans="1:13" hidden="1" x14ac:dyDescent="0.2">
      <c r="A512" s="6" t="s">
        <v>203</v>
      </c>
      <c r="B512" s="7">
        <v>30000000</v>
      </c>
      <c r="C512" s="8" t="str">
        <f t="shared" si="12"/>
        <v>147680</v>
      </c>
      <c r="D512" s="8" t="str">
        <f>[1]!b_info_carrydate(C512)</f>
        <v>2018-09-03</v>
      </c>
      <c r="E512" s="9">
        <f>[1]!b_info_couponrate2(C512)</f>
        <v>3.7</v>
      </c>
      <c r="F512" s="8" t="str">
        <f>[1]!b_info_coupon(C512)</f>
        <v>附息</v>
      </c>
      <c r="G512" s="8">
        <f>[1]!b_info_interestfrequency(C512)</f>
        <v>1</v>
      </c>
      <c r="H512" s="9">
        <f>[1]!b_info_term(C512)</f>
        <v>3</v>
      </c>
      <c r="I512" s="9">
        <f>[1]!b_anal_yield_cnbd(C512,L$1,1)</f>
        <v>2.2421000000000002</v>
      </c>
      <c r="J512" s="9">
        <f>[1]!b_anal_dirty_cnbd(C512,L$1,1)</f>
        <v>103.9795</v>
      </c>
      <c r="K512" s="9" t="str">
        <f>[1]!b_info_maturitydate(C512)</f>
        <v>2021-09-03</v>
      </c>
      <c r="L512" s="25"/>
      <c r="M512" s="25"/>
    </row>
    <row r="513" spans="1:13" hidden="1" x14ac:dyDescent="0.2">
      <c r="A513" s="6" t="s">
        <v>204</v>
      </c>
      <c r="B513" s="7">
        <v>100000000</v>
      </c>
      <c r="C513" s="8" t="str">
        <f t="shared" si="12"/>
        <v>147692</v>
      </c>
      <c r="D513" s="8" t="str">
        <f>[1]!b_info_carrydate(C513)</f>
        <v>2018-09-03</v>
      </c>
      <c r="E513" s="9">
        <f>[1]!b_info_couponrate2(C513)</f>
        <v>3.7</v>
      </c>
      <c r="F513" s="8" t="str">
        <f>[1]!b_info_coupon(C513)</f>
        <v>附息</v>
      </c>
      <c r="G513" s="8">
        <f>[1]!b_info_interestfrequency(C513)</f>
        <v>1</v>
      </c>
      <c r="H513" s="9">
        <f>[1]!b_info_term(C513)</f>
        <v>3</v>
      </c>
      <c r="I513" s="9">
        <f>[1]!b_anal_yield_cnbd(C513,L$1,1)</f>
        <v>2.2421000000000002</v>
      </c>
      <c r="J513" s="9">
        <f>[1]!b_anal_dirty_cnbd(C513,L$1,1)</f>
        <v>103.9795</v>
      </c>
      <c r="K513" s="9" t="str">
        <f>[1]!b_info_maturitydate(C513)</f>
        <v>2021-09-03</v>
      </c>
      <c r="L513" s="25"/>
      <c r="M513" s="25"/>
    </row>
    <row r="514" spans="1:13" hidden="1" x14ac:dyDescent="0.2">
      <c r="A514" s="6" t="s">
        <v>204</v>
      </c>
      <c r="B514" s="7">
        <v>50000000</v>
      </c>
      <c r="C514" s="8" t="str">
        <f t="shared" si="12"/>
        <v>147692</v>
      </c>
      <c r="D514" s="8" t="str">
        <f>[1]!b_info_carrydate(C514)</f>
        <v>2018-09-03</v>
      </c>
      <c r="E514" s="9">
        <f>[1]!b_info_couponrate2(C514)</f>
        <v>3.7</v>
      </c>
      <c r="F514" s="8" t="str">
        <f>[1]!b_info_coupon(C514)</f>
        <v>附息</v>
      </c>
      <c r="G514" s="8">
        <f>[1]!b_info_interestfrequency(C514)</f>
        <v>1</v>
      </c>
      <c r="H514" s="9">
        <f>[1]!b_info_term(C514)</f>
        <v>3</v>
      </c>
      <c r="I514" s="9">
        <f>[1]!b_anal_yield_cnbd(C514,L$1,1)</f>
        <v>2.2421000000000002</v>
      </c>
      <c r="J514" s="9">
        <f>[1]!b_anal_dirty_cnbd(C514,L$1,1)</f>
        <v>103.9795</v>
      </c>
      <c r="K514" s="9" t="str">
        <f>[1]!b_info_maturitydate(C514)</f>
        <v>2021-09-03</v>
      </c>
      <c r="L514" s="25"/>
      <c r="M514" s="25"/>
    </row>
    <row r="515" spans="1:13" hidden="1" x14ac:dyDescent="0.2">
      <c r="A515" s="6" t="s">
        <v>204</v>
      </c>
      <c r="B515" s="7">
        <v>100000000</v>
      </c>
      <c r="C515" s="8" t="str">
        <f t="shared" si="12"/>
        <v>147692</v>
      </c>
      <c r="D515" s="8" t="str">
        <f>[1]!b_info_carrydate(C515)</f>
        <v>2018-09-03</v>
      </c>
      <c r="E515" s="9">
        <f>[1]!b_info_couponrate2(C515)</f>
        <v>3.7</v>
      </c>
      <c r="F515" s="8" t="str">
        <f>[1]!b_info_coupon(C515)</f>
        <v>附息</v>
      </c>
      <c r="G515" s="8">
        <f>[1]!b_info_interestfrequency(C515)</f>
        <v>1</v>
      </c>
      <c r="H515" s="9">
        <f>[1]!b_info_term(C515)</f>
        <v>3</v>
      </c>
      <c r="I515" s="9">
        <f>[1]!b_anal_yield_cnbd(C515,L$1,1)</f>
        <v>2.2421000000000002</v>
      </c>
      <c r="J515" s="9">
        <f>[1]!b_anal_dirty_cnbd(C515,L$1,1)</f>
        <v>103.9795</v>
      </c>
      <c r="K515" s="9" t="str">
        <f>[1]!b_info_maturitydate(C515)</f>
        <v>2021-09-03</v>
      </c>
      <c r="L515" s="25"/>
      <c r="M515" s="25"/>
    </row>
    <row r="516" spans="1:13" hidden="1" x14ac:dyDescent="0.2">
      <c r="A516" s="6" t="s">
        <v>205</v>
      </c>
      <c r="B516" s="7">
        <v>50000000</v>
      </c>
      <c r="C516" s="8" t="str">
        <f t="shared" si="12"/>
        <v>147695</v>
      </c>
      <c r="D516" s="8" t="str">
        <f>[1]!b_info_carrydate(C516)</f>
        <v>2018-08-24</v>
      </c>
      <c r="E516" s="9">
        <f>[1]!b_info_couponrate2(C516)</f>
        <v>3.7</v>
      </c>
      <c r="F516" s="8" t="str">
        <f>[1]!b_info_coupon(C516)</f>
        <v>附息</v>
      </c>
      <c r="G516" s="8">
        <f>[1]!b_info_interestfrequency(C516)</f>
        <v>1</v>
      </c>
      <c r="H516" s="9">
        <f>[1]!b_info_term(C516)</f>
        <v>3</v>
      </c>
      <c r="I516" s="9">
        <f>[1]!b_anal_yield_cnbd(C516,L$1,1)</f>
        <v>2.2387000000000001</v>
      </c>
      <c r="J516" s="9">
        <f>[1]!b_anal_dirty_cnbd(C516,L$1,1)</f>
        <v>104.0474</v>
      </c>
      <c r="K516" s="9" t="str">
        <f>[1]!b_info_maturitydate(C516)</f>
        <v>2021-08-24</v>
      </c>
      <c r="L516" s="25"/>
      <c r="M516" s="25"/>
    </row>
    <row r="517" spans="1:13" hidden="1" x14ac:dyDescent="0.2">
      <c r="A517" s="6" t="s">
        <v>205</v>
      </c>
      <c r="B517" s="7">
        <v>50000000</v>
      </c>
      <c r="C517" s="8" t="str">
        <f t="shared" si="12"/>
        <v>147695</v>
      </c>
      <c r="D517" s="8" t="str">
        <f>[1]!b_info_carrydate(C517)</f>
        <v>2018-08-24</v>
      </c>
      <c r="E517" s="9">
        <f>[1]!b_info_couponrate2(C517)</f>
        <v>3.7</v>
      </c>
      <c r="F517" s="8" t="str">
        <f>[1]!b_info_coupon(C517)</f>
        <v>附息</v>
      </c>
      <c r="G517" s="8">
        <f>[1]!b_info_interestfrequency(C517)</f>
        <v>1</v>
      </c>
      <c r="H517" s="9">
        <f>[1]!b_info_term(C517)</f>
        <v>3</v>
      </c>
      <c r="I517" s="9">
        <f>[1]!b_anal_yield_cnbd(C517,L$1,1)</f>
        <v>2.2387000000000001</v>
      </c>
      <c r="J517" s="9">
        <f>[1]!b_anal_dirty_cnbd(C517,L$1,1)</f>
        <v>104.0474</v>
      </c>
      <c r="K517" s="9" t="str">
        <f>[1]!b_info_maturitydate(C517)</f>
        <v>2021-08-24</v>
      </c>
      <c r="L517" s="25"/>
      <c r="M517" s="25"/>
    </row>
    <row r="518" spans="1:13" hidden="1" x14ac:dyDescent="0.2">
      <c r="A518" s="6" t="s">
        <v>205</v>
      </c>
      <c r="B518" s="7">
        <v>50000000</v>
      </c>
      <c r="C518" s="8" t="str">
        <f t="shared" si="12"/>
        <v>147695</v>
      </c>
      <c r="D518" s="8" t="str">
        <f>[1]!b_info_carrydate(C518)</f>
        <v>2018-08-24</v>
      </c>
      <c r="E518" s="9">
        <f>[1]!b_info_couponrate2(C518)</f>
        <v>3.7</v>
      </c>
      <c r="F518" s="8" t="str">
        <f>[1]!b_info_coupon(C518)</f>
        <v>附息</v>
      </c>
      <c r="G518" s="8">
        <f>[1]!b_info_interestfrequency(C518)</f>
        <v>1</v>
      </c>
      <c r="H518" s="9">
        <f>[1]!b_info_term(C518)</f>
        <v>3</v>
      </c>
      <c r="I518" s="9">
        <f>[1]!b_anal_yield_cnbd(C518,L$1,1)</f>
        <v>2.2387000000000001</v>
      </c>
      <c r="J518" s="9">
        <f>[1]!b_anal_dirty_cnbd(C518,L$1,1)</f>
        <v>104.0474</v>
      </c>
      <c r="K518" s="9" t="str">
        <f>[1]!b_info_maturitydate(C518)</f>
        <v>2021-08-24</v>
      </c>
      <c r="L518" s="25"/>
      <c r="M518" s="25"/>
    </row>
    <row r="519" spans="1:13" hidden="1" x14ac:dyDescent="0.2">
      <c r="A519" s="6" t="s">
        <v>205</v>
      </c>
      <c r="B519" s="7">
        <v>150000000</v>
      </c>
      <c r="C519" s="8" t="str">
        <f t="shared" si="12"/>
        <v>147695</v>
      </c>
      <c r="D519" s="8" t="str">
        <f>[1]!b_info_carrydate(C519)</f>
        <v>2018-08-24</v>
      </c>
      <c r="E519" s="9">
        <f>[1]!b_info_couponrate2(C519)</f>
        <v>3.7</v>
      </c>
      <c r="F519" s="8" t="str">
        <f>[1]!b_info_coupon(C519)</f>
        <v>附息</v>
      </c>
      <c r="G519" s="8">
        <f>[1]!b_info_interestfrequency(C519)</f>
        <v>1</v>
      </c>
      <c r="H519" s="9">
        <f>[1]!b_info_term(C519)</f>
        <v>3</v>
      </c>
      <c r="I519" s="9">
        <f>[1]!b_anal_yield_cnbd(C519,L$1,1)</f>
        <v>2.2387000000000001</v>
      </c>
      <c r="J519" s="9">
        <f>[1]!b_anal_dirty_cnbd(C519,L$1,1)</f>
        <v>104.0474</v>
      </c>
      <c r="K519" s="9" t="str">
        <f>[1]!b_info_maturitydate(C519)</f>
        <v>2021-08-24</v>
      </c>
      <c r="L519" s="25"/>
      <c r="M519" s="25"/>
    </row>
    <row r="520" spans="1:13" hidden="1" x14ac:dyDescent="0.2">
      <c r="A520" s="6" t="s">
        <v>206</v>
      </c>
      <c r="B520" s="7">
        <v>50000000</v>
      </c>
      <c r="C520" s="8" t="str">
        <f t="shared" si="12"/>
        <v>147725</v>
      </c>
      <c r="D520" s="8" t="str">
        <f>[1]!b_info_carrydate(C520)</f>
        <v>2018-07-04</v>
      </c>
      <c r="E520" s="9">
        <f>[1]!b_info_couponrate2(C520)</f>
        <v>3.95</v>
      </c>
      <c r="F520" s="8" t="str">
        <f>[1]!b_info_coupon(C520)</f>
        <v>附息</v>
      </c>
      <c r="G520" s="8">
        <f>[1]!b_info_interestfrequency(C520)</f>
        <v>1</v>
      </c>
      <c r="H520" s="9">
        <f>[1]!b_info_term(C520)</f>
        <v>5</v>
      </c>
      <c r="I520" s="9">
        <f>[1]!b_anal_yield_cnbd(C520,L$1,1)</f>
        <v>2.5074999999999998</v>
      </c>
      <c r="J520" s="9">
        <f>[1]!b_anal_dirty_cnbd(C520,L$1,1)</f>
        <v>107.1951</v>
      </c>
      <c r="K520" s="9" t="str">
        <f>[1]!b_info_maturitydate(C520)</f>
        <v>2023-07-04</v>
      </c>
      <c r="L520" s="25"/>
      <c r="M520" s="25"/>
    </row>
    <row r="521" spans="1:13" hidden="1" x14ac:dyDescent="0.2">
      <c r="A521" s="6" t="s">
        <v>207</v>
      </c>
      <c r="B521" s="7">
        <v>100000000</v>
      </c>
      <c r="C521" s="8" t="str">
        <f t="shared" si="12"/>
        <v>147728</v>
      </c>
      <c r="D521" s="8" t="str">
        <f>[1]!b_info_carrydate(C521)</f>
        <v>2018-07-04</v>
      </c>
      <c r="E521" s="9">
        <f>[1]!b_info_couponrate2(C521)</f>
        <v>3.85</v>
      </c>
      <c r="F521" s="8" t="str">
        <f>[1]!b_info_coupon(C521)</f>
        <v>附息</v>
      </c>
      <c r="G521" s="8">
        <f>[1]!b_info_interestfrequency(C521)</f>
        <v>1</v>
      </c>
      <c r="H521" s="9">
        <f>[1]!b_info_term(C521)</f>
        <v>3</v>
      </c>
      <c r="I521" s="9">
        <f>[1]!b_anal_yield_cnbd(C521,L$1,1)</f>
        <v>2.2164999999999999</v>
      </c>
      <c r="J521" s="9">
        <f>[1]!b_anal_dirty_cnbd(C521,L$1,1)</f>
        <v>104.69289999999999</v>
      </c>
      <c r="K521" s="9" t="str">
        <f>[1]!b_info_maturitydate(C521)</f>
        <v>2021-07-04</v>
      </c>
      <c r="L521" s="25"/>
      <c r="M521" s="25"/>
    </row>
    <row r="522" spans="1:13" hidden="1" x14ac:dyDescent="0.2">
      <c r="A522" s="6" t="s">
        <v>207</v>
      </c>
      <c r="B522" s="7">
        <v>50000000</v>
      </c>
      <c r="C522" s="8" t="str">
        <f t="shared" si="12"/>
        <v>147728</v>
      </c>
      <c r="D522" s="8" t="str">
        <f>[1]!b_info_carrydate(C522)</f>
        <v>2018-07-04</v>
      </c>
      <c r="E522" s="9">
        <f>[1]!b_info_couponrate2(C522)</f>
        <v>3.85</v>
      </c>
      <c r="F522" s="8" t="str">
        <f>[1]!b_info_coupon(C522)</f>
        <v>附息</v>
      </c>
      <c r="G522" s="8">
        <f>[1]!b_info_interestfrequency(C522)</f>
        <v>1</v>
      </c>
      <c r="H522" s="9">
        <f>[1]!b_info_term(C522)</f>
        <v>3</v>
      </c>
      <c r="I522" s="9">
        <f>[1]!b_anal_yield_cnbd(C522,L$1,1)</f>
        <v>2.2164999999999999</v>
      </c>
      <c r="J522" s="9">
        <f>[1]!b_anal_dirty_cnbd(C522,L$1,1)</f>
        <v>104.69289999999999</v>
      </c>
      <c r="K522" s="9" t="str">
        <f>[1]!b_info_maturitydate(C522)</f>
        <v>2021-07-04</v>
      </c>
      <c r="L522" s="25"/>
      <c r="M522" s="25"/>
    </row>
    <row r="523" spans="1:13" hidden="1" x14ac:dyDescent="0.2">
      <c r="A523" s="6" t="s">
        <v>208</v>
      </c>
      <c r="B523" s="7">
        <v>30000000</v>
      </c>
      <c r="C523" s="8" t="str">
        <f t="shared" si="12"/>
        <v>147746</v>
      </c>
      <c r="D523" s="8" t="str">
        <f>[1]!b_info_carrydate(C523)</f>
        <v>2018-07-03</v>
      </c>
      <c r="E523" s="9">
        <f>[1]!b_info_couponrate2(C523)</f>
        <v>3.99</v>
      </c>
      <c r="F523" s="8" t="str">
        <f>[1]!b_info_coupon(C523)</f>
        <v>附息</v>
      </c>
      <c r="G523" s="8">
        <f>[1]!b_info_interestfrequency(C523)</f>
        <v>1</v>
      </c>
      <c r="H523" s="9">
        <f>[1]!b_info_term(C523)</f>
        <v>5</v>
      </c>
      <c r="I523" s="9">
        <f>[1]!b_anal_yield_cnbd(C523,L$1,1)</f>
        <v>2.5063</v>
      </c>
      <c r="J523" s="9">
        <f>[1]!b_anal_dirty_cnbd(C523,L$1,1)</f>
        <v>107.3595</v>
      </c>
      <c r="K523" s="9" t="str">
        <f>[1]!b_info_maturitydate(C523)</f>
        <v>2023-07-03</v>
      </c>
      <c r="L523" s="25"/>
      <c r="M523" s="25"/>
    </row>
    <row r="524" spans="1:13" hidden="1" x14ac:dyDescent="0.2">
      <c r="A524" s="6" t="s">
        <v>209</v>
      </c>
      <c r="B524" s="7">
        <v>50000000</v>
      </c>
      <c r="C524" s="8" t="str">
        <f t="shared" si="12"/>
        <v>147764</v>
      </c>
      <c r="D524" s="8" t="str">
        <f>[1]!b_info_carrydate(C524)</f>
        <v>2018-07-18</v>
      </c>
      <c r="E524" s="9">
        <f>[1]!b_info_couponrate2(C524)</f>
        <v>3.77</v>
      </c>
      <c r="F524" s="8" t="str">
        <f>[1]!b_info_coupon(C524)</f>
        <v>附息</v>
      </c>
      <c r="G524" s="8">
        <f>[1]!b_info_interestfrequency(C524)</f>
        <v>1</v>
      </c>
      <c r="H524" s="9">
        <f>[1]!b_info_term(C524)</f>
        <v>3</v>
      </c>
      <c r="I524" s="9">
        <f>[1]!b_anal_yield_cnbd(C524,L$1,1)</f>
        <v>2.2235999999999998</v>
      </c>
      <c r="J524" s="9">
        <f>[1]!b_anal_dirty_cnbd(C524,L$1,1)</f>
        <v>104.4384</v>
      </c>
      <c r="K524" s="9" t="str">
        <f>[1]!b_info_maturitydate(C524)</f>
        <v>2021-07-18</v>
      </c>
      <c r="L524" s="25"/>
      <c r="M524" s="25"/>
    </row>
    <row r="525" spans="1:13" hidden="1" x14ac:dyDescent="0.2">
      <c r="A525" s="6" t="s">
        <v>210</v>
      </c>
      <c r="B525" s="7">
        <v>150000000</v>
      </c>
      <c r="C525" s="8" t="str">
        <f t="shared" si="12"/>
        <v>147779</v>
      </c>
      <c r="D525" s="8" t="str">
        <f>[1]!b_info_carrydate(C525)</f>
        <v>2018-07-23</v>
      </c>
      <c r="E525" s="9">
        <f>[1]!b_info_couponrate2(C525)</f>
        <v>3.85</v>
      </c>
      <c r="F525" s="8" t="str">
        <f>[1]!b_info_coupon(C525)</f>
        <v>附息</v>
      </c>
      <c r="G525" s="8">
        <f>[1]!b_info_interestfrequency(C525)</f>
        <v>1</v>
      </c>
      <c r="H525" s="9">
        <f>[1]!b_info_term(C525)</f>
        <v>5</v>
      </c>
      <c r="I525" s="9">
        <f>[1]!b_anal_yield_cnbd(C525,L$1,1)</f>
        <v>2.5325000000000002</v>
      </c>
      <c r="J525" s="9">
        <f>[1]!b_anal_dirty_cnbd(C525,L$1,1)</f>
        <v>106.593</v>
      </c>
      <c r="K525" s="9" t="str">
        <f>[1]!b_info_maturitydate(C525)</f>
        <v>2023-07-23</v>
      </c>
      <c r="L525" s="25"/>
      <c r="M525" s="25"/>
    </row>
    <row r="526" spans="1:13" hidden="1" x14ac:dyDescent="0.2">
      <c r="A526" s="6" t="s">
        <v>211</v>
      </c>
      <c r="B526" s="7">
        <v>100000000</v>
      </c>
      <c r="C526" s="8" t="str">
        <f t="shared" si="12"/>
        <v>147833</v>
      </c>
      <c r="D526" s="8" t="str">
        <f>[1]!b_info_carrydate(C526)</f>
        <v>2017-11-30</v>
      </c>
      <c r="E526" s="9">
        <f>[1]!b_info_couponrate2(C526)</f>
        <v>4.3499999999999996</v>
      </c>
      <c r="F526" s="8" t="str">
        <f>[1]!b_info_coupon(C526)</f>
        <v>附息</v>
      </c>
      <c r="G526" s="8">
        <f>[1]!b_info_interestfrequency(C526)</f>
        <v>1</v>
      </c>
      <c r="H526" s="9">
        <f>[1]!b_info_term(C526)</f>
        <v>3</v>
      </c>
      <c r="I526" s="9">
        <f>[1]!b_anal_yield_cnbd(C526,L$1,1)</f>
        <v>1.9735</v>
      </c>
      <c r="J526" s="9">
        <f>[1]!b_anal_dirty_cnbd(C526,L$1,1)</f>
        <v>102.85809999999999</v>
      </c>
      <c r="K526" s="9" t="str">
        <f>[1]!b_info_maturitydate(C526)</f>
        <v>2020-11-30</v>
      </c>
      <c r="L526" s="25"/>
      <c r="M526" s="25"/>
    </row>
    <row r="527" spans="1:13" hidden="1" x14ac:dyDescent="0.2">
      <c r="A527" s="6" t="s">
        <v>212</v>
      </c>
      <c r="B527" s="7">
        <v>60000000</v>
      </c>
      <c r="C527" s="8" t="str">
        <f t="shared" si="12"/>
        <v>1541029</v>
      </c>
      <c r="D527" s="8" t="str">
        <f>[1]!b_info_carrydate(C527)</f>
        <v>2015-11-20</v>
      </c>
      <c r="E527" s="9">
        <f>[1]!b_info_couponrate2(C527)</f>
        <v>3.1</v>
      </c>
      <c r="F527" s="8" t="str">
        <f>[1]!b_info_coupon(C527)</f>
        <v>附息</v>
      </c>
      <c r="G527" s="8">
        <f>[1]!b_info_interestfrequency(C527)</f>
        <v>1</v>
      </c>
      <c r="H527" s="9">
        <f>[1]!b_info_term(C527)</f>
        <v>5</v>
      </c>
      <c r="I527" s="9">
        <f>[1]!b_anal_yield_cnbd(C527,L$1,1)</f>
        <v>1.962</v>
      </c>
      <c r="J527" s="9">
        <f>[1]!b_anal_dirty_cnbd(C527,L$1,1)</f>
        <v>101.68819999999999</v>
      </c>
      <c r="K527" s="9" t="str">
        <f>[1]!b_info_maturitydate(C527)</f>
        <v>2020-11-20</v>
      </c>
      <c r="L527" s="25"/>
      <c r="M527" s="25"/>
    </row>
    <row r="528" spans="1:13" hidden="1" x14ac:dyDescent="0.2">
      <c r="A528" s="6" t="s">
        <v>213</v>
      </c>
      <c r="B528" s="7">
        <v>20000000</v>
      </c>
      <c r="C528" s="8" t="str">
        <f t="shared" si="12"/>
        <v>1542002</v>
      </c>
      <c r="D528" s="8" t="str">
        <f>[1]!b_info_carrydate(C528)</f>
        <v>2015-06-09</v>
      </c>
      <c r="E528" s="9">
        <f>[1]!b_info_couponrate2(C528)</f>
        <v>3.28</v>
      </c>
      <c r="F528" s="8" t="str">
        <f>[1]!b_info_coupon(C528)</f>
        <v>附息</v>
      </c>
      <c r="G528" s="8">
        <f>[1]!b_info_interestfrequency(C528)</f>
        <v>1</v>
      </c>
      <c r="H528" s="9">
        <f>[1]!b_info_term(C528)</f>
        <v>5</v>
      </c>
      <c r="I528" s="9">
        <f>[1]!b_anal_yield_cnbd(C528,L$1,1)</f>
        <v>1.8167</v>
      </c>
      <c r="J528" s="9">
        <f>[1]!b_anal_dirty_cnbd(C528,L$1,1)</f>
        <v>102.7953</v>
      </c>
      <c r="K528" s="9" t="str">
        <f>[1]!b_info_maturitydate(C528)</f>
        <v>2020-06-09</v>
      </c>
      <c r="L528" s="25"/>
      <c r="M528" s="25"/>
    </row>
    <row r="529" spans="1:13" hidden="1" x14ac:dyDescent="0.2">
      <c r="A529" s="6" t="s">
        <v>213</v>
      </c>
      <c r="B529" s="7">
        <v>50000000</v>
      </c>
      <c r="C529" s="8" t="str">
        <f t="shared" si="12"/>
        <v>1542002</v>
      </c>
      <c r="D529" s="8" t="str">
        <f>[1]!b_info_carrydate(C529)</f>
        <v>2015-06-09</v>
      </c>
      <c r="E529" s="9">
        <f>[1]!b_info_couponrate2(C529)</f>
        <v>3.28</v>
      </c>
      <c r="F529" s="8" t="str">
        <f>[1]!b_info_coupon(C529)</f>
        <v>附息</v>
      </c>
      <c r="G529" s="8">
        <f>[1]!b_info_interestfrequency(C529)</f>
        <v>1</v>
      </c>
      <c r="H529" s="9">
        <f>[1]!b_info_term(C529)</f>
        <v>5</v>
      </c>
      <c r="I529" s="9">
        <f>[1]!b_anal_yield_cnbd(C529,L$1,1)</f>
        <v>1.8167</v>
      </c>
      <c r="J529" s="9">
        <f>[1]!b_anal_dirty_cnbd(C529,L$1,1)</f>
        <v>102.7953</v>
      </c>
      <c r="K529" s="9" t="str">
        <f>[1]!b_info_maturitydate(C529)</f>
        <v>2020-06-09</v>
      </c>
      <c r="L529" s="25"/>
      <c r="M529" s="25"/>
    </row>
    <row r="530" spans="1:13" hidden="1" x14ac:dyDescent="0.2">
      <c r="A530" s="6" t="s">
        <v>214</v>
      </c>
      <c r="B530" s="7">
        <v>10000000</v>
      </c>
      <c r="C530" s="8" t="str">
        <f t="shared" si="12"/>
        <v>1542016</v>
      </c>
      <c r="D530" s="8" t="str">
        <f>[1]!b_info_carrydate(C530)</f>
        <v>2015-08-19</v>
      </c>
      <c r="E530" s="9">
        <f>[1]!b_info_couponrate2(C530)</f>
        <v>3.36</v>
      </c>
      <c r="F530" s="8" t="str">
        <f>[1]!b_info_coupon(C530)</f>
        <v>附息</v>
      </c>
      <c r="G530" s="8">
        <f>[1]!b_info_interestfrequency(C530)</f>
        <v>1</v>
      </c>
      <c r="H530" s="9">
        <f>[1]!b_info_term(C530)</f>
        <v>5</v>
      </c>
      <c r="I530" s="9">
        <f>[1]!b_anal_yield_cnbd(C530,L$1,1)</f>
        <v>1.8722000000000001</v>
      </c>
      <c r="J530" s="9">
        <f>[1]!b_anal_dirty_cnbd(C530,L$1,1)</f>
        <v>102.4897</v>
      </c>
      <c r="K530" s="9" t="str">
        <f>[1]!b_info_maturitydate(C530)</f>
        <v>2020-08-19</v>
      </c>
      <c r="L530" s="25"/>
      <c r="M530" s="25"/>
    </row>
    <row r="531" spans="1:13" hidden="1" x14ac:dyDescent="0.2">
      <c r="A531" s="6" t="s">
        <v>215</v>
      </c>
      <c r="B531" s="7">
        <v>50000000</v>
      </c>
      <c r="C531" s="8" t="str">
        <f t="shared" ref="C531:C594" si="13">IFERROR(MID(A531,FIND("S",A531)+2,FIND(")",A531)-FIND("S",A531)-2),MID(A531,FIND("(",A531)+1,FIND(")",A531)-FIND("(",A531)-1))</f>
        <v>1544012</v>
      </c>
      <c r="D531" s="8" t="str">
        <f>[1]!b_info_carrydate(C531)</f>
        <v>2015-11-04</v>
      </c>
      <c r="E531" s="9">
        <f>[1]!b_info_couponrate2(C531)</f>
        <v>3.07</v>
      </c>
      <c r="F531" s="8" t="str">
        <f>[1]!b_info_coupon(C531)</f>
        <v>附息</v>
      </c>
      <c r="G531" s="8">
        <f>[1]!b_info_interestfrequency(C531)</f>
        <v>1</v>
      </c>
      <c r="H531" s="9">
        <f>[1]!b_info_term(C531)</f>
        <v>5</v>
      </c>
      <c r="I531" s="9">
        <f>[1]!b_anal_yield_cnbd(C531,L$1,1)</f>
        <v>1.9428000000000001</v>
      </c>
      <c r="J531" s="9">
        <f>[1]!b_anal_dirty_cnbd(C531,L$1,1)</f>
        <v>101.75749999999999</v>
      </c>
      <c r="K531" s="9" t="str">
        <f>[1]!b_info_maturitydate(C531)</f>
        <v>2020-11-04</v>
      </c>
      <c r="L531" s="25"/>
      <c r="M531" s="25"/>
    </row>
    <row r="532" spans="1:13" hidden="1" x14ac:dyDescent="0.2">
      <c r="A532" s="6" t="s">
        <v>215</v>
      </c>
      <c r="B532" s="7">
        <v>50000000</v>
      </c>
      <c r="C532" s="8" t="str">
        <f t="shared" si="13"/>
        <v>1544012</v>
      </c>
      <c r="D532" s="8" t="str">
        <f>[1]!b_info_carrydate(C532)</f>
        <v>2015-11-04</v>
      </c>
      <c r="E532" s="9">
        <f>[1]!b_info_couponrate2(C532)</f>
        <v>3.07</v>
      </c>
      <c r="F532" s="8" t="str">
        <f>[1]!b_info_coupon(C532)</f>
        <v>附息</v>
      </c>
      <c r="G532" s="8">
        <f>[1]!b_info_interestfrequency(C532)</f>
        <v>1</v>
      </c>
      <c r="H532" s="9">
        <f>[1]!b_info_term(C532)</f>
        <v>5</v>
      </c>
      <c r="I532" s="9">
        <f>[1]!b_anal_yield_cnbd(C532,L$1,1)</f>
        <v>1.9428000000000001</v>
      </c>
      <c r="J532" s="9">
        <f>[1]!b_anal_dirty_cnbd(C532,L$1,1)</f>
        <v>101.75749999999999</v>
      </c>
      <c r="K532" s="9" t="str">
        <f>[1]!b_info_maturitydate(C532)</f>
        <v>2020-11-04</v>
      </c>
      <c r="L532" s="25"/>
      <c r="M532" s="25"/>
    </row>
    <row r="533" spans="1:13" hidden="1" x14ac:dyDescent="0.2">
      <c r="A533" s="6" t="s">
        <v>215</v>
      </c>
      <c r="B533" s="7">
        <v>50000000</v>
      </c>
      <c r="C533" s="8" t="str">
        <f t="shared" si="13"/>
        <v>1544012</v>
      </c>
      <c r="D533" s="8" t="str">
        <f>[1]!b_info_carrydate(C533)</f>
        <v>2015-11-04</v>
      </c>
      <c r="E533" s="9">
        <f>[1]!b_info_couponrate2(C533)</f>
        <v>3.07</v>
      </c>
      <c r="F533" s="8" t="str">
        <f>[1]!b_info_coupon(C533)</f>
        <v>附息</v>
      </c>
      <c r="G533" s="8">
        <f>[1]!b_info_interestfrequency(C533)</f>
        <v>1</v>
      </c>
      <c r="H533" s="9">
        <f>[1]!b_info_term(C533)</f>
        <v>5</v>
      </c>
      <c r="I533" s="9">
        <f>[1]!b_anal_yield_cnbd(C533,L$1,1)</f>
        <v>1.9428000000000001</v>
      </c>
      <c r="J533" s="9">
        <f>[1]!b_anal_dirty_cnbd(C533,L$1,1)</f>
        <v>101.75749999999999</v>
      </c>
      <c r="K533" s="9" t="str">
        <f>[1]!b_info_maturitydate(C533)</f>
        <v>2020-11-04</v>
      </c>
      <c r="L533" s="25"/>
      <c r="M533" s="25"/>
    </row>
    <row r="534" spans="1:13" hidden="1" x14ac:dyDescent="0.2">
      <c r="A534" s="6" t="s">
        <v>216</v>
      </c>
      <c r="B534" s="7">
        <v>80000000</v>
      </c>
      <c r="C534" s="8" t="str">
        <f t="shared" si="13"/>
        <v>1544015</v>
      </c>
      <c r="D534" s="8" t="str">
        <f>[1]!b_info_carrydate(C534)</f>
        <v>2015-11-04</v>
      </c>
      <c r="E534" s="9">
        <f>[1]!b_info_couponrate2(C534)</f>
        <v>2.97</v>
      </c>
      <c r="F534" s="8" t="str">
        <f>[1]!b_info_coupon(C534)</f>
        <v>附息</v>
      </c>
      <c r="G534" s="8">
        <f>[1]!b_info_interestfrequency(C534)</f>
        <v>1</v>
      </c>
      <c r="H534" s="9">
        <f>[1]!b_info_term(C534)</f>
        <v>5</v>
      </c>
      <c r="I534" s="9">
        <f>[1]!b_anal_yield_cnbd(C534,L$1,1)</f>
        <v>1.9428000000000001</v>
      </c>
      <c r="J534" s="9">
        <f>[1]!b_anal_dirty_cnbd(C534,L$1,1)</f>
        <v>101.6587</v>
      </c>
      <c r="K534" s="9" t="str">
        <f>[1]!b_info_maturitydate(C534)</f>
        <v>2020-11-04</v>
      </c>
      <c r="L534" s="25"/>
      <c r="M534" s="25"/>
    </row>
    <row r="535" spans="1:13" hidden="1" x14ac:dyDescent="0.2">
      <c r="A535" s="6" t="s">
        <v>217</v>
      </c>
      <c r="B535" s="7">
        <v>270000000</v>
      </c>
      <c r="C535" s="8" t="str">
        <f t="shared" si="13"/>
        <v>1545036</v>
      </c>
      <c r="D535" s="8" t="str">
        <f>[1]!b_info_carrydate(C535)</f>
        <v>2015-12-07</v>
      </c>
      <c r="E535" s="9">
        <f>[1]!b_info_couponrate2(C535)</f>
        <v>3.29</v>
      </c>
      <c r="F535" s="8" t="str">
        <f>[1]!b_info_coupon(C535)</f>
        <v>附息</v>
      </c>
      <c r="G535" s="8">
        <f>[1]!b_info_interestfrequency(C535)</f>
        <v>1</v>
      </c>
      <c r="H535" s="9">
        <f>[1]!b_info_term(C535)</f>
        <v>5</v>
      </c>
      <c r="I535" s="9">
        <f>[1]!b_anal_yield_cnbd(C535,L$1,1)</f>
        <v>2.0411999999999999</v>
      </c>
      <c r="J535" s="9">
        <f>[1]!b_anal_dirty_cnbd(C535,L$1,1)</f>
        <v>101.7242</v>
      </c>
      <c r="K535" s="9" t="str">
        <f>[1]!b_info_maturitydate(C535)</f>
        <v>2020-12-07</v>
      </c>
      <c r="L535" s="25"/>
      <c r="M535" s="25"/>
    </row>
    <row r="536" spans="1:13" hidden="1" x14ac:dyDescent="0.2">
      <c r="A536" s="6" t="s">
        <v>218</v>
      </c>
      <c r="B536" s="7">
        <v>120000000</v>
      </c>
      <c r="C536" s="8" t="str">
        <f t="shared" si="13"/>
        <v>1548029</v>
      </c>
      <c r="D536" s="8" t="str">
        <f>[1]!b_info_carrydate(C536)</f>
        <v>2015-11-20</v>
      </c>
      <c r="E536" s="9">
        <f>[1]!b_info_couponrate2(C536)</f>
        <v>3.35</v>
      </c>
      <c r="F536" s="8" t="str">
        <f>[1]!b_info_coupon(C536)</f>
        <v>附息</v>
      </c>
      <c r="G536" s="8">
        <f>[1]!b_info_interestfrequency(C536)</f>
        <v>1</v>
      </c>
      <c r="H536" s="9">
        <f>[1]!b_info_term(C536)</f>
        <v>5</v>
      </c>
      <c r="I536" s="9">
        <f>[1]!b_anal_yield_cnbd(C536,L$1,1)</f>
        <v>1.962</v>
      </c>
      <c r="J536" s="9">
        <f>[1]!b_anal_dirty_cnbd(C536,L$1,1)</f>
        <v>101.93470000000001</v>
      </c>
      <c r="K536" s="9" t="str">
        <f>[1]!b_info_maturitydate(C536)</f>
        <v>2020-11-20</v>
      </c>
      <c r="L536" s="25"/>
      <c r="M536" s="25"/>
    </row>
    <row r="537" spans="1:13" hidden="1" x14ac:dyDescent="0.2">
      <c r="A537" s="6" t="s">
        <v>219</v>
      </c>
      <c r="B537" s="7">
        <v>30000000</v>
      </c>
      <c r="C537" s="8" t="str">
        <f t="shared" si="13"/>
        <v>1549013</v>
      </c>
      <c r="D537" s="8" t="str">
        <f>[1]!b_info_carrydate(C537)</f>
        <v>2015-07-28</v>
      </c>
      <c r="E537" s="9">
        <f>[1]!b_info_couponrate2(C537)</f>
        <v>3.16</v>
      </c>
      <c r="F537" s="8" t="str">
        <f>[1]!b_info_coupon(C537)</f>
        <v>附息</v>
      </c>
      <c r="G537" s="8">
        <f>[1]!b_info_interestfrequency(C537)</f>
        <v>1</v>
      </c>
      <c r="H537" s="9">
        <f>[1]!b_info_term(C537)</f>
        <v>5</v>
      </c>
      <c r="I537" s="9">
        <f>[1]!b_anal_yield_cnbd(C537,L$1,1)</f>
        <v>1.8653</v>
      </c>
      <c r="J537" s="9">
        <f>[1]!b_anal_dirty_cnbd(C537,L$1,1)</f>
        <v>102.4084</v>
      </c>
      <c r="K537" s="9" t="str">
        <f>[1]!b_info_maturitydate(C537)</f>
        <v>2020-07-28</v>
      </c>
      <c r="L537" s="25"/>
      <c r="M537" s="25"/>
    </row>
    <row r="538" spans="1:13" hidden="1" x14ac:dyDescent="0.2">
      <c r="A538" s="6" t="s">
        <v>220</v>
      </c>
      <c r="B538" s="7">
        <v>100000000</v>
      </c>
      <c r="C538" s="8" t="str">
        <f t="shared" si="13"/>
        <v>1550008</v>
      </c>
      <c r="D538" s="8" t="str">
        <f>[1]!b_info_carrydate(C538)</f>
        <v>2015-08-07</v>
      </c>
      <c r="E538" s="9">
        <f>[1]!b_info_couponrate2(C538)</f>
        <v>3.19</v>
      </c>
      <c r="F538" s="8" t="str">
        <f>[1]!b_info_coupon(C538)</f>
        <v>附息</v>
      </c>
      <c r="G538" s="8">
        <f>[1]!b_info_interestfrequency(C538)</f>
        <v>1</v>
      </c>
      <c r="H538" s="9">
        <f>[1]!b_info_term(C538)</f>
        <v>5</v>
      </c>
      <c r="I538" s="9">
        <f>[1]!b_anal_yield_cnbd(C538,L$1,1)</f>
        <v>1.8684000000000001</v>
      </c>
      <c r="J538" s="9">
        <f>[1]!b_anal_dirty_cnbd(C538,L$1,1)</f>
        <v>102.38509999999999</v>
      </c>
      <c r="K538" s="9" t="str">
        <f>[1]!b_info_maturitydate(C538)</f>
        <v>2020-08-07</v>
      </c>
      <c r="L538" s="25"/>
      <c r="M538" s="25"/>
    </row>
    <row r="539" spans="1:13" hidden="1" x14ac:dyDescent="0.2">
      <c r="A539" s="6" t="s">
        <v>221</v>
      </c>
      <c r="B539" s="7">
        <v>50000000</v>
      </c>
      <c r="C539" s="8" t="str">
        <f t="shared" si="13"/>
        <v>1550011</v>
      </c>
      <c r="D539" s="8" t="str">
        <f>[1]!b_info_carrydate(C539)</f>
        <v>2015-08-07</v>
      </c>
      <c r="E539" s="9">
        <f>[1]!b_info_couponrate2(C539)</f>
        <v>3.19</v>
      </c>
      <c r="F539" s="8" t="str">
        <f>[1]!b_info_coupon(C539)</f>
        <v>附息</v>
      </c>
      <c r="G539" s="8">
        <f>[1]!b_info_interestfrequency(C539)</f>
        <v>1</v>
      </c>
      <c r="H539" s="9">
        <f>[1]!b_info_term(C539)</f>
        <v>5</v>
      </c>
      <c r="I539" s="9">
        <f>[1]!b_anal_yield_cnbd(C539,L$1,1)</f>
        <v>1.8684000000000001</v>
      </c>
      <c r="J539" s="9">
        <f>[1]!b_anal_dirty_cnbd(C539,L$1,1)</f>
        <v>102.38509999999999</v>
      </c>
      <c r="K539" s="9" t="str">
        <f>[1]!b_info_maturitydate(C539)</f>
        <v>2020-08-07</v>
      </c>
      <c r="L539" s="25"/>
      <c r="M539" s="25"/>
    </row>
    <row r="540" spans="1:13" hidden="1" x14ac:dyDescent="0.2">
      <c r="A540" s="6" t="s">
        <v>222</v>
      </c>
      <c r="B540" s="7">
        <v>50000000</v>
      </c>
      <c r="C540" s="8" t="str">
        <f t="shared" si="13"/>
        <v>1551002</v>
      </c>
      <c r="D540" s="8" t="str">
        <f>[1]!b_info_carrydate(C540)</f>
        <v>2015-05-19</v>
      </c>
      <c r="E540" s="9">
        <f>[1]!b_info_couponrate2(C540)</f>
        <v>3.12</v>
      </c>
      <c r="F540" s="8" t="str">
        <f>[1]!b_info_coupon(C540)</f>
        <v>附息</v>
      </c>
      <c r="G540" s="8">
        <f>[1]!b_info_interestfrequency(C540)</f>
        <v>1</v>
      </c>
      <c r="H540" s="9">
        <f>[1]!b_info_term(C540)</f>
        <v>5</v>
      </c>
      <c r="I540" s="9">
        <f>[1]!b_anal_yield_cnbd(C540,L$1,1)</f>
        <v>1.7683</v>
      </c>
      <c r="J540" s="9">
        <f>[1]!b_anal_dirty_cnbd(C540,L$1,1)</f>
        <v>102.7526</v>
      </c>
      <c r="K540" s="9" t="str">
        <f>[1]!b_info_maturitydate(C540)</f>
        <v>2020-05-19</v>
      </c>
      <c r="L540" s="25"/>
      <c r="M540" s="25"/>
    </row>
    <row r="541" spans="1:13" hidden="1" x14ac:dyDescent="0.2">
      <c r="A541" s="6" t="s">
        <v>223</v>
      </c>
      <c r="B541" s="7">
        <v>30000000</v>
      </c>
      <c r="C541" s="8" t="str">
        <f t="shared" si="13"/>
        <v>1551025</v>
      </c>
      <c r="D541" s="8" t="str">
        <f>[1]!b_info_carrydate(C541)</f>
        <v>2015-09-11</v>
      </c>
      <c r="E541" s="9">
        <f>[1]!b_info_couponrate2(C541)</f>
        <v>3.47</v>
      </c>
      <c r="F541" s="8" t="str">
        <f>[1]!b_info_coupon(C541)</f>
        <v>附息</v>
      </c>
      <c r="G541" s="8">
        <f>[1]!b_info_interestfrequency(C541)</f>
        <v>1</v>
      </c>
      <c r="H541" s="9">
        <f>[1]!b_info_term(C541)</f>
        <v>5</v>
      </c>
      <c r="I541" s="9">
        <f>[1]!b_anal_yield_cnbd(C541,L$1,1)</f>
        <v>1.8851</v>
      </c>
      <c r="J541" s="9">
        <f>[1]!b_anal_dirty_cnbd(C541,L$1,1)</f>
        <v>102.4725</v>
      </c>
      <c r="K541" s="9" t="str">
        <f>[1]!b_info_maturitydate(C541)</f>
        <v>2020-09-11</v>
      </c>
      <c r="L541" s="25"/>
      <c r="M541" s="25"/>
    </row>
    <row r="542" spans="1:13" hidden="1" x14ac:dyDescent="0.2">
      <c r="A542" s="6" t="s">
        <v>224</v>
      </c>
      <c r="B542" s="7">
        <v>20000000</v>
      </c>
      <c r="C542" s="8" t="str">
        <f t="shared" si="13"/>
        <v>1551041</v>
      </c>
      <c r="D542" s="8" t="str">
        <f>[1]!b_info_carrydate(C542)</f>
        <v>2015-11-06</v>
      </c>
      <c r="E542" s="9">
        <f>[1]!b_info_couponrate2(C542)</f>
        <v>3.11</v>
      </c>
      <c r="F542" s="8" t="str">
        <f>[1]!b_info_coupon(C542)</f>
        <v>附息</v>
      </c>
      <c r="G542" s="8">
        <f>[1]!b_info_interestfrequency(C542)</f>
        <v>1</v>
      </c>
      <c r="H542" s="9">
        <f>[1]!b_info_term(C542)</f>
        <v>5</v>
      </c>
      <c r="I542" s="9">
        <f>[1]!b_anal_yield_cnbd(C542,L$1,1)</f>
        <v>1.9452</v>
      </c>
      <c r="J542" s="9">
        <f>[1]!b_anal_dirty_cnbd(C542,L$1,1)</f>
        <v>101.7846</v>
      </c>
      <c r="K542" s="9" t="str">
        <f>[1]!b_info_maturitydate(C542)</f>
        <v>2020-11-06</v>
      </c>
      <c r="L542" s="25"/>
      <c r="M542" s="25"/>
    </row>
    <row r="543" spans="1:13" hidden="1" x14ac:dyDescent="0.2">
      <c r="A543" s="6" t="s">
        <v>225</v>
      </c>
      <c r="B543" s="7">
        <v>60000000</v>
      </c>
      <c r="C543" s="8" t="str">
        <f t="shared" si="13"/>
        <v>1552018</v>
      </c>
      <c r="D543" s="8" t="str">
        <f>[1]!b_info_carrydate(C543)</f>
        <v>2015-09-18</v>
      </c>
      <c r="E543" s="9">
        <f>[1]!b_info_couponrate2(C543)</f>
        <v>3.17</v>
      </c>
      <c r="F543" s="8" t="str">
        <f>[1]!b_info_coupon(C543)</f>
        <v>附息</v>
      </c>
      <c r="G543" s="8">
        <f>[1]!b_info_interestfrequency(C543)</f>
        <v>1</v>
      </c>
      <c r="H543" s="9">
        <f>[1]!b_info_term(C543)</f>
        <v>5</v>
      </c>
      <c r="I543" s="9">
        <f>[1]!b_anal_yield_cnbd(C543,L$1,1)</f>
        <v>1.891</v>
      </c>
      <c r="J543" s="9">
        <f>[1]!b_anal_dirty_cnbd(C543,L$1,1)</f>
        <v>102.1357</v>
      </c>
      <c r="K543" s="9" t="str">
        <f>[1]!b_info_maturitydate(C543)</f>
        <v>2020-09-18</v>
      </c>
      <c r="L543" s="25"/>
      <c r="M543" s="25"/>
    </row>
    <row r="544" spans="1:13" hidden="1" x14ac:dyDescent="0.2">
      <c r="A544" s="6" t="s">
        <v>226</v>
      </c>
      <c r="B544" s="7">
        <v>50000000</v>
      </c>
      <c r="C544" s="8" t="str">
        <f t="shared" si="13"/>
        <v>1553026</v>
      </c>
      <c r="D544" s="8" t="str">
        <f>[1]!b_info_carrydate(C544)</f>
        <v>2015-11-11</v>
      </c>
      <c r="E544" s="9">
        <f>[1]!b_info_couponrate2(C544)</f>
        <v>3.08</v>
      </c>
      <c r="F544" s="8" t="str">
        <f>[1]!b_info_coupon(C544)</f>
        <v>附息</v>
      </c>
      <c r="G544" s="8">
        <f>[1]!b_info_interestfrequency(C544)</f>
        <v>1</v>
      </c>
      <c r="H544" s="9">
        <f>[1]!b_info_term(C544)</f>
        <v>5</v>
      </c>
      <c r="I544" s="9">
        <f>[1]!b_anal_yield_cnbd(C544,L$1,1)</f>
        <v>1.9512</v>
      </c>
      <c r="J544" s="9">
        <f>[1]!b_anal_dirty_cnbd(C544,L$1,1)</f>
        <v>101.7242</v>
      </c>
      <c r="K544" s="9" t="str">
        <f>[1]!b_info_maturitydate(C544)</f>
        <v>2020-11-11</v>
      </c>
      <c r="L544" s="25"/>
      <c r="M544" s="25"/>
    </row>
    <row r="545" spans="1:13" hidden="1" x14ac:dyDescent="0.2">
      <c r="A545" s="6" t="s">
        <v>227</v>
      </c>
      <c r="B545" s="7">
        <v>200000000</v>
      </c>
      <c r="C545" s="8" t="str">
        <f t="shared" si="13"/>
        <v>1555005</v>
      </c>
      <c r="D545" s="8" t="str">
        <f>[1]!b_info_carrydate(C545)</f>
        <v>2015-07-27</v>
      </c>
      <c r="E545" s="9">
        <f>[1]!b_info_couponrate2(C545)</f>
        <v>3.16</v>
      </c>
      <c r="F545" s="8" t="str">
        <f>[1]!b_info_coupon(C545)</f>
        <v>附息</v>
      </c>
      <c r="G545" s="8">
        <f>[1]!b_info_interestfrequency(C545)</f>
        <v>1</v>
      </c>
      <c r="H545" s="9">
        <f>[1]!b_info_term(C545)</f>
        <v>5</v>
      </c>
      <c r="I545" s="9">
        <f>[1]!b_anal_yield_cnbd(C545,L$1,1)</f>
        <v>1.865</v>
      </c>
      <c r="J545" s="9">
        <f>[1]!b_anal_dirty_cnbd(C545,L$1,1)</f>
        <v>102.41379999999999</v>
      </c>
      <c r="K545" s="9" t="str">
        <f>[1]!b_info_maturitydate(C545)</f>
        <v>2020-07-27</v>
      </c>
      <c r="L545" s="25"/>
      <c r="M545" s="25"/>
    </row>
    <row r="546" spans="1:13" hidden="1" x14ac:dyDescent="0.2">
      <c r="A546" s="6" t="s">
        <v>227</v>
      </c>
      <c r="B546" s="7">
        <v>30000000</v>
      </c>
      <c r="C546" s="8" t="str">
        <f t="shared" si="13"/>
        <v>1555005</v>
      </c>
      <c r="D546" s="8" t="str">
        <f>[1]!b_info_carrydate(C546)</f>
        <v>2015-07-27</v>
      </c>
      <c r="E546" s="9">
        <f>[1]!b_info_couponrate2(C546)</f>
        <v>3.16</v>
      </c>
      <c r="F546" s="8" t="str">
        <f>[1]!b_info_coupon(C546)</f>
        <v>附息</v>
      </c>
      <c r="G546" s="8">
        <f>[1]!b_info_interestfrequency(C546)</f>
        <v>1</v>
      </c>
      <c r="H546" s="9">
        <f>[1]!b_info_term(C546)</f>
        <v>5</v>
      </c>
      <c r="I546" s="9">
        <f>[1]!b_anal_yield_cnbd(C546,L$1,1)</f>
        <v>1.865</v>
      </c>
      <c r="J546" s="9">
        <f>[1]!b_anal_dirty_cnbd(C546,L$1,1)</f>
        <v>102.41379999999999</v>
      </c>
      <c r="K546" s="9" t="str">
        <f>[1]!b_info_maturitydate(C546)</f>
        <v>2020-07-27</v>
      </c>
      <c r="L546" s="25"/>
      <c r="M546" s="25"/>
    </row>
    <row r="547" spans="1:13" hidden="1" x14ac:dyDescent="0.2">
      <c r="A547" s="6" t="s">
        <v>227</v>
      </c>
      <c r="B547" s="7">
        <v>30000000</v>
      </c>
      <c r="C547" s="8" t="str">
        <f t="shared" si="13"/>
        <v>1555005</v>
      </c>
      <c r="D547" s="8" t="str">
        <f>[1]!b_info_carrydate(C547)</f>
        <v>2015-07-27</v>
      </c>
      <c r="E547" s="9">
        <f>[1]!b_info_couponrate2(C547)</f>
        <v>3.16</v>
      </c>
      <c r="F547" s="8" t="str">
        <f>[1]!b_info_coupon(C547)</f>
        <v>附息</v>
      </c>
      <c r="G547" s="8">
        <f>[1]!b_info_interestfrequency(C547)</f>
        <v>1</v>
      </c>
      <c r="H547" s="9">
        <f>[1]!b_info_term(C547)</f>
        <v>5</v>
      </c>
      <c r="I547" s="9">
        <f>[1]!b_anal_yield_cnbd(C547,L$1,1)</f>
        <v>1.865</v>
      </c>
      <c r="J547" s="9">
        <f>[1]!b_anal_dirty_cnbd(C547,L$1,1)</f>
        <v>102.41379999999999</v>
      </c>
      <c r="K547" s="9" t="str">
        <f>[1]!b_info_maturitydate(C547)</f>
        <v>2020-07-27</v>
      </c>
      <c r="L547" s="25"/>
      <c r="M547" s="25"/>
    </row>
    <row r="548" spans="1:13" hidden="1" x14ac:dyDescent="0.2">
      <c r="A548" s="6" t="s">
        <v>228</v>
      </c>
      <c r="B548" s="7">
        <v>100000000</v>
      </c>
      <c r="C548" s="8" t="str">
        <f t="shared" si="13"/>
        <v>1555034</v>
      </c>
      <c r="D548" s="8" t="str">
        <f>[1]!b_info_carrydate(C548)</f>
        <v>2015-10-28</v>
      </c>
      <c r="E548" s="9">
        <f>[1]!b_info_couponrate2(C548)</f>
        <v>3.09</v>
      </c>
      <c r="F548" s="8" t="str">
        <f>[1]!b_info_coupon(C548)</f>
        <v>附息</v>
      </c>
      <c r="G548" s="8">
        <f>[1]!b_info_interestfrequency(C548)</f>
        <v>1</v>
      </c>
      <c r="H548" s="9">
        <f>[1]!b_info_term(C548)</f>
        <v>5</v>
      </c>
      <c r="I548" s="9">
        <f>[1]!b_anal_yield_cnbd(C548,L$1,1)</f>
        <v>1.9342999999999999</v>
      </c>
      <c r="J548" s="9">
        <f>[1]!b_anal_dirty_cnbd(C548,L$1,1)</f>
        <v>101.82</v>
      </c>
      <c r="K548" s="9" t="str">
        <f>[1]!b_info_maturitydate(C548)</f>
        <v>2020-10-28</v>
      </c>
      <c r="L548" s="25"/>
      <c r="M548" s="25"/>
    </row>
    <row r="549" spans="1:13" hidden="1" x14ac:dyDescent="0.2">
      <c r="A549" s="6" t="s">
        <v>229</v>
      </c>
      <c r="B549" s="7">
        <v>150000000</v>
      </c>
      <c r="C549" s="8" t="str">
        <f t="shared" si="13"/>
        <v>1555046</v>
      </c>
      <c r="D549" s="8" t="str">
        <f>[1]!b_info_carrydate(C549)</f>
        <v>2015-12-04</v>
      </c>
      <c r="E549" s="9">
        <f>[1]!b_info_couponrate2(C549)</f>
        <v>3.15</v>
      </c>
      <c r="F549" s="8" t="str">
        <f>[1]!b_info_coupon(C549)</f>
        <v>附息</v>
      </c>
      <c r="G549" s="8">
        <f>[1]!b_info_interestfrequency(C549)</f>
        <v>1</v>
      </c>
      <c r="H549" s="9">
        <f>[1]!b_info_term(C549)</f>
        <v>5</v>
      </c>
      <c r="I549" s="9">
        <f>[1]!b_anal_yield_cnbd(C549,L$1,1)</f>
        <v>1.978</v>
      </c>
      <c r="J549" s="9">
        <f>[1]!b_anal_dirty_cnbd(C549,L$1,1)</f>
        <v>101.6503</v>
      </c>
      <c r="K549" s="9" t="str">
        <f>[1]!b_info_maturitydate(C549)</f>
        <v>2020-12-04</v>
      </c>
      <c r="L549" s="25"/>
      <c r="M549" s="25"/>
    </row>
    <row r="550" spans="1:13" hidden="1" x14ac:dyDescent="0.2">
      <c r="A550" s="6" t="s">
        <v>230</v>
      </c>
      <c r="B550" s="7">
        <v>40000000</v>
      </c>
      <c r="C550" s="8" t="str">
        <f t="shared" si="13"/>
        <v>1557010</v>
      </c>
      <c r="D550" s="8" t="str">
        <f>[1]!b_info_carrydate(C550)</f>
        <v>2015-10-21</v>
      </c>
      <c r="E550" s="9">
        <f>[1]!b_info_couponrate2(C550)</f>
        <v>3.18</v>
      </c>
      <c r="F550" s="8" t="str">
        <f>[1]!b_info_coupon(C550)</f>
        <v>附息</v>
      </c>
      <c r="G550" s="8">
        <f>[1]!b_info_interestfrequency(C550)</f>
        <v>1</v>
      </c>
      <c r="H550" s="9">
        <f>[1]!b_info_term(C550)</f>
        <v>5</v>
      </c>
      <c r="I550" s="9">
        <f>[1]!b_anal_yield_cnbd(C550,L$1,1)</f>
        <v>1.9259999999999999</v>
      </c>
      <c r="J550" s="9">
        <f>[1]!b_anal_dirty_cnbd(C550,L$1,1)</f>
        <v>101.95140000000001</v>
      </c>
      <c r="K550" s="9" t="str">
        <f>[1]!b_info_maturitydate(C550)</f>
        <v>2020-10-21</v>
      </c>
      <c r="L550" s="25"/>
      <c r="M550" s="25"/>
    </row>
    <row r="551" spans="1:13" hidden="1" x14ac:dyDescent="0.2">
      <c r="A551" s="6" t="s">
        <v>230</v>
      </c>
      <c r="B551" s="7">
        <v>40000000</v>
      </c>
      <c r="C551" s="8" t="str">
        <f t="shared" si="13"/>
        <v>1557010</v>
      </c>
      <c r="D551" s="8" t="str">
        <f>[1]!b_info_carrydate(C551)</f>
        <v>2015-10-21</v>
      </c>
      <c r="E551" s="9">
        <f>[1]!b_info_couponrate2(C551)</f>
        <v>3.18</v>
      </c>
      <c r="F551" s="8" t="str">
        <f>[1]!b_info_coupon(C551)</f>
        <v>附息</v>
      </c>
      <c r="G551" s="8">
        <f>[1]!b_info_interestfrequency(C551)</f>
        <v>1</v>
      </c>
      <c r="H551" s="9">
        <f>[1]!b_info_term(C551)</f>
        <v>5</v>
      </c>
      <c r="I551" s="9">
        <f>[1]!b_anal_yield_cnbd(C551,L$1,1)</f>
        <v>1.9259999999999999</v>
      </c>
      <c r="J551" s="9">
        <f>[1]!b_anal_dirty_cnbd(C551,L$1,1)</f>
        <v>101.95140000000001</v>
      </c>
      <c r="K551" s="9" t="str">
        <f>[1]!b_info_maturitydate(C551)</f>
        <v>2020-10-21</v>
      </c>
      <c r="L551" s="25"/>
      <c r="M551" s="25"/>
    </row>
    <row r="552" spans="1:13" hidden="1" x14ac:dyDescent="0.2">
      <c r="A552" s="6" t="s">
        <v>231</v>
      </c>
      <c r="B552" s="7">
        <v>30000000</v>
      </c>
      <c r="C552" s="8" t="str">
        <f t="shared" si="13"/>
        <v>1557018</v>
      </c>
      <c r="D552" s="8" t="str">
        <f>[1]!b_info_carrydate(C552)</f>
        <v>2015-10-21</v>
      </c>
      <c r="E552" s="9">
        <f>[1]!b_info_couponrate2(C552)</f>
        <v>3.05</v>
      </c>
      <c r="F552" s="8" t="str">
        <f>[1]!b_info_coupon(C552)</f>
        <v>附息</v>
      </c>
      <c r="G552" s="8">
        <f>[1]!b_info_interestfrequency(C552)</f>
        <v>1</v>
      </c>
      <c r="H552" s="9">
        <f>[1]!b_info_term(C552)</f>
        <v>5</v>
      </c>
      <c r="I552" s="9">
        <f>[1]!b_anal_yield_cnbd(C552,L$1,1)</f>
        <v>1.9259999999999999</v>
      </c>
      <c r="J552" s="9">
        <f>[1]!b_anal_dirty_cnbd(C552,L$1,1)</f>
        <v>101.82299999999999</v>
      </c>
      <c r="K552" s="9" t="str">
        <f>[1]!b_info_maturitydate(C552)</f>
        <v>2020-10-21</v>
      </c>
      <c r="L552" s="25"/>
      <c r="M552" s="25"/>
    </row>
    <row r="553" spans="1:13" hidden="1" x14ac:dyDescent="0.2">
      <c r="A553" s="6" t="s">
        <v>232</v>
      </c>
      <c r="B553" s="7">
        <v>50000000</v>
      </c>
      <c r="C553" s="8" t="str">
        <f t="shared" si="13"/>
        <v>1558002</v>
      </c>
      <c r="D553" s="8" t="str">
        <f>[1]!b_info_carrydate(C553)</f>
        <v>2015-06-01</v>
      </c>
      <c r="E553" s="9">
        <f>[1]!b_info_couponrate2(C553)</f>
        <v>3.2</v>
      </c>
      <c r="F553" s="8" t="str">
        <f>[1]!b_info_coupon(C553)</f>
        <v>附息</v>
      </c>
      <c r="G553" s="8">
        <f>[1]!b_info_interestfrequency(C553)</f>
        <v>1</v>
      </c>
      <c r="H553" s="9">
        <f>[1]!b_info_term(C553)</f>
        <v>5</v>
      </c>
      <c r="I553" s="9">
        <f>[1]!b_anal_yield_cnbd(C553,L$1,1)</f>
        <v>1.7990999999999999</v>
      </c>
      <c r="J553" s="9">
        <f>[1]!b_anal_dirty_cnbd(C553,L$1,1)</f>
        <v>102.76049999999999</v>
      </c>
      <c r="K553" s="9" t="str">
        <f>[1]!b_info_maturitydate(C553)</f>
        <v>2020-06-01</v>
      </c>
      <c r="L553" s="25"/>
      <c r="M553" s="25"/>
    </row>
    <row r="554" spans="1:13" hidden="1" x14ac:dyDescent="0.2">
      <c r="A554" s="6" t="s">
        <v>233</v>
      </c>
      <c r="B554" s="7">
        <v>50000000</v>
      </c>
      <c r="C554" s="8" t="str">
        <f t="shared" si="13"/>
        <v>1558006</v>
      </c>
      <c r="D554" s="8" t="str">
        <f>[1]!b_info_carrydate(C554)</f>
        <v>2015-06-29</v>
      </c>
      <c r="E554" s="9">
        <f>[1]!b_info_couponrate2(C554)</f>
        <v>3.2</v>
      </c>
      <c r="F554" s="8" t="str">
        <f>[1]!b_info_coupon(C554)</f>
        <v>附息</v>
      </c>
      <c r="G554" s="8">
        <f>[1]!b_info_interestfrequency(C554)</f>
        <v>1</v>
      </c>
      <c r="H554" s="9">
        <f>[1]!b_info_term(C554)</f>
        <v>5</v>
      </c>
      <c r="I554" s="9">
        <f>[1]!b_anal_yield_cnbd(C554,L$1,1)</f>
        <v>1.8469</v>
      </c>
      <c r="J554" s="9">
        <f>[1]!b_anal_dirty_cnbd(C554,L$1,1)</f>
        <v>102.6046</v>
      </c>
      <c r="K554" s="9" t="str">
        <f>[1]!b_info_maturitydate(C554)</f>
        <v>2020-06-29</v>
      </c>
      <c r="L554" s="25"/>
      <c r="M554" s="25"/>
    </row>
    <row r="555" spans="1:13" hidden="1" x14ac:dyDescent="0.2">
      <c r="A555" s="6" t="s">
        <v>234</v>
      </c>
      <c r="B555" s="7">
        <v>20000000</v>
      </c>
      <c r="C555" s="8" t="str">
        <f t="shared" si="13"/>
        <v>1559006</v>
      </c>
      <c r="D555" s="8" t="str">
        <f>[1]!b_info_carrydate(C555)</f>
        <v>2015-08-17</v>
      </c>
      <c r="E555" s="9">
        <f>[1]!b_info_couponrate2(C555)</f>
        <v>3.33</v>
      </c>
      <c r="F555" s="8" t="str">
        <f>[1]!b_info_coupon(C555)</f>
        <v>附息</v>
      </c>
      <c r="G555" s="8">
        <f>[1]!b_info_interestfrequency(C555)</f>
        <v>1</v>
      </c>
      <c r="H555" s="9">
        <f>[1]!b_info_term(C555)</f>
        <v>5</v>
      </c>
      <c r="I555" s="9">
        <f>[1]!b_anal_yield_cnbd(C555,L$1,1)</f>
        <v>1.8714999999999999</v>
      </c>
      <c r="J555" s="9">
        <f>[1]!b_anal_dirty_cnbd(C555,L$1,1)</f>
        <v>102.47069999999999</v>
      </c>
      <c r="K555" s="9" t="str">
        <f>[1]!b_info_maturitydate(C555)</f>
        <v>2020-08-17</v>
      </c>
      <c r="L555" s="25"/>
      <c r="M555" s="25"/>
    </row>
    <row r="556" spans="1:13" hidden="1" x14ac:dyDescent="0.2">
      <c r="A556" s="6" t="s">
        <v>235</v>
      </c>
      <c r="B556" s="7">
        <v>60000000</v>
      </c>
      <c r="C556" s="8" t="str">
        <f t="shared" si="13"/>
        <v>1562014</v>
      </c>
      <c r="D556" s="8" t="str">
        <f>[1]!b_info_carrydate(C556)</f>
        <v>2015-11-23</v>
      </c>
      <c r="E556" s="9">
        <f>[1]!b_info_couponrate2(C556)</f>
        <v>3.19</v>
      </c>
      <c r="F556" s="8" t="str">
        <f>[1]!b_info_coupon(C556)</f>
        <v>附息</v>
      </c>
      <c r="G556" s="8">
        <f>[1]!b_info_interestfrequency(C556)</f>
        <v>1</v>
      </c>
      <c r="H556" s="9">
        <f>[1]!b_info_term(C556)</f>
        <v>5</v>
      </c>
      <c r="I556" s="9">
        <f>[1]!b_anal_yield_cnbd(C556,L$1,1)</f>
        <v>1.9655</v>
      </c>
      <c r="J556" s="9">
        <f>[1]!b_anal_dirty_cnbd(C556,L$1,1)</f>
        <v>101.75830000000001</v>
      </c>
      <c r="K556" s="9" t="str">
        <f>[1]!b_info_maturitydate(C556)</f>
        <v>2020-11-23</v>
      </c>
      <c r="L556" s="25"/>
      <c r="M556" s="25"/>
    </row>
    <row r="557" spans="1:13" hidden="1" x14ac:dyDescent="0.2">
      <c r="A557" s="6" t="s">
        <v>236</v>
      </c>
      <c r="B557" s="7">
        <v>100000000</v>
      </c>
      <c r="C557" s="8" t="str">
        <f t="shared" si="13"/>
        <v>1567013</v>
      </c>
      <c r="D557" s="8" t="str">
        <f>[1]!b_info_carrydate(C557)</f>
        <v>2015-08-05</v>
      </c>
      <c r="E557" s="9">
        <f>[1]!b_info_couponrate2(C557)</f>
        <v>3.19</v>
      </c>
      <c r="F557" s="8" t="str">
        <f>[1]!b_info_coupon(C557)</f>
        <v>附息</v>
      </c>
      <c r="G557" s="8">
        <f>[1]!b_info_interestfrequency(C557)</f>
        <v>1</v>
      </c>
      <c r="H557" s="9">
        <f>[1]!b_info_term(C557)</f>
        <v>5</v>
      </c>
      <c r="I557" s="9">
        <f>[1]!b_anal_yield_cnbd(C557,L$1,1)</f>
        <v>1.8677999999999999</v>
      </c>
      <c r="J557" s="9">
        <f>[1]!b_anal_dirty_cnbd(C557,L$1,1)</f>
        <v>102.39570000000001</v>
      </c>
      <c r="K557" s="9" t="str">
        <f>[1]!b_info_maturitydate(C557)</f>
        <v>2020-08-05</v>
      </c>
      <c r="L557" s="25"/>
      <c r="M557" s="25"/>
    </row>
    <row r="558" spans="1:13" hidden="1" x14ac:dyDescent="0.2">
      <c r="A558" s="6" t="s">
        <v>237</v>
      </c>
      <c r="B558" s="7">
        <v>30000000</v>
      </c>
      <c r="C558" s="8" t="str">
        <f t="shared" si="13"/>
        <v>1569006</v>
      </c>
      <c r="D558" s="8" t="str">
        <f>[1]!b_info_carrydate(C558)</f>
        <v>2015-07-06</v>
      </c>
      <c r="E558" s="9">
        <f>[1]!b_info_couponrate2(C558)</f>
        <v>3.2</v>
      </c>
      <c r="F558" s="8" t="str">
        <f>[1]!b_info_coupon(C558)</f>
        <v>附息</v>
      </c>
      <c r="G558" s="8">
        <f>[1]!b_info_interestfrequency(C558)</f>
        <v>1</v>
      </c>
      <c r="H558" s="9">
        <f>[1]!b_info_term(C558)</f>
        <v>5</v>
      </c>
      <c r="I558" s="9">
        <f>[1]!b_anal_yield_cnbd(C558,L$1,1)</f>
        <v>1.9134</v>
      </c>
      <c r="J558" s="9">
        <f>[1]!b_anal_dirty_cnbd(C558,L$1,1)</f>
        <v>102.54600000000001</v>
      </c>
      <c r="K558" s="9" t="str">
        <f>[1]!b_info_maturitydate(C558)</f>
        <v>2020-07-06</v>
      </c>
      <c r="L558" s="25"/>
      <c r="M558" s="25"/>
    </row>
    <row r="559" spans="1:13" hidden="1" x14ac:dyDescent="0.2">
      <c r="A559" s="6" t="s">
        <v>238</v>
      </c>
      <c r="B559" s="7">
        <v>40000000</v>
      </c>
      <c r="C559" s="8" t="str">
        <f t="shared" si="13"/>
        <v>1570018</v>
      </c>
      <c r="D559" s="8" t="str">
        <f>[1]!b_info_carrydate(C559)</f>
        <v>2015-09-22</v>
      </c>
      <c r="E559" s="9">
        <f>[1]!b_info_couponrate2(C559)</f>
        <v>3.36</v>
      </c>
      <c r="F559" s="8" t="str">
        <f>[1]!b_info_coupon(C559)</f>
        <v>附息</v>
      </c>
      <c r="G559" s="8">
        <f>[1]!b_info_interestfrequency(C559)</f>
        <v>1</v>
      </c>
      <c r="H559" s="9">
        <f>[1]!b_info_term(C559)</f>
        <v>5</v>
      </c>
      <c r="I559" s="9">
        <f>[1]!b_anal_yield_cnbd(C559,L$1,1)</f>
        <v>1.9547000000000001</v>
      </c>
      <c r="J559" s="9">
        <f>[1]!b_anal_dirty_cnbd(C559,L$1,1)</f>
        <v>102.2676</v>
      </c>
      <c r="K559" s="9" t="str">
        <f>[1]!b_info_maturitydate(C559)</f>
        <v>2020-09-22</v>
      </c>
      <c r="L559" s="25"/>
      <c r="M559" s="25"/>
    </row>
    <row r="560" spans="1:13" hidden="1" x14ac:dyDescent="0.2">
      <c r="A560" s="6" t="s">
        <v>239</v>
      </c>
      <c r="B560" s="7">
        <v>30000000</v>
      </c>
      <c r="C560" s="8" t="str">
        <f t="shared" si="13"/>
        <v>1570022</v>
      </c>
      <c r="D560" s="8" t="str">
        <f>[1]!b_info_carrydate(C560)</f>
        <v>2015-09-22</v>
      </c>
      <c r="E560" s="9">
        <f>[1]!b_info_couponrate2(C560)</f>
        <v>3.36</v>
      </c>
      <c r="F560" s="8" t="str">
        <f>[1]!b_info_coupon(C560)</f>
        <v>附息</v>
      </c>
      <c r="G560" s="8">
        <f>[1]!b_info_interestfrequency(C560)</f>
        <v>1</v>
      </c>
      <c r="H560" s="9">
        <f>[1]!b_info_term(C560)</f>
        <v>5</v>
      </c>
      <c r="I560" s="9">
        <f>[1]!b_anal_yield_cnbd(C560,L$1,1)</f>
        <v>1.9547000000000001</v>
      </c>
      <c r="J560" s="9">
        <f>[1]!b_anal_dirty_cnbd(C560,L$1,1)</f>
        <v>102.2676</v>
      </c>
      <c r="K560" s="9" t="str">
        <f>[1]!b_info_maturitydate(C560)</f>
        <v>2020-09-22</v>
      </c>
      <c r="L560" s="25"/>
      <c r="M560" s="25"/>
    </row>
    <row r="561" spans="1:13" hidden="1" x14ac:dyDescent="0.2">
      <c r="A561" s="6" t="s">
        <v>239</v>
      </c>
      <c r="B561" s="7">
        <v>20000000</v>
      </c>
      <c r="C561" s="8" t="str">
        <f t="shared" si="13"/>
        <v>1570022</v>
      </c>
      <c r="D561" s="8" t="str">
        <f>[1]!b_info_carrydate(C561)</f>
        <v>2015-09-22</v>
      </c>
      <c r="E561" s="9">
        <f>[1]!b_info_couponrate2(C561)</f>
        <v>3.36</v>
      </c>
      <c r="F561" s="8" t="str">
        <f>[1]!b_info_coupon(C561)</f>
        <v>附息</v>
      </c>
      <c r="G561" s="8">
        <f>[1]!b_info_interestfrequency(C561)</f>
        <v>1</v>
      </c>
      <c r="H561" s="9">
        <f>[1]!b_info_term(C561)</f>
        <v>5</v>
      </c>
      <c r="I561" s="9">
        <f>[1]!b_anal_yield_cnbd(C561,L$1,1)</f>
        <v>1.9547000000000001</v>
      </c>
      <c r="J561" s="9">
        <f>[1]!b_anal_dirty_cnbd(C561,L$1,1)</f>
        <v>102.2676</v>
      </c>
      <c r="K561" s="9" t="str">
        <f>[1]!b_info_maturitydate(C561)</f>
        <v>2020-09-22</v>
      </c>
      <c r="L561" s="25"/>
      <c r="M561" s="25"/>
    </row>
    <row r="562" spans="1:13" hidden="1" x14ac:dyDescent="0.2">
      <c r="A562" s="6" t="s">
        <v>240</v>
      </c>
      <c r="B562" s="7">
        <v>10000000</v>
      </c>
      <c r="C562" s="8" t="str">
        <f t="shared" si="13"/>
        <v>1573002</v>
      </c>
      <c r="D562" s="8" t="str">
        <f>[1]!b_info_carrydate(C562)</f>
        <v>2015-07-10</v>
      </c>
      <c r="E562" s="9">
        <f>[1]!b_info_couponrate2(C562)</f>
        <v>3.14</v>
      </c>
      <c r="F562" s="8" t="str">
        <f>[1]!b_info_coupon(C562)</f>
        <v>附息</v>
      </c>
      <c r="G562" s="8">
        <f>[1]!b_info_interestfrequency(C562)</f>
        <v>1</v>
      </c>
      <c r="H562" s="9">
        <f>[1]!b_info_term(C562)</f>
        <v>5</v>
      </c>
      <c r="I562" s="9">
        <f>[1]!b_anal_yield_cnbd(C562,L$1,1)</f>
        <v>1.8564000000000001</v>
      </c>
      <c r="J562" s="9">
        <f>[1]!b_anal_dirty_cnbd(C562,L$1,1)</f>
        <v>102.485</v>
      </c>
      <c r="K562" s="9" t="str">
        <f>[1]!b_info_maturitydate(C562)</f>
        <v>2020-07-10</v>
      </c>
      <c r="L562" s="25"/>
      <c r="M562" s="25"/>
    </row>
    <row r="563" spans="1:13" hidden="1" x14ac:dyDescent="0.2">
      <c r="A563" s="6" t="s">
        <v>240</v>
      </c>
      <c r="B563" s="7">
        <v>80000000</v>
      </c>
      <c r="C563" s="8" t="str">
        <f t="shared" si="13"/>
        <v>1573002</v>
      </c>
      <c r="D563" s="8" t="str">
        <f>[1]!b_info_carrydate(C563)</f>
        <v>2015-07-10</v>
      </c>
      <c r="E563" s="9">
        <f>[1]!b_info_couponrate2(C563)</f>
        <v>3.14</v>
      </c>
      <c r="F563" s="8" t="str">
        <f>[1]!b_info_coupon(C563)</f>
        <v>附息</v>
      </c>
      <c r="G563" s="8">
        <f>[1]!b_info_interestfrequency(C563)</f>
        <v>1</v>
      </c>
      <c r="H563" s="9">
        <f>[1]!b_info_term(C563)</f>
        <v>5</v>
      </c>
      <c r="I563" s="9">
        <f>[1]!b_anal_yield_cnbd(C563,L$1,1)</f>
        <v>1.8564000000000001</v>
      </c>
      <c r="J563" s="9">
        <f>[1]!b_anal_dirty_cnbd(C563,L$1,1)</f>
        <v>102.485</v>
      </c>
      <c r="K563" s="9" t="str">
        <f>[1]!b_info_maturitydate(C563)</f>
        <v>2020-07-10</v>
      </c>
      <c r="L563" s="25"/>
      <c r="M563" s="25"/>
    </row>
    <row r="564" spans="1:13" hidden="1" x14ac:dyDescent="0.2">
      <c r="A564" s="6" t="s">
        <v>241</v>
      </c>
      <c r="B564" s="7">
        <v>20000000</v>
      </c>
      <c r="C564" s="8" t="str">
        <f t="shared" si="13"/>
        <v>1573006</v>
      </c>
      <c r="D564" s="8" t="str">
        <f>[1]!b_info_carrydate(C564)</f>
        <v>2015-08-21</v>
      </c>
      <c r="E564" s="9">
        <f>[1]!b_info_couponrate2(C564)</f>
        <v>3.36</v>
      </c>
      <c r="F564" s="8" t="str">
        <f>[1]!b_info_coupon(C564)</f>
        <v>附息</v>
      </c>
      <c r="G564" s="8">
        <f>[1]!b_info_interestfrequency(C564)</f>
        <v>1</v>
      </c>
      <c r="H564" s="9">
        <f>[1]!b_info_term(C564)</f>
        <v>5</v>
      </c>
      <c r="I564" s="9">
        <f>[1]!b_anal_yield_cnbd(C564,L$1,1)</f>
        <v>1.8729</v>
      </c>
      <c r="J564" s="9">
        <f>[1]!b_anal_dirty_cnbd(C564,L$1,1)</f>
        <v>102.479</v>
      </c>
      <c r="K564" s="9" t="str">
        <f>[1]!b_info_maturitydate(C564)</f>
        <v>2020-08-21</v>
      </c>
      <c r="L564" s="25"/>
      <c r="M564" s="25"/>
    </row>
    <row r="565" spans="1:13" hidden="1" x14ac:dyDescent="0.2">
      <c r="A565" s="6" t="s">
        <v>242</v>
      </c>
      <c r="B565" s="7">
        <v>30000000</v>
      </c>
      <c r="C565" s="8" t="str">
        <f t="shared" si="13"/>
        <v>1573009</v>
      </c>
      <c r="D565" s="8" t="str">
        <f>[1]!b_info_carrydate(C565)</f>
        <v>2015-08-21</v>
      </c>
      <c r="E565" s="9">
        <f>[1]!b_info_couponrate2(C565)</f>
        <v>3.36</v>
      </c>
      <c r="F565" s="8" t="str">
        <f>[1]!b_info_coupon(C565)</f>
        <v>附息</v>
      </c>
      <c r="G565" s="8">
        <f>[1]!b_info_interestfrequency(C565)</f>
        <v>1</v>
      </c>
      <c r="H565" s="9">
        <f>[1]!b_info_term(C565)</f>
        <v>5</v>
      </c>
      <c r="I565" s="9">
        <f>[1]!b_anal_yield_cnbd(C565,L$1,1)</f>
        <v>1.8729</v>
      </c>
      <c r="J565" s="9">
        <f>[1]!b_anal_dirty_cnbd(C565,L$1,1)</f>
        <v>102.479</v>
      </c>
      <c r="K565" s="9" t="str">
        <f>[1]!b_info_maturitydate(C565)</f>
        <v>2020-08-21</v>
      </c>
      <c r="L565" s="25"/>
      <c r="M565" s="25"/>
    </row>
    <row r="566" spans="1:13" hidden="1" x14ac:dyDescent="0.2">
      <c r="A566" s="6" t="s">
        <v>243</v>
      </c>
      <c r="B566" s="7">
        <v>20000000</v>
      </c>
      <c r="C566" s="8" t="str">
        <f t="shared" si="13"/>
        <v>1574018</v>
      </c>
      <c r="D566" s="8" t="str">
        <f>[1]!b_info_carrydate(C566)</f>
        <v>2015-09-25</v>
      </c>
      <c r="E566" s="9">
        <f>[1]!b_info_couponrate2(C566)</f>
        <v>3.35</v>
      </c>
      <c r="F566" s="8" t="str">
        <f>[1]!b_info_coupon(C566)</f>
        <v>附息</v>
      </c>
      <c r="G566" s="8">
        <f>[1]!b_info_interestfrequency(C566)</f>
        <v>1</v>
      </c>
      <c r="H566" s="9">
        <f>[1]!b_info_term(C566)</f>
        <v>5</v>
      </c>
      <c r="I566" s="9">
        <f>[1]!b_anal_yield_cnbd(C566,L$1,1)</f>
        <v>1.8976</v>
      </c>
      <c r="J566" s="9">
        <f>[1]!b_anal_dirty_cnbd(C566,L$1,1)</f>
        <v>102.2736</v>
      </c>
      <c r="K566" s="9" t="str">
        <f>[1]!b_info_maturitydate(C566)</f>
        <v>2020-09-25</v>
      </c>
      <c r="L566" s="25"/>
      <c r="M566" s="25"/>
    </row>
    <row r="567" spans="1:13" hidden="1" x14ac:dyDescent="0.2">
      <c r="A567" s="6" t="s">
        <v>244</v>
      </c>
      <c r="B567" s="7">
        <v>50000000</v>
      </c>
      <c r="C567" s="8" t="str">
        <f t="shared" si="13"/>
        <v>1576006</v>
      </c>
      <c r="D567" s="8" t="str">
        <f>[1]!b_info_carrydate(C567)</f>
        <v>2015-06-17</v>
      </c>
      <c r="E567" s="9">
        <f>[1]!b_info_couponrate2(C567)</f>
        <v>3.26</v>
      </c>
      <c r="F567" s="8" t="str">
        <f>[1]!b_info_coupon(C567)</f>
        <v>附息</v>
      </c>
      <c r="G567" s="8">
        <f>[1]!b_info_interestfrequency(C567)</f>
        <v>1</v>
      </c>
      <c r="H567" s="9">
        <f>[1]!b_info_term(C567)</f>
        <v>5</v>
      </c>
      <c r="I567" s="9">
        <f>[1]!b_anal_yield_cnbd(C567,L$1,1)</f>
        <v>1.8310999999999999</v>
      </c>
      <c r="J567" s="9">
        <f>[1]!b_anal_dirty_cnbd(C567,L$1,1)</f>
        <v>102.7306</v>
      </c>
      <c r="K567" s="9" t="str">
        <f>[1]!b_info_maturitydate(C567)</f>
        <v>2020-06-17</v>
      </c>
      <c r="L567" s="25"/>
      <c r="M567" s="25"/>
    </row>
    <row r="568" spans="1:13" hidden="1" x14ac:dyDescent="0.2">
      <c r="A568" s="6" t="s">
        <v>245</v>
      </c>
      <c r="B568" s="7">
        <v>50000000</v>
      </c>
      <c r="C568" s="8" t="str">
        <f t="shared" si="13"/>
        <v>1576025</v>
      </c>
      <c r="D568" s="8" t="str">
        <f>[1]!b_info_carrydate(C568)</f>
        <v>2015-08-07</v>
      </c>
      <c r="E568" s="9">
        <f>[1]!b_info_couponrate2(C568)</f>
        <v>3.19</v>
      </c>
      <c r="F568" s="8" t="str">
        <f>[1]!b_info_coupon(C568)</f>
        <v>附息</v>
      </c>
      <c r="G568" s="8">
        <f>[1]!b_info_interestfrequency(C568)</f>
        <v>1</v>
      </c>
      <c r="H568" s="9">
        <f>[1]!b_info_term(C568)</f>
        <v>5</v>
      </c>
      <c r="I568" s="9">
        <f>[1]!b_anal_yield_cnbd(C568,L$1,1)</f>
        <v>1.8684000000000001</v>
      </c>
      <c r="J568" s="9">
        <f>[1]!b_anal_dirty_cnbd(C568,L$1,1)</f>
        <v>102.38509999999999</v>
      </c>
      <c r="K568" s="9" t="str">
        <f>[1]!b_info_maturitydate(C568)</f>
        <v>2020-08-07</v>
      </c>
      <c r="L568" s="25"/>
      <c r="M568" s="25"/>
    </row>
    <row r="569" spans="1:13" hidden="1" x14ac:dyDescent="0.2">
      <c r="A569" s="6" t="s">
        <v>246</v>
      </c>
      <c r="B569" s="7">
        <v>10000000</v>
      </c>
      <c r="C569" s="8" t="str">
        <f t="shared" si="13"/>
        <v>1576033</v>
      </c>
      <c r="D569" s="8" t="str">
        <f>[1]!b_info_carrydate(C569)</f>
        <v>2015-09-16</v>
      </c>
      <c r="E569" s="9">
        <f>[1]!b_info_couponrate2(C569)</f>
        <v>3.18</v>
      </c>
      <c r="F569" s="8" t="str">
        <f>[1]!b_info_coupon(C569)</f>
        <v>附息</v>
      </c>
      <c r="G569" s="8">
        <f>[1]!b_info_interestfrequency(C569)</f>
        <v>1</v>
      </c>
      <c r="H569" s="9">
        <f>[1]!b_info_term(C569)</f>
        <v>5</v>
      </c>
      <c r="I569" s="9">
        <f>[1]!b_anal_yield_cnbd(C569,L$1,1)</f>
        <v>1.8893</v>
      </c>
      <c r="J569" s="9">
        <f>[1]!b_anal_dirty_cnbd(C569,L$1,1)</f>
        <v>102.157</v>
      </c>
      <c r="K569" s="9" t="str">
        <f>[1]!b_info_maturitydate(C569)</f>
        <v>2020-09-16</v>
      </c>
      <c r="L569" s="25"/>
      <c r="M569" s="25"/>
    </row>
    <row r="570" spans="1:13" hidden="1" x14ac:dyDescent="0.2">
      <c r="A570" s="6" t="s">
        <v>247</v>
      </c>
      <c r="B570" s="7">
        <v>60000000</v>
      </c>
      <c r="C570" s="8" t="str">
        <f t="shared" si="13"/>
        <v>1605013</v>
      </c>
      <c r="D570" s="8" t="str">
        <f>[1]!b_info_carrydate(C570)</f>
        <v>2016-03-14</v>
      </c>
      <c r="E570" s="9">
        <f>[1]!b_info_couponrate2(C570)</f>
        <v>2.93</v>
      </c>
      <c r="F570" s="8" t="str">
        <f>[1]!b_info_coupon(C570)</f>
        <v>附息</v>
      </c>
      <c r="G570" s="8">
        <f>[1]!b_info_interestfrequency(C570)</f>
        <v>1</v>
      </c>
      <c r="H570" s="9">
        <f>[1]!b_info_term(C570)</f>
        <v>5</v>
      </c>
      <c r="I570" s="9">
        <f>[1]!b_anal_yield_cnbd(C570,L$1,1)</f>
        <v>2.1772</v>
      </c>
      <c r="J570" s="9">
        <f>[1]!b_anal_dirty_cnbd(C570,L$1,1)</f>
        <v>103.61799999999999</v>
      </c>
      <c r="K570" s="9" t="str">
        <f>[1]!b_info_maturitydate(C570)</f>
        <v>2021-03-14</v>
      </c>
      <c r="L570" s="25"/>
      <c r="M570" s="25"/>
    </row>
    <row r="571" spans="1:13" hidden="1" x14ac:dyDescent="0.2">
      <c r="A571" s="6" t="s">
        <v>247</v>
      </c>
      <c r="B571" s="7">
        <v>80000000</v>
      </c>
      <c r="C571" s="8" t="str">
        <f t="shared" si="13"/>
        <v>1605013</v>
      </c>
      <c r="D571" s="8" t="str">
        <f>[1]!b_info_carrydate(C571)</f>
        <v>2016-03-14</v>
      </c>
      <c r="E571" s="9">
        <f>[1]!b_info_couponrate2(C571)</f>
        <v>2.93</v>
      </c>
      <c r="F571" s="8" t="str">
        <f>[1]!b_info_coupon(C571)</f>
        <v>附息</v>
      </c>
      <c r="G571" s="8">
        <f>[1]!b_info_interestfrequency(C571)</f>
        <v>1</v>
      </c>
      <c r="H571" s="9">
        <f>[1]!b_info_term(C571)</f>
        <v>5</v>
      </c>
      <c r="I571" s="9">
        <f>[1]!b_anal_yield_cnbd(C571,L$1,1)</f>
        <v>2.1772</v>
      </c>
      <c r="J571" s="9">
        <f>[1]!b_anal_dirty_cnbd(C571,L$1,1)</f>
        <v>103.61799999999999</v>
      </c>
      <c r="K571" s="9" t="str">
        <f>[1]!b_info_maturitydate(C571)</f>
        <v>2021-03-14</v>
      </c>
      <c r="L571" s="25"/>
      <c r="M571" s="25"/>
    </row>
    <row r="572" spans="1:13" hidden="1" x14ac:dyDescent="0.2">
      <c r="A572" s="6" t="s">
        <v>248</v>
      </c>
      <c r="B572" s="7">
        <v>10000000</v>
      </c>
      <c r="C572" s="8" t="str">
        <f t="shared" si="13"/>
        <v>1605377</v>
      </c>
      <c r="D572" s="8" t="str">
        <f>[1]!b_info_carrydate(C572)</f>
        <v>2016-07-13</v>
      </c>
      <c r="E572" s="9">
        <f>[1]!b_info_couponrate2(C572)</f>
        <v>2.95</v>
      </c>
      <c r="F572" s="8" t="str">
        <f>[1]!b_info_coupon(C572)</f>
        <v>附息</v>
      </c>
      <c r="G572" s="8">
        <f>[1]!b_info_interestfrequency(C572)</f>
        <v>1</v>
      </c>
      <c r="H572" s="9">
        <f>[1]!b_info_term(C572)</f>
        <v>5</v>
      </c>
      <c r="I572" s="9">
        <f>[1]!b_anal_yield_cnbd(C572,L$1,1)</f>
        <v>2.2812000000000001</v>
      </c>
      <c r="J572" s="9">
        <f>[1]!b_anal_dirty_cnbd(C572,L$1,1)</f>
        <v>102.7835</v>
      </c>
      <c r="K572" s="9" t="str">
        <f>[1]!b_info_maturitydate(C572)</f>
        <v>2021-07-13</v>
      </c>
      <c r="L572" s="25"/>
      <c r="M572" s="25"/>
    </row>
    <row r="573" spans="1:13" hidden="1" x14ac:dyDescent="0.2">
      <c r="A573" s="6" t="s">
        <v>249</v>
      </c>
      <c r="B573" s="7">
        <v>10000000</v>
      </c>
      <c r="C573" s="8" t="str">
        <f t="shared" si="13"/>
        <v>160588</v>
      </c>
      <c r="D573" s="8" t="str">
        <f>[1]!b_info_carrydate(C573)</f>
        <v>2020-01-17</v>
      </c>
      <c r="E573" s="9">
        <f>[1]!b_info_couponrate2(C573)</f>
        <v>3.35</v>
      </c>
      <c r="F573" s="8" t="str">
        <f>[1]!b_info_coupon(C573)</f>
        <v>附息</v>
      </c>
      <c r="G573" s="8">
        <f>[1]!b_info_interestfrequency(C573)</f>
        <v>1</v>
      </c>
      <c r="H573" s="9">
        <f>[1]!b_info_term(C573)</f>
        <v>7</v>
      </c>
      <c r="I573" s="9">
        <f>[1]!b_anal_yield_cnbd(C573,L$1,1)</f>
        <v>2.9664000000000001</v>
      </c>
      <c r="J573" s="9">
        <f>[1]!b_anal_dirty_cnbd(C573,L$1,1)</f>
        <v>102.7944</v>
      </c>
      <c r="K573" s="9" t="str">
        <f>[1]!b_info_maturitydate(C573)</f>
        <v>2027-01-17</v>
      </c>
      <c r="L573" s="25"/>
      <c r="M573" s="25"/>
    </row>
    <row r="574" spans="1:13" hidden="1" x14ac:dyDescent="0.2">
      <c r="A574" s="6" t="s">
        <v>250</v>
      </c>
      <c r="B574" s="7">
        <v>150000000</v>
      </c>
      <c r="C574" s="8" t="str">
        <f t="shared" si="13"/>
        <v>160589</v>
      </c>
      <c r="D574" s="8" t="str">
        <f>[1]!b_info_carrydate(C574)</f>
        <v>2020-01-17</v>
      </c>
      <c r="E574" s="9">
        <f>[1]!b_info_couponrate2(C574)</f>
        <v>3.39</v>
      </c>
      <c r="F574" s="8" t="str">
        <f>[1]!b_info_coupon(C574)</f>
        <v>附息</v>
      </c>
      <c r="G574" s="8">
        <f>[1]!b_info_interestfrequency(C574)</f>
        <v>2</v>
      </c>
      <c r="H574" s="9">
        <f>[1]!b_info_term(C574)</f>
        <v>10</v>
      </c>
      <c r="I574" s="9">
        <f>[1]!b_anal_yield_cnbd(C574,L$1,1)</f>
        <v>3.0893999999999999</v>
      </c>
      <c r="J574" s="9">
        <f>[1]!b_anal_dirty_cnbd(C574,L$1,1)</f>
        <v>102.9937</v>
      </c>
      <c r="K574" s="9" t="str">
        <f>[1]!b_info_maturitydate(C574)</f>
        <v>2030-01-17</v>
      </c>
      <c r="L574" s="25"/>
      <c r="M574" s="25"/>
    </row>
    <row r="575" spans="1:13" hidden="1" x14ac:dyDescent="0.2">
      <c r="A575" s="6" t="s">
        <v>250</v>
      </c>
      <c r="B575" s="7">
        <v>360000000</v>
      </c>
      <c r="C575" s="8" t="str">
        <f t="shared" si="13"/>
        <v>160589</v>
      </c>
      <c r="D575" s="8" t="str">
        <f>[1]!b_info_carrydate(C575)</f>
        <v>2020-01-17</v>
      </c>
      <c r="E575" s="9">
        <f>[1]!b_info_couponrate2(C575)</f>
        <v>3.39</v>
      </c>
      <c r="F575" s="8" t="str">
        <f>[1]!b_info_coupon(C575)</f>
        <v>附息</v>
      </c>
      <c r="G575" s="8">
        <f>[1]!b_info_interestfrequency(C575)</f>
        <v>2</v>
      </c>
      <c r="H575" s="9">
        <f>[1]!b_info_term(C575)</f>
        <v>10</v>
      </c>
      <c r="I575" s="9">
        <f>[1]!b_anal_yield_cnbd(C575,L$1,1)</f>
        <v>3.0893999999999999</v>
      </c>
      <c r="J575" s="9">
        <f>[1]!b_anal_dirty_cnbd(C575,L$1,1)</f>
        <v>102.9937</v>
      </c>
      <c r="K575" s="9" t="str">
        <f>[1]!b_info_maturitydate(C575)</f>
        <v>2030-01-17</v>
      </c>
      <c r="L575" s="25"/>
      <c r="M575" s="25"/>
    </row>
    <row r="576" spans="1:13" hidden="1" x14ac:dyDescent="0.2">
      <c r="A576" s="6" t="s">
        <v>251</v>
      </c>
      <c r="B576" s="7">
        <v>110000000</v>
      </c>
      <c r="C576" s="8" t="str">
        <f t="shared" si="13"/>
        <v>160591</v>
      </c>
      <c r="D576" s="8" t="str">
        <f>[1]!b_info_carrydate(C576)</f>
        <v>2020-01-17</v>
      </c>
      <c r="E576" s="9">
        <f>[1]!b_info_couponrate2(C576)</f>
        <v>3.39</v>
      </c>
      <c r="F576" s="8" t="str">
        <f>[1]!b_info_coupon(C576)</f>
        <v>附息</v>
      </c>
      <c r="G576" s="8">
        <f>[1]!b_info_interestfrequency(C576)</f>
        <v>2</v>
      </c>
      <c r="H576" s="9">
        <f>[1]!b_info_term(C576)</f>
        <v>10</v>
      </c>
      <c r="I576" s="9">
        <f>[1]!b_anal_yield_cnbd(C576,L$1,1)</f>
        <v>3.0893999999999999</v>
      </c>
      <c r="J576" s="9">
        <f>[1]!b_anal_dirty_cnbd(C576,L$1,1)</f>
        <v>102.9937</v>
      </c>
      <c r="K576" s="9" t="str">
        <f>[1]!b_info_maturitydate(C576)</f>
        <v>2030-01-17</v>
      </c>
      <c r="L576" s="25"/>
      <c r="M576" s="25"/>
    </row>
    <row r="577" spans="1:13" hidden="1" x14ac:dyDescent="0.2">
      <c r="A577" s="6" t="s">
        <v>251</v>
      </c>
      <c r="B577" s="7">
        <v>100000000</v>
      </c>
      <c r="C577" s="8" t="str">
        <f t="shared" si="13"/>
        <v>160591</v>
      </c>
      <c r="D577" s="8" t="str">
        <f>[1]!b_info_carrydate(C577)</f>
        <v>2020-01-17</v>
      </c>
      <c r="E577" s="9">
        <f>[1]!b_info_couponrate2(C577)</f>
        <v>3.39</v>
      </c>
      <c r="F577" s="8" t="str">
        <f>[1]!b_info_coupon(C577)</f>
        <v>附息</v>
      </c>
      <c r="G577" s="8">
        <f>[1]!b_info_interestfrequency(C577)</f>
        <v>2</v>
      </c>
      <c r="H577" s="9">
        <f>[1]!b_info_term(C577)</f>
        <v>10</v>
      </c>
      <c r="I577" s="9">
        <f>[1]!b_anal_yield_cnbd(C577,L$1,1)</f>
        <v>3.0893999999999999</v>
      </c>
      <c r="J577" s="9">
        <f>[1]!b_anal_dirty_cnbd(C577,L$1,1)</f>
        <v>102.9937</v>
      </c>
      <c r="K577" s="9" t="str">
        <f>[1]!b_info_maturitydate(C577)</f>
        <v>2030-01-17</v>
      </c>
      <c r="L577" s="25"/>
      <c r="M577" s="25"/>
    </row>
    <row r="578" spans="1:13" hidden="1" x14ac:dyDescent="0.2">
      <c r="A578" s="6" t="s">
        <v>252</v>
      </c>
      <c r="B578" s="7">
        <v>30000000</v>
      </c>
      <c r="C578" s="8" t="str">
        <f t="shared" si="13"/>
        <v>160593</v>
      </c>
      <c r="D578" s="8" t="str">
        <f>[1]!b_info_carrydate(C578)</f>
        <v>2020-01-14</v>
      </c>
      <c r="E578" s="9">
        <f>[1]!b_info_couponrate2(C578)</f>
        <v>3.31</v>
      </c>
      <c r="F578" s="8" t="str">
        <f>[1]!b_info_coupon(C578)</f>
        <v>附息</v>
      </c>
      <c r="G578" s="8">
        <f>[1]!b_info_interestfrequency(C578)</f>
        <v>1</v>
      </c>
      <c r="H578" s="9">
        <f>[1]!b_info_term(C578)</f>
        <v>7</v>
      </c>
      <c r="I578" s="9">
        <f>[1]!b_anal_yield_cnbd(C578,L$1,1)</f>
        <v>2.9662000000000002</v>
      </c>
      <c r="J578" s="9">
        <f>[1]!b_anal_dirty_cnbd(C578,L$1,1)</f>
        <v>102.5698</v>
      </c>
      <c r="K578" s="9" t="str">
        <f>[1]!b_info_maturitydate(C578)</f>
        <v>2027-01-14</v>
      </c>
      <c r="L578" s="25"/>
      <c r="M578" s="25"/>
    </row>
    <row r="579" spans="1:13" hidden="1" x14ac:dyDescent="0.2">
      <c r="A579" s="6" t="s">
        <v>253</v>
      </c>
      <c r="B579" s="7">
        <v>220000000</v>
      </c>
      <c r="C579" s="8" t="str">
        <f t="shared" si="13"/>
        <v>160594</v>
      </c>
      <c r="D579" s="8" t="str">
        <f>[1]!b_info_carrydate(C579)</f>
        <v>2020-01-14</v>
      </c>
      <c r="E579" s="9">
        <f>[1]!b_info_couponrate2(C579)</f>
        <v>3.37</v>
      </c>
      <c r="F579" s="8" t="str">
        <f>[1]!b_info_coupon(C579)</f>
        <v>附息</v>
      </c>
      <c r="G579" s="8">
        <f>[1]!b_info_interestfrequency(C579)</f>
        <v>2</v>
      </c>
      <c r="H579" s="9">
        <f>[1]!b_info_term(C579)</f>
        <v>10</v>
      </c>
      <c r="I579" s="9">
        <f>[1]!b_anal_yield_cnbd(C579,L$1,1)</f>
        <v>3.0893000000000002</v>
      </c>
      <c r="J579" s="9">
        <f>[1]!b_anal_dirty_cnbd(C579,L$1,1)</f>
        <v>102.8484</v>
      </c>
      <c r="K579" s="9" t="str">
        <f>[1]!b_info_maturitydate(C579)</f>
        <v>2030-01-14</v>
      </c>
      <c r="L579" s="25"/>
      <c r="M579" s="25"/>
    </row>
    <row r="580" spans="1:13" hidden="1" x14ac:dyDescent="0.2">
      <c r="A580" s="6" t="s">
        <v>254</v>
      </c>
      <c r="B580" s="7">
        <v>30000000</v>
      </c>
      <c r="C580" s="8" t="str">
        <f t="shared" si="13"/>
        <v>160599</v>
      </c>
      <c r="D580" s="8" t="str">
        <f>[1]!b_info_carrydate(C580)</f>
        <v>2020-01-16</v>
      </c>
      <c r="E580" s="9">
        <f>[1]!b_info_couponrate2(C580)</f>
        <v>3.3</v>
      </c>
      <c r="F580" s="8" t="str">
        <f>[1]!b_info_coupon(C580)</f>
        <v>附息</v>
      </c>
      <c r="G580" s="8">
        <f>[1]!b_info_interestfrequency(C580)</f>
        <v>1</v>
      </c>
      <c r="H580" s="9">
        <f>[1]!b_info_term(C580)</f>
        <v>7</v>
      </c>
      <c r="I580" s="9">
        <f>[1]!b_anal_yield_cnbd(C580,L$1,1)</f>
        <v>2.9662999999999999</v>
      </c>
      <c r="J580" s="9">
        <f>[1]!b_anal_dirty_cnbd(C580,L$1,1)</f>
        <v>102.48990000000001</v>
      </c>
      <c r="K580" s="9" t="str">
        <f>[1]!b_info_maturitydate(C580)</f>
        <v>2027-01-16</v>
      </c>
      <c r="L580" s="25"/>
      <c r="M580" s="25"/>
    </row>
    <row r="581" spans="1:13" hidden="1" x14ac:dyDescent="0.2">
      <c r="A581" s="6" t="s">
        <v>255</v>
      </c>
      <c r="B581" s="7">
        <v>10000000</v>
      </c>
      <c r="C581" s="8" t="str">
        <f t="shared" si="13"/>
        <v>160604</v>
      </c>
      <c r="D581" s="8" t="str">
        <f>[1]!b_info_carrydate(C581)</f>
        <v>2020-01-14</v>
      </c>
      <c r="E581" s="9">
        <f>[1]!b_info_couponrate2(C581)</f>
        <v>3.15</v>
      </c>
      <c r="F581" s="8" t="str">
        <f>[1]!b_info_coupon(C581)</f>
        <v>附息</v>
      </c>
      <c r="G581" s="8">
        <f>[1]!b_info_interestfrequency(C581)</f>
        <v>1</v>
      </c>
      <c r="H581" s="9">
        <f>[1]!b_info_term(C581)</f>
        <v>5</v>
      </c>
      <c r="I581" s="9">
        <f>[1]!b_anal_yield_cnbd(C581,L$1,1)</f>
        <v>2.8092000000000001</v>
      </c>
      <c r="J581" s="9">
        <f>[1]!b_anal_dirty_cnbd(C581,L$1,1)</f>
        <v>101.9701</v>
      </c>
      <c r="K581" s="9" t="str">
        <f>[1]!b_info_maturitydate(C581)</f>
        <v>2025-01-14</v>
      </c>
      <c r="L581" s="25"/>
      <c r="M581" s="25"/>
    </row>
    <row r="582" spans="1:13" hidden="1" x14ac:dyDescent="0.2">
      <c r="A582" s="6" t="s">
        <v>255</v>
      </c>
      <c r="B582" s="7">
        <v>10000000</v>
      </c>
      <c r="C582" s="8" t="str">
        <f t="shared" si="13"/>
        <v>160604</v>
      </c>
      <c r="D582" s="8" t="str">
        <f>[1]!b_info_carrydate(C582)</f>
        <v>2020-01-14</v>
      </c>
      <c r="E582" s="9">
        <f>[1]!b_info_couponrate2(C582)</f>
        <v>3.15</v>
      </c>
      <c r="F582" s="8" t="str">
        <f>[1]!b_info_coupon(C582)</f>
        <v>附息</v>
      </c>
      <c r="G582" s="8">
        <f>[1]!b_info_interestfrequency(C582)</f>
        <v>1</v>
      </c>
      <c r="H582" s="9">
        <f>[1]!b_info_term(C582)</f>
        <v>5</v>
      </c>
      <c r="I582" s="9">
        <f>[1]!b_anal_yield_cnbd(C582,L$1,1)</f>
        <v>2.8092000000000001</v>
      </c>
      <c r="J582" s="9">
        <f>[1]!b_anal_dirty_cnbd(C582,L$1,1)</f>
        <v>101.9701</v>
      </c>
      <c r="K582" s="9" t="str">
        <f>[1]!b_info_maturitydate(C582)</f>
        <v>2025-01-14</v>
      </c>
      <c r="L582" s="25"/>
      <c r="M582" s="25"/>
    </row>
    <row r="583" spans="1:13" hidden="1" x14ac:dyDescent="0.2">
      <c r="A583" s="6" t="s">
        <v>256</v>
      </c>
      <c r="B583" s="7">
        <v>480000000</v>
      </c>
      <c r="C583" s="8" t="str">
        <f t="shared" si="13"/>
        <v>160605</v>
      </c>
      <c r="D583" s="8" t="str">
        <f>[1]!b_info_carrydate(C583)</f>
        <v>2020-01-14</v>
      </c>
      <c r="E583" s="9">
        <f>[1]!b_info_couponrate2(C583)</f>
        <v>3.37</v>
      </c>
      <c r="F583" s="8" t="str">
        <f>[1]!b_info_coupon(C583)</f>
        <v>附息</v>
      </c>
      <c r="G583" s="8">
        <f>[1]!b_info_interestfrequency(C583)</f>
        <v>2</v>
      </c>
      <c r="H583" s="9">
        <f>[1]!b_info_term(C583)</f>
        <v>10</v>
      </c>
      <c r="I583" s="9">
        <f>[1]!b_anal_yield_cnbd(C583,L$1,1)</f>
        <v>3.0893000000000002</v>
      </c>
      <c r="J583" s="9">
        <f>[1]!b_anal_dirty_cnbd(C583,L$1,1)</f>
        <v>102.8484</v>
      </c>
      <c r="K583" s="9" t="str">
        <f>[1]!b_info_maturitydate(C583)</f>
        <v>2030-01-14</v>
      </c>
      <c r="L583" s="25"/>
      <c r="M583" s="25"/>
    </row>
    <row r="584" spans="1:13" hidden="1" x14ac:dyDescent="0.2">
      <c r="A584" s="6" t="s">
        <v>257</v>
      </c>
      <c r="B584" s="7">
        <v>10000000</v>
      </c>
      <c r="C584" s="8" t="str">
        <f t="shared" si="13"/>
        <v>160609</v>
      </c>
      <c r="D584" s="8" t="str">
        <f>[1]!b_info_carrydate(C584)</f>
        <v>2020-01-14</v>
      </c>
      <c r="E584" s="9">
        <f>[1]!b_info_couponrate2(C584)</f>
        <v>3.15</v>
      </c>
      <c r="F584" s="8" t="str">
        <f>[1]!b_info_coupon(C584)</f>
        <v>附息</v>
      </c>
      <c r="G584" s="8">
        <f>[1]!b_info_interestfrequency(C584)</f>
        <v>1</v>
      </c>
      <c r="H584" s="9">
        <f>[1]!b_info_term(C584)</f>
        <v>5</v>
      </c>
      <c r="I584" s="9">
        <f>[1]!b_anal_yield_cnbd(C584,L$1,1)</f>
        <v>2.8092000000000001</v>
      </c>
      <c r="J584" s="9">
        <f>[1]!b_anal_dirty_cnbd(C584,L$1,1)</f>
        <v>101.9701</v>
      </c>
      <c r="K584" s="9" t="str">
        <f>[1]!b_info_maturitydate(C584)</f>
        <v>2025-01-14</v>
      </c>
      <c r="L584" s="25"/>
      <c r="M584" s="25"/>
    </row>
    <row r="585" spans="1:13" hidden="1" x14ac:dyDescent="0.2">
      <c r="A585" s="6" t="s">
        <v>257</v>
      </c>
      <c r="B585" s="7">
        <v>30000000</v>
      </c>
      <c r="C585" s="8" t="str">
        <f t="shared" si="13"/>
        <v>160609</v>
      </c>
      <c r="D585" s="8" t="str">
        <f>[1]!b_info_carrydate(C585)</f>
        <v>2020-01-14</v>
      </c>
      <c r="E585" s="9">
        <f>[1]!b_info_couponrate2(C585)</f>
        <v>3.15</v>
      </c>
      <c r="F585" s="8" t="str">
        <f>[1]!b_info_coupon(C585)</f>
        <v>附息</v>
      </c>
      <c r="G585" s="8">
        <f>[1]!b_info_interestfrequency(C585)</f>
        <v>1</v>
      </c>
      <c r="H585" s="9">
        <f>[1]!b_info_term(C585)</f>
        <v>5</v>
      </c>
      <c r="I585" s="9">
        <f>[1]!b_anal_yield_cnbd(C585,L$1,1)</f>
        <v>2.8092000000000001</v>
      </c>
      <c r="J585" s="9">
        <f>[1]!b_anal_dirty_cnbd(C585,L$1,1)</f>
        <v>101.9701</v>
      </c>
      <c r="K585" s="9" t="str">
        <f>[1]!b_info_maturitydate(C585)</f>
        <v>2025-01-14</v>
      </c>
      <c r="L585" s="25"/>
      <c r="M585" s="25"/>
    </row>
    <row r="586" spans="1:13" hidden="1" x14ac:dyDescent="0.2">
      <c r="A586" s="6" t="s">
        <v>258</v>
      </c>
      <c r="B586" s="7">
        <v>20000000</v>
      </c>
      <c r="C586" s="8" t="str">
        <f t="shared" si="13"/>
        <v>160640</v>
      </c>
      <c r="D586" s="8" t="str">
        <f>[1]!b_info_carrydate(C586)</f>
        <v>2020-01-17</v>
      </c>
      <c r="E586" s="9">
        <f>[1]!b_info_couponrate2(C586)</f>
        <v>3.35</v>
      </c>
      <c r="F586" s="8" t="str">
        <f>[1]!b_info_coupon(C586)</f>
        <v>附息</v>
      </c>
      <c r="G586" s="8">
        <f>[1]!b_info_interestfrequency(C586)</f>
        <v>1</v>
      </c>
      <c r="H586" s="9">
        <f>[1]!b_info_term(C586)</f>
        <v>7</v>
      </c>
      <c r="I586" s="9">
        <f>[1]!b_anal_yield_cnbd(C586,L$1,1)</f>
        <v>2.9664000000000001</v>
      </c>
      <c r="J586" s="9">
        <f>[1]!b_anal_dirty_cnbd(C586,L$1,1)</f>
        <v>102.7944</v>
      </c>
      <c r="K586" s="9" t="str">
        <f>[1]!b_info_maturitydate(C586)</f>
        <v>2027-01-17</v>
      </c>
      <c r="L586" s="25"/>
      <c r="M586" s="25"/>
    </row>
    <row r="587" spans="1:13" hidden="1" x14ac:dyDescent="0.2">
      <c r="A587" s="6" t="s">
        <v>259</v>
      </c>
      <c r="B587" s="7">
        <v>20000000</v>
      </c>
      <c r="C587" s="8" t="str">
        <f t="shared" si="13"/>
        <v>160641</v>
      </c>
      <c r="D587" s="8" t="str">
        <f>[1]!b_info_carrydate(C587)</f>
        <v>2020-01-15</v>
      </c>
      <c r="E587" s="9">
        <f>[1]!b_info_couponrate2(C587)</f>
        <v>3.14</v>
      </c>
      <c r="F587" s="8" t="str">
        <f>[1]!b_info_coupon(C587)</f>
        <v>附息</v>
      </c>
      <c r="G587" s="8">
        <f>[1]!b_info_interestfrequency(C587)</f>
        <v>1</v>
      </c>
      <c r="H587" s="9">
        <f>[1]!b_info_term(C587)</f>
        <v>5</v>
      </c>
      <c r="I587" s="9">
        <f>[1]!b_anal_yield_cnbd(C587,L$1,1)</f>
        <v>2.8092000000000001</v>
      </c>
      <c r="J587" s="9">
        <f>[1]!b_anal_dirty_cnbd(C587,L$1,1)</f>
        <v>101.9161</v>
      </c>
      <c r="K587" s="9" t="str">
        <f>[1]!b_info_maturitydate(C587)</f>
        <v>2025-01-15</v>
      </c>
      <c r="L587" s="25"/>
      <c r="M587" s="25"/>
    </row>
    <row r="588" spans="1:13" hidden="1" x14ac:dyDescent="0.2">
      <c r="A588" s="6" t="s">
        <v>260</v>
      </c>
      <c r="B588" s="7">
        <v>70000000</v>
      </c>
      <c r="C588" s="8" t="str">
        <f t="shared" si="13"/>
        <v>160656</v>
      </c>
      <c r="D588" s="8" t="str">
        <f>[1]!b_info_carrydate(C588)</f>
        <v>2020-01-17</v>
      </c>
      <c r="E588" s="9">
        <f>[1]!b_info_couponrate2(C588)</f>
        <v>3.3</v>
      </c>
      <c r="F588" s="8" t="str">
        <f>[1]!b_info_coupon(C588)</f>
        <v>附息</v>
      </c>
      <c r="G588" s="8">
        <f>[1]!b_info_interestfrequency(C588)</f>
        <v>1</v>
      </c>
      <c r="H588" s="9">
        <f>[1]!b_info_term(C588)</f>
        <v>7</v>
      </c>
      <c r="I588" s="9">
        <f>[1]!b_anal_yield_cnbd(C588,L$1,1)</f>
        <v>2.9664000000000001</v>
      </c>
      <c r="J588" s="9">
        <f>[1]!b_anal_dirty_cnbd(C588,L$1,1)</f>
        <v>102.4813</v>
      </c>
      <c r="K588" s="9" t="str">
        <f>[1]!b_info_maturitydate(C588)</f>
        <v>2027-01-17</v>
      </c>
      <c r="L588" s="25"/>
      <c r="M588" s="25"/>
    </row>
    <row r="589" spans="1:13" hidden="1" x14ac:dyDescent="0.2">
      <c r="A589" s="6" t="s">
        <v>261</v>
      </c>
      <c r="B589" s="7">
        <v>50000000</v>
      </c>
      <c r="C589" s="8" t="str">
        <f t="shared" si="13"/>
        <v>1705096</v>
      </c>
      <c r="D589" s="8" t="str">
        <f>[1]!b_info_carrydate(C589)</f>
        <v>2017-05-12</v>
      </c>
      <c r="E589" s="9">
        <f>[1]!b_info_couponrate2(C589)</f>
        <v>4.13</v>
      </c>
      <c r="F589" s="8" t="str">
        <f>[1]!b_info_coupon(C589)</f>
        <v>附息</v>
      </c>
      <c r="G589" s="8">
        <f>[1]!b_info_interestfrequency(C589)</f>
        <v>1</v>
      </c>
      <c r="H589" s="9">
        <f>[1]!b_info_term(C589)</f>
        <v>5</v>
      </c>
      <c r="I589" s="9">
        <f>[1]!b_anal_yield_cnbd(C589,L$1,1)</f>
        <v>2.3309000000000002</v>
      </c>
      <c r="J589" s="9">
        <f>[1]!b_anal_dirty_cnbd(C589,L$1,1)</f>
        <v>107.1532</v>
      </c>
      <c r="K589" s="9" t="str">
        <f>[1]!b_info_maturitydate(C589)</f>
        <v>2022-05-12</v>
      </c>
      <c r="L589" s="25"/>
      <c r="M589" s="25"/>
    </row>
    <row r="590" spans="1:13" hidden="1" x14ac:dyDescent="0.2">
      <c r="A590" s="6" t="s">
        <v>262</v>
      </c>
      <c r="B590" s="7">
        <v>20000000</v>
      </c>
      <c r="C590" s="8" t="str">
        <f t="shared" si="13"/>
        <v>1705108</v>
      </c>
      <c r="D590" s="8" t="str">
        <f>[1]!b_info_carrydate(C590)</f>
        <v>2017-05-19</v>
      </c>
      <c r="E590" s="9">
        <f>[1]!b_info_couponrate2(C590)</f>
        <v>3.85</v>
      </c>
      <c r="F590" s="8" t="str">
        <f>[1]!b_info_coupon(C590)</f>
        <v>附息</v>
      </c>
      <c r="G590" s="8">
        <f>[1]!b_info_interestfrequency(C590)</f>
        <v>1</v>
      </c>
      <c r="H590" s="9">
        <f>[1]!b_info_term(C590)</f>
        <v>5</v>
      </c>
      <c r="I590" s="9">
        <f>[1]!b_anal_yield_cnbd(C590,L$1,1)</f>
        <v>2.3334999999999999</v>
      </c>
      <c r="J590" s="9">
        <f>[1]!b_anal_dirty_cnbd(C590,L$1,1)</f>
        <v>106.28319999999999</v>
      </c>
      <c r="K590" s="9" t="str">
        <f>[1]!b_info_maturitydate(C590)</f>
        <v>2022-05-19</v>
      </c>
      <c r="L590" s="25"/>
      <c r="M590" s="25"/>
    </row>
    <row r="591" spans="1:13" hidden="1" x14ac:dyDescent="0.2">
      <c r="A591" s="6" t="s">
        <v>263</v>
      </c>
      <c r="B591" s="7">
        <v>20000000</v>
      </c>
      <c r="C591" s="8" t="str">
        <f t="shared" si="13"/>
        <v>1705140</v>
      </c>
      <c r="D591" s="8" t="str">
        <f>[1]!b_info_carrydate(C591)</f>
        <v>2017-05-23</v>
      </c>
      <c r="E591" s="9">
        <f>[1]!b_info_couponrate2(C591)</f>
        <v>4.3899999999999997</v>
      </c>
      <c r="F591" s="8" t="str">
        <f>[1]!b_info_coupon(C591)</f>
        <v>附息</v>
      </c>
      <c r="G591" s="8">
        <f>[1]!b_info_interestfrequency(C591)</f>
        <v>1</v>
      </c>
      <c r="H591" s="9">
        <f>[1]!b_info_term(C591)</f>
        <v>5</v>
      </c>
      <c r="I591" s="9">
        <f>[1]!b_anal_yield_cnbd(C591,L$1,1)</f>
        <v>2.3349000000000002</v>
      </c>
      <c r="J591" s="9">
        <f>[1]!b_anal_dirty_cnbd(C591,L$1,1)</f>
        <v>107.8288</v>
      </c>
      <c r="K591" s="9" t="str">
        <f>[1]!b_info_maturitydate(C591)</f>
        <v>2022-05-23</v>
      </c>
      <c r="L591" s="25"/>
      <c r="M591" s="25"/>
    </row>
    <row r="592" spans="1:13" hidden="1" x14ac:dyDescent="0.2">
      <c r="A592" s="6" t="s">
        <v>264</v>
      </c>
      <c r="B592" s="7">
        <v>50000000</v>
      </c>
      <c r="C592" s="8" t="str">
        <f t="shared" si="13"/>
        <v>1705195</v>
      </c>
      <c r="D592" s="8" t="str">
        <f>[1]!b_info_carrydate(C592)</f>
        <v>2017-07-12</v>
      </c>
      <c r="E592" s="9">
        <f>[1]!b_info_couponrate2(C592)</f>
        <v>3.85</v>
      </c>
      <c r="F592" s="8" t="str">
        <f>[1]!b_info_coupon(C592)</f>
        <v>附息</v>
      </c>
      <c r="G592" s="8">
        <f>[1]!b_info_interestfrequency(C592)</f>
        <v>1</v>
      </c>
      <c r="H592" s="9">
        <f>[1]!b_info_term(C592)</f>
        <v>3</v>
      </c>
      <c r="I592" s="9">
        <f>[1]!b_anal_yield_cnbd(C592,L$1,1)</f>
        <v>1.8577999999999999</v>
      </c>
      <c r="J592" s="9">
        <f>[1]!b_anal_dirty_cnbd(C592,L$1,1)</f>
        <v>103.17959999999999</v>
      </c>
      <c r="K592" s="9" t="str">
        <f>[1]!b_info_maturitydate(C592)</f>
        <v>2020-07-12</v>
      </c>
      <c r="L592" s="25"/>
      <c r="M592" s="25"/>
    </row>
    <row r="593" spans="1:13" hidden="1" x14ac:dyDescent="0.2">
      <c r="A593" s="6" t="s">
        <v>265</v>
      </c>
      <c r="B593" s="7">
        <v>110000000</v>
      </c>
      <c r="C593" s="8" t="str">
        <f t="shared" si="13"/>
        <v>1705519</v>
      </c>
      <c r="D593" s="8" t="str">
        <f>[1]!b_info_carrydate(C593)</f>
        <v>2017-11-17</v>
      </c>
      <c r="E593" s="9">
        <f>[1]!b_info_couponrate2(C593)</f>
        <v>3.92</v>
      </c>
      <c r="F593" s="8" t="str">
        <f>[1]!b_info_coupon(C593)</f>
        <v>附息</v>
      </c>
      <c r="G593" s="8">
        <f>[1]!b_info_interestfrequency(C593)</f>
        <v>1</v>
      </c>
      <c r="H593" s="9">
        <f>[1]!b_info_term(C593)</f>
        <v>3</v>
      </c>
      <c r="I593" s="9">
        <f>[1]!b_anal_yield_cnbd(C593,L$1,1)</f>
        <v>1.9583999999999999</v>
      </c>
      <c r="J593" s="9">
        <f>[1]!b_anal_dirty_cnbd(C593,L$1,1)</f>
        <v>102.5157</v>
      </c>
      <c r="K593" s="9" t="str">
        <f>[1]!b_info_maturitydate(C593)</f>
        <v>2020-11-17</v>
      </c>
      <c r="L593" s="25"/>
      <c r="M593" s="25"/>
    </row>
    <row r="594" spans="1:13" hidden="1" x14ac:dyDescent="0.2">
      <c r="A594" s="6" t="s">
        <v>266</v>
      </c>
      <c r="B594" s="7">
        <v>100000000</v>
      </c>
      <c r="C594" s="8" t="str">
        <f t="shared" si="13"/>
        <v>1805067</v>
      </c>
      <c r="D594" s="8" t="str">
        <f>[1]!b_info_carrydate(C594)</f>
        <v>2018-06-01</v>
      </c>
      <c r="E594" s="9">
        <f>[1]!b_info_couponrate2(C594)</f>
        <v>3.86</v>
      </c>
      <c r="F594" s="8" t="str">
        <f>[1]!b_info_coupon(C594)</f>
        <v>附息</v>
      </c>
      <c r="G594" s="8">
        <f>[1]!b_info_interestfrequency(C594)</f>
        <v>1</v>
      </c>
      <c r="H594" s="9">
        <f>[1]!b_info_term(C594)</f>
        <v>3</v>
      </c>
      <c r="I594" s="9">
        <f>[1]!b_anal_yield_cnbd(C594,L$1,1)</f>
        <v>2.1958000000000002</v>
      </c>
      <c r="J594" s="9">
        <f>[1]!b_anal_dirty_cnbd(C594,L$1,1)</f>
        <v>104.9452</v>
      </c>
      <c r="K594" s="9" t="str">
        <f>[1]!b_info_maturitydate(C594)</f>
        <v>2021-06-01</v>
      </c>
      <c r="L594" s="25"/>
      <c r="M594" s="25"/>
    </row>
    <row r="595" spans="1:13" hidden="1" x14ac:dyDescent="0.2">
      <c r="A595" s="6" t="s">
        <v>267</v>
      </c>
      <c r="B595" s="7">
        <v>10000000</v>
      </c>
      <c r="C595" s="8" t="str">
        <f t="shared" ref="C595:C658" si="14">IFERROR(MID(A595,FIND("S",A595)+2,FIND(")",A595)-FIND("S",A595)-2),MID(A595,FIND("(",A595)+1,FIND(")",A595)-FIND("(",A595)-1))</f>
        <v>1805331</v>
      </c>
      <c r="D595" s="8" t="str">
        <f>[1]!b_info_carrydate(C595)</f>
        <v>2018-10-19</v>
      </c>
      <c r="E595" s="9">
        <f>[1]!b_info_couponrate2(C595)</f>
        <v>3.6</v>
      </c>
      <c r="F595" s="8" t="str">
        <f>[1]!b_info_coupon(C595)</f>
        <v>附息</v>
      </c>
      <c r="G595" s="8">
        <f>[1]!b_info_interestfrequency(C595)</f>
        <v>1</v>
      </c>
      <c r="H595" s="9">
        <f>[1]!b_info_term(C595)</f>
        <v>3</v>
      </c>
      <c r="I595" s="9">
        <f>[1]!b_anal_yield_cnbd(C595,L$1,1)</f>
        <v>2.2549999999999999</v>
      </c>
      <c r="J595" s="9">
        <f>[1]!b_anal_dirty_cnbd(C595,L$1,1)</f>
        <v>103.4743</v>
      </c>
      <c r="K595" s="9" t="str">
        <f>[1]!b_info_maturitydate(C595)</f>
        <v>2021-10-19</v>
      </c>
      <c r="L595" s="25"/>
      <c r="M595" s="25"/>
    </row>
    <row r="596" spans="1:13" hidden="1" x14ac:dyDescent="0.2">
      <c r="A596" s="6" t="s">
        <v>268</v>
      </c>
      <c r="B596" s="7">
        <v>10000000</v>
      </c>
      <c r="C596" s="8" t="str">
        <f t="shared" si="14"/>
        <v>1805363</v>
      </c>
      <c r="D596" s="8" t="str">
        <f>[1]!b_info_carrydate(C596)</f>
        <v>2018-11-28</v>
      </c>
      <c r="E596" s="9">
        <f>[1]!b_info_couponrate2(C596)</f>
        <v>3.11</v>
      </c>
      <c r="F596" s="8" t="str">
        <f>[1]!b_info_coupon(C596)</f>
        <v>附息</v>
      </c>
      <c r="G596" s="8">
        <f>[1]!b_info_interestfrequency(C596)</f>
        <v>1</v>
      </c>
      <c r="H596" s="9">
        <f>[1]!b_info_term(C596)</f>
        <v>2</v>
      </c>
      <c r="I596" s="9">
        <f>[1]!b_anal_yield_cnbd(C596,L$1,1)</f>
        <v>2.0312999999999999</v>
      </c>
      <c r="J596" s="9">
        <f>[1]!b_anal_dirty_cnbd(C596,L$1,1)</f>
        <v>101.6044</v>
      </c>
      <c r="K596" s="9" t="str">
        <f>[1]!b_info_maturitydate(C596)</f>
        <v>2020-11-28</v>
      </c>
      <c r="L596" s="25"/>
      <c r="M596" s="25"/>
    </row>
    <row r="597" spans="1:13" hidden="1" x14ac:dyDescent="0.2">
      <c r="A597" s="6" t="s">
        <v>269</v>
      </c>
      <c r="B597" s="7">
        <v>90000000</v>
      </c>
      <c r="C597" s="8" t="str">
        <f t="shared" si="14"/>
        <v>1905210</v>
      </c>
      <c r="D597" s="8" t="str">
        <f>[1]!b_info_carrydate(C597)</f>
        <v>2019-06-18</v>
      </c>
      <c r="E597" s="9">
        <f>[1]!b_info_couponrate2(C597)</f>
        <v>3.34</v>
      </c>
      <c r="F597" s="8" t="str">
        <f>[1]!b_info_coupon(C597)</f>
        <v>附息</v>
      </c>
      <c r="G597" s="8">
        <f>[1]!b_info_interestfrequency(C597)</f>
        <v>1</v>
      </c>
      <c r="H597" s="9">
        <f>[1]!b_info_term(C597)</f>
        <v>5</v>
      </c>
      <c r="I597" s="9">
        <f>[1]!b_anal_yield_cnbd(C597,L$1,1)</f>
        <v>2.7985000000000002</v>
      </c>
      <c r="J597" s="9">
        <f>[1]!b_anal_dirty_cnbd(C597,L$1,1)</f>
        <v>104.5393</v>
      </c>
      <c r="K597" s="9" t="str">
        <f>[1]!b_info_maturitydate(C597)</f>
        <v>2024-06-18</v>
      </c>
      <c r="L597" s="25"/>
      <c r="M597" s="25"/>
    </row>
    <row r="598" spans="1:13" hidden="1" x14ac:dyDescent="0.2">
      <c r="A598" s="6" t="s">
        <v>269</v>
      </c>
      <c r="B598" s="7">
        <v>310000000</v>
      </c>
      <c r="C598" s="8" t="str">
        <f t="shared" si="14"/>
        <v>1905210</v>
      </c>
      <c r="D598" s="8" t="str">
        <f>[1]!b_info_carrydate(C598)</f>
        <v>2019-06-18</v>
      </c>
      <c r="E598" s="9">
        <f>[1]!b_info_couponrate2(C598)</f>
        <v>3.34</v>
      </c>
      <c r="F598" s="8" t="str">
        <f>[1]!b_info_coupon(C598)</f>
        <v>附息</v>
      </c>
      <c r="G598" s="8">
        <f>[1]!b_info_interestfrequency(C598)</f>
        <v>1</v>
      </c>
      <c r="H598" s="9">
        <f>[1]!b_info_term(C598)</f>
        <v>5</v>
      </c>
      <c r="I598" s="9">
        <f>[1]!b_anal_yield_cnbd(C598,L$1,1)</f>
        <v>2.7985000000000002</v>
      </c>
      <c r="J598" s="9">
        <f>[1]!b_anal_dirty_cnbd(C598,L$1,1)</f>
        <v>104.5393</v>
      </c>
      <c r="K598" s="9" t="str">
        <f>[1]!b_info_maturitydate(C598)</f>
        <v>2024-06-18</v>
      </c>
      <c r="L598" s="25"/>
      <c r="M598" s="25"/>
    </row>
    <row r="599" spans="1:13" hidden="1" x14ac:dyDescent="0.2">
      <c r="A599" s="6" t="s">
        <v>270</v>
      </c>
      <c r="B599" s="7">
        <v>100000000</v>
      </c>
      <c r="C599" s="8" t="str">
        <f t="shared" si="14"/>
        <v>1905325</v>
      </c>
      <c r="D599" s="8" t="str">
        <f>[1]!b_info_carrydate(C599)</f>
        <v>2019-08-29</v>
      </c>
      <c r="E599" s="9">
        <f>[1]!b_info_couponrate2(C599)</f>
        <v>2.95</v>
      </c>
      <c r="F599" s="8" t="str">
        <f>[1]!b_info_coupon(C599)</f>
        <v>附息</v>
      </c>
      <c r="G599" s="8">
        <f>[1]!b_info_interestfrequency(C599)</f>
        <v>1</v>
      </c>
      <c r="H599" s="9">
        <f>[1]!b_info_term(C599)</f>
        <v>2</v>
      </c>
      <c r="I599" s="9">
        <f>[1]!b_anal_yield_cnbd(C599,L$1,1)</f>
        <v>2.2404999999999999</v>
      </c>
      <c r="J599" s="9">
        <f>[1]!b_anal_dirty_cnbd(C599,L$1,1)</f>
        <v>102.5455</v>
      </c>
      <c r="K599" s="9" t="str">
        <f>[1]!b_info_maturitydate(C599)</f>
        <v>2021-08-29</v>
      </c>
      <c r="L599" s="25"/>
      <c r="M599" s="25"/>
    </row>
    <row r="600" spans="1:13" hidden="1" x14ac:dyDescent="0.2">
      <c r="A600" s="6" t="s">
        <v>270</v>
      </c>
      <c r="B600" s="7">
        <v>80000000</v>
      </c>
      <c r="C600" s="8" t="str">
        <f t="shared" si="14"/>
        <v>1905325</v>
      </c>
      <c r="D600" s="8" t="str">
        <f>[1]!b_info_carrydate(C600)</f>
        <v>2019-08-29</v>
      </c>
      <c r="E600" s="9">
        <f>[1]!b_info_couponrate2(C600)</f>
        <v>2.95</v>
      </c>
      <c r="F600" s="8" t="str">
        <f>[1]!b_info_coupon(C600)</f>
        <v>附息</v>
      </c>
      <c r="G600" s="8">
        <f>[1]!b_info_interestfrequency(C600)</f>
        <v>1</v>
      </c>
      <c r="H600" s="9">
        <f>[1]!b_info_term(C600)</f>
        <v>2</v>
      </c>
      <c r="I600" s="9">
        <f>[1]!b_anal_yield_cnbd(C600,L$1,1)</f>
        <v>2.2404999999999999</v>
      </c>
      <c r="J600" s="9">
        <f>[1]!b_anal_dirty_cnbd(C600,L$1,1)</f>
        <v>102.5455</v>
      </c>
      <c r="K600" s="9" t="str">
        <f>[1]!b_info_maturitydate(C600)</f>
        <v>2021-08-29</v>
      </c>
      <c r="L600" s="25"/>
      <c r="M600" s="25"/>
    </row>
    <row r="601" spans="1:13" hidden="1" x14ac:dyDescent="0.2">
      <c r="A601" s="6" t="s">
        <v>270</v>
      </c>
      <c r="B601" s="7">
        <v>10000000</v>
      </c>
      <c r="C601" s="8" t="str">
        <f t="shared" si="14"/>
        <v>1905325</v>
      </c>
      <c r="D601" s="8" t="str">
        <f>[1]!b_info_carrydate(C601)</f>
        <v>2019-08-29</v>
      </c>
      <c r="E601" s="9">
        <f>[1]!b_info_couponrate2(C601)</f>
        <v>2.95</v>
      </c>
      <c r="F601" s="8" t="str">
        <f>[1]!b_info_coupon(C601)</f>
        <v>附息</v>
      </c>
      <c r="G601" s="8">
        <f>[1]!b_info_interestfrequency(C601)</f>
        <v>1</v>
      </c>
      <c r="H601" s="9">
        <f>[1]!b_info_term(C601)</f>
        <v>2</v>
      </c>
      <c r="I601" s="9">
        <f>[1]!b_anal_yield_cnbd(C601,L$1,1)</f>
        <v>2.2404999999999999</v>
      </c>
      <c r="J601" s="9">
        <f>[1]!b_anal_dirty_cnbd(C601,L$1,1)</f>
        <v>102.5455</v>
      </c>
      <c r="K601" s="9" t="str">
        <f>[1]!b_info_maturitydate(C601)</f>
        <v>2021-08-29</v>
      </c>
      <c r="L601" s="25"/>
      <c r="M601" s="25"/>
    </row>
    <row r="602" spans="1:13" hidden="1" x14ac:dyDescent="0.2">
      <c r="A602" s="6" t="s">
        <v>270</v>
      </c>
      <c r="B602" s="7">
        <v>60000000</v>
      </c>
      <c r="C602" s="8" t="str">
        <f t="shared" si="14"/>
        <v>1905325</v>
      </c>
      <c r="D602" s="8" t="str">
        <f>[1]!b_info_carrydate(C602)</f>
        <v>2019-08-29</v>
      </c>
      <c r="E602" s="9">
        <f>[1]!b_info_couponrate2(C602)</f>
        <v>2.95</v>
      </c>
      <c r="F602" s="8" t="str">
        <f>[1]!b_info_coupon(C602)</f>
        <v>附息</v>
      </c>
      <c r="G602" s="8">
        <f>[1]!b_info_interestfrequency(C602)</f>
        <v>1</v>
      </c>
      <c r="H602" s="9">
        <f>[1]!b_info_term(C602)</f>
        <v>2</v>
      </c>
      <c r="I602" s="9">
        <f>[1]!b_anal_yield_cnbd(C602,L$1,1)</f>
        <v>2.2404999999999999</v>
      </c>
      <c r="J602" s="9">
        <f>[1]!b_anal_dirty_cnbd(C602,L$1,1)</f>
        <v>102.5455</v>
      </c>
      <c r="K602" s="9" t="str">
        <f>[1]!b_info_maturitydate(C602)</f>
        <v>2021-08-29</v>
      </c>
      <c r="L602" s="25"/>
      <c r="M602" s="25"/>
    </row>
    <row r="603" spans="1:13" hidden="1" x14ac:dyDescent="0.2">
      <c r="A603" s="6" t="s">
        <v>271</v>
      </c>
      <c r="B603" s="7">
        <v>430000000</v>
      </c>
      <c r="C603" s="8" t="str">
        <f t="shared" si="14"/>
        <v>2005016</v>
      </c>
      <c r="D603" s="8" t="str">
        <f>[1]!b_info_carrydate(C603)</f>
        <v>2020-01-10</v>
      </c>
      <c r="E603" s="9">
        <f>[1]!b_info_couponrate2(C603)</f>
        <v>3.39</v>
      </c>
      <c r="F603" s="8" t="str">
        <f>[1]!b_info_coupon(C603)</f>
        <v>附息</v>
      </c>
      <c r="G603" s="8">
        <f>[1]!b_info_interestfrequency(C603)</f>
        <v>2</v>
      </c>
      <c r="H603" s="9">
        <f>[1]!b_info_term(C603)</f>
        <v>10</v>
      </c>
      <c r="I603" s="9">
        <f>[1]!b_anal_yield_cnbd(C603,L$1,1)</f>
        <v>2.9904999999999999</v>
      </c>
      <c r="J603" s="9">
        <f>[1]!b_anal_dirty_cnbd(C603,L$1,1)</f>
        <v>103.2851</v>
      </c>
      <c r="K603" s="9" t="str">
        <f>[1]!b_info_maturitydate(C603)</f>
        <v>2030-01-10</v>
      </c>
      <c r="L603" s="25"/>
      <c r="M603" s="25"/>
    </row>
    <row r="604" spans="1:13" hidden="1" x14ac:dyDescent="0.2">
      <c r="A604" s="6" t="s">
        <v>272</v>
      </c>
      <c r="B604" s="7">
        <v>10000000</v>
      </c>
      <c r="C604" s="8" t="str">
        <f t="shared" si="14"/>
        <v>2005017</v>
      </c>
      <c r="D604" s="8" t="str">
        <f>[1]!b_info_carrydate(C604)</f>
        <v>2020-01-10</v>
      </c>
      <c r="E604" s="9">
        <f>[1]!b_info_couponrate2(C604)</f>
        <v>3.17</v>
      </c>
      <c r="F604" s="8" t="str">
        <f>[1]!b_info_coupon(C604)</f>
        <v>附息</v>
      </c>
      <c r="G604" s="8">
        <f>[1]!b_info_interestfrequency(C604)</f>
        <v>1</v>
      </c>
      <c r="H604" s="9">
        <f>[1]!b_info_term(C604)</f>
        <v>5</v>
      </c>
      <c r="I604" s="9">
        <f>[1]!b_anal_yield_cnbd(C604,L$1,1)</f>
        <v>2.6966000000000001</v>
      </c>
      <c r="J604" s="9">
        <f>[1]!b_anal_dirty_cnbd(C604,L$1,1)</f>
        <v>102.22580000000001</v>
      </c>
      <c r="K604" s="9" t="str">
        <f>[1]!b_info_maturitydate(C604)</f>
        <v>2025-01-10</v>
      </c>
      <c r="L604" s="25"/>
      <c r="M604" s="25"/>
    </row>
    <row r="605" spans="1:13" hidden="1" x14ac:dyDescent="0.2">
      <c r="A605" s="6" t="s">
        <v>273</v>
      </c>
      <c r="B605" s="7">
        <v>100000000</v>
      </c>
      <c r="C605" s="8" t="str">
        <f t="shared" si="14"/>
        <v>2005026</v>
      </c>
      <c r="D605" s="8" t="str">
        <f>[1]!b_info_carrydate(C605)</f>
        <v>2020-01-20</v>
      </c>
      <c r="E605" s="9">
        <f>[1]!b_info_couponrate2(C605)</f>
        <v>3.34</v>
      </c>
      <c r="F605" s="8" t="str">
        <f>[1]!b_info_coupon(C605)</f>
        <v>附息</v>
      </c>
      <c r="G605" s="8">
        <f>[1]!b_info_interestfrequency(C605)</f>
        <v>2</v>
      </c>
      <c r="H605" s="9">
        <f>[1]!b_info_term(C605)</f>
        <v>10</v>
      </c>
      <c r="I605" s="9">
        <f>[1]!b_anal_yield_cnbd(C605,L$1,1)</f>
        <v>3.0893999999999999</v>
      </c>
      <c r="J605" s="9">
        <f>[1]!b_anal_dirty_cnbd(C605,L$1,1)</f>
        <v>102.5384</v>
      </c>
      <c r="K605" s="9" t="str">
        <f>[1]!b_info_maturitydate(C605)</f>
        <v>2030-01-20</v>
      </c>
      <c r="L605" s="25"/>
      <c r="M605" s="25"/>
    </row>
    <row r="606" spans="1:13" hidden="1" x14ac:dyDescent="0.2">
      <c r="A606" s="6" t="s">
        <v>274</v>
      </c>
      <c r="B606" s="7">
        <v>140000000</v>
      </c>
      <c r="C606" s="8" t="str">
        <f t="shared" si="14"/>
        <v>2005037</v>
      </c>
      <c r="D606" s="8" t="str">
        <f>[1]!b_info_carrydate(C606)</f>
        <v>2020-01-17</v>
      </c>
      <c r="E606" s="9">
        <f>[1]!b_info_couponrate2(C606)</f>
        <v>3.34</v>
      </c>
      <c r="F606" s="8" t="str">
        <f>[1]!b_info_coupon(C606)</f>
        <v>附息</v>
      </c>
      <c r="G606" s="8">
        <f>[1]!b_info_interestfrequency(C606)</f>
        <v>2</v>
      </c>
      <c r="H606" s="9">
        <f>[1]!b_info_term(C606)</f>
        <v>10</v>
      </c>
      <c r="I606" s="9">
        <f>[1]!b_anal_yield_cnbd(C606,L$1,1)</f>
        <v>3.0893999999999999</v>
      </c>
      <c r="J606" s="9">
        <f>[1]!b_anal_dirty_cnbd(C606,L$1,1)</f>
        <v>102.5646</v>
      </c>
      <c r="K606" s="9" t="str">
        <f>[1]!b_info_maturitydate(C606)</f>
        <v>2030-01-17</v>
      </c>
      <c r="L606" s="25"/>
      <c r="M606" s="25"/>
    </row>
    <row r="607" spans="1:13" hidden="1" x14ac:dyDescent="0.2">
      <c r="A607" s="6" t="s">
        <v>275</v>
      </c>
      <c r="B607" s="7">
        <v>10000000</v>
      </c>
      <c r="C607" s="8" t="str">
        <f t="shared" si="14"/>
        <v>031558029</v>
      </c>
      <c r="D607" s="8" t="str">
        <f>[1]!b_info_carrydate(C607)</f>
        <v>2015-08-26</v>
      </c>
      <c r="E607" s="9">
        <f>[1]!b_info_couponrate2(C607)</f>
        <v>5.5</v>
      </c>
      <c r="F607" s="8" t="str">
        <f>[1]!b_info_coupon(C607)</f>
        <v>附息</v>
      </c>
      <c r="G607" s="8">
        <f>[1]!b_info_interestfrequency(C607)</f>
        <v>1</v>
      </c>
      <c r="H607" s="9">
        <f>[1]!b_info_term(C607)</f>
        <v>5</v>
      </c>
      <c r="I607" s="9">
        <f>[1]!b_anal_yield_cnbd(C607,L$1,1)</f>
        <v>3.3169</v>
      </c>
      <c r="J607" s="9">
        <f>[1]!b_anal_dirty_cnbd(C607,L$1,1)</f>
        <v>103.8715</v>
      </c>
      <c r="K607" s="9" t="str">
        <f>[1]!b_info_maturitydate(C607)</f>
        <v>2020-08-26</v>
      </c>
      <c r="L607" s="25"/>
      <c r="M607" s="25"/>
    </row>
    <row r="608" spans="1:13" hidden="1" x14ac:dyDescent="0.2">
      <c r="A608" s="6" t="s">
        <v>276</v>
      </c>
      <c r="B608" s="7">
        <v>20000000</v>
      </c>
      <c r="C608" s="8" t="str">
        <f t="shared" si="14"/>
        <v>031560039</v>
      </c>
      <c r="D608" s="8" t="str">
        <f>[1]!b_info_carrydate(C608)</f>
        <v>2015-07-06</v>
      </c>
      <c r="E608" s="9">
        <f>[1]!b_info_couponrate2(C608)</f>
        <v>5.8</v>
      </c>
      <c r="F608" s="8" t="str">
        <f>[1]!b_info_coupon(C608)</f>
        <v>附息</v>
      </c>
      <c r="G608" s="8">
        <f>[1]!b_info_interestfrequency(C608)</f>
        <v>1</v>
      </c>
      <c r="H608" s="9">
        <f>[1]!b_info_term(C608)</f>
        <v>5</v>
      </c>
      <c r="I608" s="9">
        <f>[1]!b_anal_yield_cnbd(C608,L$1,1)</f>
        <v>3.2574000000000001</v>
      </c>
      <c r="J608" s="9">
        <f>[1]!b_anal_dirty_cnbd(C608,L$1,1)</f>
        <v>104.6635</v>
      </c>
      <c r="K608" s="9" t="str">
        <f>[1]!b_info_maturitydate(C608)</f>
        <v>2020-07-06</v>
      </c>
      <c r="L608" s="25"/>
      <c r="M608" s="25"/>
    </row>
    <row r="609" spans="1:13" hidden="1" x14ac:dyDescent="0.2">
      <c r="A609" s="6" t="s">
        <v>277</v>
      </c>
      <c r="B609" s="7">
        <v>10000000</v>
      </c>
      <c r="C609" s="8" t="str">
        <f t="shared" si="14"/>
        <v>031561044</v>
      </c>
      <c r="D609" s="8" t="str">
        <f>[1]!b_info_carrydate(C609)</f>
        <v>2015-09-16</v>
      </c>
      <c r="E609" s="9">
        <f>[1]!b_info_couponrate2(C609)</f>
        <v>5.85</v>
      </c>
      <c r="F609" s="8" t="str">
        <f>[1]!b_info_coupon(C609)</f>
        <v>附息</v>
      </c>
      <c r="G609" s="8">
        <f>[1]!b_info_interestfrequency(C609)</f>
        <v>1</v>
      </c>
      <c r="H609" s="9">
        <f>[1]!b_info_term(C609)</f>
        <v>5</v>
      </c>
      <c r="I609" s="9">
        <f>[1]!b_anal_yield_cnbd(C609,L$1,1)</f>
        <v>3.3182</v>
      </c>
      <c r="J609" s="9">
        <f>[1]!b_anal_dirty_cnbd(C609,L$1,1)</f>
        <v>104.0205</v>
      </c>
      <c r="K609" s="9" t="str">
        <f>[1]!b_info_maturitydate(C609)</f>
        <v>2020-09-16</v>
      </c>
      <c r="L609" s="25"/>
      <c r="M609" s="25"/>
    </row>
    <row r="610" spans="1:13" hidden="1" x14ac:dyDescent="0.2">
      <c r="A610" s="6" t="s">
        <v>278</v>
      </c>
      <c r="B610" s="7">
        <v>42000000</v>
      </c>
      <c r="C610" s="8" t="str">
        <f t="shared" si="14"/>
        <v>031564181</v>
      </c>
      <c r="D610" s="8" t="str">
        <f>[1]!b_info_carrydate(C610)</f>
        <v>2015-12-25</v>
      </c>
      <c r="E610" s="9">
        <f>[1]!b_info_couponrate2(C610)</f>
        <v>5.9</v>
      </c>
      <c r="F610" s="8" t="str">
        <f>[1]!b_info_coupon(C610)</f>
        <v>附息</v>
      </c>
      <c r="G610" s="8">
        <f>[1]!b_info_interestfrequency(C610)</f>
        <v>1</v>
      </c>
      <c r="H610" s="9">
        <f>[1]!b_info_term(C610)</f>
        <v>5</v>
      </c>
      <c r="I610" s="9">
        <f>[1]!b_anal_yield_cnbd(C610,L$1,1)</f>
        <v>4.3646000000000003</v>
      </c>
      <c r="J610" s="9">
        <f>[1]!b_anal_dirty_cnbd(C610,L$1,1)</f>
        <v>102.3129</v>
      </c>
      <c r="K610" s="9" t="str">
        <f>[1]!b_info_maturitydate(C610)</f>
        <v>2020-12-25</v>
      </c>
      <c r="L610" s="25"/>
      <c r="M610" s="25"/>
    </row>
    <row r="611" spans="1:13" hidden="1" x14ac:dyDescent="0.2">
      <c r="A611" s="6" t="s">
        <v>279</v>
      </c>
      <c r="B611" s="7">
        <v>50000000</v>
      </c>
      <c r="C611" s="8" t="str">
        <f t="shared" si="14"/>
        <v>031573024</v>
      </c>
      <c r="D611" s="8" t="str">
        <f>[1]!b_info_carrydate(C611)</f>
        <v>2015-11-05</v>
      </c>
      <c r="E611" s="9">
        <f>[1]!b_info_couponrate2(C611)</f>
        <v>5.45</v>
      </c>
      <c r="F611" s="8" t="str">
        <f>[1]!b_info_coupon(C611)</f>
        <v>附息</v>
      </c>
      <c r="G611" s="8">
        <f>[1]!b_info_interestfrequency(C611)</f>
        <v>1</v>
      </c>
      <c r="H611" s="9">
        <f>[1]!b_info_term(C611)</f>
        <v>5</v>
      </c>
      <c r="I611" s="9">
        <f>[1]!b_anal_yield_cnbd(C611,L$1,1)</f>
        <v>3.2595999999999998</v>
      </c>
      <c r="J611" s="9">
        <f>[1]!b_anal_dirty_cnbd(C611,L$1,1)</f>
        <v>103.2073</v>
      </c>
      <c r="K611" s="9" t="str">
        <f>[1]!b_info_maturitydate(C611)</f>
        <v>2020-11-05</v>
      </c>
      <c r="L611" s="25"/>
      <c r="M611" s="25"/>
    </row>
    <row r="612" spans="1:13" hidden="1" x14ac:dyDescent="0.2">
      <c r="A612" s="6" t="s">
        <v>280</v>
      </c>
      <c r="B612" s="7">
        <v>30000000</v>
      </c>
      <c r="C612" s="8" t="str">
        <f t="shared" si="14"/>
        <v>031575002</v>
      </c>
      <c r="D612" s="8" t="str">
        <f>[1]!b_info_carrydate(C612)</f>
        <v>2015-03-11</v>
      </c>
      <c r="E612" s="9">
        <f>[1]!b_info_couponrate2(C612)</f>
        <v>7</v>
      </c>
      <c r="F612" s="8" t="str">
        <f>[1]!b_info_coupon(C612)</f>
        <v>附息</v>
      </c>
      <c r="G612" s="8">
        <f>[1]!b_info_interestfrequency(C612)</f>
        <v>1</v>
      </c>
      <c r="H612" s="9">
        <f>[1]!b_info_term(C612)</f>
        <v>5</v>
      </c>
      <c r="I612" s="9">
        <f>[1]!b_anal_yield_cnbd(C612,L$1,1)</f>
        <v>2.5137</v>
      </c>
      <c r="J612" s="9">
        <f>[1]!b_anal_dirty_cnbd(C612,L$1,1)</f>
        <v>106.9633</v>
      </c>
      <c r="K612" s="9" t="str">
        <f>[1]!b_info_maturitydate(C612)</f>
        <v>2020-03-11</v>
      </c>
      <c r="L612" s="25"/>
      <c r="M612" s="25"/>
    </row>
    <row r="613" spans="1:13" hidden="1" x14ac:dyDescent="0.2">
      <c r="A613" s="6" t="s">
        <v>281</v>
      </c>
      <c r="B613" s="7">
        <v>30000000</v>
      </c>
      <c r="C613" s="8" t="str">
        <f t="shared" si="14"/>
        <v>031575003</v>
      </c>
      <c r="D613" s="8" t="str">
        <f>[1]!b_info_carrydate(C613)</f>
        <v>2015-03-24</v>
      </c>
      <c r="E613" s="9">
        <f>[1]!b_info_couponrate2(C613)</f>
        <v>7.3</v>
      </c>
      <c r="F613" s="8" t="str">
        <f>[1]!b_info_coupon(C613)</f>
        <v>附息</v>
      </c>
      <c r="G613" s="8">
        <f>[1]!b_info_interestfrequency(C613)</f>
        <v>1</v>
      </c>
      <c r="H613" s="9">
        <f>[1]!b_info_term(C613)</f>
        <v>5</v>
      </c>
      <c r="I613" s="9">
        <f>[1]!b_anal_yield_cnbd(C613,L$1,1)</f>
        <v>3.5573000000000001</v>
      </c>
      <c r="J613" s="9">
        <f>[1]!b_anal_dirty_cnbd(C613,L$1,1)</f>
        <v>107.1126</v>
      </c>
      <c r="K613" s="9" t="str">
        <f>[1]!b_info_maturitydate(C613)</f>
        <v>2020-03-24</v>
      </c>
      <c r="L613" s="25"/>
      <c r="M613" s="25"/>
    </row>
    <row r="614" spans="1:13" hidden="1" x14ac:dyDescent="0.2">
      <c r="A614" s="6" t="s">
        <v>281</v>
      </c>
      <c r="B614" s="7">
        <v>50000000</v>
      </c>
      <c r="C614" s="8" t="str">
        <f t="shared" si="14"/>
        <v>031575003</v>
      </c>
      <c r="D614" s="8" t="str">
        <f>[1]!b_info_carrydate(C614)</f>
        <v>2015-03-24</v>
      </c>
      <c r="E614" s="9">
        <f>[1]!b_info_couponrate2(C614)</f>
        <v>7.3</v>
      </c>
      <c r="F614" s="8" t="str">
        <f>[1]!b_info_coupon(C614)</f>
        <v>附息</v>
      </c>
      <c r="G614" s="8">
        <f>[1]!b_info_interestfrequency(C614)</f>
        <v>1</v>
      </c>
      <c r="H614" s="9">
        <f>[1]!b_info_term(C614)</f>
        <v>5</v>
      </c>
      <c r="I614" s="9">
        <f>[1]!b_anal_yield_cnbd(C614,L$1,1)</f>
        <v>3.5573000000000001</v>
      </c>
      <c r="J614" s="9">
        <f>[1]!b_anal_dirty_cnbd(C614,L$1,1)</f>
        <v>107.1126</v>
      </c>
      <c r="K614" s="9" t="str">
        <f>[1]!b_info_maturitydate(C614)</f>
        <v>2020-03-24</v>
      </c>
      <c r="L614" s="25"/>
      <c r="M614" s="25"/>
    </row>
    <row r="615" spans="1:13" hidden="1" x14ac:dyDescent="0.2">
      <c r="A615" s="6" t="s">
        <v>282</v>
      </c>
      <c r="B615" s="7">
        <v>10000000</v>
      </c>
      <c r="C615" s="8" t="str">
        <f t="shared" si="14"/>
        <v>031575022</v>
      </c>
      <c r="D615" s="8" t="str">
        <f>[1]!b_info_carrydate(C615)</f>
        <v>2015-11-09</v>
      </c>
      <c r="E615" s="9">
        <f>[1]!b_info_couponrate2(C615)</f>
        <v>6</v>
      </c>
      <c r="F615" s="8" t="str">
        <f>[1]!b_info_coupon(C615)</f>
        <v>附息</v>
      </c>
      <c r="G615" s="8">
        <f>[1]!b_info_interestfrequency(C615)</f>
        <v>1</v>
      </c>
      <c r="H615" s="9">
        <f>[1]!b_info_term(C615)</f>
        <v>5</v>
      </c>
      <c r="I615" s="9">
        <f>[1]!b_anal_yield_cnbd(C615,L$1,1)</f>
        <v>7.7843</v>
      </c>
      <c r="J615" s="9">
        <f>[1]!b_anal_dirty_cnbd(C615,L$1,1)</f>
        <v>100.6891</v>
      </c>
      <c r="K615" s="9" t="str">
        <f>[1]!b_info_maturitydate(C615)</f>
        <v>2020-11-09</v>
      </c>
      <c r="L615" s="25"/>
      <c r="M615" s="25"/>
    </row>
    <row r="616" spans="1:13" hidden="1" x14ac:dyDescent="0.2">
      <c r="A616" s="6" t="s">
        <v>283</v>
      </c>
      <c r="B616" s="7">
        <v>40000000</v>
      </c>
      <c r="C616" s="8" t="str">
        <f t="shared" si="14"/>
        <v>031576007</v>
      </c>
      <c r="D616" s="8" t="str">
        <f>[1]!b_info_carrydate(C616)</f>
        <v>2015-08-20</v>
      </c>
      <c r="E616" s="9">
        <f>[1]!b_info_couponrate2(C616)</f>
        <v>6.8</v>
      </c>
      <c r="F616" s="8" t="str">
        <f>[1]!b_info_coupon(C616)</f>
        <v>附息</v>
      </c>
      <c r="G616" s="8">
        <f>[1]!b_info_interestfrequency(C616)</f>
        <v>1</v>
      </c>
      <c r="H616" s="9">
        <f>[1]!b_info_term(C616)</f>
        <v>5</v>
      </c>
      <c r="I616" s="9">
        <f>[1]!b_anal_yield_cnbd(C616,L$1,1)</f>
        <v>6.14</v>
      </c>
      <c r="J616" s="9">
        <f>[1]!b_anal_dirty_cnbd(C616,L$1,1)</f>
        <v>103.8895</v>
      </c>
      <c r="K616" s="9" t="str">
        <f>[1]!b_info_maturitydate(C616)</f>
        <v>2020-08-20</v>
      </c>
      <c r="L616" s="25"/>
      <c r="M616" s="25"/>
    </row>
    <row r="617" spans="1:13" hidden="1" x14ac:dyDescent="0.2">
      <c r="A617" s="6" t="s">
        <v>284</v>
      </c>
      <c r="B617" s="7">
        <v>50000000</v>
      </c>
      <c r="C617" s="8" t="str">
        <f t="shared" si="14"/>
        <v>031654024</v>
      </c>
      <c r="D617" s="8" t="str">
        <f>[1]!b_info_carrydate(C617)</f>
        <v>2016-08-18</v>
      </c>
      <c r="E617" s="9">
        <f>[1]!b_info_couponrate2(C617)</f>
        <v>5.5</v>
      </c>
      <c r="F617" s="8" t="str">
        <f>[1]!b_info_coupon(C617)</f>
        <v>附息</v>
      </c>
      <c r="G617" s="8">
        <f>[1]!b_info_interestfrequency(C617)</f>
        <v>1</v>
      </c>
      <c r="H617" s="9">
        <f>[1]!b_info_term(C617)</f>
        <v>5</v>
      </c>
      <c r="I617" s="9">
        <f>[1]!b_anal_yield_cnbd(C617,L$1,1)</f>
        <v>5.6345000000000001</v>
      </c>
      <c r="J617" s="9">
        <f>[1]!b_anal_dirty_cnbd(C617,L$1,1)</f>
        <v>102.8006</v>
      </c>
      <c r="K617" s="9" t="str">
        <f>[1]!b_info_maturitydate(C617)</f>
        <v>2021-08-18</v>
      </c>
      <c r="L617" s="25"/>
      <c r="M617" s="25"/>
    </row>
    <row r="618" spans="1:13" hidden="1" x14ac:dyDescent="0.2">
      <c r="A618" s="6" t="s">
        <v>285</v>
      </c>
      <c r="B618" s="7">
        <v>50000000</v>
      </c>
      <c r="C618" s="8" t="str">
        <f t="shared" si="14"/>
        <v>031655020</v>
      </c>
      <c r="D618" s="8" t="str">
        <f>[1]!b_info_carrydate(C618)</f>
        <v>2016-08-12</v>
      </c>
      <c r="E618" s="9">
        <f>[1]!b_info_couponrate2(C618)</f>
        <v>4.28</v>
      </c>
      <c r="F618" s="8" t="str">
        <f>[1]!b_info_coupon(C618)</f>
        <v>附息</v>
      </c>
      <c r="G618" s="8">
        <f>[1]!b_info_interestfrequency(C618)</f>
        <v>1</v>
      </c>
      <c r="H618" s="9">
        <f>[1]!b_info_term(C618)</f>
        <v>5</v>
      </c>
      <c r="I618" s="9">
        <f>[1]!b_anal_yield_cnbd(C618,L$1,1)</f>
        <v>4.1802000000000001</v>
      </c>
      <c r="J618" s="9">
        <f>[1]!b_anal_dirty_cnbd(C618,L$1,1)</f>
        <v>102.53530000000001</v>
      </c>
      <c r="K618" s="9" t="str">
        <f>[1]!b_info_maturitydate(C618)</f>
        <v>2021-08-12</v>
      </c>
      <c r="L618" s="25"/>
      <c r="M618" s="25"/>
    </row>
    <row r="619" spans="1:13" hidden="1" x14ac:dyDescent="0.2">
      <c r="A619" s="6" t="s">
        <v>285</v>
      </c>
      <c r="B619" s="7">
        <v>50000000</v>
      </c>
      <c r="C619" s="8" t="str">
        <f t="shared" si="14"/>
        <v>031655020</v>
      </c>
      <c r="D619" s="8" t="str">
        <f>[1]!b_info_carrydate(C619)</f>
        <v>2016-08-12</v>
      </c>
      <c r="E619" s="9">
        <f>[1]!b_info_couponrate2(C619)</f>
        <v>4.28</v>
      </c>
      <c r="F619" s="8" t="str">
        <f>[1]!b_info_coupon(C619)</f>
        <v>附息</v>
      </c>
      <c r="G619" s="8">
        <f>[1]!b_info_interestfrequency(C619)</f>
        <v>1</v>
      </c>
      <c r="H619" s="9">
        <f>[1]!b_info_term(C619)</f>
        <v>5</v>
      </c>
      <c r="I619" s="9">
        <f>[1]!b_anal_yield_cnbd(C619,L$1,1)</f>
        <v>4.1802000000000001</v>
      </c>
      <c r="J619" s="9">
        <f>[1]!b_anal_dirty_cnbd(C619,L$1,1)</f>
        <v>102.53530000000001</v>
      </c>
      <c r="K619" s="9" t="str">
        <f>[1]!b_info_maturitydate(C619)</f>
        <v>2021-08-12</v>
      </c>
      <c r="L619" s="25"/>
      <c r="M619" s="25"/>
    </row>
    <row r="620" spans="1:13" hidden="1" x14ac:dyDescent="0.2">
      <c r="A620" s="6" t="s">
        <v>286</v>
      </c>
      <c r="B620" s="7">
        <v>250000000</v>
      </c>
      <c r="C620" s="8" t="str">
        <f t="shared" si="14"/>
        <v>031655026</v>
      </c>
      <c r="D620" s="8" t="str">
        <f>[1]!b_info_carrydate(C620)</f>
        <v>2016-10-21</v>
      </c>
      <c r="E620" s="9">
        <f>[1]!b_info_couponrate2(C620)</f>
        <v>4.5</v>
      </c>
      <c r="F620" s="8" t="str">
        <f>[1]!b_info_coupon(C620)</f>
        <v>附息</v>
      </c>
      <c r="G620" s="8">
        <f>[1]!b_info_interestfrequency(C620)</f>
        <v>1</v>
      </c>
      <c r="H620" s="9">
        <f>[1]!b_info_term(C620)</f>
        <v>5</v>
      </c>
      <c r="I620" s="9">
        <f>[1]!b_anal_yield_cnbd(C620,L$1,1)</f>
        <v>3.9190999999999998</v>
      </c>
      <c r="J620" s="9">
        <f>[1]!b_anal_dirty_cnbd(C620,L$1,1)</f>
        <v>71.629800000000003</v>
      </c>
      <c r="K620" s="9" t="str">
        <f>[1]!b_info_maturitydate(C620)</f>
        <v>2021-10-21</v>
      </c>
      <c r="L620" s="25"/>
      <c r="M620" s="25"/>
    </row>
    <row r="621" spans="1:13" hidden="1" x14ac:dyDescent="0.2">
      <c r="A621" s="6" t="s">
        <v>287</v>
      </c>
      <c r="B621" s="7">
        <v>50000000</v>
      </c>
      <c r="C621" s="8" t="str">
        <f t="shared" si="14"/>
        <v>031658014</v>
      </c>
      <c r="D621" s="8" t="str">
        <f>[1]!b_info_carrydate(C621)</f>
        <v>2016-05-06</v>
      </c>
      <c r="E621" s="9">
        <f>[1]!b_info_couponrate2(C621)</f>
        <v>5.5</v>
      </c>
      <c r="F621" s="8" t="str">
        <f>[1]!b_info_coupon(C621)</f>
        <v>附息</v>
      </c>
      <c r="G621" s="8">
        <f>[1]!b_info_interestfrequency(C621)</f>
        <v>1</v>
      </c>
      <c r="H621" s="9">
        <f>[1]!b_info_term(C621)</f>
        <v>5</v>
      </c>
      <c r="I621" s="9">
        <f>[1]!b_anal_yield_cnbd(C621,L$1,1)</f>
        <v>5.6707000000000001</v>
      </c>
      <c r="J621" s="9">
        <f>[1]!b_anal_dirty_cnbd(C621,L$1,1)</f>
        <v>104.3746</v>
      </c>
      <c r="K621" s="9" t="str">
        <f>[1]!b_info_maturitydate(C621)</f>
        <v>2021-05-06</v>
      </c>
      <c r="L621" s="25"/>
      <c r="M621" s="25"/>
    </row>
    <row r="622" spans="1:13" hidden="1" x14ac:dyDescent="0.2">
      <c r="A622" s="6" t="s">
        <v>288</v>
      </c>
      <c r="B622" s="7">
        <v>70000000</v>
      </c>
      <c r="C622" s="8" t="str">
        <f t="shared" si="14"/>
        <v>031659003</v>
      </c>
      <c r="D622" s="8" t="str">
        <f>[1]!b_info_carrydate(C622)</f>
        <v>2016-02-02</v>
      </c>
      <c r="E622" s="9">
        <f>[1]!b_info_couponrate2(C622)</f>
        <v>4.99</v>
      </c>
      <c r="F622" s="8" t="str">
        <f>[1]!b_info_coupon(C622)</f>
        <v>附息</v>
      </c>
      <c r="G622" s="8">
        <f>[1]!b_info_interestfrequency(C622)</f>
        <v>1</v>
      </c>
      <c r="H622" s="9">
        <f>[1]!b_info_term(C622)</f>
        <v>5</v>
      </c>
      <c r="I622" s="9">
        <f>[1]!b_anal_yield_cnbd(C622,L$1,1)</f>
        <v>3.2847</v>
      </c>
      <c r="J622" s="9">
        <f>[1]!b_anal_dirty_cnbd(C622,L$1,1)</f>
        <v>101.9434</v>
      </c>
      <c r="K622" s="9" t="str">
        <f>[1]!b_info_maturitydate(C622)</f>
        <v>2021-02-02</v>
      </c>
      <c r="L622" s="25"/>
      <c r="M622" s="25"/>
    </row>
    <row r="623" spans="1:13" hidden="1" x14ac:dyDescent="0.2">
      <c r="A623" s="6" t="s">
        <v>289</v>
      </c>
      <c r="B623" s="7">
        <v>60000000</v>
      </c>
      <c r="C623" s="8" t="str">
        <f t="shared" si="14"/>
        <v>031659022</v>
      </c>
      <c r="D623" s="8" t="str">
        <f>[1]!b_info_carrydate(C623)</f>
        <v>2016-07-27</v>
      </c>
      <c r="E623" s="9">
        <f>[1]!b_info_couponrate2(C623)</f>
        <v>4.5999999999999996</v>
      </c>
      <c r="F623" s="8" t="str">
        <f>[1]!b_info_coupon(C623)</f>
        <v>附息</v>
      </c>
      <c r="G623" s="8">
        <f>[1]!b_info_interestfrequency(C623)</f>
        <v>1</v>
      </c>
      <c r="H623" s="9">
        <f>[1]!b_info_term(C623)</f>
        <v>5</v>
      </c>
      <c r="I623" s="9">
        <f>[1]!b_anal_yield_cnbd(C623,L$1,1)</f>
        <v>3.6913</v>
      </c>
      <c r="J623" s="9">
        <f>[1]!b_anal_dirty_cnbd(C623,L$1,1)</f>
        <v>103.9931</v>
      </c>
      <c r="K623" s="9" t="str">
        <f>[1]!b_info_maturitydate(C623)</f>
        <v>2021-07-27</v>
      </c>
      <c r="L623" s="25"/>
      <c r="M623" s="25"/>
    </row>
    <row r="624" spans="1:13" hidden="1" x14ac:dyDescent="0.2">
      <c r="A624" s="6" t="s">
        <v>289</v>
      </c>
      <c r="B624" s="7">
        <v>30000000</v>
      </c>
      <c r="C624" s="8" t="str">
        <f t="shared" si="14"/>
        <v>031659022</v>
      </c>
      <c r="D624" s="8" t="str">
        <f>[1]!b_info_carrydate(C624)</f>
        <v>2016-07-27</v>
      </c>
      <c r="E624" s="9">
        <f>[1]!b_info_couponrate2(C624)</f>
        <v>4.5999999999999996</v>
      </c>
      <c r="F624" s="8" t="str">
        <f>[1]!b_info_coupon(C624)</f>
        <v>附息</v>
      </c>
      <c r="G624" s="8">
        <f>[1]!b_info_interestfrequency(C624)</f>
        <v>1</v>
      </c>
      <c r="H624" s="9">
        <f>[1]!b_info_term(C624)</f>
        <v>5</v>
      </c>
      <c r="I624" s="9">
        <f>[1]!b_anal_yield_cnbd(C624,L$1,1)</f>
        <v>3.6913</v>
      </c>
      <c r="J624" s="9">
        <f>[1]!b_anal_dirty_cnbd(C624,L$1,1)</f>
        <v>103.9931</v>
      </c>
      <c r="K624" s="9" t="str">
        <f>[1]!b_info_maturitydate(C624)</f>
        <v>2021-07-27</v>
      </c>
      <c r="L624" s="25"/>
      <c r="M624" s="25"/>
    </row>
    <row r="625" spans="1:13" hidden="1" x14ac:dyDescent="0.2">
      <c r="A625" s="6" t="s">
        <v>290</v>
      </c>
      <c r="B625" s="7">
        <v>50000000</v>
      </c>
      <c r="C625" s="8" t="str">
        <f t="shared" si="14"/>
        <v>031659024</v>
      </c>
      <c r="D625" s="8" t="str">
        <f>[1]!b_info_carrydate(C625)</f>
        <v>2016-08-15</v>
      </c>
      <c r="E625" s="9">
        <f>[1]!b_info_couponrate2(C625)</f>
        <v>4.2</v>
      </c>
      <c r="F625" s="8" t="str">
        <f>[1]!b_info_coupon(C625)</f>
        <v>附息</v>
      </c>
      <c r="G625" s="8">
        <f>[1]!b_info_interestfrequency(C625)</f>
        <v>1</v>
      </c>
      <c r="H625" s="9">
        <f>[1]!b_info_term(C625)</f>
        <v>5</v>
      </c>
      <c r="I625" s="9">
        <f>[1]!b_anal_yield_cnbd(C625,L$1,1)</f>
        <v>3.9531999999999998</v>
      </c>
      <c r="J625" s="9">
        <f>[1]!b_anal_dirty_cnbd(C625,L$1,1)</f>
        <v>102.6605</v>
      </c>
      <c r="K625" s="9" t="str">
        <f>[1]!b_info_maturitydate(C625)</f>
        <v>2021-08-15</v>
      </c>
      <c r="L625" s="25"/>
      <c r="M625" s="25"/>
    </row>
    <row r="626" spans="1:13" hidden="1" x14ac:dyDescent="0.2">
      <c r="A626" s="6" t="s">
        <v>291</v>
      </c>
      <c r="B626" s="7">
        <v>50000000</v>
      </c>
      <c r="C626" s="8" t="str">
        <f t="shared" si="14"/>
        <v>031659032</v>
      </c>
      <c r="D626" s="8" t="str">
        <f>[1]!b_info_carrydate(C626)</f>
        <v>2016-11-04</v>
      </c>
      <c r="E626" s="9">
        <f>[1]!b_info_couponrate2(C626)</f>
        <v>3.98</v>
      </c>
      <c r="F626" s="8" t="str">
        <f>[1]!b_info_coupon(C626)</f>
        <v>附息</v>
      </c>
      <c r="G626" s="8">
        <f>[1]!b_info_interestfrequency(C626)</f>
        <v>1</v>
      </c>
      <c r="H626" s="9">
        <f>[1]!b_info_term(C626)</f>
        <v>5</v>
      </c>
      <c r="I626" s="9">
        <f>[1]!b_anal_yield_cnbd(C626,L$1,1)</f>
        <v>3.4634</v>
      </c>
      <c r="J626" s="9">
        <f>[1]!b_anal_dirty_cnbd(C626,L$1,1)</f>
        <v>102.14400000000001</v>
      </c>
      <c r="K626" s="9" t="str">
        <f>[1]!b_info_maturitydate(C626)</f>
        <v>2021-11-04</v>
      </c>
      <c r="L626" s="25"/>
      <c r="M626" s="25"/>
    </row>
    <row r="627" spans="1:13" hidden="1" x14ac:dyDescent="0.2">
      <c r="A627" s="6" t="s">
        <v>292</v>
      </c>
      <c r="B627" s="7">
        <v>100000000</v>
      </c>
      <c r="C627" s="8" t="str">
        <f t="shared" si="14"/>
        <v>031659035</v>
      </c>
      <c r="D627" s="8" t="str">
        <f>[1]!b_info_carrydate(C627)</f>
        <v>2016-12-13</v>
      </c>
      <c r="E627" s="9">
        <f>[1]!b_info_couponrate2(C627)</f>
        <v>5</v>
      </c>
      <c r="F627" s="8" t="str">
        <f>[1]!b_info_coupon(C627)</f>
        <v>附息</v>
      </c>
      <c r="G627" s="8">
        <f>[1]!b_info_interestfrequency(C627)</f>
        <v>1</v>
      </c>
      <c r="H627" s="9">
        <f>[1]!b_info_term(C627)</f>
        <v>5</v>
      </c>
      <c r="I627" s="9">
        <f>[1]!b_anal_yield_cnbd(C627,L$1,1)</f>
        <v>3.6274999999999999</v>
      </c>
      <c r="J627" s="9">
        <f>[1]!b_anal_dirty_cnbd(C627,L$1,1)</f>
        <v>103.4452</v>
      </c>
      <c r="K627" s="9" t="str">
        <f>[1]!b_info_maturitydate(C627)</f>
        <v>2021-12-13</v>
      </c>
      <c r="L627" s="25"/>
      <c r="M627" s="25"/>
    </row>
    <row r="628" spans="1:13" hidden="1" x14ac:dyDescent="0.2">
      <c r="A628" s="6" t="s">
        <v>293</v>
      </c>
      <c r="B628" s="7">
        <v>10000000</v>
      </c>
      <c r="C628" s="8" t="str">
        <f t="shared" si="14"/>
        <v>031660076</v>
      </c>
      <c r="D628" s="8" t="str">
        <f>[1]!b_info_carrydate(C628)</f>
        <v>2016-11-24</v>
      </c>
      <c r="E628" s="9">
        <f>[1]!b_info_couponrate2(C628)</f>
        <v>4.8</v>
      </c>
      <c r="F628" s="8" t="str">
        <f>[1]!b_info_coupon(C628)</f>
        <v>附息</v>
      </c>
      <c r="G628" s="8">
        <f>[1]!b_info_interestfrequency(C628)</f>
        <v>1</v>
      </c>
      <c r="H628" s="9">
        <f>[1]!b_info_term(C628)</f>
        <v>5</v>
      </c>
      <c r="I628" s="9">
        <f>[1]!b_anal_yield_cnbd(C628,L$1,1)</f>
        <v>3.7056</v>
      </c>
      <c r="J628" s="9">
        <f>[1]!b_anal_dirty_cnbd(C628,L$1,1)</f>
        <v>103.12350000000001</v>
      </c>
      <c r="K628" s="9" t="str">
        <f>[1]!b_info_maturitydate(C628)</f>
        <v>2021-11-24</v>
      </c>
      <c r="L628" s="25"/>
      <c r="M628" s="25"/>
    </row>
    <row r="629" spans="1:13" hidden="1" x14ac:dyDescent="0.2">
      <c r="A629" s="6" t="s">
        <v>293</v>
      </c>
      <c r="B629" s="7">
        <v>100000000</v>
      </c>
      <c r="C629" s="8" t="str">
        <f t="shared" si="14"/>
        <v>031660076</v>
      </c>
      <c r="D629" s="8" t="str">
        <f>[1]!b_info_carrydate(C629)</f>
        <v>2016-11-24</v>
      </c>
      <c r="E629" s="9">
        <f>[1]!b_info_couponrate2(C629)</f>
        <v>4.8</v>
      </c>
      <c r="F629" s="8" t="str">
        <f>[1]!b_info_coupon(C629)</f>
        <v>附息</v>
      </c>
      <c r="G629" s="8">
        <f>[1]!b_info_interestfrequency(C629)</f>
        <v>1</v>
      </c>
      <c r="H629" s="9">
        <f>[1]!b_info_term(C629)</f>
        <v>5</v>
      </c>
      <c r="I629" s="9">
        <f>[1]!b_anal_yield_cnbd(C629,L$1,1)</f>
        <v>3.7056</v>
      </c>
      <c r="J629" s="9">
        <f>[1]!b_anal_dirty_cnbd(C629,L$1,1)</f>
        <v>103.12350000000001</v>
      </c>
      <c r="K629" s="9" t="str">
        <f>[1]!b_info_maturitydate(C629)</f>
        <v>2021-11-24</v>
      </c>
      <c r="L629" s="25"/>
      <c r="M629" s="25"/>
    </row>
    <row r="630" spans="1:13" hidden="1" x14ac:dyDescent="0.2">
      <c r="A630" s="6" t="s">
        <v>294</v>
      </c>
      <c r="B630" s="7">
        <v>100000000</v>
      </c>
      <c r="C630" s="8" t="str">
        <f t="shared" si="14"/>
        <v>031661021</v>
      </c>
      <c r="D630" s="8" t="str">
        <f>[1]!b_info_carrydate(C630)</f>
        <v>2016-07-15</v>
      </c>
      <c r="E630" s="9">
        <f>[1]!b_info_couponrate2(C630)</f>
        <v>5.0999999999999996</v>
      </c>
      <c r="F630" s="8" t="str">
        <f>[1]!b_info_coupon(C630)</f>
        <v>附息</v>
      </c>
      <c r="G630" s="8">
        <f>[1]!b_info_interestfrequency(C630)</f>
        <v>1</v>
      </c>
      <c r="H630" s="9">
        <f>[1]!b_info_term(C630)</f>
        <v>5</v>
      </c>
      <c r="I630" s="9">
        <f>[1]!b_anal_yield_cnbd(C630,L$1,1)</f>
        <v>3.76</v>
      </c>
      <c r="J630" s="9">
        <f>[1]!b_anal_dirty_cnbd(C630,L$1,1)</f>
        <v>104.99509999999999</v>
      </c>
      <c r="K630" s="9" t="str">
        <f>[1]!b_info_maturitydate(C630)</f>
        <v>2021-07-15</v>
      </c>
      <c r="L630" s="25"/>
      <c r="M630" s="25"/>
    </row>
    <row r="631" spans="1:13" hidden="1" x14ac:dyDescent="0.2">
      <c r="A631" s="6" t="s">
        <v>295</v>
      </c>
      <c r="B631" s="7">
        <v>100000000</v>
      </c>
      <c r="C631" s="8" t="str">
        <f t="shared" si="14"/>
        <v>031661037</v>
      </c>
      <c r="D631" s="8" t="str">
        <f>[1]!b_info_carrydate(C631)</f>
        <v>2016-11-29</v>
      </c>
      <c r="E631" s="9">
        <f>[1]!b_info_couponrate2(C631)</f>
        <v>5</v>
      </c>
      <c r="F631" s="8" t="str">
        <f>[1]!b_info_coupon(C631)</f>
        <v>附息</v>
      </c>
      <c r="G631" s="8">
        <f>[1]!b_info_interestfrequency(C631)</f>
        <v>1</v>
      </c>
      <c r="H631" s="9">
        <f>[1]!b_info_term(C631)</f>
        <v>5</v>
      </c>
      <c r="I631" s="9">
        <f>[1]!b_anal_yield_cnbd(C631,L$1,1)</f>
        <v>5.5591999999999997</v>
      </c>
      <c r="J631" s="9">
        <f>[1]!b_anal_dirty_cnbd(C631,L$1,1)</f>
        <v>100.41249999999999</v>
      </c>
      <c r="K631" s="9" t="str">
        <f>[1]!b_info_maturitydate(C631)</f>
        <v>2021-11-29</v>
      </c>
      <c r="L631" s="25"/>
      <c r="M631" s="25"/>
    </row>
    <row r="632" spans="1:13" hidden="1" x14ac:dyDescent="0.2">
      <c r="A632" s="6" t="s">
        <v>296</v>
      </c>
      <c r="B632" s="7">
        <v>100000000</v>
      </c>
      <c r="C632" s="8" t="str">
        <f t="shared" si="14"/>
        <v>031662007</v>
      </c>
      <c r="D632" s="8" t="str">
        <f>[1]!b_info_carrydate(C632)</f>
        <v>2016-03-11</v>
      </c>
      <c r="E632" s="9">
        <f>[1]!b_info_couponrate2(C632)</f>
        <v>4.9000000000000004</v>
      </c>
      <c r="F632" s="8" t="str">
        <f>[1]!b_info_coupon(C632)</f>
        <v>附息</v>
      </c>
      <c r="G632" s="8">
        <f>[1]!b_info_interestfrequency(C632)</f>
        <v>1</v>
      </c>
      <c r="H632" s="9">
        <f>[1]!b_info_term(C632)</f>
        <v>5</v>
      </c>
      <c r="I632" s="9">
        <f>[1]!b_anal_yield_cnbd(C632,L$1,1)</f>
        <v>4.6208</v>
      </c>
      <c r="J632" s="9">
        <f>[1]!b_anal_dirty_cnbd(C632,L$1,1)</f>
        <v>105.102</v>
      </c>
      <c r="K632" s="9" t="str">
        <f>[1]!b_info_maturitydate(C632)</f>
        <v>2021-03-11</v>
      </c>
      <c r="L632" s="25"/>
      <c r="M632" s="25"/>
    </row>
    <row r="633" spans="1:13" hidden="1" x14ac:dyDescent="0.2">
      <c r="A633" s="6" t="s">
        <v>297</v>
      </c>
      <c r="B633" s="7">
        <v>200000000</v>
      </c>
      <c r="C633" s="8" t="str">
        <f t="shared" si="14"/>
        <v>031663009</v>
      </c>
      <c r="D633" s="8" t="str">
        <f>[1]!b_info_carrydate(C633)</f>
        <v>2016-03-18</v>
      </c>
      <c r="E633" s="9">
        <f>[1]!b_info_couponrate2(C633)</f>
        <v>5.65</v>
      </c>
      <c r="F633" s="8" t="str">
        <f>[1]!b_info_coupon(C633)</f>
        <v>附息</v>
      </c>
      <c r="G633" s="8">
        <f>[1]!b_info_interestfrequency(C633)</f>
        <v>1</v>
      </c>
      <c r="H633" s="9">
        <f>[1]!b_info_term(C633)</f>
        <v>5</v>
      </c>
      <c r="I633" s="9">
        <f>[1]!b_anal_yield_cnbd(C633,L$1,1)</f>
        <v>5.6256000000000004</v>
      </c>
      <c r="J633" s="9">
        <f>[1]!b_anal_dirty_cnbd(C633,L$1,1)</f>
        <v>105.4836</v>
      </c>
      <c r="K633" s="9" t="str">
        <f>[1]!b_info_maturitydate(C633)</f>
        <v>2021-03-18</v>
      </c>
      <c r="L633" s="25"/>
      <c r="M633" s="25"/>
    </row>
    <row r="634" spans="1:13" hidden="1" x14ac:dyDescent="0.2">
      <c r="A634" s="6" t="s">
        <v>298</v>
      </c>
      <c r="B634" s="7">
        <v>50000000</v>
      </c>
      <c r="C634" s="8" t="str">
        <f t="shared" si="14"/>
        <v>031663026</v>
      </c>
      <c r="D634" s="8" t="str">
        <f>[1]!b_info_carrydate(C634)</f>
        <v>2016-09-14</v>
      </c>
      <c r="E634" s="9">
        <f>[1]!b_info_couponrate2(C634)</f>
        <v>4.8</v>
      </c>
      <c r="F634" s="8" t="str">
        <f>[1]!b_info_coupon(C634)</f>
        <v>附息</v>
      </c>
      <c r="G634" s="8">
        <f>[1]!b_info_interestfrequency(C634)</f>
        <v>1</v>
      </c>
      <c r="H634" s="9">
        <f>[1]!b_info_term(C634)</f>
        <v>5</v>
      </c>
      <c r="I634" s="9">
        <f>[1]!b_anal_yield_cnbd(C634,L$1,1)</f>
        <v>4.6540999999999997</v>
      </c>
      <c r="J634" s="9">
        <f>[1]!b_anal_dirty_cnbd(C634,L$1,1)</f>
        <v>81.971900000000005</v>
      </c>
      <c r="K634" s="9" t="str">
        <f>[1]!b_info_maturitydate(C634)</f>
        <v>2021-09-14</v>
      </c>
      <c r="L634" s="25"/>
      <c r="M634" s="25"/>
    </row>
    <row r="635" spans="1:13" hidden="1" x14ac:dyDescent="0.2">
      <c r="A635" s="6" t="s">
        <v>299</v>
      </c>
      <c r="B635" s="7">
        <v>200000000</v>
      </c>
      <c r="C635" s="8" t="str">
        <f t="shared" si="14"/>
        <v>031664025</v>
      </c>
      <c r="D635" s="8" t="str">
        <f>[1]!b_info_carrydate(C635)</f>
        <v>2016-03-29</v>
      </c>
      <c r="E635" s="9">
        <f>[1]!b_info_couponrate2(C635)</f>
        <v>5.4</v>
      </c>
      <c r="F635" s="8" t="str">
        <f>[1]!b_info_coupon(C635)</f>
        <v>附息</v>
      </c>
      <c r="G635" s="8">
        <f>[1]!b_info_interestfrequency(C635)</f>
        <v>1</v>
      </c>
      <c r="H635" s="9">
        <f>[1]!b_info_term(C635)</f>
        <v>5</v>
      </c>
      <c r="I635" s="9">
        <f>[1]!b_anal_yield_cnbd(C635,L$1,1)</f>
        <v>4.5332999999999997</v>
      </c>
      <c r="J635" s="9">
        <f>[1]!b_anal_dirty_cnbd(C635,L$1,1)</f>
        <v>70.622399999999999</v>
      </c>
      <c r="K635" s="9" t="str">
        <f>[1]!b_info_maturitydate(C635)</f>
        <v>2021-03-29</v>
      </c>
      <c r="L635" s="25"/>
      <c r="M635" s="25"/>
    </row>
    <row r="636" spans="1:13" hidden="1" x14ac:dyDescent="0.2">
      <c r="A636" s="6" t="s">
        <v>300</v>
      </c>
      <c r="B636" s="7">
        <v>100000000</v>
      </c>
      <c r="C636" s="8" t="str">
        <f t="shared" si="14"/>
        <v>031664049</v>
      </c>
      <c r="D636" s="8" t="str">
        <f>[1]!b_info_carrydate(C636)</f>
        <v>2016-08-17</v>
      </c>
      <c r="E636" s="9">
        <f>[1]!b_info_couponrate2(C636)</f>
        <v>4.49</v>
      </c>
      <c r="F636" s="8" t="str">
        <f>[1]!b_info_coupon(C636)</f>
        <v>附息</v>
      </c>
      <c r="G636" s="8">
        <f>[1]!b_info_interestfrequency(C636)</f>
        <v>1</v>
      </c>
      <c r="H636" s="9">
        <f>[1]!b_info_term(C636)</f>
        <v>5</v>
      </c>
      <c r="I636" s="9">
        <f>[1]!b_anal_yield_cnbd(C636,L$1,1)</f>
        <v>4.6584000000000003</v>
      </c>
      <c r="J636" s="9">
        <f>[1]!b_anal_dirty_cnbd(C636,L$1,1)</f>
        <v>102.2222</v>
      </c>
      <c r="K636" s="9" t="str">
        <f>[1]!b_info_maturitydate(C636)</f>
        <v>2021-08-17</v>
      </c>
      <c r="L636" s="25"/>
      <c r="M636" s="25"/>
    </row>
    <row r="637" spans="1:13" hidden="1" x14ac:dyDescent="0.2">
      <c r="A637" s="6" t="s">
        <v>301</v>
      </c>
      <c r="B637" s="7">
        <v>20000000</v>
      </c>
      <c r="C637" s="8" t="str">
        <f t="shared" si="14"/>
        <v>031667021</v>
      </c>
      <c r="D637" s="8" t="str">
        <f>[1]!b_info_carrydate(C637)</f>
        <v>2016-09-22</v>
      </c>
      <c r="E637" s="9">
        <f>[1]!b_info_couponrate2(C637)</f>
        <v>4.2</v>
      </c>
      <c r="F637" s="8" t="str">
        <f>[1]!b_info_coupon(C637)</f>
        <v>附息</v>
      </c>
      <c r="G637" s="8">
        <f>[1]!b_info_interestfrequency(C637)</f>
        <v>1</v>
      </c>
      <c r="H637" s="9">
        <f>[1]!b_info_term(C637)</f>
        <v>5</v>
      </c>
      <c r="I637" s="9">
        <f>[1]!b_anal_yield_cnbd(C637,L$1,1)</f>
        <v>4.0326000000000004</v>
      </c>
      <c r="J637" s="9">
        <f>[1]!b_anal_dirty_cnbd(C637,L$1,1)</f>
        <v>102.1306</v>
      </c>
      <c r="K637" s="9" t="str">
        <f>[1]!b_info_maturitydate(C637)</f>
        <v>2021-09-22</v>
      </c>
      <c r="L637" s="25"/>
      <c r="M637" s="25"/>
    </row>
    <row r="638" spans="1:13" hidden="1" x14ac:dyDescent="0.2">
      <c r="A638" s="6" t="s">
        <v>302</v>
      </c>
      <c r="B638" s="7">
        <v>80000000</v>
      </c>
      <c r="C638" s="8" t="str">
        <f t="shared" si="14"/>
        <v>031671024</v>
      </c>
      <c r="D638" s="8" t="str">
        <f>[1]!b_info_carrydate(C638)</f>
        <v>2016-06-30</v>
      </c>
      <c r="E638" s="9">
        <f>[1]!b_info_couponrate2(C638)</f>
        <v>5</v>
      </c>
      <c r="F638" s="8" t="str">
        <f>[1]!b_info_coupon(C638)</f>
        <v>附息</v>
      </c>
      <c r="G638" s="8">
        <f>[1]!b_info_interestfrequency(C638)</f>
        <v>1</v>
      </c>
      <c r="H638" s="9">
        <f>[1]!b_info_term(C638)</f>
        <v>5</v>
      </c>
      <c r="I638" s="9">
        <f>[1]!b_anal_yield_cnbd(C638,L$1,1)</f>
        <v>3.7742</v>
      </c>
      <c r="J638" s="9">
        <f>[1]!b_anal_dirty_cnbd(C638,L$1,1)</f>
        <v>104.9418</v>
      </c>
      <c r="K638" s="9" t="str">
        <f>[1]!b_info_maturitydate(C638)</f>
        <v>2021-06-30</v>
      </c>
      <c r="L638" s="25"/>
      <c r="M638" s="25"/>
    </row>
    <row r="639" spans="1:13" hidden="1" x14ac:dyDescent="0.2">
      <c r="A639" s="6" t="s">
        <v>303</v>
      </c>
      <c r="B639" s="7">
        <v>100000000</v>
      </c>
      <c r="C639" s="8" t="str">
        <f t="shared" si="14"/>
        <v>031672015</v>
      </c>
      <c r="D639" s="8" t="str">
        <f>[1]!b_info_carrydate(C639)</f>
        <v>2016-04-19</v>
      </c>
      <c r="E639" s="9">
        <f>[1]!b_info_couponrate2(C639)</f>
        <v>5</v>
      </c>
      <c r="F639" s="8" t="str">
        <f>[1]!b_info_coupon(C639)</f>
        <v>附息</v>
      </c>
      <c r="G639" s="8">
        <f>[1]!b_info_interestfrequency(C639)</f>
        <v>1</v>
      </c>
      <c r="H639" s="9">
        <f>[1]!b_info_term(C639)</f>
        <v>5</v>
      </c>
      <c r="I639" s="9">
        <f>[1]!b_anal_yield_cnbd(C639,L$1,1)</f>
        <v>3.4771999999999998</v>
      </c>
      <c r="J639" s="9">
        <f>[1]!b_anal_dirty_cnbd(C639,L$1,1)</f>
        <v>106.035</v>
      </c>
      <c r="K639" s="9" t="str">
        <f>[1]!b_info_maturitydate(C639)</f>
        <v>2021-04-19</v>
      </c>
      <c r="L639" s="25"/>
      <c r="M639" s="25"/>
    </row>
    <row r="640" spans="1:13" hidden="1" x14ac:dyDescent="0.2">
      <c r="A640" s="6" t="s">
        <v>304</v>
      </c>
      <c r="B640" s="7">
        <v>150000000</v>
      </c>
      <c r="C640" s="8" t="str">
        <f t="shared" si="14"/>
        <v>031672044</v>
      </c>
      <c r="D640" s="8" t="str">
        <f>[1]!b_info_carrydate(C640)</f>
        <v>2016-12-15</v>
      </c>
      <c r="E640" s="9">
        <f>[1]!b_info_couponrate2(C640)</f>
        <v>5.3</v>
      </c>
      <c r="F640" s="8" t="str">
        <f>[1]!b_info_coupon(C640)</f>
        <v>附息</v>
      </c>
      <c r="G640" s="8">
        <f>[1]!b_info_interestfrequency(C640)</f>
        <v>1</v>
      </c>
      <c r="H640" s="9">
        <f>[1]!b_info_term(C640)</f>
        <v>5</v>
      </c>
      <c r="I640" s="9">
        <f>[1]!b_anal_yield_cnbd(C640,L$1,1)</f>
        <v>4.9707999999999997</v>
      </c>
      <c r="J640" s="9">
        <f>[1]!b_anal_dirty_cnbd(C640,L$1,1)</f>
        <v>101.7119</v>
      </c>
      <c r="K640" s="9" t="str">
        <f>[1]!b_info_maturitydate(C640)</f>
        <v>2021-12-15</v>
      </c>
      <c r="L640" s="25"/>
      <c r="M640" s="25"/>
    </row>
    <row r="641" spans="1:13" hidden="1" x14ac:dyDescent="0.2">
      <c r="A641" s="6" t="s">
        <v>305</v>
      </c>
      <c r="B641" s="7">
        <v>100000000</v>
      </c>
      <c r="C641" s="8" t="str">
        <f t="shared" si="14"/>
        <v>031675005</v>
      </c>
      <c r="D641" s="8" t="str">
        <f>[1]!b_info_carrydate(C641)</f>
        <v>2016-03-07</v>
      </c>
      <c r="E641" s="9">
        <f>[1]!b_info_couponrate2(C641)</f>
        <v>5.36</v>
      </c>
      <c r="F641" s="8" t="str">
        <f>[1]!b_info_coupon(C641)</f>
        <v>附息</v>
      </c>
      <c r="G641" s="8">
        <f>[1]!b_info_interestfrequency(C641)</f>
        <v>1</v>
      </c>
      <c r="H641" s="9">
        <f>[1]!b_info_term(C641)</f>
        <v>5</v>
      </c>
      <c r="I641" s="9">
        <f>[1]!b_anal_yield_cnbd(C641,L$1,1)</f>
        <v>4.968</v>
      </c>
      <c r="J641" s="9">
        <f>[1]!b_anal_dirty_cnbd(C641,L$1,1)</f>
        <v>105.71939999999999</v>
      </c>
      <c r="K641" s="9" t="str">
        <f>[1]!b_info_maturitydate(C641)</f>
        <v>2021-03-07</v>
      </c>
      <c r="L641" s="25"/>
      <c r="M641" s="25"/>
    </row>
    <row r="642" spans="1:13" hidden="1" x14ac:dyDescent="0.2">
      <c r="A642" s="6" t="s">
        <v>306</v>
      </c>
      <c r="B642" s="7">
        <v>10000000</v>
      </c>
      <c r="C642" s="8" t="str">
        <f t="shared" si="14"/>
        <v>031675009</v>
      </c>
      <c r="D642" s="8" t="str">
        <f>[1]!b_info_carrydate(C642)</f>
        <v>2016-05-25</v>
      </c>
      <c r="E642" s="9">
        <f>[1]!b_info_couponrate2(C642)</f>
        <v>5.3</v>
      </c>
      <c r="F642" s="8" t="str">
        <f>[1]!b_info_coupon(C642)</f>
        <v>附息</v>
      </c>
      <c r="G642" s="8">
        <f>[1]!b_info_interestfrequency(C642)</f>
        <v>1</v>
      </c>
      <c r="H642" s="9">
        <f>[1]!b_info_term(C642)</f>
        <v>5</v>
      </c>
      <c r="I642" s="9">
        <f>[1]!b_anal_yield_cnbd(C642,L$1,1)</f>
        <v>3.9510000000000001</v>
      </c>
      <c r="J642" s="9">
        <f>[1]!b_anal_dirty_cnbd(C642,L$1,1)</f>
        <v>105.6987</v>
      </c>
      <c r="K642" s="9" t="str">
        <f>[1]!b_info_maturitydate(C642)</f>
        <v>2021-05-25</v>
      </c>
      <c r="L642" s="25"/>
      <c r="M642" s="25"/>
    </row>
    <row r="643" spans="1:13" hidden="1" x14ac:dyDescent="0.2">
      <c r="A643" s="6" t="s">
        <v>307</v>
      </c>
      <c r="B643" s="7">
        <v>50000000</v>
      </c>
      <c r="C643" s="8" t="str">
        <f t="shared" si="14"/>
        <v>031675012</v>
      </c>
      <c r="D643" s="8" t="str">
        <f>[1]!b_info_carrydate(C643)</f>
        <v>2016-06-23</v>
      </c>
      <c r="E643" s="9">
        <f>[1]!b_info_couponrate2(C643)</f>
        <v>5</v>
      </c>
      <c r="F643" s="8" t="str">
        <f>[1]!b_info_coupon(C643)</f>
        <v>附息</v>
      </c>
      <c r="G643" s="8">
        <f>[1]!b_info_interestfrequency(C643)</f>
        <v>1</v>
      </c>
      <c r="H643" s="9">
        <f>[1]!b_info_term(C643)</f>
        <v>5</v>
      </c>
      <c r="I643" s="9">
        <f>[1]!b_anal_yield_cnbd(C643,L$1,1)</f>
        <v>4.1441999999999997</v>
      </c>
      <c r="J643" s="9">
        <f>[1]!b_anal_dirty_cnbd(C643,L$1,1)</f>
        <v>104.5497</v>
      </c>
      <c r="K643" s="9" t="str">
        <f>[1]!b_info_maturitydate(C643)</f>
        <v>2021-06-23</v>
      </c>
      <c r="L643" s="25"/>
      <c r="M643" s="25"/>
    </row>
    <row r="644" spans="1:13" hidden="1" x14ac:dyDescent="0.2">
      <c r="A644" s="6" t="s">
        <v>308</v>
      </c>
      <c r="B644" s="7">
        <v>180000000</v>
      </c>
      <c r="C644" s="8" t="str">
        <f t="shared" si="14"/>
        <v>031675016</v>
      </c>
      <c r="D644" s="8" t="str">
        <f>[1]!b_info_carrydate(C644)</f>
        <v>2016-08-24</v>
      </c>
      <c r="E644" s="9">
        <f>[1]!b_info_couponrate2(C644)</f>
        <v>4.5</v>
      </c>
      <c r="F644" s="8" t="str">
        <f>[1]!b_info_coupon(C644)</f>
        <v>附息</v>
      </c>
      <c r="G644" s="8">
        <f>[1]!b_info_interestfrequency(C644)</f>
        <v>1</v>
      </c>
      <c r="H644" s="9">
        <f>[1]!b_info_term(C644)</f>
        <v>5</v>
      </c>
      <c r="I644" s="9">
        <f>[1]!b_anal_yield_cnbd(C644,L$1,1)</f>
        <v>4.3888999999999996</v>
      </c>
      <c r="J644" s="9">
        <f>[1]!b_anal_dirty_cnbd(C644,L$1,1)</f>
        <v>102.52809999999999</v>
      </c>
      <c r="K644" s="9" t="str">
        <f>[1]!b_info_maturitydate(C644)</f>
        <v>2021-08-24</v>
      </c>
      <c r="L644" s="25"/>
      <c r="M644" s="25"/>
    </row>
    <row r="645" spans="1:13" hidden="1" x14ac:dyDescent="0.2">
      <c r="A645" s="6" t="s">
        <v>309</v>
      </c>
      <c r="B645" s="7">
        <v>100000000</v>
      </c>
      <c r="C645" s="8" t="str">
        <f t="shared" si="14"/>
        <v>031679002</v>
      </c>
      <c r="D645" s="8" t="str">
        <f>[1]!b_info_carrydate(C645)</f>
        <v>2016-01-25</v>
      </c>
      <c r="E645" s="9">
        <f>[1]!b_info_couponrate2(C645)</f>
        <v>5.8</v>
      </c>
      <c r="F645" s="8" t="str">
        <f>[1]!b_info_coupon(C645)</f>
        <v>附息</v>
      </c>
      <c r="G645" s="8">
        <f>[1]!b_info_interestfrequency(C645)</f>
        <v>1</v>
      </c>
      <c r="H645" s="9">
        <f>[1]!b_info_term(C645)</f>
        <v>5</v>
      </c>
      <c r="I645" s="9">
        <f>[1]!b_anal_yield_cnbd(C645,L$1,1)</f>
        <v>5.5910000000000002</v>
      </c>
      <c r="J645" s="9">
        <f>[1]!b_anal_dirty_cnbd(C645,L$1,1)</f>
        <v>100.7958</v>
      </c>
      <c r="K645" s="9" t="str">
        <f>[1]!b_info_maturitydate(C645)</f>
        <v>2021-01-25</v>
      </c>
      <c r="L645" s="25"/>
      <c r="M645" s="25"/>
    </row>
    <row r="646" spans="1:13" hidden="1" x14ac:dyDescent="0.2">
      <c r="A646" s="6" t="s">
        <v>310</v>
      </c>
      <c r="B646" s="7">
        <v>30000000</v>
      </c>
      <c r="C646" s="8" t="str">
        <f t="shared" si="14"/>
        <v>031679005</v>
      </c>
      <c r="D646" s="8" t="str">
        <f>[1]!b_info_carrydate(C646)</f>
        <v>2016-03-21</v>
      </c>
      <c r="E646" s="9">
        <f>[1]!b_info_couponrate2(C646)</f>
        <v>5.8</v>
      </c>
      <c r="F646" s="8" t="str">
        <f>[1]!b_info_coupon(C646)</f>
        <v>附息</v>
      </c>
      <c r="G646" s="8">
        <f>[1]!b_info_interestfrequency(C646)</f>
        <v>1</v>
      </c>
      <c r="H646" s="9">
        <f>[1]!b_info_term(C646)</f>
        <v>7</v>
      </c>
      <c r="I646" s="9">
        <f>[1]!b_anal_yield_cnbd(C646,L$1,1)</f>
        <v>4.9497999999999998</v>
      </c>
      <c r="J646" s="9">
        <f>[1]!b_anal_dirty_cnbd(C646,L$1,1)</f>
        <v>107.9037</v>
      </c>
      <c r="K646" s="9" t="str">
        <f>[1]!b_info_maturitydate(C646)</f>
        <v>2023-03-21</v>
      </c>
      <c r="L646" s="25"/>
      <c r="M646" s="25"/>
    </row>
    <row r="647" spans="1:13" hidden="1" x14ac:dyDescent="0.2">
      <c r="A647" s="6" t="s">
        <v>311</v>
      </c>
      <c r="B647" s="7">
        <v>50000000</v>
      </c>
      <c r="C647" s="8" t="str">
        <f t="shared" si="14"/>
        <v>031679015</v>
      </c>
      <c r="D647" s="8" t="str">
        <f>[1]!b_info_carrydate(C647)</f>
        <v>2016-10-28</v>
      </c>
      <c r="E647" s="9">
        <f>[1]!b_info_couponrate2(C647)</f>
        <v>5</v>
      </c>
      <c r="F647" s="8" t="str">
        <f>[1]!b_info_coupon(C647)</f>
        <v>附息</v>
      </c>
      <c r="G647" s="8">
        <f>[1]!b_info_interestfrequency(C647)</f>
        <v>1</v>
      </c>
      <c r="H647" s="9">
        <f>[1]!b_info_term(C647)</f>
        <v>5</v>
      </c>
      <c r="I647" s="9">
        <f>[1]!b_anal_yield_cnbd(C647,L$1,1)</f>
        <v>4.7859999999999996</v>
      </c>
      <c r="J647" s="9">
        <f>[1]!b_anal_dirty_cnbd(C647,L$1,1)</f>
        <v>102.0802</v>
      </c>
      <c r="K647" s="9" t="str">
        <f>[1]!b_info_maturitydate(C647)</f>
        <v>2021-10-28</v>
      </c>
      <c r="L647" s="25"/>
      <c r="M647" s="25"/>
    </row>
    <row r="648" spans="1:13" hidden="1" x14ac:dyDescent="0.2">
      <c r="A648" s="6" t="s">
        <v>312</v>
      </c>
      <c r="B648" s="7">
        <v>20000000</v>
      </c>
      <c r="C648" s="8" t="str">
        <f t="shared" si="14"/>
        <v>031679018</v>
      </c>
      <c r="D648" s="8" t="str">
        <f>[1]!b_info_carrydate(C648)</f>
        <v>2016-11-21</v>
      </c>
      <c r="E648" s="9">
        <f>[1]!b_info_couponrate2(C648)</f>
        <v>4.8</v>
      </c>
      <c r="F648" s="8" t="str">
        <f>[1]!b_info_coupon(C648)</f>
        <v>附息</v>
      </c>
      <c r="G648" s="8">
        <f>[1]!b_info_interestfrequency(C648)</f>
        <v>1</v>
      </c>
      <c r="H648" s="9">
        <f>[1]!b_info_term(C648)</f>
        <v>7</v>
      </c>
      <c r="I648" s="9">
        <f>[1]!b_anal_yield_cnbd(C648,L$1,1)</f>
        <v>4.1643999999999997</v>
      </c>
      <c r="J648" s="9">
        <f>[1]!b_anal_dirty_cnbd(C648,L$1,1)</f>
        <v>102.9606</v>
      </c>
      <c r="K648" s="9" t="str">
        <f>[1]!b_info_maturitydate(C648)</f>
        <v>2023-11-21</v>
      </c>
      <c r="L648" s="25"/>
      <c r="M648" s="25"/>
    </row>
    <row r="649" spans="1:13" hidden="1" x14ac:dyDescent="0.2">
      <c r="A649" s="6" t="s">
        <v>313</v>
      </c>
      <c r="B649" s="7">
        <v>50000000</v>
      </c>
      <c r="C649" s="8" t="str">
        <f t="shared" si="14"/>
        <v>031683007</v>
      </c>
      <c r="D649" s="8" t="str">
        <f>[1]!b_info_carrydate(C649)</f>
        <v>2016-09-14</v>
      </c>
      <c r="E649" s="9">
        <f>[1]!b_info_couponrate2(C649)</f>
        <v>5.5</v>
      </c>
      <c r="F649" s="8" t="str">
        <f>[1]!b_info_coupon(C649)</f>
        <v>附息</v>
      </c>
      <c r="G649" s="8">
        <f>[1]!b_info_interestfrequency(C649)</f>
        <v>1</v>
      </c>
      <c r="H649" s="9">
        <f>[1]!b_info_term(C649)</f>
        <v>5</v>
      </c>
      <c r="I649" s="9">
        <f>[1]!b_anal_yield_cnbd(C649,L$1,1)</f>
        <v>5.7480000000000002</v>
      </c>
      <c r="J649" s="9">
        <f>[1]!b_anal_dirty_cnbd(C649,L$1,1)</f>
        <v>102.224</v>
      </c>
      <c r="K649" s="9" t="str">
        <f>[1]!b_info_maturitydate(C649)</f>
        <v>2021-09-14</v>
      </c>
      <c r="L649" s="25"/>
      <c r="M649" s="25"/>
    </row>
    <row r="650" spans="1:13" hidden="1" x14ac:dyDescent="0.2">
      <c r="A650" s="6" t="s">
        <v>314</v>
      </c>
      <c r="B650" s="7">
        <v>180000000</v>
      </c>
      <c r="C650" s="8" t="str">
        <f t="shared" si="14"/>
        <v>031755009</v>
      </c>
      <c r="D650" s="8" t="str">
        <f>[1]!b_info_carrydate(C650)</f>
        <v>2017-07-31</v>
      </c>
      <c r="E650" s="9">
        <f>[1]!b_info_couponrate2(C650)</f>
        <v>5.99</v>
      </c>
      <c r="F650" s="8" t="str">
        <f>[1]!b_info_coupon(C650)</f>
        <v>附息</v>
      </c>
      <c r="G650" s="8">
        <f>[1]!b_info_interestfrequency(C650)</f>
        <v>1</v>
      </c>
      <c r="H650" s="9">
        <f>[1]!b_info_term(C650)</f>
        <v>3</v>
      </c>
      <c r="I650" s="9">
        <f>[1]!b_anal_yield_cnbd(C650,L$1,1)</f>
        <v>3.9857999999999998</v>
      </c>
      <c r="J650" s="9">
        <f>[1]!b_anal_dirty_cnbd(C650,L$1,1)</f>
        <v>104.32</v>
      </c>
      <c r="K650" s="9" t="str">
        <f>[1]!b_info_maturitydate(C650)</f>
        <v>2020-07-31</v>
      </c>
      <c r="L650" s="25"/>
      <c r="M650" s="25"/>
    </row>
    <row r="651" spans="1:13" hidden="1" x14ac:dyDescent="0.2">
      <c r="A651" s="6" t="s">
        <v>315</v>
      </c>
      <c r="B651" s="7">
        <v>200000000</v>
      </c>
      <c r="C651" s="8" t="str">
        <f t="shared" si="14"/>
        <v>031755020</v>
      </c>
      <c r="D651" s="8" t="str">
        <f>[1]!b_info_carrydate(C651)</f>
        <v>2017-11-16</v>
      </c>
      <c r="E651" s="9">
        <f>[1]!b_info_couponrate2(C651)</f>
        <v>5.9</v>
      </c>
      <c r="F651" s="8" t="str">
        <f>[1]!b_info_coupon(C651)</f>
        <v>附息</v>
      </c>
      <c r="G651" s="8">
        <f>[1]!b_info_interestfrequency(C651)</f>
        <v>1</v>
      </c>
      <c r="H651" s="9">
        <f>[1]!b_info_term(C651)</f>
        <v>3</v>
      </c>
      <c r="I651" s="9">
        <f>[1]!b_anal_yield_cnbd(C651,L$1,1)</f>
        <v>3.3307000000000002</v>
      </c>
      <c r="J651" s="9">
        <f>[1]!b_anal_dirty_cnbd(C651,L$1,1)</f>
        <v>103.4982</v>
      </c>
      <c r="K651" s="9" t="str">
        <f>[1]!b_info_maturitydate(C651)</f>
        <v>2020-11-16</v>
      </c>
      <c r="L651" s="25"/>
      <c r="M651" s="25"/>
    </row>
    <row r="652" spans="1:13" hidden="1" x14ac:dyDescent="0.2">
      <c r="A652" s="6" t="s">
        <v>316</v>
      </c>
      <c r="B652" s="7">
        <v>50000000</v>
      </c>
      <c r="C652" s="8" t="str">
        <f t="shared" si="14"/>
        <v>031756008</v>
      </c>
      <c r="D652" s="8" t="str">
        <f>[1]!b_info_carrydate(C652)</f>
        <v>2017-06-16</v>
      </c>
      <c r="E652" s="9">
        <f>[1]!b_info_couponrate2(C652)</f>
        <v>6.38</v>
      </c>
      <c r="F652" s="8" t="str">
        <f>[1]!b_info_coupon(C652)</f>
        <v>附息</v>
      </c>
      <c r="G652" s="8">
        <f>[1]!b_info_interestfrequency(C652)</f>
        <v>1</v>
      </c>
      <c r="H652" s="9">
        <f>[1]!b_info_term(C652)</f>
        <v>3</v>
      </c>
      <c r="I652" s="9">
        <f>[1]!b_anal_yield_cnbd(C652,L$1,1)</f>
        <v>5.6210000000000004</v>
      </c>
      <c r="J652" s="9">
        <f>[1]!b_anal_dirty_cnbd(C652,L$1,1)</f>
        <v>104.7393</v>
      </c>
      <c r="K652" s="9" t="str">
        <f>[1]!b_info_maturitydate(C652)</f>
        <v>2020-06-16</v>
      </c>
      <c r="L652" s="25"/>
      <c r="M652" s="25"/>
    </row>
    <row r="653" spans="1:13" hidden="1" x14ac:dyDescent="0.2">
      <c r="A653" s="6" t="s">
        <v>317</v>
      </c>
      <c r="B653" s="7">
        <v>20000000</v>
      </c>
      <c r="C653" s="8" t="str">
        <f t="shared" si="14"/>
        <v>031756015</v>
      </c>
      <c r="D653" s="8" t="str">
        <f>[1]!b_info_carrydate(C653)</f>
        <v>2017-09-29</v>
      </c>
      <c r="E653" s="9">
        <f>[1]!b_info_couponrate2(C653)</f>
        <v>5.32</v>
      </c>
      <c r="F653" s="8" t="str">
        <f>[1]!b_info_coupon(C653)</f>
        <v>附息</v>
      </c>
      <c r="G653" s="8">
        <f>[1]!b_info_interestfrequency(C653)</f>
        <v>1</v>
      </c>
      <c r="H653" s="9">
        <f>[1]!b_info_term(C653)</f>
        <v>3</v>
      </c>
      <c r="I653" s="9">
        <f>[1]!b_anal_yield_cnbd(C653,L$1,1)</f>
        <v>3.4163999999999999</v>
      </c>
      <c r="J653" s="9">
        <f>[1]!b_anal_dirty_cnbd(C653,L$1,1)</f>
        <v>103.3182</v>
      </c>
      <c r="K653" s="9" t="str">
        <f>[1]!b_info_maturitydate(C653)</f>
        <v>2020-09-29</v>
      </c>
      <c r="L653" s="25"/>
      <c r="M653" s="25"/>
    </row>
    <row r="654" spans="1:13" hidden="1" x14ac:dyDescent="0.2">
      <c r="A654" s="6" t="s">
        <v>318</v>
      </c>
      <c r="B654" s="7">
        <v>90000000</v>
      </c>
      <c r="C654" s="8" t="str">
        <f t="shared" si="14"/>
        <v>031756016</v>
      </c>
      <c r="D654" s="8" t="str">
        <f>[1]!b_info_carrydate(C654)</f>
        <v>2017-10-26</v>
      </c>
      <c r="E654" s="9">
        <f>[1]!b_info_couponrate2(C654)</f>
        <v>6.08</v>
      </c>
      <c r="F654" s="8" t="str">
        <f>[1]!b_info_coupon(C654)</f>
        <v>附息</v>
      </c>
      <c r="G654" s="8">
        <f>[1]!b_info_interestfrequency(C654)</f>
        <v>1</v>
      </c>
      <c r="H654" s="9">
        <f>[1]!b_info_term(C654)</f>
        <v>3</v>
      </c>
      <c r="I654" s="9">
        <f>[1]!b_anal_yield_cnbd(C654,L$1,1)</f>
        <v>4.0717999999999996</v>
      </c>
      <c r="J654" s="9">
        <f>[1]!b_anal_dirty_cnbd(C654,L$1,1)</f>
        <v>103.38849999999999</v>
      </c>
      <c r="K654" s="9" t="str">
        <f>[1]!b_info_maturitydate(C654)</f>
        <v>2020-10-26</v>
      </c>
      <c r="L654" s="25"/>
      <c r="M654" s="25"/>
    </row>
    <row r="655" spans="1:13" hidden="1" x14ac:dyDescent="0.2">
      <c r="A655" s="6" t="s">
        <v>319</v>
      </c>
      <c r="B655" s="7">
        <v>60000000</v>
      </c>
      <c r="C655" s="8" t="str">
        <f t="shared" si="14"/>
        <v>031756018</v>
      </c>
      <c r="D655" s="8" t="str">
        <f>[1]!b_info_carrydate(C655)</f>
        <v>2017-11-10</v>
      </c>
      <c r="E655" s="9">
        <f>[1]!b_info_couponrate2(C655)</f>
        <v>6.3</v>
      </c>
      <c r="F655" s="8" t="str">
        <f>[1]!b_info_coupon(C655)</f>
        <v>附息</v>
      </c>
      <c r="G655" s="8">
        <f>[1]!b_info_interestfrequency(C655)</f>
        <v>1</v>
      </c>
      <c r="H655" s="9">
        <f>[1]!b_info_term(C655)</f>
        <v>3</v>
      </c>
      <c r="I655" s="9">
        <f>[1]!b_anal_yield_cnbd(C655,L$1,1)</f>
        <v>5.8365999999999998</v>
      </c>
      <c r="J655" s="9">
        <f>[1]!b_anal_dirty_cnbd(C655,L$1,1)</f>
        <v>102.2402</v>
      </c>
      <c r="K655" s="9" t="str">
        <f>[1]!b_info_maturitydate(C655)</f>
        <v>2020-11-10</v>
      </c>
      <c r="L655" s="25"/>
      <c r="M655" s="25"/>
    </row>
    <row r="656" spans="1:13" hidden="1" x14ac:dyDescent="0.2">
      <c r="A656" s="6" t="s">
        <v>320</v>
      </c>
      <c r="B656" s="7">
        <v>10000000</v>
      </c>
      <c r="C656" s="8" t="str">
        <f t="shared" si="14"/>
        <v>031756025</v>
      </c>
      <c r="D656" s="8" t="str">
        <f>[1]!b_info_carrydate(C656)</f>
        <v>2017-12-15</v>
      </c>
      <c r="E656" s="9">
        <f>[1]!b_info_couponrate2(C656)</f>
        <v>6.13</v>
      </c>
      <c r="F656" s="8" t="str">
        <f>[1]!b_info_coupon(C656)</f>
        <v>附息</v>
      </c>
      <c r="G656" s="8">
        <f>[1]!b_info_interestfrequency(C656)</f>
        <v>1</v>
      </c>
      <c r="H656" s="9">
        <f>[1]!b_info_term(C656)</f>
        <v>3</v>
      </c>
      <c r="I656" s="9">
        <f>[1]!b_anal_yield_cnbd(C656,L$1,1)</f>
        <v>3.0007000000000001</v>
      </c>
      <c r="J656" s="9">
        <f>[1]!b_anal_dirty_cnbd(C656,L$1,1)</f>
        <v>103.71510000000001</v>
      </c>
      <c r="K656" s="9" t="str">
        <f>[1]!b_info_maturitydate(C656)</f>
        <v>2020-12-15</v>
      </c>
      <c r="L656" s="25"/>
      <c r="M656" s="25"/>
    </row>
    <row r="657" spans="1:13" hidden="1" x14ac:dyDescent="0.2">
      <c r="A657" s="6" t="s">
        <v>321</v>
      </c>
      <c r="B657" s="7">
        <v>20000000</v>
      </c>
      <c r="C657" s="8" t="str">
        <f t="shared" si="14"/>
        <v>031758006</v>
      </c>
      <c r="D657" s="8" t="str">
        <f>[1]!b_info_carrydate(C657)</f>
        <v>2017-04-20</v>
      </c>
      <c r="E657" s="9">
        <f>[1]!b_info_couponrate2(C657)</f>
        <v>5.6</v>
      </c>
      <c r="F657" s="8" t="str">
        <f>[1]!b_info_coupon(C657)</f>
        <v>附息</v>
      </c>
      <c r="G657" s="8">
        <f>[1]!b_info_interestfrequency(C657)</f>
        <v>1</v>
      </c>
      <c r="H657" s="9">
        <f>[1]!b_info_term(C657)</f>
        <v>5</v>
      </c>
      <c r="I657" s="9">
        <f>[1]!b_anal_yield_cnbd(C657,L$1,1)</f>
        <v>3.9058999999999999</v>
      </c>
      <c r="J657" s="9">
        <f>[1]!b_anal_dirty_cnbd(C657,L$1,1)</f>
        <v>108.2882</v>
      </c>
      <c r="K657" s="9" t="str">
        <f>[1]!b_info_maturitydate(C657)</f>
        <v>2022-04-20</v>
      </c>
      <c r="L657" s="25"/>
      <c r="M657" s="25"/>
    </row>
    <row r="658" spans="1:13" hidden="1" x14ac:dyDescent="0.2">
      <c r="A658" s="6" t="s">
        <v>322</v>
      </c>
      <c r="B658" s="7">
        <v>20000000</v>
      </c>
      <c r="C658" s="8" t="str">
        <f t="shared" si="14"/>
        <v>031758008</v>
      </c>
      <c r="D658" s="8" t="str">
        <f>[1]!b_info_carrydate(C658)</f>
        <v>2017-06-23</v>
      </c>
      <c r="E658" s="9">
        <f>[1]!b_info_couponrate2(C658)</f>
        <v>6.2</v>
      </c>
      <c r="F658" s="8" t="str">
        <f>[1]!b_info_coupon(C658)</f>
        <v>附息</v>
      </c>
      <c r="G658" s="8">
        <f>[1]!b_info_interestfrequency(C658)</f>
        <v>1</v>
      </c>
      <c r="H658" s="9">
        <f>[1]!b_info_term(C658)</f>
        <v>5</v>
      </c>
      <c r="I658" s="9">
        <f>[1]!b_anal_yield_cnbd(C658,L$1,1)</f>
        <v>3.7349999999999999</v>
      </c>
      <c r="J658" s="9">
        <f>[1]!b_anal_dirty_cnbd(C658,L$1,1)</f>
        <v>109.6628</v>
      </c>
      <c r="K658" s="9" t="str">
        <f>[1]!b_info_maturitydate(C658)</f>
        <v>2022-06-23</v>
      </c>
      <c r="L658" s="25"/>
      <c r="M658" s="25"/>
    </row>
    <row r="659" spans="1:13" hidden="1" x14ac:dyDescent="0.2">
      <c r="A659" s="6" t="s">
        <v>323</v>
      </c>
      <c r="B659" s="7">
        <v>20000000</v>
      </c>
      <c r="C659" s="8" t="str">
        <f t="shared" ref="C659:C722" si="15">IFERROR(MID(A659,FIND("S",A659)+2,FIND(")",A659)-FIND("S",A659)-2),MID(A659,FIND("(",A659)+1,FIND(")",A659)-FIND("(",A659)-1))</f>
        <v>031758009</v>
      </c>
      <c r="D659" s="8" t="str">
        <f>[1]!b_info_carrydate(C659)</f>
        <v>2017-07-06</v>
      </c>
      <c r="E659" s="9">
        <f>[1]!b_info_couponrate2(C659)</f>
        <v>6.7</v>
      </c>
      <c r="F659" s="8" t="str">
        <f>[1]!b_info_coupon(C659)</f>
        <v>附息</v>
      </c>
      <c r="G659" s="8">
        <f>[1]!b_info_interestfrequency(C659)</f>
        <v>1</v>
      </c>
      <c r="H659" s="9">
        <f>[1]!b_info_term(C659)</f>
        <v>5</v>
      </c>
      <c r="I659" s="9">
        <f>[1]!b_anal_yield_cnbd(C659,L$1,1)</f>
        <v>4.4036999999999997</v>
      </c>
      <c r="J659" s="9">
        <f>[1]!b_anal_dirty_cnbd(C659,L$1,1)</f>
        <v>109.4229</v>
      </c>
      <c r="K659" s="9" t="str">
        <f>[1]!b_info_maturitydate(C659)</f>
        <v>2022-07-06</v>
      </c>
      <c r="L659" s="25"/>
      <c r="M659" s="25"/>
    </row>
    <row r="660" spans="1:13" hidden="1" x14ac:dyDescent="0.2">
      <c r="A660" s="6" t="s">
        <v>324</v>
      </c>
      <c r="B660" s="7">
        <v>10000000</v>
      </c>
      <c r="C660" s="8" t="str">
        <f t="shared" si="15"/>
        <v>031758022</v>
      </c>
      <c r="D660" s="8" t="str">
        <f>[1]!b_info_carrydate(C660)</f>
        <v>2017-11-21</v>
      </c>
      <c r="E660" s="9">
        <f>[1]!b_info_couponrate2(C660)</f>
        <v>5.98</v>
      </c>
      <c r="F660" s="8" t="str">
        <f>[1]!b_info_coupon(C660)</f>
        <v>附息</v>
      </c>
      <c r="G660" s="8">
        <f>[1]!b_info_interestfrequency(C660)</f>
        <v>1</v>
      </c>
      <c r="H660" s="9">
        <f>[1]!b_info_term(C660)</f>
        <v>3</v>
      </c>
      <c r="I660" s="9">
        <f>[1]!b_anal_yield_cnbd(C660,L$1,1)</f>
        <v>3.5720999999999998</v>
      </c>
      <c r="J660" s="9">
        <f>[1]!b_anal_dirty_cnbd(C660,L$1,1)</f>
        <v>103.3573</v>
      </c>
      <c r="K660" s="9" t="str">
        <f>[1]!b_info_maturitydate(C660)</f>
        <v>2020-11-21</v>
      </c>
      <c r="L660" s="25"/>
      <c r="M660" s="25"/>
    </row>
    <row r="661" spans="1:13" hidden="1" x14ac:dyDescent="0.2">
      <c r="A661" s="6" t="s">
        <v>325</v>
      </c>
      <c r="B661" s="7">
        <v>50000000</v>
      </c>
      <c r="C661" s="8" t="str">
        <f t="shared" si="15"/>
        <v>031759023</v>
      </c>
      <c r="D661" s="8" t="str">
        <f>[1]!b_info_carrydate(C661)</f>
        <v>2017-09-25</v>
      </c>
      <c r="E661" s="9">
        <f>[1]!b_info_couponrate2(C661)</f>
        <v>5.66</v>
      </c>
      <c r="F661" s="8" t="str">
        <f>[1]!b_info_coupon(C661)</f>
        <v>附息</v>
      </c>
      <c r="G661" s="8">
        <f>[1]!b_info_interestfrequency(C661)</f>
        <v>1</v>
      </c>
      <c r="H661" s="9">
        <f>[1]!b_info_term(C661)</f>
        <v>3</v>
      </c>
      <c r="I661" s="9">
        <f>[1]!b_anal_yield_cnbd(C661,L$1,1)</f>
        <v>3.1953999999999998</v>
      </c>
      <c r="J661" s="9">
        <f>[1]!b_anal_dirty_cnbd(C661,L$1,1)</f>
        <v>103.82</v>
      </c>
      <c r="K661" s="9" t="str">
        <f>[1]!b_info_maturitydate(C661)</f>
        <v>2020-09-25</v>
      </c>
      <c r="L661" s="25"/>
      <c r="M661" s="25"/>
    </row>
    <row r="662" spans="1:13" hidden="1" x14ac:dyDescent="0.2">
      <c r="A662" s="6" t="s">
        <v>326</v>
      </c>
      <c r="B662" s="7">
        <v>40000000</v>
      </c>
      <c r="C662" s="8" t="str">
        <f t="shared" si="15"/>
        <v>031759025</v>
      </c>
      <c r="D662" s="8" t="str">
        <f>[1]!b_info_carrydate(C662)</f>
        <v>2017-09-29</v>
      </c>
      <c r="E662" s="9">
        <f>[1]!b_info_couponrate2(C662)</f>
        <v>5.58</v>
      </c>
      <c r="F662" s="8" t="str">
        <f>[1]!b_info_coupon(C662)</f>
        <v>附息</v>
      </c>
      <c r="G662" s="8">
        <f>[1]!b_info_interestfrequency(C662)</f>
        <v>1</v>
      </c>
      <c r="H662" s="9">
        <f>[1]!b_info_term(C662)</f>
        <v>3</v>
      </c>
      <c r="I662" s="9">
        <f>[1]!b_anal_yield_cnbd(C662,L$1,1)</f>
        <v>3.4798</v>
      </c>
      <c r="J662" s="9">
        <f>[1]!b_anal_dirty_cnbd(C662,L$1,1)</f>
        <v>103.54219999999999</v>
      </c>
      <c r="K662" s="9" t="str">
        <f>[1]!b_info_maturitydate(C662)</f>
        <v>2020-09-29</v>
      </c>
      <c r="L662" s="25"/>
      <c r="M662" s="25"/>
    </row>
    <row r="663" spans="1:13" hidden="1" x14ac:dyDescent="0.2">
      <c r="A663" s="6" t="s">
        <v>327</v>
      </c>
      <c r="B663" s="7">
        <v>50000000</v>
      </c>
      <c r="C663" s="8" t="str">
        <f t="shared" si="15"/>
        <v>031759027</v>
      </c>
      <c r="D663" s="8" t="str">
        <f>[1]!b_info_carrydate(C663)</f>
        <v>2017-11-10</v>
      </c>
      <c r="E663" s="9">
        <f>[1]!b_info_couponrate2(C663)</f>
        <v>6.6</v>
      </c>
      <c r="F663" s="8" t="str">
        <f>[1]!b_info_coupon(C663)</f>
        <v>附息</v>
      </c>
      <c r="G663" s="8">
        <f>[1]!b_info_interestfrequency(C663)</f>
        <v>1</v>
      </c>
      <c r="H663" s="9">
        <f>[1]!b_info_term(C663)</f>
        <v>5</v>
      </c>
      <c r="I663" s="9">
        <f>[1]!b_anal_yield_cnbd(C663,L$1,1)</f>
        <v>4.0631000000000004</v>
      </c>
      <c r="J663" s="9">
        <f>[1]!b_anal_dirty_cnbd(C663,L$1,1)</f>
        <v>108.4032</v>
      </c>
      <c r="K663" s="9" t="str">
        <f>[1]!b_info_maturitydate(C663)</f>
        <v>2022-11-10</v>
      </c>
      <c r="L663" s="25"/>
      <c r="M663" s="25"/>
    </row>
    <row r="664" spans="1:13" hidden="1" x14ac:dyDescent="0.2">
      <c r="A664" s="6" t="s">
        <v>328</v>
      </c>
      <c r="B664" s="7">
        <v>100000000</v>
      </c>
      <c r="C664" s="8" t="str">
        <f t="shared" si="15"/>
        <v>031760022</v>
      </c>
      <c r="D664" s="8" t="str">
        <f>[1]!b_info_carrydate(C664)</f>
        <v>2017-07-12</v>
      </c>
      <c r="E664" s="9">
        <f>[1]!b_info_couponrate2(C664)</f>
        <v>5.94</v>
      </c>
      <c r="F664" s="8" t="str">
        <f>[1]!b_info_coupon(C664)</f>
        <v>附息</v>
      </c>
      <c r="G664" s="8">
        <f>[1]!b_info_interestfrequency(C664)</f>
        <v>1</v>
      </c>
      <c r="H664" s="9">
        <f>[1]!b_info_term(C664)</f>
        <v>3</v>
      </c>
      <c r="I664" s="9">
        <f>[1]!b_anal_yield_cnbd(C664,L$1,1)</f>
        <v>3.4437000000000002</v>
      </c>
      <c r="J664" s="9">
        <f>[1]!b_anal_dirty_cnbd(C664,L$1,1)</f>
        <v>104.6793</v>
      </c>
      <c r="K664" s="9" t="str">
        <f>[1]!b_info_maturitydate(C664)</f>
        <v>2020-07-12</v>
      </c>
      <c r="L664" s="25"/>
      <c r="M664" s="25"/>
    </row>
    <row r="665" spans="1:13" hidden="1" x14ac:dyDescent="0.2">
      <c r="A665" s="6" t="s">
        <v>329</v>
      </c>
      <c r="B665" s="7">
        <v>60000000</v>
      </c>
      <c r="C665" s="8" t="str">
        <f t="shared" si="15"/>
        <v>031760025</v>
      </c>
      <c r="D665" s="8" t="str">
        <f>[1]!b_info_carrydate(C665)</f>
        <v>2017-07-21</v>
      </c>
      <c r="E665" s="9">
        <f>[1]!b_info_couponrate2(C665)</f>
        <v>5.7</v>
      </c>
      <c r="F665" s="8" t="str">
        <f>[1]!b_info_coupon(C665)</f>
        <v>附息</v>
      </c>
      <c r="G665" s="8">
        <f>[1]!b_info_interestfrequency(C665)</f>
        <v>1</v>
      </c>
      <c r="H665" s="9">
        <f>[1]!b_info_term(C665)</f>
        <v>3</v>
      </c>
      <c r="I665" s="9">
        <f>[1]!b_anal_yield_cnbd(C665,L$1,1)</f>
        <v>3.3538000000000001</v>
      </c>
      <c r="J665" s="9">
        <f>[1]!b_anal_dirty_cnbd(C665,L$1,1)</f>
        <v>104.3895</v>
      </c>
      <c r="K665" s="9" t="str">
        <f>[1]!b_info_maturitydate(C665)</f>
        <v>2020-07-21</v>
      </c>
      <c r="L665" s="25"/>
      <c r="M665" s="25"/>
    </row>
    <row r="666" spans="1:13" hidden="1" x14ac:dyDescent="0.2">
      <c r="A666" s="6" t="s">
        <v>330</v>
      </c>
      <c r="B666" s="7">
        <v>40000000</v>
      </c>
      <c r="C666" s="8" t="str">
        <f t="shared" si="15"/>
        <v>031760030</v>
      </c>
      <c r="D666" s="8" t="str">
        <f>[1]!b_info_carrydate(C666)</f>
        <v>2017-07-28</v>
      </c>
      <c r="E666" s="9">
        <f>[1]!b_info_couponrate2(C666)</f>
        <v>5.5</v>
      </c>
      <c r="F666" s="8" t="str">
        <f>[1]!b_info_coupon(C666)</f>
        <v>附息</v>
      </c>
      <c r="G666" s="8">
        <f>[1]!b_info_interestfrequency(C666)</f>
        <v>1</v>
      </c>
      <c r="H666" s="9">
        <f>[1]!b_info_term(C666)</f>
        <v>3</v>
      </c>
      <c r="I666" s="9">
        <f>[1]!b_anal_yield_cnbd(C666,L$1,1)</f>
        <v>3.2622</v>
      </c>
      <c r="J666" s="9">
        <f>[1]!b_anal_dirty_cnbd(C666,L$1,1)</f>
        <v>104.1631</v>
      </c>
      <c r="K666" s="9" t="str">
        <f>[1]!b_info_maturitydate(C666)</f>
        <v>2020-07-28</v>
      </c>
      <c r="L666" s="25"/>
      <c r="M666" s="25"/>
    </row>
    <row r="667" spans="1:13" hidden="1" x14ac:dyDescent="0.2">
      <c r="A667" s="6" t="s">
        <v>331</v>
      </c>
      <c r="B667" s="7">
        <v>40000000</v>
      </c>
      <c r="C667" s="8" t="str">
        <f t="shared" si="15"/>
        <v>031760048</v>
      </c>
      <c r="D667" s="8" t="str">
        <f>[1]!b_info_carrydate(C667)</f>
        <v>2017-10-30</v>
      </c>
      <c r="E667" s="9">
        <f>[1]!b_info_couponrate2(C667)</f>
        <v>5.8</v>
      </c>
      <c r="F667" s="8" t="str">
        <f>[1]!b_info_coupon(C667)</f>
        <v>附息</v>
      </c>
      <c r="G667" s="8">
        <f>[1]!b_info_interestfrequency(C667)</f>
        <v>1</v>
      </c>
      <c r="H667" s="9">
        <f>[1]!b_info_term(C667)</f>
        <v>3</v>
      </c>
      <c r="I667" s="9">
        <f>[1]!b_anal_yield_cnbd(C667,L$1,1)</f>
        <v>3.9748999999999999</v>
      </c>
      <c r="J667" s="9">
        <f>[1]!b_anal_dirty_cnbd(C667,L$1,1)</f>
        <v>103.13420000000001</v>
      </c>
      <c r="K667" s="9" t="str">
        <f>[1]!b_info_maturitydate(C667)</f>
        <v>2020-10-30</v>
      </c>
      <c r="L667" s="25"/>
      <c r="M667" s="25"/>
    </row>
    <row r="668" spans="1:13" hidden="1" x14ac:dyDescent="0.2">
      <c r="A668" s="6" t="s">
        <v>332</v>
      </c>
      <c r="B668" s="7">
        <v>20000000</v>
      </c>
      <c r="C668" s="8" t="str">
        <f t="shared" si="15"/>
        <v>031761012</v>
      </c>
      <c r="D668" s="8" t="str">
        <f>[1]!b_info_carrydate(C668)</f>
        <v>2017-04-24</v>
      </c>
      <c r="E668" s="9">
        <f>[1]!b_info_couponrate2(C668)</f>
        <v>5.6</v>
      </c>
      <c r="F668" s="8" t="str">
        <f>[1]!b_info_coupon(C668)</f>
        <v>附息</v>
      </c>
      <c r="G668" s="8">
        <f>[1]!b_info_interestfrequency(C668)</f>
        <v>1</v>
      </c>
      <c r="H668" s="9">
        <f>[1]!b_info_term(C668)</f>
        <v>5</v>
      </c>
      <c r="I668" s="9">
        <f>[1]!b_anal_yield_cnbd(C668,L$1,1)</f>
        <v>3.9079999999999999</v>
      </c>
      <c r="J668" s="9">
        <f>[1]!b_anal_dirty_cnbd(C668,L$1,1)</f>
        <v>108.23860000000001</v>
      </c>
      <c r="K668" s="9" t="str">
        <f>[1]!b_info_maturitydate(C668)</f>
        <v>2022-04-24</v>
      </c>
      <c r="L668" s="25"/>
      <c r="M668" s="25"/>
    </row>
    <row r="669" spans="1:13" hidden="1" x14ac:dyDescent="0.2">
      <c r="A669" s="6" t="s">
        <v>333</v>
      </c>
      <c r="B669" s="7">
        <v>20000000</v>
      </c>
      <c r="C669" s="8" t="str">
        <f t="shared" si="15"/>
        <v>031761039</v>
      </c>
      <c r="D669" s="8" t="str">
        <f>[1]!b_info_carrydate(C669)</f>
        <v>2017-09-29</v>
      </c>
      <c r="E669" s="9">
        <f>[1]!b_info_couponrate2(C669)</f>
        <v>6.5</v>
      </c>
      <c r="F669" s="8" t="str">
        <f>[1]!b_info_coupon(C669)</f>
        <v>附息</v>
      </c>
      <c r="G669" s="8">
        <f>[1]!b_info_interestfrequency(C669)</f>
        <v>1</v>
      </c>
      <c r="H669" s="9">
        <f>[1]!b_info_term(C669)</f>
        <v>5</v>
      </c>
      <c r="I669" s="9">
        <f>[1]!b_anal_yield_cnbd(C669,L$1,1)</f>
        <v>6.8228999999999997</v>
      </c>
      <c r="J669" s="9">
        <f>[1]!b_anal_dirty_cnbd(C669,L$1,1)</f>
        <v>103.08329999999999</v>
      </c>
      <c r="K669" s="9" t="str">
        <f>[1]!b_info_maturitydate(C669)</f>
        <v>2022-09-29</v>
      </c>
      <c r="L669" s="25"/>
      <c r="M669" s="25"/>
    </row>
    <row r="670" spans="1:13" hidden="1" x14ac:dyDescent="0.2">
      <c r="A670" s="6" t="s">
        <v>334</v>
      </c>
      <c r="B670" s="7">
        <v>20000000</v>
      </c>
      <c r="C670" s="8" t="str">
        <f t="shared" si="15"/>
        <v>031761041</v>
      </c>
      <c r="D670" s="8" t="str">
        <f>[1]!b_info_carrydate(C670)</f>
        <v>2017-10-17</v>
      </c>
      <c r="E670" s="9">
        <f>[1]!b_info_couponrate2(C670)</f>
        <v>6</v>
      </c>
      <c r="F670" s="8" t="str">
        <f>[1]!b_info_coupon(C670)</f>
        <v>附息</v>
      </c>
      <c r="G670" s="8">
        <f>[1]!b_info_interestfrequency(C670)</f>
        <v>1</v>
      </c>
      <c r="H670" s="9">
        <f>[1]!b_info_term(C670)</f>
        <v>3</v>
      </c>
      <c r="I670" s="9">
        <f>[1]!b_anal_yield_cnbd(C670,L$1,1)</f>
        <v>3.9146000000000001</v>
      </c>
      <c r="J670" s="9">
        <f>[1]!b_anal_dirty_cnbd(C670,L$1,1)</f>
        <v>103.509</v>
      </c>
      <c r="K670" s="9" t="str">
        <f>[1]!b_info_maturitydate(C670)</f>
        <v>2020-10-17</v>
      </c>
      <c r="L670" s="25"/>
      <c r="M670" s="25"/>
    </row>
    <row r="671" spans="1:13" hidden="1" x14ac:dyDescent="0.2">
      <c r="A671" s="6" t="s">
        <v>335</v>
      </c>
      <c r="B671" s="7">
        <v>50000000</v>
      </c>
      <c r="C671" s="8" t="str">
        <f t="shared" si="15"/>
        <v>031761042</v>
      </c>
      <c r="D671" s="8" t="str">
        <f>[1]!b_info_carrydate(C671)</f>
        <v>2017-10-20</v>
      </c>
      <c r="E671" s="9">
        <f>[1]!b_info_couponrate2(C671)</f>
        <v>5.9</v>
      </c>
      <c r="F671" s="8" t="str">
        <f>[1]!b_info_coupon(C671)</f>
        <v>附息</v>
      </c>
      <c r="G671" s="8">
        <f>[1]!b_info_interestfrequency(C671)</f>
        <v>1</v>
      </c>
      <c r="H671" s="9">
        <f>[1]!b_info_term(C671)</f>
        <v>3</v>
      </c>
      <c r="I671" s="9">
        <f>[1]!b_anal_yield_cnbd(C671,L$1,1)</f>
        <v>3.617</v>
      </c>
      <c r="J671" s="9">
        <f>[1]!b_anal_dirty_cnbd(C671,L$1,1)</f>
        <v>103.5664</v>
      </c>
      <c r="K671" s="9" t="str">
        <f>[1]!b_info_maturitydate(C671)</f>
        <v>2020-10-20</v>
      </c>
      <c r="L671" s="25"/>
      <c r="M671" s="25"/>
    </row>
    <row r="672" spans="1:13" hidden="1" x14ac:dyDescent="0.2">
      <c r="A672" s="6" t="s">
        <v>336</v>
      </c>
      <c r="B672" s="7">
        <v>170000000</v>
      </c>
      <c r="C672" s="8" t="str">
        <f t="shared" si="15"/>
        <v>031761044</v>
      </c>
      <c r="D672" s="8" t="str">
        <f>[1]!b_info_carrydate(C672)</f>
        <v>2017-11-10</v>
      </c>
      <c r="E672" s="9">
        <f>[1]!b_info_couponrate2(C672)</f>
        <v>6.2</v>
      </c>
      <c r="F672" s="8" t="str">
        <f>[1]!b_info_coupon(C672)</f>
        <v>附息</v>
      </c>
      <c r="G672" s="8">
        <f>[1]!b_info_interestfrequency(C672)</f>
        <v>1</v>
      </c>
      <c r="H672" s="9">
        <f>[1]!b_info_term(C672)</f>
        <v>3</v>
      </c>
      <c r="I672" s="9">
        <f>[1]!b_anal_yield_cnbd(C672,L$1,1)</f>
        <v>5.1127000000000002</v>
      </c>
      <c r="J672" s="9">
        <f>[1]!b_anal_dirty_cnbd(C672,L$1,1)</f>
        <v>102.6302</v>
      </c>
      <c r="K672" s="9" t="str">
        <f>[1]!b_info_maturitydate(C672)</f>
        <v>2020-11-10</v>
      </c>
      <c r="L672" s="25"/>
      <c r="M672" s="25"/>
    </row>
    <row r="673" spans="1:13" hidden="1" x14ac:dyDescent="0.2">
      <c r="A673" s="6" t="s">
        <v>337</v>
      </c>
      <c r="B673" s="7">
        <v>60000000</v>
      </c>
      <c r="C673" s="8" t="str">
        <f t="shared" si="15"/>
        <v>031761053</v>
      </c>
      <c r="D673" s="8" t="str">
        <f>[1]!b_info_carrydate(C673)</f>
        <v>2017-12-28</v>
      </c>
      <c r="E673" s="9">
        <f>[1]!b_info_couponrate2(C673)</f>
        <v>6.8</v>
      </c>
      <c r="F673" s="8" t="str">
        <f>[1]!b_info_coupon(C673)</f>
        <v>附息</v>
      </c>
      <c r="G673" s="8">
        <f>[1]!b_info_interestfrequency(C673)</f>
        <v>1</v>
      </c>
      <c r="H673" s="9">
        <f>[1]!b_info_term(C673)</f>
        <v>3</v>
      </c>
      <c r="I673" s="9">
        <f>[1]!b_anal_yield_cnbd(C673,L$1,1)</f>
        <v>3.6213000000000002</v>
      </c>
      <c r="J673" s="9">
        <f>[1]!b_anal_dirty_cnbd(C673,L$1,1)</f>
        <v>103.7512</v>
      </c>
      <c r="K673" s="9" t="str">
        <f>[1]!b_info_maturitydate(C673)</f>
        <v>2020-12-28</v>
      </c>
      <c r="L673" s="25"/>
      <c r="M673" s="25"/>
    </row>
    <row r="674" spans="1:13" hidden="1" x14ac:dyDescent="0.2">
      <c r="A674" s="6" t="s">
        <v>338</v>
      </c>
      <c r="B674" s="7">
        <v>30000000</v>
      </c>
      <c r="C674" s="8" t="str">
        <f t="shared" si="15"/>
        <v>031762013</v>
      </c>
      <c r="D674" s="8" t="str">
        <f>[1]!b_info_carrydate(C674)</f>
        <v>2017-06-27</v>
      </c>
      <c r="E674" s="9">
        <f>[1]!b_info_couponrate2(C674)</f>
        <v>6.5</v>
      </c>
      <c r="F674" s="8" t="str">
        <f>[1]!b_info_coupon(C674)</f>
        <v>附息</v>
      </c>
      <c r="G674" s="8">
        <f>[1]!b_info_interestfrequency(C674)</f>
        <v>1</v>
      </c>
      <c r="H674" s="9">
        <f>[1]!b_info_term(C674)</f>
        <v>5</v>
      </c>
      <c r="I674" s="9">
        <f>[1]!b_anal_yield_cnbd(C674,L$1,1)</f>
        <v>6.7234999999999996</v>
      </c>
      <c r="J674" s="9">
        <f>[1]!b_anal_dirty_cnbd(C674,L$1,1)</f>
        <v>104.6687</v>
      </c>
      <c r="K674" s="9" t="str">
        <f>[1]!b_info_maturitydate(C674)</f>
        <v>2022-06-27</v>
      </c>
      <c r="L674" s="25"/>
      <c r="M674" s="25"/>
    </row>
    <row r="675" spans="1:13" hidden="1" x14ac:dyDescent="0.2">
      <c r="A675" s="6" t="s">
        <v>339</v>
      </c>
      <c r="B675" s="7">
        <v>30000000</v>
      </c>
      <c r="C675" s="8" t="str">
        <f t="shared" si="15"/>
        <v>031762029</v>
      </c>
      <c r="D675" s="8" t="str">
        <f>[1]!b_info_carrydate(C675)</f>
        <v>2017-08-25</v>
      </c>
      <c r="E675" s="9">
        <f>[1]!b_info_couponrate2(C675)</f>
        <v>5.95</v>
      </c>
      <c r="F675" s="8" t="str">
        <f>[1]!b_info_coupon(C675)</f>
        <v>附息</v>
      </c>
      <c r="G675" s="8">
        <f>[1]!b_info_interestfrequency(C675)</f>
        <v>1</v>
      </c>
      <c r="H675" s="9">
        <f>[1]!b_info_term(C675)</f>
        <v>3</v>
      </c>
      <c r="I675" s="9">
        <f>[1]!b_anal_yield_cnbd(C675,L$1,1)</f>
        <v>3.4775999999999998</v>
      </c>
      <c r="J675" s="9">
        <f>[1]!b_anal_dirty_cnbd(C675,L$1,1)</f>
        <v>104.24630000000001</v>
      </c>
      <c r="K675" s="9" t="str">
        <f>[1]!b_info_maturitydate(C675)</f>
        <v>2020-08-25</v>
      </c>
      <c r="L675" s="25"/>
      <c r="M675" s="25"/>
    </row>
    <row r="676" spans="1:13" hidden="1" x14ac:dyDescent="0.2">
      <c r="A676" s="6" t="s">
        <v>340</v>
      </c>
      <c r="B676" s="7">
        <v>50000000</v>
      </c>
      <c r="C676" s="8" t="str">
        <f t="shared" si="15"/>
        <v>031762039</v>
      </c>
      <c r="D676" s="8" t="str">
        <f>[1]!b_info_carrydate(C676)</f>
        <v>2017-10-25</v>
      </c>
      <c r="E676" s="9">
        <f>[1]!b_info_couponrate2(C676)</f>
        <v>5.8</v>
      </c>
      <c r="F676" s="8" t="str">
        <f>[1]!b_info_coupon(C676)</f>
        <v>附息</v>
      </c>
      <c r="G676" s="8">
        <f>[1]!b_info_interestfrequency(C676)</f>
        <v>1</v>
      </c>
      <c r="H676" s="9">
        <f>[1]!b_info_term(C676)</f>
        <v>3</v>
      </c>
      <c r="I676" s="9">
        <f>[1]!b_anal_yield_cnbd(C676,L$1,1)</f>
        <v>3.9710000000000001</v>
      </c>
      <c r="J676" s="9">
        <f>[1]!b_anal_dirty_cnbd(C676,L$1,1)</f>
        <v>103.1914</v>
      </c>
      <c r="K676" s="9" t="str">
        <f>[1]!b_info_maturitydate(C676)</f>
        <v>2020-10-25</v>
      </c>
      <c r="L676" s="25"/>
      <c r="M676" s="25"/>
    </row>
    <row r="677" spans="1:13" hidden="1" x14ac:dyDescent="0.2">
      <c r="A677" s="6" t="s">
        <v>341</v>
      </c>
      <c r="B677" s="7">
        <v>20000000</v>
      </c>
      <c r="C677" s="8" t="str">
        <f t="shared" si="15"/>
        <v>031763008</v>
      </c>
      <c r="D677" s="8" t="str">
        <f>[1]!b_info_carrydate(C677)</f>
        <v>2017-06-23</v>
      </c>
      <c r="E677" s="9">
        <f>[1]!b_info_couponrate2(C677)</f>
        <v>5.78</v>
      </c>
      <c r="F677" s="8" t="str">
        <f>[1]!b_info_coupon(C677)</f>
        <v>附息</v>
      </c>
      <c r="G677" s="8">
        <f>[1]!b_info_interestfrequency(C677)</f>
        <v>1</v>
      </c>
      <c r="H677" s="9">
        <f>[1]!b_info_term(C677)</f>
        <v>3</v>
      </c>
      <c r="I677" s="9">
        <f>[1]!b_anal_yield_cnbd(C677,L$1,1)</f>
        <v>3.1958000000000002</v>
      </c>
      <c r="J677" s="9">
        <f>[1]!b_anal_dirty_cnbd(C677,L$1,1)</f>
        <v>104.78270000000001</v>
      </c>
      <c r="K677" s="9" t="str">
        <f>[1]!b_info_maturitydate(C677)</f>
        <v>2020-06-23</v>
      </c>
      <c r="L677" s="25"/>
      <c r="M677" s="25"/>
    </row>
    <row r="678" spans="1:13" hidden="1" x14ac:dyDescent="0.2">
      <c r="A678" s="6" t="s">
        <v>341</v>
      </c>
      <c r="B678" s="7">
        <v>20000000</v>
      </c>
      <c r="C678" s="8" t="str">
        <f t="shared" si="15"/>
        <v>031763008</v>
      </c>
      <c r="D678" s="8" t="str">
        <f>[1]!b_info_carrydate(C678)</f>
        <v>2017-06-23</v>
      </c>
      <c r="E678" s="9">
        <f>[1]!b_info_couponrate2(C678)</f>
        <v>5.78</v>
      </c>
      <c r="F678" s="8" t="str">
        <f>[1]!b_info_coupon(C678)</f>
        <v>附息</v>
      </c>
      <c r="G678" s="8">
        <f>[1]!b_info_interestfrequency(C678)</f>
        <v>1</v>
      </c>
      <c r="H678" s="9">
        <f>[1]!b_info_term(C678)</f>
        <v>3</v>
      </c>
      <c r="I678" s="9">
        <f>[1]!b_anal_yield_cnbd(C678,L$1,1)</f>
        <v>3.1958000000000002</v>
      </c>
      <c r="J678" s="9">
        <f>[1]!b_anal_dirty_cnbd(C678,L$1,1)</f>
        <v>104.78270000000001</v>
      </c>
      <c r="K678" s="9" t="str">
        <f>[1]!b_info_maturitydate(C678)</f>
        <v>2020-06-23</v>
      </c>
      <c r="L678" s="25"/>
      <c r="M678" s="25"/>
    </row>
    <row r="679" spans="1:13" hidden="1" x14ac:dyDescent="0.2">
      <c r="A679" s="6" t="s">
        <v>342</v>
      </c>
      <c r="B679" s="7">
        <v>40000000</v>
      </c>
      <c r="C679" s="8" t="str">
        <f t="shared" si="15"/>
        <v>031763028</v>
      </c>
      <c r="D679" s="8" t="str">
        <f>[1]!b_info_carrydate(C679)</f>
        <v>2017-12-28</v>
      </c>
      <c r="E679" s="9">
        <f>[1]!b_info_couponrate2(C679)</f>
        <v>7</v>
      </c>
      <c r="F679" s="8" t="str">
        <f>[1]!b_info_coupon(C679)</f>
        <v>附息</v>
      </c>
      <c r="G679" s="8">
        <f>[1]!b_info_interestfrequency(C679)</f>
        <v>1</v>
      </c>
      <c r="H679" s="9">
        <f>[1]!b_info_term(C679)</f>
        <v>5</v>
      </c>
      <c r="I679" s="9">
        <f>[1]!b_anal_yield_cnbd(C679,L$1,1)</f>
        <v>4.5347</v>
      </c>
      <c r="J679" s="9">
        <f>[1]!b_anal_dirty_cnbd(C679,L$1,1)</f>
        <v>107.6691</v>
      </c>
      <c r="K679" s="9" t="str">
        <f>[1]!b_info_maturitydate(C679)</f>
        <v>2022-12-28</v>
      </c>
      <c r="L679" s="25"/>
      <c r="M679" s="25"/>
    </row>
    <row r="680" spans="1:13" hidden="1" x14ac:dyDescent="0.2">
      <c r="A680" s="6" t="s">
        <v>343</v>
      </c>
      <c r="B680" s="7">
        <v>50000000</v>
      </c>
      <c r="C680" s="8" t="str">
        <f t="shared" si="15"/>
        <v>031764001</v>
      </c>
      <c r="D680" s="8" t="str">
        <f>[1]!b_info_carrydate(C680)</f>
        <v>2017-06-14</v>
      </c>
      <c r="E680" s="9">
        <f>[1]!b_info_couponrate2(C680)</f>
        <v>6.27</v>
      </c>
      <c r="F680" s="8" t="str">
        <f>[1]!b_info_coupon(C680)</f>
        <v>附息</v>
      </c>
      <c r="G680" s="8">
        <f>[1]!b_info_interestfrequency(C680)</f>
        <v>1</v>
      </c>
      <c r="H680" s="9">
        <f>[1]!b_info_term(C680)</f>
        <v>3</v>
      </c>
      <c r="I680" s="9">
        <f>[1]!b_anal_yield_cnbd(C680,L$1,1)</f>
        <v>4.1220999999999997</v>
      </c>
      <c r="J680" s="9">
        <f>[1]!b_anal_dirty_cnbd(C680,L$1,1)</f>
        <v>105.0865</v>
      </c>
      <c r="K680" s="9" t="str">
        <f>[1]!b_info_maturitydate(C680)</f>
        <v>2020-06-14</v>
      </c>
      <c r="L680" s="25"/>
      <c r="M680" s="25"/>
    </row>
    <row r="681" spans="1:13" hidden="1" x14ac:dyDescent="0.2">
      <c r="A681" s="6" t="s">
        <v>344</v>
      </c>
      <c r="B681" s="7">
        <v>30000000</v>
      </c>
      <c r="C681" s="8" t="str">
        <f t="shared" si="15"/>
        <v>031764049</v>
      </c>
      <c r="D681" s="8" t="str">
        <f>[1]!b_info_carrydate(C681)</f>
        <v>2017-10-31</v>
      </c>
      <c r="E681" s="9">
        <f>[1]!b_info_couponrate2(C681)</f>
        <v>6.18</v>
      </c>
      <c r="F681" s="8" t="str">
        <f>[1]!b_info_coupon(C681)</f>
        <v>附息</v>
      </c>
      <c r="G681" s="8">
        <f>[1]!b_info_interestfrequency(C681)</f>
        <v>1</v>
      </c>
      <c r="H681" s="9">
        <f>[1]!b_info_term(C681)</f>
        <v>3</v>
      </c>
      <c r="I681" s="9">
        <f>[1]!b_anal_yield_cnbd(C681,L$1,1)</f>
        <v>4.3757000000000001</v>
      </c>
      <c r="J681" s="9">
        <f>[1]!b_anal_dirty_cnbd(C681,L$1,1)</f>
        <v>103.2304</v>
      </c>
      <c r="K681" s="9" t="str">
        <f>[1]!b_info_maturitydate(C681)</f>
        <v>2020-10-31</v>
      </c>
      <c r="L681" s="25"/>
      <c r="M681" s="25"/>
    </row>
    <row r="682" spans="1:13" hidden="1" x14ac:dyDescent="0.2">
      <c r="A682" s="6" t="s">
        <v>345</v>
      </c>
      <c r="B682" s="7">
        <v>10000000</v>
      </c>
      <c r="C682" s="8" t="str">
        <f t="shared" si="15"/>
        <v>031764061</v>
      </c>
      <c r="D682" s="8" t="str">
        <f>[1]!b_info_carrydate(C682)</f>
        <v>2017-12-25</v>
      </c>
      <c r="E682" s="9">
        <f>[1]!b_info_couponrate2(C682)</f>
        <v>6.19</v>
      </c>
      <c r="F682" s="8" t="str">
        <f>[1]!b_info_coupon(C682)</f>
        <v>附息</v>
      </c>
      <c r="G682" s="8">
        <f>[1]!b_info_interestfrequency(C682)</f>
        <v>1</v>
      </c>
      <c r="H682" s="9">
        <f>[1]!b_info_term(C682)</f>
        <v>3</v>
      </c>
      <c r="I682" s="9">
        <f>[1]!b_anal_yield_cnbd(C682,L$1,1)</f>
        <v>3.3077999999999999</v>
      </c>
      <c r="J682" s="9">
        <f>[1]!b_anal_dirty_cnbd(C682,L$1,1)</f>
        <v>103.4415</v>
      </c>
      <c r="K682" s="9" t="str">
        <f>[1]!b_info_maturitydate(C682)</f>
        <v>2020-12-25</v>
      </c>
      <c r="L682" s="25"/>
      <c r="M682" s="25"/>
    </row>
    <row r="683" spans="1:13" hidden="1" x14ac:dyDescent="0.2">
      <c r="A683" s="6" t="s">
        <v>345</v>
      </c>
      <c r="B683" s="7">
        <v>10000000</v>
      </c>
      <c r="C683" s="8" t="str">
        <f t="shared" si="15"/>
        <v>031764061</v>
      </c>
      <c r="D683" s="8" t="str">
        <f>[1]!b_info_carrydate(C683)</f>
        <v>2017-12-25</v>
      </c>
      <c r="E683" s="9">
        <f>[1]!b_info_couponrate2(C683)</f>
        <v>6.19</v>
      </c>
      <c r="F683" s="8" t="str">
        <f>[1]!b_info_coupon(C683)</f>
        <v>附息</v>
      </c>
      <c r="G683" s="8">
        <f>[1]!b_info_interestfrequency(C683)</f>
        <v>1</v>
      </c>
      <c r="H683" s="9">
        <f>[1]!b_info_term(C683)</f>
        <v>3</v>
      </c>
      <c r="I683" s="9">
        <f>[1]!b_anal_yield_cnbd(C683,L$1,1)</f>
        <v>3.3077999999999999</v>
      </c>
      <c r="J683" s="9">
        <f>[1]!b_anal_dirty_cnbd(C683,L$1,1)</f>
        <v>103.4415</v>
      </c>
      <c r="K683" s="9" t="str">
        <f>[1]!b_info_maturitydate(C683)</f>
        <v>2020-12-25</v>
      </c>
      <c r="L683" s="25"/>
      <c r="M683" s="25"/>
    </row>
    <row r="684" spans="1:13" hidden="1" x14ac:dyDescent="0.2">
      <c r="A684" s="6" t="s">
        <v>346</v>
      </c>
      <c r="B684" s="7">
        <v>30000000</v>
      </c>
      <c r="C684" s="8" t="str">
        <f t="shared" si="15"/>
        <v>031765002</v>
      </c>
      <c r="D684" s="8" t="str">
        <f>[1]!b_info_carrydate(C684)</f>
        <v>2017-10-23</v>
      </c>
      <c r="E684" s="9">
        <f>[1]!b_info_couponrate2(C684)</f>
        <v>6.03</v>
      </c>
      <c r="F684" s="8" t="str">
        <f>[1]!b_info_coupon(C684)</f>
        <v>附息</v>
      </c>
      <c r="G684" s="8">
        <f>[1]!b_info_interestfrequency(C684)</f>
        <v>1</v>
      </c>
      <c r="H684" s="9">
        <f>[1]!b_info_term(C684)</f>
        <v>5</v>
      </c>
      <c r="I684" s="9">
        <f>[1]!b_anal_yield_cnbd(C684,L$1,1)</f>
        <v>5.1252000000000004</v>
      </c>
      <c r="J684" s="9">
        <f>[1]!b_anal_dirty_cnbd(C684,L$1,1)</f>
        <v>104.3646</v>
      </c>
      <c r="K684" s="9" t="str">
        <f>[1]!b_info_maturitydate(C684)</f>
        <v>2022-10-23</v>
      </c>
      <c r="L684" s="25"/>
      <c r="M684" s="25"/>
    </row>
    <row r="685" spans="1:13" hidden="1" x14ac:dyDescent="0.2">
      <c r="A685" s="6" t="s">
        <v>347</v>
      </c>
      <c r="B685" s="7">
        <v>10000000</v>
      </c>
      <c r="C685" s="8" t="str">
        <f t="shared" si="15"/>
        <v>031766005</v>
      </c>
      <c r="D685" s="8" t="str">
        <f>[1]!b_info_carrydate(C685)</f>
        <v>2017-10-09</v>
      </c>
      <c r="E685" s="9">
        <f>[1]!b_info_couponrate2(C685)</f>
        <v>5.7</v>
      </c>
      <c r="F685" s="8" t="str">
        <f>[1]!b_info_coupon(C685)</f>
        <v>附息</v>
      </c>
      <c r="G685" s="8">
        <f>[1]!b_info_interestfrequency(C685)</f>
        <v>1</v>
      </c>
      <c r="H685" s="9">
        <f>[1]!b_info_term(C685)</f>
        <v>5</v>
      </c>
      <c r="I685" s="9">
        <f>[1]!b_anal_yield_cnbd(C685,L$1,1)</f>
        <v>3.5836000000000001</v>
      </c>
      <c r="J685" s="9">
        <f>[1]!b_anal_dirty_cnbd(C685,L$1,1)</f>
        <v>107.4491</v>
      </c>
      <c r="K685" s="9" t="str">
        <f>[1]!b_info_maturitydate(C685)</f>
        <v>2022-10-09</v>
      </c>
      <c r="L685" s="25"/>
      <c r="M685" s="25"/>
    </row>
    <row r="686" spans="1:13" hidden="1" x14ac:dyDescent="0.2">
      <c r="A686" s="6" t="s">
        <v>348</v>
      </c>
      <c r="B686" s="7">
        <v>30000000</v>
      </c>
      <c r="C686" s="8" t="str">
        <f t="shared" si="15"/>
        <v>031769006</v>
      </c>
      <c r="D686" s="8" t="str">
        <f>[1]!b_info_carrydate(C686)</f>
        <v>2017-10-27</v>
      </c>
      <c r="E686" s="9">
        <f>[1]!b_info_couponrate2(C686)</f>
        <v>6.3</v>
      </c>
      <c r="F686" s="8" t="str">
        <f>[1]!b_info_coupon(C686)</f>
        <v>附息</v>
      </c>
      <c r="G686" s="8">
        <f>[1]!b_info_interestfrequency(C686)</f>
        <v>1</v>
      </c>
      <c r="H686" s="9">
        <f>[1]!b_info_term(C686)</f>
        <v>3</v>
      </c>
      <c r="I686" s="9">
        <f>[1]!b_anal_yield_cnbd(C686,L$1,1)</f>
        <v>5.7436999999999996</v>
      </c>
      <c r="J686" s="9">
        <f>[1]!b_anal_dirty_cnbd(C686,L$1,1)</f>
        <v>102.5192</v>
      </c>
      <c r="K686" s="9" t="str">
        <f>[1]!b_info_maturitydate(C686)</f>
        <v>2020-10-27</v>
      </c>
      <c r="L686" s="25"/>
      <c r="M686" s="25"/>
    </row>
    <row r="687" spans="1:13" hidden="1" x14ac:dyDescent="0.2">
      <c r="A687" s="6" t="s">
        <v>349</v>
      </c>
      <c r="B687" s="7">
        <v>100000000</v>
      </c>
      <c r="C687" s="8" t="str">
        <f t="shared" si="15"/>
        <v>031769007</v>
      </c>
      <c r="D687" s="8" t="str">
        <f>[1]!b_info_carrydate(C687)</f>
        <v>2017-11-21</v>
      </c>
      <c r="E687" s="9">
        <f>[1]!b_info_couponrate2(C687)</f>
        <v>5.9</v>
      </c>
      <c r="F687" s="8" t="str">
        <f>[1]!b_info_coupon(C687)</f>
        <v>附息</v>
      </c>
      <c r="G687" s="8">
        <f>[1]!b_info_interestfrequency(C687)</f>
        <v>1</v>
      </c>
      <c r="H687" s="9">
        <f>[1]!b_info_term(C687)</f>
        <v>3</v>
      </c>
      <c r="I687" s="9">
        <f>[1]!b_anal_yield_cnbd(C687,L$1,1)</f>
        <v>3.2873000000000001</v>
      </c>
      <c r="J687" s="9">
        <f>[1]!b_anal_dirty_cnbd(C687,L$1,1)</f>
        <v>103.4834</v>
      </c>
      <c r="K687" s="9" t="str">
        <f>[1]!b_info_maturitydate(C687)</f>
        <v>2020-11-21</v>
      </c>
      <c r="L687" s="25"/>
      <c r="M687" s="25"/>
    </row>
    <row r="688" spans="1:13" hidden="1" x14ac:dyDescent="0.2">
      <c r="A688" s="6" t="s">
        <v>350</v>
      </c>
      <c r="B688" s="7">
        <v>60000000</v>
      </c>
      <c r="C688" s="8" t="str">
        <f t="shared" si="15"/>
        <v>031770005</v>
      </c>
      <c r="D688" s="8" t="str">
        <f>[1]!b_info_carrydate(C688)</f>
        <v>2017-07-27</v>
      </c>
      <c r="E688" s="9">
        <f>[1]!b_info_couponrate2(C688)</f>
        <v>5.93</v>
      </c>
      <c r="F688" s="8" t="str">
        <f>[1]!b_info_coupon(C688)</f>
        <v>附息</v>
      </c>
      <c r="G688" s="8">
        <f>[1]!b_info_interestfrequency(C688)</f>
        <v>1</v>
      </c>
      <c r="H688" s="9">
        <f>[1]!b_info_term(C688)</f>
        <v>5</v>
      </c>
      <c r="I688" s="9">
        <f>[1]!b_anal_yield_cnbd(C688,L$1,1)</f>
        <v>4.4642999999999997</v>
      </c>
      <c r="J688" s="9">
        <f>[1]!b_anal_dirty_cnbd(C688,L$1,1)</f>
        <v>104.33620000000001</v>
      </c>
      <c r="K688" s="9" t="str">
        <f>[1]!b_info_maturitydate(C688)</f>
        <v>2022-07-27</v>
      </c>
      <c r="L688" s="25"/>
      <c r="M688" s="25"/>
    </row>
    <row r="689" spans="1:13" hidden="1" x14ac:dyDescent="0.2">
      <c r="A689" s="6" t="s">
        <v>351</v>
      </c>
      <c r="B689" s="7">
        <v>100000000</v>
      </c>
      <c r="C689" s="8" t="str">
        <f t="shared" si="15"/>
        <v>031770007</v>
      </c>
      <c r="D689" s="8" t="str">
        <f>[1]!b_info_carrydate(C689)</f>
        <v>2017-08-04</v>
      </c>
      <c r="E689" s="9">
        <f>[1]!b_info_couponrate2(C689)</f>
        <v>5.95</v>
      </c>
      <c r="F689" s="8" t="str">
        <f>[1]!b_info_coupon(C689)</f>
        <v>附息</v>
      </c>
      <c r="G689" s="8">
        <f>[1]!b_info_interestfrequency(C689)</f>
        <v>1</v>
      </c>
      <c r="H689" s="9">
        <f>[1]!b_info_term(C689)</f>
        <v>5</v>
      </c>
      <c r="I689" s="9">
        <f>[1]!b_anal_yield_cnbd(C689,L$1,1)</f>
        <v>4.4682000000000004</v>
      </c>
      <c r="J689" s="9">
        <f>[1]!b_anal_dirty_cnbd(C689,L$1,1)</f>
        <v>104.2636</v>
      </c>
      <c r="K689" s="9" t="str">
        <f>[1]!b_info_maturitydate(C689)</f>
        <v>2022-08-04</v>
      </c>
      <c r="L689" s="25"/>
      <c r="M689" s="25"/>
    </row>
    <row r="690" spans="1:13" hidden="1" x14ac:dyDescent="0.2">
      <c r="A690" s="6" t="s">
        <v>352</v>
      </c>
      <c r="B690" s="7">
        <v>20000000</v>
      </c>
      <c r="C690" s="8" t="str">
        <f t="shared" si="15"/>
        <v>031772038</v>
      </c>
      <c r="D690" s="8" t="str">
        <f>[1]!b_info_carrydate(C690)</f>
        <v>2017-09-25</v>
      </c>
      <c r="E690" s="9">
        <f>[1]!b_info_couponrate2(C690)</f>
        <v>6</v>
      </c>
      <c r="F690" s="8" t="str">
        <f>[1]!b_info_coupon(C690)</f>
        <v>附息</v>
      </c>
      <c r="G690" s="8">
        <f>[1]!b_info_interestfrequency(C690)</f>
        <v>1</v>
      </c>
      <c r="H690" s="9">
        <f>[1]!b_info_term(C690)</f>
        <v>5</v>
      </c>
      <c r="I690" s="9">
        <f>[1]!b_anal_yield_cnbd(C690,L$1,1)</f>
        <v>4.3925000000000001</v>
      </c>
      <c r="J690" s="9">
        <f>[1]!b_anal_dirty_cnbd(C690,L$1,1)</f>
        <v>103.7646</v>
      </c>
      <c r="K690" s="9" t="str">
        <f>[1]!b_info_maturitydate(C690)</f>
        <v>2022-09-25</v>
      </c>
      <c r="L690" s="25"/>
      <c r="M690" s="25"/>
    </row>
    <row r="691" spans="1:13" hidden="1" x14ac:dyDescent="0.2">
      <c r="A691" s="6" t="s">
        <v>353</v>
      </c>
      <c r="B691" s="7">
        <v>30000000</v>
      </c>
      <c r="C691" s="8" t="str">
        <f t="shared" si="15"/>
        <v>031775004</v>
      </c>
      <c r="D691" s="8" t="str">
        <f>[1]!b_info_carrydate(C691)</f>
        <v>2017-04-12</v>
      </c>
      <c r="E691" s="9">
        <f>[1]!b_info_couponrate2(C691)</f>
        <v>7.2</v>
      </c>
      <c r="F691" s="8" t="str">
        <f>[1]!b_info_coupon(C691)</f>
        <v>附息</v>
      </c>
      <c r="G691" s="8">
        <f>[1]!b_info_interestfrequency(C691)</f>
        <v>1</v>
      </c>
      <c r="H691" s="9">
        <f>[1]!b_info_term(C691)</f>
        <v>5</v>
      </c>
      <c r="I691" s="9">
        <f>[1]!b_anal_yield_cnbd(C691,L$1,1)</f>
        <v>6.1824000000000003</v>
      </c>
      <c r="J691" s="9">
        <f>[1]!b_anal_dirty_cnbd(C691,L$1,1)</f>
        <v>108.4015</v>
      </c>
      <c r="K691" s="9" t="str">
        <f>[1]!b_info_maturitydate(C691)</f>
        <v>2022-04-12</v>
      </c>
      <c r="L691" s="25"/>
      <c r="M691" s="25"/>
    </row>
    <row r="692" spans="1:13" hidden="1" x14ac:dyDescent="0.2">
      <c r="A692" s="6" t="s">
        <v>354</v>
      </c>
      <c r="B692" s="7">
        <v>20000000</v>
      </c>
      <c r="C692" s="8" t="str">
        <f t="shared" si="15"/>
        <v>031775007</v>
      </c>
      <c r="D692" s="8" t="str">
        <f>[1]!b_info_carrydate(C692)</f>
        <v>2017-06-14</v>
      </c>
      <c r="E692" s="9">
        <f>[1]!b_info_couponrate2(C692)</f>
        <v>6.96</v>
      </c>
      <c r="F692" s="8" t="str">
        <f>[1]!b_info_coupon(C692)</f>
        <v>附息</v>
      </c>
      <c r="G692" s="8">
        <f>[1]!b_info_interestfrequency(C692)</f>
        <v>1</v>
      </c>
      <c r="H692" s="9">
        <f>[1]!b_info_term(C692)</f>
        <v>5</v>
      </c>
      <c r="I692" s="9">
        <f>[1]!b_anal_yield_cnbd(C692,L$1,1)</f>
        <v>5.8421000000000003</v>
      </c>
      <c r="J692" s="9">
        <f>[1]!b_anal_dirty_cnbd(C692,L$1,1)</f>
        <v>105.4542</v>
      </c>
      <c r="K692" s="9" t="str">
        <f>[1]!b_info_maturitydate(C692)</f>
        <v>2022-06-14</v>
      </c>
      <c r="L692" s="25"/>
      <c r="M692" s="25"/>
    </row>
    <row r="693" spans="1:13" hidden="1" x14ac:dyDescent="0.2">
      <c r="A693" s="6" t="s">
        <v>355</v>
      </c>
      <c r="B693" s="7">
        <v>30000000</v>
      </c>
      <c r="C693" s="8" t="str">
        <f t="shared" si="15"/>
        <v>031775014</v>
      </c>
      <c r="D693" s="8" t="str">
        <f>[1]!b_info_carrydate(C693)</f>
        <v>2017-08-29</v>
      </c>
      <c r="E693" s="9">
        <f>[1]!b_info_couponrate2(C693)</f>
        <v>6</v>
      </c>
      <c r="F693" s="8" t="str">
        <f>[1]!b_info_coupon(C693)</f>
        <v>附息</v>
      </c>
      <c r="G693" s="8">
        <f>[1]!b_info_interestfrequency(C693)</f>
        <v>1</v>
      </c>
      <c r="H693" s="9">
        <f>[1]!b_info_term(C693)</f>
        <v>5</v>
      </c>
      <c r="I693" s="9">
        <f>[1]!b_anal_yield_cnbd(C693,L$1,1)</f>
        <v>4.6086</v>
      </c>
      <c r="J693" s="9">
        <f>[1]!b_anal_dirty_cnbd(C693,L$1,1)</f>
        <v>106.2739</v>
      </c>
      <c r="K693" s="9" t="str">
        <f>[1]!b_info_maturitydate(C693)</f>
        <v>2022-08-29</v>
      </c>
      <c r="L693" s="25"/>
      <c r="M693" s="25"/>
    </row>
    <row r="694" spans="1:13" hidden="1" x14ac:dyDescent="0.2">
      <c r="A694" s="6" t="s">
        <v>356</v>
      </c>
      <c r="B694" s="7">
        <v>30000000</v>
      </c>
      <c r="C694" s="8" t="str">
        <f t="shared" si="15"/>
        <v>031776002</v>
      </c>
      <c r="D694" s="8" t="str">
        <f>[1]!b_info_carrydate(C694)</f>
        <v>2017-04-14</v>
      </c>
      <c r="E694" s="9">
        <f>[1]!b_info_couponrate2(C694)</f>
        <v>6</v>
      </c>
      <c r="F694" s="8" t="str">
        <f>[1]!b_info_coupon(C694)</f>
        <v>附息</v>
      </c>
      <c r="G694" s="8">
        <f>[1]!b_info_interestfrequency(C694)</f>
        <v>1</v>
      </c>
      <c r="H694" s="9">
        <f>[1]!b_info_term(C694)</f>
        <v>5</v>
      </c>
      <c r="I694" s="9">
        <f>[1]!b_anal_yield_cnbd(C694,L$1,1)</f>
        <v>5.9634</v>
      </c>
      <c r="J694" s="9">
        <f>[1]!b_anal_dirty_cnbd(C694,L$1,1)</f>
        <v>105.45010000000001</v>
      </c>
      <c r="K694" s="9" t="str">
        <f>[1]!b_info_maturitydate(C694)</f>
        <v>2022-04-14</v>
      </c>
      <c r="L694" s="25"/>
      <c r="M694" s="25"/>
    </row>
    <row r="695" spans="1:13" hidden="1" x14ac:dyDescent="0.2">
      <c r="A695" s="6" t="s">
        <v>357</v>
      </c>
      <c r="B695" s="7">
        <v>50000000</v>
      </c>
      <c r="C695" s="8" t="str">
        <f t="shared" si="15"/>
        <v>031776006</v>
      </c>
      <c r="D695" s="8" t="str">
        <f>[1]!b_info_carrydate(C695)</f>
        <v>2017-09-25</v>
      </c>
      <c r="E695" s="9">
        <f>[1]!b_info_couponrate2(C695)</f>
        <v>6.98</v>
      </c>
      <c r="F695" s="8" t="str">
        <f>[1]!b_info_coupon(C695)</f>
        <v>附息</v>
      </c>
      <c r="G695" s="8">
        <f>[1]!b_info_interestfrequency(C695)</f>
        <v>1</v>
      </c>
      <c r="H695" s="9">
        <f>[1]!b_info_term(C695)</f>
        <v>3</v>
      </c>
      <c r="I695" s="9">
        <f>[1]!b_anal_yield_cnbd(C695,L$1,1)</f>
        <v>5.3356000000000003</v>
      </c>
      <c r="J695" s="9">
        <f>[1]!b_anal_dirty_cnbd(C695,L$1,1)</f>
        <v>103.905</v>
      </c>
      <c r="K695" s="9" t="str">
        <f>[1]!b_info_maturitydate(C695)</f>
        <v>2020-09-25</v>
      </c>
      <c r="L695" s="25"/>
      <c r="M695" s="25"/>
    </row>
    <row r="696" spans="1:13" hidden="1" x14ac:dyDescent="0.2">
      <c r="A696" s="6" t="s">
        <v>358</v>
      </c>
      <c r="B696" s="7">
        <v>20000000</v>
      </c>
      <c r="C696" s="8" t="str">
        <f t="shared" si="15"/>
        <v>031777001</v>
      </c>
      <c r="D696" s="8" t="str">
        <f>[1]!b_info_carrydate(C696)</f>
        <v>2017-08-24</v>
      </c>
      <c r="E696" s="9">
        <f>[1]!b_info_couponrate2(C696)</f>
        <v>6.45</v>
      </c>
      <c r="F696" s="8" t="str">
        <f>[1]!b_info_coupon(C696)</f>
        <v>附息</v>
      </c>
      <c r="G696" s="8">
        <f>[1]!b_info_interestfrequency(C696)</f>
        <v>1</v>
      </c>
      <c r="H696" s="9">
        <f>[1]!b_info_term(C696)</f>
        <v>5</v>
      </c>
      <c r="I696" s="9">
        <f>[1]!b_anal_yield_cnbd(C696,L$1,1)</f>
        <v>5.0777000000000001</v>
      </c>
      <c r="J696" s="9">
        <f>[1]!b_anal_dirty_cnbd(C696,L$1,1)</f>
        <v>104.2405</v>
      </c>
      <c r="K696" s="9" t="str">
        <f>[1]!b_info_maturitydate(C696)</f>
        <v>2022-08-24</v>
      </c>
      <c r="L696" s="25"/>
      <c r="M696" s="25"/>
    </row>
    <row r="697" spans="1:13" hidden="1" x14ac:dyDescent="0.2">
      <c r="A697" s="6" t="s">
        <v>359</v>
      </c>
      <c r="B697" s="7">
        <v>20000000</v>
      </c>
      <c r="C697" s="8" t="str">
        <f t="shared" si="15"/>
        <v>031778001</v>
      </c>
      <c r="D697" s="8" t="str">
        <f>[1]!b_info_carrydate(C697)</f>
        <v>2017-04-17</v>
      </c>
      <c r="E697" s="9">
        <f>[1]!b_info_couponrate2(C697)</f>
        <v>5.6</v>
      </c>
      <c r="F697" s="8" t="str">
        <f>[1]!b_info_coupon(C697)</f>
        <v>附息</v>
      </c>
      <c r="G697" s="8">
        <f>[1]!b_info_interestfrequency(C697)</f>
        <v>1</v>
      </c>
      <c r="H697" s="9">
        <f>[1]!b_info_term(C697)</f>
        <v>5</v>
      </c>
      <c r="I697" s="9">
        <f>[1]!b_anal_yield_cnbd(C697,L$1,1)</f>
        <v>3.8544</v>
      </c>
      <c r="J697" s="9">
        <f>[1]!b_anal_dirty_cnbd(C697,L$1,1)</f>
        <v>108.4278</v>
      </c>
      <c r="K697" s="9" t="str">
        <f>[1]!b_info_maturitydate(C697)</f>
        <v>2022-04-17</v>
      </c>
      <c r="L697" s="25"/>
      <c r="M697" s="25"/>
    </row>
    <row r="698" spans="1:13" hidden="1" x14ac:dyDescent="0.2">
      <c r="A698" s="6" t="s">
        <v>360</v>
      </c>
      <c r="B698" s="7">
        <v>20000000</v>
      </c>
      <c r="C698" s="8" t="str">
        <f t="shared" si="15"/>
        <v>031778006</v>
      </c>
      <c r="D698" s="8" t="str">
        <f>[1]!b_info_carrydate(C698)</f>
        <v>2017-06-16</v>
      </c>
      <c r="E698" s="9">
        <f>[1]!b_info_couponrate2(C698)</f>
        <v>6.4</v>
      </c>
      <c r="F698" s="8" t="str">
        <f>[1]!b_info_coupon(C698)</f>
        <v>附息</v>
      </c>
      <c r="G698" s="8">
        <f>[1]!b_info_interestfrequency(C698)</f>
        <v>1</v>
      </c>
      <c r="H698" s="9">
        <f>[1]!b_info_term(C698)</f>
        <v>5</v>
      </c>
      <c r="I698" s="9">
        <f>[1]!b_anal_yield_cnbd(C698,L$1,1)</f>
        <v>4.7931999999999997</v>
      </c>
      <c r="J698" s="9">
        <f>[1]!b_anal_dirty_cnbd(C698,L$1,1)</f>
        <v>105.16670000000001</v>
      </c>
      <c r="K698" s="9" t="str">
        <f>[1]!b_info_maturitydate(C698)</f>
        <v>2022-06-16</v>
      </c>
      <c r="L698" s="25"/>
      <c r="M698" s="25"/>
    </row>
    <row r="699" spans="1:13" hidden="1" x14ac:dyDescent="0.2">
      <c r="A699" s="6" t="s">
        <v>361</v>
      </c>
      <c r="B699" s="7">
        <v>10000000</v>
      </c>
      <c r="C699" s="8" t="str">
        <f t="shared" si="15"/>
        <v>031778012</v>
      </c>
      <c r="D699" s="8" t="str">
        <f>[1]!b_info_carrydate(C699)</f>
        <v>2017-08-18</v>
      </c>
      <c r="E699" s="9">
        <f>[1]!b_info_couponrate2(C699)</f>
        <v>6.09</v>
      </c>
      <c r="F699" s="8" t="str">
        <f>[1]!b_info_coupon(C699)</f>
        <v>附息</v>
      </c>
      <c r="G699" s="8">
        <f>[1]!b_info_interestfrequency(C699)</f>
        <v>1</v>
      </c>
      <c r="H699" s="9">
        <f>[1]!b_info_term(C699)</f>
        <v>3</v>
      </c>
      <c r="I699" s="9">
        <f>[1]!b_anal_yield_cnbd(C699,L$1,1)</f>
        <v>4.0575999999999999</v>
      </c>
      <c r="J699" s="9">
        <f>[1]!b_anal_dirty_cnbd(C699,L$1,1)</f>
        <v>104.1842</v>
      </c>
      <c r="K699" s="9" t="str">
        <f>[1]!b_info_maturitydate(C699)</f>
        <v>2020-08-18</v>
      </c>
      <c r="L699" s="25"/>
      <c r="M699" s="25"/>
    </row>
    <row r="700" spans="1:13" hidden="1" x14ac:dyDescent="0.2">
      <c r="A700" s="6" t="s">
        <v>361</v>
      </c>
      <c r="B700" s="7">
        <v>100000000</v>
      </c>
      <c r="C700" s="8" t="str">
        <f t="shared" si="15"/>
        <v>031778012</v>
      </c>
      <c r="D700" s="8" t="str">
        <f>[1]!b_info_carrydate(C700)</f>
        <v>2017-08-18</v>
      </c>
      <c r="E700" s="9">
        <f>[1]!b_info_couponrate2(C700)</f>
        <v>6.09</v>
      </c>
      <c r="F700" s="8" t="str">
        <f>[1]!b_info_coupon(C700)</f>
        <v>附息</v>
      </c>
      <c r="G700" s="8">
        <f>[1]!b_info_interestfrequency(C700)</f>
        <v>1</v>
      </c>
      <c r="H700" s="9">
        <f>[1]!b_info_term(C700)</f>
        <v>3</v>
      </c>
      <c r="I700" s="9">
        <f>[1]!b_anal_yield_cnbd(C700,L$1,1)</f>
        <v>4.0575999999999999</v>
      </c>
      <c r="J700" s="9">
        <f>[1]!b_anal_dirty_cnbd(C700,L$1,1)</f>
        <v>104.1842</v>
      </c>
      <c r="K700" s="9" t="str">
        <f>[1]!b_info_maturitydate(C700)</f>
        <v>2020-08-18</v>
      </c>
      <c r="L700" s="25"/>
      <c r="M700" s="25"/>
    </row>
    <row r="701" spans="1:13" hidden="1" x14ac:dyDescent="0.2">
      <c r="A701" s="6" t="s">
        <v>362</v>
      </c>
      <c r="B701" s="7">
        <v>30000000</v>
      </c>
      <c r="C701" s="8" t="str">
        <f t="shared" si="15"/>
        <v>031778013</v>
      </c>
      <c r="D701" s="8" t="str">
        <f>[1]!b_info_carrydate(C701)</f>
        <v>2017-08-22</v>
      </c>
      <c r="E701" s="9">
        <f>[1]!b_info_couponrate2(C701)</f>
        <v>6.27</v>
      </c>
      <c r="F701" s="8" t="str">
        <f>[1]!b_info_coupon(C701)</f>
        <v>附息</v>
      </c>
      <c r="G701" s="8">
        <f>[1]!b_info_interestfrequency(C701)</f>
        <v>1</v>
      </c>
      <c r="H701" s="9">
        <f>[1]!b_info_term(C701)</f>
        <v>5</v>
      </c>
      <c r="I701" s="9">
        <f>[1]!b_anal_yield_cnbd(C701,L$1,1)</f>
        <v>4.3768000000000002</v>
      </c>
      <c r="J701" s="9">
        <f>[1]!b_anal_dirty_cnbd(C701,L$1,1)</f>
        <v>104.4151</v>
      </c>
      <c r="K701" s="9" t="str">
        <f>[1]!b_info_maturitydate(C701)</f>
        <v>2022-08-22</v>
      </c>
      <c r="L701" s="25"/>
      <c r="M701" s="25"/>
    </row>
    <row r="702" spans="1:13" hidden="1" x14ac:dyDescent="0.2">
      <c r="A702" s="6" t="s">
        <v>363</v>
      </c>
      <c r="B702" s="7">
        <v>50000000</v>
      </c>
      <c r="C702" s="8" t="str">
        <f t="shared" si="15"/>
        <v>031778015</v>
      </c>
      <c r="D702" s="8" t="str">
        <f>[1]!b_info_carrydate(C702)</f>
        <v>2017-09-01</v>
      </c>
      <c r="E702" s="9">
        <f>[1]!b_info_couponrate2(C702)</f>
        <v>7</v>
      </c>
      <c r="F702" s="8" t="str">
        <f>[1]!b_info_coupon(C702)</f>
        <v>附息</v>
      </c>
      <c r="G702" s="8">
        <f>[1]!b_info_interestfrequency(C702)</f>
        <v>1</v>
      </c>
      <c r="H702" s="9">
        <f>[1]!b_info_term(C702)</f>
        <v>3</v>
      </c>
      <c r="I702" s="9">
        <f>[1]!b_anal_yield_cnbd(C702,L$1,1)</f>
        <v>4.8033999999999999</v>
      </c>
      <c r="J702" s="9">
        <f>[1]!b_anal_dirty_cnbd(C702,L$1,1)</f>
        <v>104.544</v>
      </c>
      <c r="K702" s="9" t="str">
        <f>[1]!b_info_maturitydate(C702)</f>
        <v>2020-09-01</v>
      </c>
      <c r="L702" s="25"/>
      <c r="M702" s="25"/>
    </row>
    <row r="703" spans="1:13" hidden="1" x14ac:dyDescent="0.2">
      <c r="A703" s="6" t="s">
        <v>364</v>
      </c>
      <c r="B703" s="7">
        <v>50000000</v>
      </c>
      <c r="C703" s="8" t="str">
        <f t="shared" si="15"/>
        <v>031779007</v>
      </c>
      <c r="D703" s="8" t="str">
        <f>[1]!b_info_carrydate(C703)</f>
        <v>2017-03-17</v>
      </c>
      <c r="E703" s="9">
        <f>[1]!b_info_couponrate2(C703)</f>
        <v>5.5</v>
      </c>
      <c r="F703" s="8" t="str">
        <f>[1]!b_info_coupon(C703)</f>
        <v>附息</v>
      </c>
      <c r="G703" s="8">
        <f>[1]!b_info_interestfrequency(C703)</f>
        <v>1</v>
      </c>
      <c r="H703" s="9">
        <f>[1]!b_info_term(C703)</f>
        <v>3</v>
      </c>
      <c r="I703" s="9">
        <f>[1]!b_anal_yield_cnbd(C703,L$1,1)</f>
        <v>3.1856</v>
      </c>
      <c r="J703" s="9">
        <f>[1]!b_anal_dirty_cnbd(C703,L$1,1)</f>
        <v>105.3991</v>
      </c>
      <c r="K703" s="9" t="str">
        <f>[1]!b_info_maturitydate(C703)</f>
        <v>2020-03-17</v>
      </c>
      <c r="L703" s="25"/>
      <c r="M703" s="25"/>
    </row>
    <row r="704" spans="1:13" hidden="1" x14ac:dyDescent="0.2">
      <c r="A704" s="6" t="s">
        <v>365</v>
      </c>
      <c r="B704" s="7">
        <v>10000000</v>
      </c>
      <c r="C704" s="8" t="str">
        <f t="shared" si="15"/>
        <v>031782008</v>
      </c>
      <c r="D704" s="8" t="str">
        <f>[1]!b_info_carrydate(C704)</f>
        <v>2017-08-22</v>
      </c>
      <c r="E704" s="9">
        <f>[1]!b_info_couponrate2(C704)</f>
        <v>6.8</v>
      </c>
      <c r="F704" s="8" t="str">
        <f>[1]!b_info_coupon(C704)</f>
        <v>附息</v>
      </c>
      <c r="G704" s="8">
        <f>[1]!b_info_interestfrequency(C704)</f>
        <v>1</v>
      </c>
      <c r="H704" s="9">
        <f>[1]!b_info_term(C704)</f>
        <v>5</v>
      </c>
      <c r="I704" s="9">
        <f>[1]!b_anal_yield_cnbd(C704,L$1,1)</f>
        <v>5.6052999999999997</v>
      </c>
      <c r="J704" s="9">
        <f>[1]!b_anal_dirty_cnbd(C704,L$1,1)</f>
        <v>104.5655</v>
      </c>
      <c r="K704" s="9" t="str">
        <f>[1]!b_info_maturitydate(C704)</f>
        <v>2022-08-22</v>
      </c>
      <c r="L704" s="25"/>
      <c r="M704" s="25"/>
    </row>
    <row r="705" spans="1:13" hidden="1" x14ac:dyDescent="0.2">
      <c r="A705" s="6" t="s">
        <v>366</v>
      </c>
      <c r="B705" s="7">
        <v>60000000</v>
      </c>
      <c r="C705" s="8" t="str">
        <f t="shared" si="15"/>
        <v>031782009</v>
      </c>
      <c r="D705" s="8" t="str">
        <f>[1]!b_info_carrydate(C705)</f>
        <v>2017-11-17</v>
      </c>
      <c r="E705" s="9">
        <f>[1]!b_info_couponrate2(C705)</f>
        <v>6.96</v>
      </c>
      <c r="F705" s="8" t="str">
        <f>[1]!b_info_coupon(C705)</f>
        <v>附息</v>
      </c>
      <c r="G705" s="8">
        <f>[1]!b_info_interestfrequency(C705)</f>
        <v>1</v>
      </c>
      <c r="H705" s="9">
        <f>[1]!b_info_term(C705)</f>
        <v>5</v>
      </c>
      <c r="I705" s="9">
        <f>[1]!b_anal_yield_cnbd(C705,L$1,1)</f>
        <v>5.7161999999999997</v>
      </c>
      <c r="J705" s="9">
        <f>[1]!b_anal_dirty_cnbd(C705,L$1,1)</f>
        <v>105.08329999999999</v>
      </c>
      <c r="K705" s="9" t="str">
        <f>[1]!b_info_maturitydate(C705)</f>
        <v>2022-11-17</v>
      </c>
      <c r="L705" s="25"/>
      <c r="M705" s="25"/>
    </row>
    <row r="706" spans="1:13" hidden="1" x14ac:dyDescent="0.2">
      <c r="A706" s="6" t="s">
        <v>367</v>
      </c>
      <c r="B706" s="7">
        <v>30000000</v>
      </c>
      <c r="C706" s="8" t="str">
        <f t="shared" si="15"/>
        <v>031782011</v>
      </c>
      <c r="D706" s="8" t="str">
        <f>[1]!b_info_carrydate(C706)</f>
        <v>2017-11-27</v>
      </c>
      <c r="E706" s="9">
        <f>[1]!b_info_couponrate2(C706)</f>
        <v>6.3</v>
      </c>
      <c r="F706" s="8" t="str">
        <f>[1]!b_info_coupon(C706)</f>
        <v>附息</v>
      </c>
      <c r="G706" s="8">
        <f>[1]!b_info_interestfrequency(C706)</f>
        <v>1</v>
      </c>
      <c r="H706" s="9">
        <f>[1]!b_info_term(C706)</f>
        <v>5</v>
      </c>
      <c r="I706" s="9">
        <f>[1]!b_anal_yield_cnbd(C706,L$1,1)</f>
        <v>5.1757999999999997</v>
      </c>
      <c r="J706" s="9">
        <f>[1]!b_anal_dirty_cnbd(C706,L$1,1)</f>
        <v>102.44629999999999</v>
      </c>
      <c r="K706" s="9" t="str">
        <f>[1]!b_info_maturitydate(C706)</f>
        <v>2022-11-27</v>
      </c>
      <c r="L706" s="25"/>
      <c r="M706" s="25"/>
    </row>
    <row r="707" spans="1:13" hidden="1" x14ac:dyDescent="0.2">
      <c r="A707" s="6" t="s">
        <v>368</v>
      </c>
      <c r="B707" s="7">
        <v>10000000</v>
      </c>
      <c r="C707" s="8" t="str">
        <f t="shared" si="15"/>
        <v>031784013</v>
      </c>
      <c r="D707" s="8" t="str">
        <f>[1]!b_info_carrydate(C707)</f>
        <v>2017-12-22</v>
      </c>
      <c r="E707" s="9">
        <f>[1]!b_info_couponrate2(C707)</f>
        <v>7.3</v>
      </c>
      <c r="F707" s="8" t="str">
        <f>[1]!b_info_coupon(C707)</f>
        <v>附息</v>
      </c>
      <c r="G707" s="8">
        <f>[1]!b_info_interestfrequency(C707)</f>
        <v>1</v>
      </c>
      <c r="H707" s="9">
        <f>[1]!b_info_term(C707)</f>
        <v>6</v>
      </c>
      <c r="I707" s="9">
        <f>[1]!b_anal_yield_cnbd(C707,L$1,1)</f>
        <v>7.8979999999999997</v>
      </c>
      <c r="J707" s="9">
        <f>[1]!b_anal_dirty_cnbd(C707,L$1,1)</f>
        <v>101.88290000000001</v>
      </c>
      <c r="K707" s="9" t="str">
        <f>[1]!b_info_maturitydate(C707)</f>
        <v>2023-12-22</v>
      </c>
      <c r="L707" s="25"/>
      <c r="M707" s="25"/>
    </row>
    <row r="708" spans="1:13" hidden="1" x14ac:dyDescent="0.2">
      <c r="A708" s="6" t="s">
        <v>369</v>
      </c>
      <c r="B708" s="7">
        <v>30000000</v>
      </c>
      <c r="C708" s="8" t="str">
        <f t="shared" si="15"/>
        <v>031787001</v>
      </c>
      <c r="D708" s="8" t="str">
        <f>[1]!b_info_carrydate(C708)</f>
        <v>2017-08-18</v>
      </c>
      <c r="E708" s="9">
        <f>[1]!b_info_couponrate2(C708)</f>
        <v>6.2</v>
      </c>
      <c r="F708" s="8" t="str">
        <f>[1]!b_info_coupon(C708)</f>
        <v>附息</v>
      </c>
      <c r="G708" s="8">
        <f>[1]!b_info_interestfrequency(C708)</f>
        <v>1</v>
      </c>
      <c r="H708" s="9">
        <f>[1]!b_info_term(C708)</f>
        <v>5</v>
      </c>
      <c r="I708" s="9">
        <f>[1]!b_anal_yield_cnbd(C708,L$1,1)</f>
        <v>3.9550999999999998</v>
      </c>
      <c r="J708" s="9">
        <f>[1]!b_anal_dirty_cnbd(C708,L$1,1)</f>
        <v>108.52249999999999</v>
      </c>
      <c r="K708" s="9" t="str">
        <f>[1]!b_info_maturitydate(C708)</f>
        <v>2022-08-18</v>
      </c>
      <c r="L708" s="25"/>
      <c r="M708" s="25"/>
    </row>
    <row r="709" spans="1:13" hidden="1" x14ac:dyDescent="0.2">
      <c r="A709" s="6" t="s">
        <v>370</v>
      </c>
      <c r="B709" s="7">
        <v>140000000</v>
      </c>
      <c r="C709" s="8" t="str">
        <f t="shared" si="15"/>
        <v>031787005</v>
      </c>
      <c r="D709" s="8" t="str">
        <f>[1]!b_info_carrydate(C709)</f>
        <v>2017-11-14</v>
      </c>
      <c r="E709" s="9">
        <f>[1]!b_info_couponrate2(C709)</f>
        <v>5.8</v>
      </c>
      <c r="F709" s="8" t="str">
        <f>[1]!b_info_coupon(C709)</f>
        <v>附息</v>
      </c>
      <c r="G709" s="8">
        <f>[1]!b_info_interestfrequency(C709)</f>
        <v>1</v>
      </c>
      <c r="H709" s="9">
        <f>[1]!b_info_term(C709)</f>
        <v>3</v>
      </c>
      <c r="I709" s="9">
        <f>[1]!b_anal_yield_cnbd(C709,L$1,1)</f>
        <v>3.548</v>
      </c>
      <c r="J709" s="9">
        <f>[1]!b_anal_dirty_cnbd(C709,L$1,1)</f>
        <v>103.26730000000001</v>
      </c>
      <c r="K709" s="9" t="str">
        <f>[1]!b_info_maturitydate(C709)</f>
        <v>2020-11-14</v>
      </c>
      <c r="L709" s="25"/>
      <c r="M709" s="25"/>
    </row>
    <row r="710" spans="1:13" hidden="1" x14ac:dyDescent="0.2">
      <c r="A710" s="6" t="s">
        <v>371</v>
      </c>
      <c r="B710" s="7">
        <v>140000000</v>
      </c>
      <c r="C710" s="8" t="str">
        <f t="shared" si="15"/>
        <v>031800003</v>
      </c>
      <c r="D710" s="8" t="str">
        <f>[1]!b_info_carrydate(C710)</f>
        <v>2018-01-04</v>
      </c>
      <c r="E710" s="9">
        <f>[1]!b_info_couponrate2(C710)</f>
        <v>6.4</v>
      </c>
      <c r="F710" s="8" t="str">
        <f>[1]!b_info_coupon(C710)</f>
        <v>附息</v>
      </c>
      <c r="G710" s="8">
        <f>[1]!b_info_interestfrequency(C710)</f>
        <v>1</v>
      </c>
      <c r="H710" s="9">
        <f>[1]!b_info_term(C710)</f>
        <v>3</v>
      </c>
      <c r="I710" s="9">
        <f>[1]!b_anal_yield_cnbd(C710,L$1,1)</f>
        <v>5.0517000000000003</v>
      </c>
      <c r="J710" s="9">
        <f>[1]!b_anal_dirty_cnbd(C710,L$1,1)</f>
        <v>102.1153</v>
      </c>
      <c r="K710" s="9" t="str">
        <f>[1]!b_info_maturitydate(C710)</f>
        <v>2021-01-04</v>
      </c>
      <c r="L710" s="25"/>
      <c r="M710" s="25"/>
    </row>
    <row r="711" spans="1:13" hidden="1" x14ac:dyDescent="0.2">
      <c r="A711" s="6" t="s">
        <v>372</v>
      </c>
      <c r="B711" s="7">
        <v>80000000</v>
      </c>
      <c r="C711" s="8" t="str">
        <f t="shared" si="15"/>
        <v>031800006</v>
      </c>
      <c r="D711" s="8" t="str">
        <f>[1]!b_info_carrydate(C711)</f>
        <v>2018-01-05</v>
      </c>
      <c r="E711" s="9">
        <f>[1]!b_info_couponrate2(C711)</f>
        <v>6.2</v>
      </c>
      <c r="F711" s="8" t="str">
        <f>[1]!b_info_coupon(C711)</f>
        <v>附息</v>
      </c>
      <c r="G711" s="8">
        <f>[1]!b_info_interestfrequency(C711)</f>
        <v>1</v>
      </c>
      <c r="H711" s="9">
        <f>[1]!b_info_term(C711)</f>
        <v>3</v>
      </c>
      <c r="I711" s="9">
        <f>[1]!b_anal_yield_cnbd(C711,L$1,1)</f>
        <v>3.6069</v>
      </c>
      <c r="J711" s="9">
        <f>[1]!b_anal_dirty_cnbd(C711,L$1,1)</f>
        <v>103.101</v>
      </c>
      <c r="K711" s="9" t="str">
        <f>[1]!b_info_maturitydate(C711)</f>
        <v>2021-01-05</v>
      </c>
      <c r="L711" s="25"/>
      <c r="M711" s="25"/>
    </row>
    <row r="712" spans="1:13" hidden="1" x14ac:dyDescent="0.2">
      <c r="A712" s="6" t="s">
        <v>373</v>
      </c>
      <c r="B712" s="7">
        <v>100000000</v>
      </c>
      <c r="C712" s="8" t="str">
        <f t="shared" si="15"/>
        <v>031800010</v>
      </c>
      <c r="D712" s="8" t="str">
        <f>[1]!b_info_carrydate(C712)</f>
        <v>2018-01-12</v>
      </c>
      <c r="E712" s="9">
        <f>[1]!b_info_couponrate2(C712)</f>
        <v>6.95</v>
      </c>
      <c r="F712" s="8" t="str">
        <f>[1]!b_info_coupon(C712)</f>
        <v>附息</v>
      </c>
      <c r="G712" s="8">
        <f>[1]!b_info_interestfrequency(C712)</f>
        <v>1</v>
      </c>
      <c r="H712" s="9">
        <f>[1]!b_info_term(C712)</f>
        <v>5</v>
      </c>
      <c r="I712" s="9">
        <f>[1]!b_anal_yield_cnbd(C712,L$1,1)</f>
        <v>3.9994000000000001</v>
      </c>
      <c r="J712" s="9">
        <f>[1]!b_anal_dirty_cnbd(C712,L$1,1)</f>
        <v>103.7491</v>
      </c>
      <c r="K712" s="9" t="str">
        <f>[1]!b_info_maturitydate(C712)</f>
        <v>2023-01-12</v>
      </c>
      <c r="L712" s="25"/>
      <c r="M712" s="25"/>
    </row>
    <row r="713" spans="1:13" hidden="1" x14ac:dyDescent="0.2">
      <c r="A713" s="6" t="s">
        <v>374</v>
      </c>
      <c r="B713" s="7">
        <v>130000000</v>
      </c>
      <c r="C713" s="8" t="str">
        <f t="shared" si="15"/>
        <v>031800018</v>
      </c>
      <c r="D713" s="8" t="str">
        <f>[1]!b_info_carrydate(C713)</f>
        <v>2018-01-15</v>
      </c>
      <c r="E713" s="9">
        <f>[1]!b_info_couponrate2(C713)</f>
        <v>6.5</v>
      </c>
      <c r="F713" s="8" t="str">
        <f>[1]!b_info_coupon(C713)</f>
        <v>附息</v>
      </c>
      <c r="G713" s="8">
        <f>[1]!b_info_interestfrequency(C713)</f>
        <v>1</v>
      </c>
      <c r="H713" s="9">
        <f>[1]!b_info_term(C713)</f>
        <v>5</v>
      </c>
      <c r="I713" s="9">
        <f>[1]!b_anal_yield_cnbd(C713,L$1,1)</f>
        <v>4.2930000000000001</v>
      </c>
      <c r="J713" s="9">
        <f>[1]!b_anal_dirty_cnbd(C713,L$1,1)</f>
        <v>106.7139</v>
      </c>
      <c r="K713" s="9" t="str">
        <f>[1]!b_info_maturitydate(C713)</f>
        <v>2023-01-15</v>
      </c>
      <c r="L713" s="25"/>
      <c r="M713" s="25"/>
    </row>
    <row r="714" spans="1:13" hidden="1" x14ac:dyDescent="0.2">
      <c r="A714" s="6" t="s">
        <v>375</v>
      </c>
      <c r="B714" s="7">
        <v>10000000</v>
      </c>
      <c r="C714" s="8" t="str">
        <f t="shared" si="15"/>
        <v>031800019</v>
      </c>
      <c r="D714" s="8" t="str">
        <f>[1]!b_info_carrydate(C714)</f>
        <v>2018-03-20</v>
      </c>
      <c r="E714" s="9">
        <f>[1]!b_info_couponrate2(C714)</f>
        <v>6</v>
      </c>
      <c r="F714" s="8" t="str">
        <f>[1]!b_info_coupon(C714)</f>
        <v>附息</v>
      </c>
      <c r="G714" s="8">
        <f>[1]!b_info_interestfrequency(C714)</f>
        <v>1</v>
      </c>
      <c r="H714" s="9">
        <f>[1]!b_info_term(C714)</f>
        <v>3</v>
      </c>
      <c r="I714" s="9">
        <f>[1]!b_anal_yield_cnbd(C714,L$1,1)</f>
        <v>3.3706999999999998</v>
      </c>
      <c r="J714" s="9">
        <f>[1]!b_anal_dirty_cnbd(C714,L$1,1)</f>
        <v>108.4061</v>
      </c>
      <c r="K714" s="9" t="str">
        <f>[1]!b_info_maturitydate(C714)</f>
        <v>2021-03-20</v>
      </c>
      <c r="L714" s="25"/>
      <c r="M714" s="25"/>
    </row>
    <row r="715" spans="1:13" hidden="1" x14ac:dyDescent="0.2">
      <c r="A715" s="6" t="s">
        <v>375</v>
      </c>
      <c r="B715" s="7">
        <v>10000000</v>
      </c>
      <c r="C715" s="8" t="str">
        <f t="shared" si="15"/>
        <v>031800019</v>
      </c>
      <c r="D715" s="8" t="str">
        <f>[1]!b_info_carrydate(C715)</f>
        <v>2018-03-20</v>
      </c>
      <c r="E715" s="9">
        <f>[1]!b_info_couponrate2(C715)</f>
        <v>6</v>
      </c>
      <c r="F715" s="8" t="str">
        <f>[1]!b_info_coupon(C715)</f>
        <v>附息</v>
      </c>
      <c r="G715" s="8">
        <f>[1]!b_info_interestfrequency(C715)</f>
        <v>1</v>
      </c>
      <c r="H715" s="9">
        <f>[1]!b_info_term(C715)</f>
        <v>3</v>
      </c>
      <c r="I715" s="9">
        <f>[1]!b_anal_yield_cnbd(C715,L$1,1)</f>
        <v>3.3706999999999998</v>
      </c>
      <c r="J715" s="9">
        <f>[1]!b_anal_dirty_cnbd(C715,L$1,1)</f>
        <v>108.4061</v>
      </c>
      <c r="K715" s="9" t="str">
        <f>[1]!b_info_maturitydate(C715)</f>
        <v>2021-03-20</v>
      </c>
      <c r="L715" s="25"/>
      <c r="M715" s="25"/>
    </row>
    <row r="716" spans="1:13" hidden="1" x14ac:dyDescent="0.2">
      <c r="A716" s="6" t="s">
        <v>376</v>
      </c>
      <c r="B716" s="7">
        <v>200000000</v>
      </c>
      <c r="C716" s="8" t="str">
        <f t="shared" si="15"/>
        <v>031800021</v>
      </c>
      <c r="D716" s="8" t="str">
        <f>[1]!b_info_carrydate(C716)</f>
        <v>2018-01-16</v>
      </c>
      <c r="E716" s="9">
        <f>[1]!b_info_couponrate2(C716)</f>
        <v>6.8</v>
      </c>
      <c r="F716" s="8" t="str">
        <f>[1]!b_info_coupon(C716)</f>
        <v>附息</v>
      </c>
      <c r="G716" s="8">
        <f>[1]!b_info_interestfrequency(C716)</f>
        <v>1</v>
      </c>
      <c r="H716" s="9">
        <f>[1]!b_info_term(C716)</f>
        <v>5</v>
      </c>
      <c r="I716" s="9">
        <f>[1]!b_anal_yield_cnbd(C716,L$1,1)</f>
        <v>5.3506</v>
      </c>
      <c r="J716" s="9">
        <f>[1]!b_anal_dirty_cnbd(C716,L$1,1)</f>
        <v>102.4088</v>
      </c>
      <c r="K716" s="9" t="str">
        <f>[1]!b_info_maturitydate(C716)</f>
        <v>2023-01-16</v>
      </c>
      <c r="L716" s="25"/>
      <c r="M716" s="25"/>
    </row>
    <row r="717" spans="1:13" hidden="1" x14ac:dyDescent="0.2">
      <c r="A717" s="6" t="s">
        <v>377</v>
      </c>
      <c r="B717" s="7">
        <v>50000000</v>
      </c>
      <c r="C717" s="8" t="str">
        <f t="shared" si="15"/>
        <v>031800026</v>
      </c>
      <c r="D717" s="8" t="str">
        <f>[1]!b_info_carrydate(C717)</f>
        <v>2018-01-18</v>
      </c>
      <c r="E717" s="9">
        <f>[1]!b_info_couponrate2(C717)</f>
        <v>6.5</v>
      </c>
      <c r="F717" s="8" t="str">
        <f>[1]!b_info_coupon(C717)</f>
        <v>附息</v>
      </c>
      <c r="G717" s="8">
        <f>[1]!b_info_interestfrequency(C717)</f>
        <v>1</v>
      </c>
      <c r="H717" s="9">
        <f>[1]!b_info_term(C717)</f>
        <v>5</v>
      </c>
      <c r="I717" s="9">
        <f>[1]!b_anal_yield_cnbd(C717,L$1,1)</f>
        <v>4.3013000000000003</v>
      </c>
      <c r="J717" s="9">
        <f>[1]!b_anal_dirty_cnbd(C717,L$1,1)</f>
        <v>106.6544</v>
      </c>
      <c r="K717" s="9" t="str">
        <f>[1]!b_info_maturitydate(C717)</f>
        <v>2023-01-18</v>
      </c>
      <c r="L717" s="25"/>
      <c r="M717" s="25"/>
    </row>
    <row r="718" spans="1:13" hidden="1" x14ac:dyDescent="0.2">
      <c r="A718" s="6" t="s">
        <v>378</v>
      </c>
      <c r="B718" s="7">
        <v>10000000</v>
      </c>
      <c r="C718" s="8" t="str">
        <f t="shared" si="15"/>
        <v>031800027</v>
      </c>
      <c r="D718" s="8" t="str">
        <f>[1]!b_info_carrydate(C718)</f>
        <v>2018-01-18</v>
      </c>
      <c r="E718" s="9">
        <f>[1]!b_info_couponrate2(C718)</f>
        <v>5.95</v>
      </c>
      <c r="F718" s="8" t="str">
        <f>[1]!b_info_coupon(C718)</f>
        <v>附息</v>
      </c>
      <c r="G718" s="8">
        <f>[1]!b_info_interestfrequency(C718)</f>
        <v>1</v>
      </c>
      <c r="H718" s="9">
        <f>[1]!b_info_term(C718)</f>
        <v>3</v>
      </c>
      <c r="I718" s="9">
        <f>[1]!b_anal_yield_cnbd(C718,L$1,1)</f>
        <v>3.1743999999999999</v>
      </c>
      <c r="J718" s="9">
        <f>[1]!b_anal_dirty_cnbd(C718,L$1,1)</f>
        <v>103.1062</v>
      </c>
      <c r="K718" s="9" t="str">
        <f>[1]!b_info_maturitydate(C718)</f>
        <v>2021-01-18</v>
      </c>
      <c r="L718" s="25"/>
      <c r="M718" s="25"/>
    </row>
    <row r="719" spans="1:13" hidden="1" x14ac:dyDescent="0.2">
      <c r="A719" s="6" t="s">
        <v>379</v>
      </c>
      <c r="B719" s="7">
        <v>150000000</v>
      </c>
      <c r="C719" s="8" t="str">
        <f t="shared" si="15"/>
        <v>031800040</v>
      </c>
      <c r="D719" s="8" t="str">
        <f>[1]!b_info_carrydate(C719)</f>
        <v>2018-01-25</v>
      </c>
      <c r="E719" s="9">
        <f>[1]!b_info_couponrate2(C719)</f>
        <v>6.7</v>
      </c>
      <c r="F719" s="8" t="str">
        <f>[1]!b_info_coupon(C719)</f>
        <v>附息</v>
      </c>
      <c r="G719" s="8">
        <f>[1]!b_info_interestfrequency(C719)</f>
        <v>1</v>
      </c>
      <c r="H719" s="9">
        <f>[1]!b_info_term(C719)</f>
        <v>5</v>
      </c>
      <c r="I719" s="9">
        <f>[1]!b_anal_yield_cnbd(C719,L$1,1)</f>
        <v>4.0035999999999996</v>
      </c>
      <c r="J719" s="9">
        <f>[1]!b_anal_dirty_cnbd(C719,L$1,1)</f>
        <v>107.956</v>
      </c>
      <c r="K719" s="9" t="str">
        <f>[1]!b_info_maturitydate(C719)</f>
        <v>2023-01-25</v>
      </c>
      <c r="L719" s="25"/>
      <c r="M719" s="25"/>
    </row>
    <row r="720" spans="1:13" hidden="1" x14ac:dyDescent="0.2">
      <c r="A720" s="6" t="s">
        <v>380</v>
      </c>
      <c r="B720" s="7">
        <v>30000000</v>
      </c>
      <c r="C720" s="8" t="str">
        <f t="shared" si="15"/>
        <v>031800042</v>
      </c>
      <c r="D720" s="8" t="str">
        <f>[1]!b_info_carrydate(C720)</f>
        <v>2018-01-24</v>
      </c>
      <c r="E720" s="9">
        <f>[1]!b_info_couponrate2(C720)</f>
        <v>6.4</v>
      </c>
      <c r="F720" s="8" t="str">
        <f>[1]!b_info_coupon(C720)</f>
        <v>附息</v>
      </c>
      <c r="G720" s="8">
        <f>[1]!b_info_interestfrequency(C720)</f>
        <v>1</v>
      </c>
      <c r="H720" s="9">
        <f>[1]!b_info_term(C720)</f>
        <v>3</v>
      </c>
      <c r="I720" s="9">
        <f>[1]!b_anal_yield_cnbd(C720,L$1,1)</f>
        <v>3.6196999999999999</v>
      </c>
      <c r="J720" s="9">
        <f>[1]!b_anal_dirty_cnbd(C720,L$1,1)</f>
        <v>103.09650000000001</v>
      </c>
      <c r="K720" s="9" t="str">
        <f>[1]!b_info_maturitydate(C720)</f>
        <v>2021-01-24</v>
      </c>
      <c r="L720" s="25"/>
      <c r="M720" s="25"/>
    </row>
    <row r="721" spans="1:13" hidden="1" x14ac:dyDescent="0.2">
      <c r="A721" s="6" t="s">
        <v>381</v>
      </c>
      <c r="B721" s="7">
        <v>30000000</v>
      </c>
      <c r="C721" s="8" t="str">
        <f t="shared" si="15"/>
        <v>031800048</v>
      </c>
      <c r="D721" s="8" t="str">
        <f>[1]!b_info_carrydate(C721)</f>
        <v>2018-01-26</v>
      </c>
      <c r="E721" s="9">
        <f>[1]!b_info_couponrate2(C721)</f>
        <v>6.3</v>
      </c>
      <c r="F721" s="8" t="str">
        <f>[1]!b_info_coupon(C721)</f>
        <v>附息</v>
      </c>
      <c r="G721" s="8">
        <f>[1]!b_info_interestfrequency(C721)</f>
        <v>1</v>
      </c>
      <c r="H721" s="9">
        <f>[1]!b_info_term(C721)</f>
        <v>3</v>
      </c>
      <c r="I721" s="9">
        <f>[1]!b_anal_yield_cnbd(C721,L$1,1)</f>
        <v>3.3931</v>
      </c>
      <c r="J721" s="9">
        <f>[1]!b_anal_dirty_cnbd(C721,L$1,1)</f>
        <v>103.1816</v>
      </c>
      <c r="K721" s="9" t="str">
        <f>[1]!b_info_maturitydate(C721)</f>
        <v>2021-01-26</v>
      </c>
      <c r="L721" s="25"/>
      <c r="M721" s="25"/>
    </row>
    <row r="722" spans="1:13" hidden="1" x14ac:dyDescent="0.2">
      <c r="A722" s="6" t="s">
        <v>382</v>
      </c>
      <c r="B722" s="7">
        <v>30000000</v>
      </c>
      <c r="C722" s="8" t="str">
        <f t="shared" si="15"/>
        <v>031800054</v>
      </c>
      <c r="D722" s="8" t="str">
        <f>[1]!b_info_carrydate(C722)</f>
        <v>2018-01-30</v>
      </c>
      <c r="E722" s="9">
        <f>[1]!b_info_couponrate2(C722)</f>
        <v>6.5</v>
      </c>
      <c r="F722" s="8" t="str">
        <f>[1]!b_info_coupon(C722)</f>
        <v>附息</v>
      </c>
      <c r="G722" s="8">
        <f>[1]!b_info_interestfrequency(C722)</f>
        <v>1</v>
      </c>
      <c r="H722" s="9">
        <f>[1]!b_info_term(C722)</f>
        <v>3</v>
      </c>
      <c r="I722" s="9">
        <f>[1]!b_anal_yield_cnbd(C722,L$1,1)</f>
        <v>3.4236</v>
      </c>
      <c r="J722" s="9">
        <f>[1]!b_anal_dirty_cnbd(C722,L$1,1)</f>
        <v>103.31100000000001</v>
      </c>
      <c r="K722" s="9" t="str">
        <f>[1]!b_info_maturitydate(C722)</f>
        <v>2021-01-30</v>
      </c>
      <c r="L722" s="25"/>
      <c r="M722" s="25"/>
    </row>
    <row r="723" spans="1:13" hidden="1" x14ac:dyDescent="0.2">
      <c r="A723" s="6" t="s">
        <v>383</v>
      </c>
      <c r="B723" s="7">
        <v>30000000</v>
      </c>
      <c r="C723" s="8" t="str">
        <f t="shared" ref="C723:C786" si="16">IFERROR(MID(A723,FIND("S",A723)+2,FIND(")",A723)-FIND("S",A723)-2),MID(A723,FIND("(",A723)+1,FIND(")",A723)-FIND("(",A723)-1))</f>
        <v>031800058</v>
      </c>
      <c r="D723" s="8" t="str">
        <f>[1]!b_info_carrydate(C723)</f>
        <v>2018-02-05</v>
      </c>
      <c r="E723" s="9">
        <f>[1]!b_info_couponrate2(C723)</f>
        <v>6.8</v>
      </c>
      <c r="F723" s="8" t="str">
        <f>[1]!b_info_coupon(C723)</f>
        <v>附息</v>
      </c>
      <c r="G723" s="8">
        <f>[1]!b_info_interestfrequency(C723)</f>
        <v>1</v>
      </c>
      <c r="H723" s="9">
        <f>[1]!b_info_term(C723)</f>
        <v>5</v>
      </c>
      <c r="I723" s="9">
        <f>[1]!b_anal_yield_cnbd(C723,L$1,1)</f>
        <v>4.2072000000000003</v>
      </c>
      <c r="J723" s="9">
        <f>[1]!b_anal_dirty_cnbd(C723,L$1,1)</f>
        <v>103.1657</v>
      </c>
      <c r="K723" s="9" t="str">
        <f>[1]!b_info_maturitydate(C723)</f>
        <v>2023-02-05</v>
      </c>
      <c r="L723" s="25"/>
      <c r="M723" s="25"/>
    </row>
    <row r="724" spans="1:13" hidden="1" x14ac:dyDescent="0.2">
      <c r="A724" s="6" t="s">
        <v>384</v>
      </c>
      <c r="B724" s="7">
        <v>100000000</v>
      </c>
      <c r="C724" s="8" t="str">
        <f t="shared" si="16"/>
        <v>031800059</v>
      </c>
      <c r="D724" s="8" t="str">
        <f>[1]!b_info_carrydate(C724)</f>
        <v>2018-02-02</v>
      </c>
      <c r="E724" s="9">
        <f>[1]!b_info_couponrate2(C724)</f>
        <v>6.98</v>
      </c>
      <c r="F724" s="8" t="str">
        <f>[1]!b_info_coupon(C724)</f>
        <v>附息</v>
      </c>
      <c r="G724" s="8">
        <f>[1]!b_info_interestfrequency(C724)</f>
        <v>1</v>
      </c>
      <c r="H724" s="9">
        <f>[1]!b_info_term(C724)</f>
        <v>5</v>
      </c>
      <c r="I724" s="9">
        <f>[1]!b_anal_yield_cnbd(C724,L$1,1)</f>
        <v>4.6516000000000002</v>
      </c>
      <c r="J724" s="9">
        <f>[1]!b_anal_dirty_cnbd(C724,L$1,1)</f>
        <v>106.81950000000001</v>
      </c>
      <c r="K724" s="9" t="str">
        <f>[1]!b_info_maturitydate(C724)</f>
        <v>2023-02-02</v>
      </c>
      <c r="L724" s="25"/>
      <c r="M724" s="25"/>
    </row>
    <row r="725" spans="1:13" hidden="1" x14ac:dyDescent="0.2">
      <c r="A725" s="6" t="s">
        <v>385</v>
      </c>
      <c r="B725" s="7">
        <v>20000000</v>
      </c>
      <c r="C725" s="8" t="str">
        <f t="shared" si="16"/>
        <v>031800062</v>
      </c>
      <c r="D725" s="8" t="str">
        <f>[1]!b_info_carrydate(C725)</f>
        <v>2018-02-02</v>
      </c>
      <c r="E725" s="9">
        <f>[1]!b_info_couponrate2(C725)</f>
        <v>6.5</v>
      </c>
      <c r="F725" s="8" t="str">
        <f>[1]!b_info_coupon(C725)</f>
        <v>附息</v>
      </c>
      <c r="G725" s="8">
        <f>[1]!b_info_interestfrequency(C725)</f>
        <v>1</v>
      </c>
      <c r="H725" s="9">
        <f>[1]!b_info_term(C725)</f>
        <v>3</v>
      </c>
      <c r="I725" s="9">
        <f>[1]!b_anal_yield_cnbd(C725,L$1,1)</f>
        <v>3.6255000000000002</v>
      </c>
      <c r="J725" s="9">
        <f>[1]!b_anal_dirty_cnbd(C725,L$1,1)</f>
        <v>103.0992</v>
      </c>
      <c r="K725" s="9" t="str">
        <f>[1]!b_info_maturitydate(C725)</f>
        <v>2021-02-02</v>
      </c>
      <c r="L725" s="25"/>
      <c r="M725" s="25"/>
    </row>
    <row r="726" spans="1:13" hidden="1" x14ac:dyDescent="0.2">
      <c r="A726" s="6" t="s">
        <v>385</v>
      </c>
      <c r="B726" s="7">
        <v>10000000</v>
      </c>
      <c r="C726" s="8" t="str">
        <f t="shared" si="16"/>
        <v>031800062</v>
      </c>
      <c r="D726" s="8" t="str">
        <f>[1]!b_info_carrydate(C726)</f>
        <v>2018-02-02</v>
      </c>
      <c r="E726" s="9">
        <f>[1]!b_info_couponrate2(C726)</f>
        <v>6.5</v>
      </c>
      <c r="F726" s="8" t="str">
        <f>[1]!b_info_coupon(C726)</f>
        <v>附息</v>
      </c>
      <c r="G726" s="8">
        <f>[1]!b_info_interestfrequency(C726)</f>
        <v>1</v>
      </c>
      <c r="H726" s="9">
        <f>[1]!b_info_term(C726)</f>
        <v>3</v>
      </c>
      <c r="I726" s="9">
        <f>[1]!b_anal_yield_cnbd(C726,L$1,1)</f>
        <v>3.6255000000000002</v>
      </c>
      <c r="J726" s="9">
        <f>[1]!b_anal_dirty_cnbd(C726,L$1,1)</f>
        <v>103.0992</v>
      </c>
      <c r="K726" s="9" t="str">
        <f>[1]!b_info_maturitydate(C726)</f>
        <v>2021-02-02</v>
      </c>
      <c r="L726" s="25"/>
      <c r="M726" s="25"/>
    </row>
    <row r="727" spans="1:13" hidden="1" x14ac:dyDescent="0.2">
      <c r="A727" s="6" t="s">
        <v>385</v>
      </c>
      <c r="B727" s="7">
        <v>50000000</v>
      </c>
      <c r="C727" s="8" t="str">
        <f t="shared" si="16"/>
        <v>031800062</v>
      </c>
      <c r="D727" s="8" t="str">
        <f>[1]!b_info_carrydate(C727)</f>
        <v>2018-02-02</v>
      </c>
      <c r="E727" s="9">
        <f>[1]!b_info_couponrate2(C727)</f>
        <v>6.5</v>
      </c>
      <c r="F727" s="8" t="str">
        <f>[1]!b_info_coupon(C727)</f>
        <v>附息</v>
      </c>
      <c r="G727" s="8">
        <f>[1]!b_info_interestfrequency(C727)</f>
        <v>1</v>
      </c>
      <c r="H727" s="9">
        <f>[1]!b_info_term(C727)</f>
        <v>3</v>
      </c>
      <c r="I727" s="9">
        <f>[1]!b_anal_yield_cnbd(C727,L$1,1)</f>
        <v>3.6255000000000002</v>
      </c>
      <c r="J727" s="9">
        <f>[1]!b_anal_dirty_cnbd(C727,L$1,1)</f>
        <v>103.0992</v>
      </c>
      <c r="K727" s="9" t="str">
        <f>[1]!b_info_maturitydate(C727)</f>
        <v>2021-02-02</v>
      </c>
      <c r="L727" s="25"/>
      <c r="M727" s="25"/>
    </row>
    <row r="728" spans="1:13" hidden="1" x14ac:dyDescent="0.2">
      <c r="A728" s="6" t="s">
        <v>386</v>
      </c>
      <c r="B728" s="7">
        <v>80000000</v>
      </c>
      <c r="C728" s="8" t="str">
        <f t="shared" si="16"/>
        <v>031800077</v>
      </c>
      <c r="D728" s="8" t="str">
        <f>[1]!b_info_carrydate(C728)</f>
        <v>2018-02-12</v>
      </c>
      <c r="E728" s="9">
        <f>[1]!b_info_couponrate2(C728)</f>
        <v>6.35</v>
      </c>
      <c r="F728" s="8" t="str">
        <f>[1]!b_info_coupon(C728)</f>
        <v>附息</v>
      </c>
      <c r="G728" s="8">
        <f>[1]!b_info_interestfrequency(C728)</f>
        <v>1</v>
      </c>
      <c r="H728" s="9">
        <f>[1]!b_info_term(C728)</f>
        <v>3</v>
      </c>
      <c r="I728" s="9">
        <f>[1]!b_anal_yield_cnbd(C728,L$1,1)</f>
        <v>3.7204000000000002</v>
      </c>
      <c r="J728" s="9">
        <f>[1]!b_anal_dirty_cnbd(C728,L$1,1)</f>
        <v>102.767</v>
      </c>
      <c r="K728" s="9" t="str">
        <f>[1]!b_info_maturitydate(C728)</f>
        <v>2021-02-12</v>
      </c>
      <c r="L728" s="25"/>
      <c r="M728" s="25"/>
    </row>
    <row r="729" spans="1:13" hidden="1" x14ac:dyDescent="0.2">
      <c r="A729" s="6" t="s">
        <v>387</v>
      </c>
      <c r="B729" s="7">
        <v>150000000</v>
      </c>
      <c r="C729" s="8" t="str">
        <f t="shared" si="16"/>
        <v>031800079</v>
      </c>
      <c r="D729" s="8" t="str">
        <f>[1]!b_info_carrydate(C729)</f>
        <v>2018-02-09</v>
      </c>
      <c r="E729" s="9">
        <f>[1]!b_info_couponrate2(C729)</f>
        <v>6.8</v>
      </c>
      <c r="F729" s="8" t="str">
        <f>[1]!b_info_coupon(C729)</f>
        <v>附息</v>
      </c>
      <c r="G729" s="8">
        <f>[1]!b_info_interestfrequency(C729)</f>
        <v>1</v>
      </c>
      <c r="H729" s="9">
        <f>[1]!b_info_term(C729)</f>
        <v>3</v>
      </c>
      <c r="I729" s="9">
        <f>[1]!b_anal_yield_cnbd(C729,L$1,1)</f>
        <v>5.9553000000000003</v>
      </c>
      <c r="J729" s="9">
        <f>[1]!b_anal_dirty_cnbd(C729,L$1,1)</f>
        <v>101.2013</v>
      </c>
      <c r="K729" s="9" t="str">
        <f>[1]!b_info_maturitydate(C729)</f>
        <v>2021-02-09</v>
      </c>
      <c r="L729" s="25"/>
      <c r="M729" s="25"/>
    </row>
    <row r="730" spans="1:13" hidden="1" x14ac:dyDescent="0.2">
      <c r="A730" s="6" t="s">
        <v>388</v>
      </c>
      <c r="B730" s="7">
        <v>30000000</v>
      </c>
      <c r="C730" s="8" t="str">
        <f t="shared" si="16"/>
        <v>031800084</v>
      </c>
      <c r="D730" s="8" t="str">
        <f>[1]!b_info_carrydate(C730)</f>
        <v>2018-02-09</v>
      </c>
      <c r="E730" s="9">
        <f>[1]!b_info_couponrate2(C730)</f>
        <v>6.5</v>
      </c>
      <c r="F730" s="8" t="str">
        <f>[1]!b_info_coupon(C730)</f>
        <v>附息</v>
      </c>
      <c r="G730" s="8">
        <f>[1]!b_info_interestfrequency(C730)</f>
        <v>1</v>
      </c>
      <c r="H730" s="9">
        <f>[1]!b_info_term(C730)</f>
        <v>3</v>
      </c>
      <c r="I730" s="9">
        <f>[1]!b_anal_yield_cnbd(C730,L$1,1)</f>
        <v>3.75</v>
      </c>
      <c r="J730" s="9">
        <f>[1]!b_anal_dirty_cnbd(C730,L$1,1)</f>
        <v>102.9148</v>
      </c>
      <c r="K730" s="9" t="str">
        <f>[1]!b_info_maturitydate(C730)</f>
        <v>2021-02-09</v>
      </c>
      <c r="L730" s="25"/>
      <c r="M730" s="25"/>
    </row>
    <row r="731" spans="1:13" hidden="1" x14ac:dyDescent="0.2">
      <c r="A731" s="6" t="s">
        <v>389</v>
      </c>
      <c r="B731" s="7">
        <v>140000000</v>
      </c>
      <c r="C731" s="8" t="str">
        <f t="shared" si="16"/>
        <v>031800085</v>
      </c>
      <c r="D731" s="8" t="str">
        <f>[1]!b_info_carrydate(C731)</f>
        <v>2018-02-12</v>
      </c>
      <c r="E731" s="9">
        <f>[1]!b_info_couponrate2(C731)</f>
        <v>6.99</v>
      </c>
      <c r="F731" s="8" t="str">
        <f>[1]!b_info_coupon(C731)</f>
        <v>附息</v>
      </c>
      <c r="G731" s="8">
        <f>[1]!b_info_interestfrequency(C731)</f>
        <v>1</v>
      </c>
      <c r="H731" s="9">
        <f>[1]!b_info_term(C731)</f>
        <v>5</v>
      </c>
      <c r="I731" s="9">
        <f>[1]!b_anal_yield_cnbd(C731,L$1,1)</f>
        <v>4.3095999999999997</v>
      </c>
      <c r="J731" s="9">
        <f>[1]!b_anal_dirty_cnbd(C731,L$1,1)</f>
        <v>103.1768</v>
      </c>
      <c r="K731" s="9" t="str">
        <f>[1]!b_info_maturitydate(C731)</f>
        <v>2023-02-12</v>
      </c>
      <c r="L731" s="25"/>
      <c r="M731" s="25"/>
    </row>
    <row r="732" spans="1:13" hidden="1" x14ac:dyDescent="0.2">
      <c r="A732" s="6" t="s">
        <v>390</v>
      </c>
      <c r="B732" s="7">
        <v>30000000</v>
      </c>
      <c r="C732" s="8" t="str">
        <f t="shared" si="16"/>
        <v>031800091</v>
      </c>
      <c r="D732" s="8" t="str">
        <f>[1]!b_info_carrydate(C732)</f>
        <v>2018-03-07</v>
      </c>
      <c r="E732" s="9">
        <f>[1]!b_info_couponrate2(C732)</f>
        <v>7</v>
      </c>
      <c r="F732" s="8" t="str">
        <f>[1]!b_info_coupon(C732)</f>
        <v>附息</v>
      </c>
      <c r="G732" s="8">
        <f>[1]!b_info_interestfrequency(C732)</f>
        <v>1</v>
      </c>
      <c r="H732" s="9">
        <f>[1]!b_info_term(C732)</f>
        <v>3</v>
      </c>
      <c r="I732" s="9">
        <f>[1]!b_anal_yield_cnbd(C732,L$1,1)</f>
        <v>4.0679999999999996</v>
      </c>
      <c r="J732" s="9">
        <f>[1]!b_anal_dirty_cnbd(C732,L$1,1)</f>
        <v>109.80540000000001</v>
      </c>
      <c r="K732" s="9" t="str">
        <f>[1]!b_info_maturitydate(C732)</f>
        <v>2021-03-07</v>
      </c>
      <c r="L732" s="25"/>
      <c r="M732" s="25"/>
    </row>
    <row r="733" spans="1:13" hidden="1" x14ac:dyDescent="0.2">
      <c r="A733" s="6" t="s">
        <v>391</v>
      </c>
      <c r="B733" s="7">
        <v>100000000</v>
      </c>
      <c r="C733" s="8" t="str">
        <f t="shared" si="16"/>
        <v>031800092</v>
      </c>
      <c r="D733" s="8" t="str">
        <f>[1]!b_info_carrydate(C733)</f>
        <v>2018-02-12</v>
      </c>
      <c r="E733" s="9">
        <f>[1]!b_info_couponrate2(C733)</f>
        <v>6.5</v>
      </c>
      <c r="F733" s="8" t="str">
        <f>[1]!b_info_coupon(C733)</f>
        <v>附息</v>
      </c>
      <c r="G733" s="8">
        <f>[1]!b_info_interestfrequency(C733)</f>
        <v>1</v>
      </c>
      <c r="H733" s="9">
        <f>[1]!b_info_term(C733)</f>
        <v>5</v>
      </c>
      <c r="I733" s="9">
        <f>[1]!b_anal_yield_cnbd(C733,L$1,1)</f>
        <v>4.0095999999999998</v>
      </c>
      <c r="J733" s="9">
        <f>[1]!b_anal_dirty_cnbd(C733,L$1,1)</f>
        <v>107.1742</v>
      </c>
      <c r="K733" s="9" t="str">
        <f>[1]!b_info_maturitydate(C733)</f>
        <v>2023-02-12</v>
      </c>
      <c r="L733" s="25"/>
      <c r="M733" s="25"/>
    </row>
    <row r="734" spans="1:13" hidden="1" x14ac:dyDescent="0.2">
      <c r="A734" s="6" t="s">
        <v>392</v>
      </c>
      <c r="B734" s="7">
        <v>30000000</v>
      </c>
      <c r="C734" s="8" t="str">
        <f t="shared" si="16"/>
        <v>031800103</v>
      </c>
      <c r="D734" s="8" t="str">
        <f>[1]!b_info_carrydate(C734)</f>
        <v>2018-02-13</v>
      </c>
      <c r="E734" s="9">
        <f>[1]!b_info_couponrate2(C734)</f>
        <v>6.4</v>
      </c>
      <c r="F734" s="8" t="str">
        <f>[1]!b_info_coupon(C734)</f>
        <v>附息</v>
      </c>
      <c r="G734" s="8">
        <f>[1]!b_info_interestfrequency(C734)</f>
        <v>1</v>
      </c>
      <c r="H734" s="9">
        <f>[1]!b_info_term(C734)</f>
        <v>5</v>
      </c>
      <c r="I734" s="9">
        <f>[1]!b_anal_yield_cnbd(C734,L$1,1)</f>
        <v>4.0599999999999996</v>
      </c>
      <c r="J734" s="9">
        <f>[1]!b_anal_dirty_cnbd(C734,L$1,1)</f>
        <v>102.8312</v>
      </c>
      <c r="K734" s="9" t="str">
        <f>[1]!b_info_maturitydate(C734)</f>
        <v>2023-02-13</v>
      </c>
      <c r="L734" s="25"/>
      <c r="M734" s="25"/>
    </row>
    <row r="735" spans="1:13" hidden="1" x14ac:dyDescent="0.2">
      <c r="A735" s="6" t="s">
        <v>393</v>
      </c>
      <c r="B735" s="7">
        <v>120000000</v>
      </c>
      <c r="C735" s="8" t="str">
        <f t="shared" si="16"/>
        <v>031800112</v>
      </c>
      <c r="D735" s="8" t="str">
        <f>[1]!b_info_carrydate(C735)</f>
        <v>2018-02-28</v>
      </c>
      <c r="E735" s="9">
        <f>[1]!b_info_couponrate2(C735)</f>
        <v>6.25</v>
      </c>
      <c r="F735" s="8" t="str">
        <f>[1]!b_info_coupon(C735)</f>
        <v>附息</v>
      </c>
      <c r="G735" s="8">
        <f>[1]!b_info_interestfrequency(C735)</f>
        <v>1</v>
      </c>
      <c r="H735" s="9">
        <f>[1]!b_info_term(C735)</f>
        <v>3</v>
      </c>
      <c r="I735" s="9">
        <f>[1]!b_anal_yield_cnbd(C735,L$1,1)</f>
        <v>3.3580000000000001</v>
      </c>
      <c r="J735" s="9">
        <f>[1]!b_anal_dirty_cnbd(C735,L$1,1)</f>
        <v>102.86190000000001</v>
      </c>
      <c r="K735" s="9" t="str">
        <f>[1]!b_info_maturitydate(C735)</f>
        <v>2021-02-28</v>
      </c>
      <c r="L735" s="25"/>
      <c r="M735" s="25"/>
    </row>
    <row r="736" spans="1:13" hidden="1" x14ac:dyDescent="0.2">
      <c r="A736" s="6" t="s">
        <v>394</v>
      </c>
      <c r="B736" s="7">
        <v>110000000</v>
      </c>
      <c r="C736" s="8" t="str">
        <f t="shared" si="16"/>
        <v>031800120</v>
      </c>
      <c r="D736" s="8" t="str">
        <f>[1]!b_info_carrydate(C736)</f>
        <v>2018-03-13</v>
      </c>
      <c r="E736" s="9">
        <f>[1]!b_info_couponrate2(C736)</f>
        <v>6.28</v>
      </c>
      <c r="F736" s="8" t="str">
        <f>[1]!b_info_coupon(C736)</f>
        <v>附息</v>
      </c>
      <c r="G736" s="8">
        <f>[1]!b_info_interestfrequency(C736)</f>
        <v>1</v>
      </c>
      <c r="H736" s="9">
        <f>[1]!b_info_term(C736)</f>
        <v>3</v>
      </c>
      <c r="I736" s="9">
        <f>[1]!b_anal_yield_cnbd(C736,L$1,1)</f>
        <v>4.0021000000000004</v>
      </c>
      <c r="J736" s="9">
        <f>[1]!b_anal_dirty_cnbd(C736,L$1,1)</f>
        <v>108.3888</v>
      </c>
      <c r="K736" s="9" t="str">
        <f>[1]!b_info_maturitydate(C736)</f>
        <v>2021-03-13</v>
      </c>
      <c r="L736" s="25"/>
      <c r="M736" s="25"/>
    </row>
    <row r="737" spans="1:13" hidden="1" x14ac:dyDescent="0.2">
      <c r="A737" s="6" t="s">
        <v>395</v>
      </c>
      <c r="B737" s="7">
        <v>40000000</v>
      </c>
      <c r="C737" s="8" t="str">
        <f t="shared" si="16"/>
        <v>031800122</v>
      </c>
      <c r="D737" s="8" t="str">
        <f>[1]!b_info_carrydate(C737)</f>
        <v>2018-03-08</v>
      </c>
      <c r="E737" s="9">
        <f>[1]!b_info_couponrate2(C737)</f>
        <v>7</v>
      </c>
      <c r="F737" s="8" t="str">
        <f>[1]!b_info_coupon(C737)</f>
        <v>附息</v>
      </c>
      <c r="G737" s="8">
        <f>[1]!b_info_interestfrequency(C737)</f>
        <v>1</v>
      </c>
      <c r="H737" s="9">
        <f>[1]!b_info_term(C737)</f>
        <v>3</v>
      </c>
      <c r="I737" s="9">
        <f>[1]!b_anal_yield_cnbd(C737,L$1,1)</f>
        <v>4.1486999999999998</v>
      </c>
      <c r="J737" s="9">
        <f>[1]!b_anal_dirty_cnbd(C737,L$1,1)</f>
        <v>109.71339999999999</v>
      </c>
      <c r="K737" s="9" t="str">
        <f>[1]!b_info_maturitydate(C737)</f>
        <v>2021-03-08</v>
      </c>
      <c r="L737" s="25"/>
      <c r="M737" s="25"/>
    </row>
    <row r="738" spans="1:13" hidden="1" x14ac:dyDescent="0.2">
      <c r="A738" s="6" t="s">
        <v>396</v>
      </c>
      <c r="B738" s="7">
        <v>90000000</v>
      </c>
      <c r="C738" s="8" t="str">
        <f t="shared" si="16"/>
        <v>031800128</v>
      </c>
      <c r="D738" s="8" t="str">
        <f>[1]!b_info_carrydate(C738)</f>
        <v>2018-03-12</v>
      </c>
      <c r="E738" s="9">
        <f>[1]!b_info_couponrate2(C738)</f>
        <v>5.98</v>
      </c>
      <c r="F738" s="8" t="str">
        <f>[1]!b_info_coupon(C738)</f>
        <v>附息</v>
      </c>
      <c r="G738" s="8">
        <f>[1]!b_info_interestfrequency(C738)</f>
        <v>1</v>
      </c>
      <c r="H738" s="9">
        <f>[1]!b_info_term(C738)</f>
        <v>3</v>
      </c>
      <c r="I738" s="9">
        <f>[1]!b_anal_yield_cnbd(C738,L$1,1)</f>
        <v>3.3115000000000001</v>
      </c>
      <c r="J738" s="9">
        <f>[1]!b_anal_dirty_cnbd(C738,L$1,1)</f>
        <v>108.505</v>
      </c>
      <c r="K738" s="9" t="str">
        <f>[1]!b_info_maturitydate(C738)</f>
        <v>2021-03-12</v>
      </c>
      <c r="L738" s="25"/>
      <c r="M738" s="25"/>
    </row>
    <row r="739" spans="1:13" hidden="1" x14ac:dyDescent="0.2">
      <c r="A739" s="6" t="s">
        <v>397</v>
      </c>
      <c r="B739" s="7">
        <v>20000000</v>
      </c>
      <c r="C739" s="8" t="str">
        <f t="shared" si="16"/>
        <v>031800130</v>
      </c>
      <c r="D739" s="8" t="str">
        <f>[1]!b_info_carrydate(C739)</f>
        <v>2018-03-13</v>
      </c>
      <c r="E739" s="9">
        <f>[1]!b_info_couponrate2(C739)</f>
        <v>6.38</v>
      </c>
      <c r="F739" s="8" t="str">
        <f>[1]!b_info_coupon(C739)</f>
        <v>附息</v>
      </c>
      <c r="G739" s="8">
        <f>[1]!b_info_interestfrequency(C739)</f>
        <v>1</v>
      </c>
      <c r="H739" s="9">
        <f>[1]!b_info_term(C739)</f>
        <v>3</v>
      </c>
      <c r="I739" s="9">
        <f>[1]!b_anal_yield_cnbd(C739,L$1,1)</f>
        <v>4.2564000000000002</v>
      </c>
      <c r="J739" s="9">
        <f>[1]!b_anal_dirty_cnbd(C739,L$1,1)</f>
        <v>108.3305</v>
      </c>
      <c r="K739" s="9" t="str">
        <f>[1]!b_info_maturitydate(C739)</f>
        <v>2021-03-13</v>
      </c>
      <c r="L739" s="25"/>
      <c r="M739" s="25"/>
    </row>
    <row r="740" spans="1:13" hidden="1" x14ac:dyDescent="0.2">
      <c r="A740" s="6" t="s">
        <v>398</v>
      </c>
      <c r="B740" s="7">
        <v>20000000</v>
      </c>
      <c r="C740" s="8" t="str">
        <f t="shared" si="16"/>
        <v>031800134</v>
      </c>
      <c r="D740" s="8" t="str">
        <f>[1]!b_info_carrydate(C740)</f>
        <v>2018-03-15</v>
      </c>
      <c r="E740" s="9">
        <f>[1]!b_info_couponrate2(C740)</f>
        <v>7</v>
      </c>
      <c r="F740" s="8" t="str">
        <f>[1]!b_info_coupon(C740)</f>
        <v>附息</v>
      </c>
      <c r="G740" s="8">
        <f>[1]!b_info_interestfrequency(C740)</f>
        <v>1</v>
      </c>
      <c r="H740" s="9">
        <f>[1]!b_info_term(C740)</f>
        <v>5</v>
      </c>
      <c r="I740" s="9">
        <f>[1]!b_anal_yield_cnbd(C740,L$1,1)</f>
        <v>4.0213999999999999</v>
      </c>
      <c r="J740" s="9">
        <f>[1]!b_anal_dirty_cnbd(C740,L$1,1)</f>
        <v>110.1157</v>
      </c>
      <c r="K740" s="9" t="str">
        <f>[1]!b_info_maturitydate(C740)</f>
        <v>2023-03-15</v>
      </c>
      <c r="L740" s="25"/>
      <c r="M740" s="25"/>
    </row>
    <row r="741" spans="1:13" hidden="1" x14ac:dyDescent="0.2">
      <c r="A741" s="6" t="s">
        <v>399</v>
      </c>
      <c r="B741" s="7">
        <v>30000000</v>
      </c>
      <c r="C741" s="8" t="str">
        <f t="shared" si="16"/>
        <v>031800148</v>
      </c>
      <c r="D741" s="8" t="str">
        <f>[1]!b_info_carrydate(C741)</f>
        <v>2018-03-20</v>
      </c>
      <c r="E741" s="9">
        <f>[1]!b_info_couponrate2(C741)</f>
        <v>6.98</v>
      </c>
      <c r="F741" s="8" t="str">
        <f>[1]!b_info_coupon(C741)</f>
        <v>附息</v>
      </c>
      <c r="G741" s="8">
        <f>[1]!b_info_interestfrequency(C741)</f>
        <v>1</v>
      </c>
      <c r="H741" s="9">
        <f>[1]!b_info_term(C741)</f>
        <v>3</v>
      </c>
      <c r="I741" s="9">
        <f>[1]!b_anal_yield_cnbd(C741,L$1,1)</f>
        <v>3.907</v>
      </c>
      <c r="J741" s="9">
        <f>[1]!b_anal_dirty_cnbd(C741,L$1,1)</f>
        <v>109.7764</v>
      </c>
      <c r="K741" s="9" t="str">
        <f>[1]!b_info_maturitydate(C741)</f>
        <v>2021-03-20</v>
      </c>
      <c r="L741" s="25"/>
      <c r="M741" s="25"/>
    </row>
    <row r="742" spans="1:13" hidden="1" x14ac:dyDescent="0.2">
      <c r="A742" s="6" t="s">
        <v>400</v>
      </c>
      <c r="B742" s="7">
        <v>120000000</v>
      </c>
      <c r="C742" s="8" t="str">
        <f t="shared" si="16"/>
        <v>031800154</v>
      </c>
      <c r="D742" s="8" t="str">
        <f>[1]!b_info_carrydate(C742)</f>
        <v>2018-03-21</v>
      </c>
      <c r="E742" s="9">
        <f>[1]!b_info_couponrate2(C742)</f>
        <v>6.3</v>
      </c>
      <c r="F742" s="8" t="str">
        <f>[1]!b_info_coupon(C742)</f>
        <v>附息</v>
      </c>
      <c r="G742" s="8">
        <f>[1]!b_info_interestfrequency(C742)</f>
        <v>1</v>
      </c>
      <c r="H742" s="9">
        <f>[1]!b_info_term(C742)</f>
        <v>5</v>
      </c>
      <c r="I742" s="9">
        <f>[1]!b_anal_yield_cnbd(C742,L$1,1)</f>
        <v>4.1238999999999999</v>
      </c>
      <c r="J742" s="9">
        <f>[1]!b_anal_dirty_cnbd(C742,L$1,1)</f>
        <v>108.5724</v>
      </c>
      <c r="K742" s="9" t="str">
        <f>[1]!b_info_maturitydate(C742)</f>
        <v>2023-03-21</v>
      </c>
      <c r="L742" s="25"/>
      <c r="M742" s="25"/>
    </row>
    <row r="743" spans="1:13" hidden="1" x14ac:dyDescent="0.2">
      <c r="A743" s="6" t="s">
        <v>401</v>
      </c>
      <c r="B743" s="7">
        <v>60000000</v>
      </c>
      <c r="C743" s="8" t="str">
        <f t="shared" si="16"/>
        <v>031800162</v>
      </c>
      <c r="D743" s="8" t="str">
        <f>[1]!b_info_carrydate(C743)</f>
        <v>2018-03-23</v>
      </c>
      <c r="E743" s="9">
        <f>[1]!b_info_couponrate2(C743)</f>
        <v>6.54</v>
      </c>
      <c r="F743" s="8" t="str">
        <f>[1]!b_info_coupon(C743)</f>
        <v>附息</v>
      </c>
      <c r="G743" s="8">
        <f>[1]!b_info_interestfrequency(C743)</f>
        <v>1</v>
      </c>
      <c r="H743" s="9">
        <f>[1]!b_info_term(C743)</f>
        <v>5</v>
      </c>
      <c r="I743" s="9">
        <f>[1]!b_anal_yield_cnbd(C743,L$1,1)</f>
        <v>4.0247000000000002</v>
      </c>
      <c r="J743" s="9">
        <f>[1]!b_anal_dirty_cnbd(C743,L$1,1)</f>
        <v>109.1225</v>
      </c>
      <c r="K743" s="9" t="str">
        <f>[1]!b_info_maturitydate(C743)</f>
        <v>2023-03-23</v>
      </c>
      <c r="L743" s="25"/>
      <c r="M743" s="25"/>
    </row>
    <row r="744" spans="1:13" hidden="1" x14ac:dyDescent="0.2">
      <c r="A744" s="6" t="s">
        <v>402</v>
      </c>
      <c r="B744" s="7">
        <v>40000000</v>
      </c>
      <c r="C744" s="8" t="str">
        <f t="shared" si="16"/>
        <v>031800167</v>
      </c>
      <c r="D744" s="8" t="str">
        <f>[1]!b_info_carrydate(C744)</f>
        <v>2018-03-26</v>
      </c>
      <c r="E744" s="9">
        <f>[1]!b_info_couponrate2(C744)</f>
        <v>6.6</v>
      </c>
      <c r="F744" s="8" t="str">
        <f>[1]!b_info_coupon(C744)</f>
        <v>附息</v>
      </c>
      <c r="G744" s="8">
        <f>[1]!b_info_interestfrequency(C744)</f>
        <v>1</v>
      </c>
      <c r="H744" s="9">
        <f>[1]!b_info_term(C744)</f>
        <v>5</v>
      </c>
      <c r="I744" s="9">
        <f>[1]!b_anal_yield_cnbd(C744,L$1,1)</f>
        <v>4.3258999999999999</v>
      </c>
      <c r="J744" s="9">
        <f>[1]!b_anal_dirty_cnbd(C744,L$1,1)</f>
        <v>112.611</v>
      </c>
      <c r="K744" s="9" t="str">
        <f>[1]!b_info_maturitydate(C744)</f>
        <v>2023-03-26</v>
      </c>
      <c r="L744" s="25"/>
      <c r="M744" s="25"/>
    </row>
    <row r="745" spans="1:13" hidden="1" x14ac:dyDescent="0.2">
      <c r="A745" s="6" t="s">
        <v>403</v>
      </c>
      <c r="B745" s="7">
        <v>30000000</v>
      </c>
      <c r="C745" s="8" t="str">
        <f t="shared" si="16"/>
        <v>031800172</v>
      </c>
      <c r="D745" s="8" t="str">
        <f>[1]!b_info_carrydate(C745)</f>
        <v>2018-03-26</v>
      </c>
      <c r="E745" s="9">
        <f>[1]!b_info_couponrate2(C745)</f>
        <v>5.95</v>
      </c>
      <c r="F745" s="8" t="str">
        <f>[1]!b_info_coupon(C745)</f>
        <v>附息</v>
      </c>
      <c r="G745" s="8">
        <f>[1]!b_info_interestfrequency(C745)</f>
        <v>1</v>
      </c>
      <c r="H745" s="9">
        <f>[1]!b_info_term(C745)</f>
        <v>3</v>
      </c>
      <c r="I745" s="9">
        <f>[1]!b_anal_yield_cnbd(C745,L$1,1)</f>
        <v>3.7145000000000001</v>
      </c>
      <c r="J745" s="9">
        <f>[1]!b_anal_dirty_cnbd(C745,L$1,1)</f>
        <v>107.89019999999999</v>
      </c>
      <c r="K745" s="9" t="str">
        <f>[1]!b_info_maturitydate(C745)</f>
        <v>2021-03-26</v>
      </c>
      <c r="L745" s="25"/>
      <c r="M745" s="25"/>
    </row>
    <row r="746" spans="1:13" hidden="1" x14ac:dyDescent="0.2">
      <c r="A746" s="6" t="s">
        <v>404</v>
      </c>
      <c r="B746" s="7">
        <v>50000000</v>
      </c>
      <c r="C746" s="8" t="str">
        <f t="shared" si="16"/>
        <v>031800173</v>
      </c>
      <c r="D746" s="8" t="str">
        <f>[1]!b_info_carrydate(C746)</f>
        <v>2018-03-27</v>
      </c>
      <c r="E746" s="9">
        <f>[1]!b_info_couponrate2(C746)</f>
        <v>6.17</v>
      </c>
      <c r="F746" s="8" t="str">
        <f>[1]!b_info_coupon(C746)</f>
        <v>附息</v>
      </c>
      <c r="G746" s="8">
        <f>[1]!b_info_interestfrequency(C746)</f>
        <v>1</v>
      </c>
      <c r="H746" s="9">
        <f>[1]!b_info_term(C746)</f>
        <v>3</v>
      </c>
      <c r="I746" s="9">
        <f>[1]!b_anal_yield_cnbd(C746,L$1,1)</f>
        <v>3.6617000000000002</v>
      </c>
      <c r="J746" s="9">
        <f>[1]!b_anal_dirty_cnbd(C746,L$1,1)</f>
        <v>108.36579999999999</v>
      </c>
      <c r="K746" s="9" t="str">
        <f>[1]!b_info_maturitydate(C746)</f>
        <v>2021-03-27</v>
      </c>
      <c r="L746" s="25"/>
      <c r="M746" s="25"/>
    </row>
    <row r="747" spans="1:13" hidden="1" x14ac:dyDescent="0.2">
      <c r="A747" s="6" t="s">
        <v>405</v>
      </c>
      <c r="B747" s="7">
        <v>70000000</v>
      </c>
      <c r="C747" s="8" t="str">
        <f t="shared" si="16"/>
        <v>031800179</v>
      </c>
      <c r="D747" s="8" t="str">
        <f>[1]!b_info_carrydate(C747)</f>
        <v>2018-03-29</v>
      </c>
      <c r="E747" s="9">
        <f>[1]!b_info_couponrate2(C747)</f>
        <v>6.37</v>
      </c>
      <c r="F747" s="8" t="str">
        <f>[1]!b_info_coupon(C747)</f>
        <v>附息</v>
      </c>
      <c r="G747" s="8">
        <f>[1]!b_info_interestfrequency(C747)</f>
        <v>1</v>
      </c>
      <c r="H747" s="9">
        <f>[1]!b_info_term(C747)</f>
        <v>3</v>
      </c>
      <c r="I747" s="9">
        <f>[1]!b_anal_yield_cnbd(C747,L$1,1)</f>
        <v>3.6131000000000002</v>
      </c>
      <c r="J747" s="9">
        <f>[1]!b_anal_dirty_cnbd(C747,L$1,1)</f>
        <v>108.78789999999999</v>
      </c>
      <c r="K747" s="9" t="str">
        <f>[1]!b_info_maturitydate(C747)</f>
        <v>2021-03-29</v>
      </c>
      <c r="L747" s="25"/>
      <c r="M747" s="25"/>
    </row>
    <row r="748" spans="1:13" hidden="1" x14ac:dyDescent="0.2">
      <c r="A748" s="6" t="s">
        <v>406</v>
      </c>
      <c r="B748" s="7">
        <v>30000000</v>
      </c>
      <c r="C748" s="8" t="str">
        <f t="shared" si="16"/>
        <v>031800182</v>
      </c>
      <c r="D748" s="8" t="str">
        <f>[1]!b_info_carrydate(C748)</f>
        <v>2018-03-30</v>
      </c>
      <c r="E748" s="9">
        <f>[1]!b_info_couponrate2(C748)</f>
        <v>6.9</v>
      </c>
      <c r="F748" s="8" t="str">
        <f>[1]!b_info_coupon(C748)</f>
        <v>附息</v>
      </c>
      <c r="G748" s="8">
        <f>[1]!b_info_interestfrequency(C748)</f>
        <v>1</v>
      </c>
      <c r="H748" s="9">
        <f>[1]!b_info_term(C748)</f>
        <v>3</v>
      </c>
      <c r="I748" s="9">
        <f>[1]!b_anal_yield_cnbd(C748,L$1,1)</f>
        <v>4.484</v>
      </c>
      <c r="J748" s="9">
        <f>[1]!b_anal_dirty_cnbd(C748,L$1,1)</f>
        <v>108.8986</v>
      </c>
      <c r="K748" s="9" t="str">
        <f>[1]!b_info_maturitydate(C748)</f>
        <v>2021-03-30</v>
      </c>
      <c r="L748" s="25"/>
      <c r="M748" s="25"/>
    </row>
    <row r="749" spans="1:13" hidden="1" x14ac:dyDescent="0.2">
      <c r="A749" s="6" t="s">
        <v>407</v>
      </c>
      <c r="B749" s="7">
        <v>120000000</v>
      </c>
      <c r="C749" s="8" t="str">
        <f t="shared" si="16"/>
        <v>031800202</v>
      </c>
      <c r="D749" s="8" t="str">
        <f>[1]!b_info_carrydate(C749)</f>
        <v>2018-04-02</v>
      </c>
      <c r="E749" s="9">
        <f>[1]!b_info_couponrate2(C749)</f>
        <v>6.8</v>
      </c>
      <c r="F749" s="8" t="str">
        <f>[1]!b_info_coupon(C749)</f>
        <v>附息</v>
      </c>
      <c r="G749" s="8">
        <f>[1]!b_info_interestfrequency(C749)</f>
        <v>1</v>
      </c>
      <c r="H749" s="9">
        <f>[1]!b_info_term(C749)</f>
        <v>3</v>
      </c>
      <c r="I749" s="9">
        <f>[1]!b_anal_yield_cnbd(C749,L$1,1)</f>
        <v>4.4188999999999998</v>
      </c>
      <c r="J749" s="9">
        <f>[1]!b_anal_dirty_cnbd(C749,L$1,1)</f>
        <v>108.733</v>
      </c>
      <c r="K749" s="9" t="str">
        <f>[1]!b_info_maturitydate(C749)</f>
        <v>2021-04-02</v>
      </c>
      <c r="L749" s="25"/>
      <c r="M749" s="25"/>
    </row>
    <row r="750" spans="1:13" hidden="1" x14ac:dyDescent="0.2">
      <c r="A750" s="6" t="s">
        <v>408</v>
      </c>
      <c r="B750" s="7">
        <v>140000000</v>
      </c>
      <c r="C750" s="8" t="str">
        <f t="shared" si="16"/>
        <v>031800211</v>
      </c>
      <c r="D750" s="8" t="str">
        <f>[1]!b_info_carrydate(C750)</f>
        <v>2018-04-10</v>
      </c>
      <c r="E750" s="9">
        <f>[1]!b_info_couponrate2(C750)</f>
        <v>6.1</v>
      </c>
      <c r="F750" s="8" t="str">
        <f>[1]!b_info_coupon(C750)</f>
        <v>附息</v>
      </c>
      <c r="G750" s="8">
        <f>[1]!b_info_interestfrequency(C750)</f>
        <v>1</v>
      </c>
      <c r="H750" s="9">
        <f>[1]!b_info_term(C750)</f>
        <v>3</v>
      </c>
      <c r="I750" s="9">
        <f>[1]!b_anal_yield_cnbd(C750,L$1,1)</f>
        <v>3.2711999999999999</v>
      </c>
      <c r="J750" s="9">
        <f>[1]!b_anal_dirty_cnbd(C750,L$1,1)</f>
        <v>108.5047</v>
      </c>
      <c r="K750" s="9" t="str">
        <f>[1]!b_info_maturitydate(C750)</f>
        <v>2021-04-10</v>
      </c>
      <c r="L750" s="25"/>
      <c r="M750" s="25"/>
    </row>
    <row r="751" spans="1:13" hidden="1" x14ac:dyDescent="0.2">
      <c r="A751" s="6" t="s">
        <v>409</v>
      </c>
      <c r="B751" s="7">
        <v>140000000</v>
      </c>
      <c r="C751" s="8" t="str">
        <f t="shared" si="16"/>
        <v>031800212</v>
      </c>
      <c r="D751" s="8" t="str">
        <f>[1]!b_info_carrydate(C751)</f>
        <v>2018-04-13</v>
      </c>
      <c r="E751" s="9">
        <f>[1]!b_info_couponrate2(C751)</f>
        <v>6.18</v>
      </c>
      <c r="F751" s="8" t="str">
        <f>[1]!b_info_coupon(C751)</f>
        <v>附息</v>
      </c>
      <c r="G751" s="8">
        <f>[1]!b_info_interestfrequency(C751)</f>
        <v>1</v>
      </c>
      <c r="H751" s="9">
        <f>[1]!b_info_term(C751)</f>
        <v>3</v>
      </c>
      <c r="I751" s="9">
        <f>[1]!b_anal_yield_cnbd(C751,L$1,1)</f>
        <v>3.4731999999999998</v>
      </c>
      <c r="J751" s="9">
        <f>[1]!b_anal_dirty_cnbd(C751,L$1,1)</f>
        <v>108.4109</v>
      </c>
      <c r="K751" s="9" t="str">
        <f>[1]!b_info_maturitydate(C751)</f>
        <v>2021-04-13</v>
      </c>
      <c r="L751" s="25"/>
      <c r="M751" s="25"/>
    </row>
    <row r="752" spans="1:13" hidden="1" x14ac:dyDescent="0.2">
      <c r="A752" s="6" t="s">
        <v>410</v>
      </c>
      <c r="B752" s="7">
        <v>140000000</v>
      </c>
      <c r="C752" s="8" t="str">
        <f t="shared" si="16"/>
        <v>031800220</v>
      </c>
      <c r="D752" s="8" t="str">
        <f>[1]!b_info_carrydate(C752)</f>
        <v>2018-12-12</v>
      </c>
      <c r="E752" s="9">
        <f>[1]!b_info_couponrate2(C752)</f>
        <v>5</v>
      </c>
      <c r="F752" s="8" t="str">
        <f>[1]!b_info_coupon(C752)</f>
        <v>附息</v>
      </c>
      <c r="G752" s="8">
        <f>[1]!b_info_interestfrequency(C752)</f>
        <v>1</v>
      </c>
      <c r="H752" s="9">
        <f>[1]!b_info_term(C752)</f>
        <v>3</v>
      </c>
      <c r="I752" s="9">
        <f>[1]!b_anal_yield_cnbd(C752,L$1,1)</f>
        <v>4.3373999999999997</v>
      </c>
      <c r="J752" s="9">
        <f>[1]!b_anal_dirty_cnbd(C752,L$1,1)</f>
        <v>102.2471</v>
      </c>
      <c r="K752" s="9" t="str">
        <f>[1]!b_info_maturitydate(C752)</f>
        <v>2021-12-12</v>
      </c>
      <c r="L752" s="25"/>
      <c r="M752" s="25"/>
    </row>
    <row r="753" spans="1:13" hidden="1" x14ac:dyDescent="0.2">
      <c r="A753" s="6" t="s">
        <v>411</v>
      </c>
      <c r="B753" s="7">
        <v>5000000</v>
      </c>
      <c r="C753" s="8" t="str">
        <f t="shared" si="16"/>
        <v>031800222</v>
      </c>
      <c r="D753" s="8" t="str">
        <f>[1]!b_info_carrydate(C753)</f>
        <v>2018-04-16</v>
      </c>
      <c r="E753" s="9">
        <f>[1]!b_info_couponrate2(C753)</f>
        <v>6</v>
      </c>
      <c r="F753" s="8" t="str">
        <f>[1]!b_info_coupon(C753)</f>
        <v>附息</v>
      </c>
      <c r="G753" s="8">
        <f>[1]!b_info_interestfrequency(C753)</f>
        <v>1</v>
      </c>
      <c r="H753" s="9">
        <f>[1]!b_info_term(C753)</f>
        <v>5</v>
      </c>
      <c r="I753" s="9">
        <f>[1]!b_anal_yield_cnbd(C753,L$1,1)</f>
        <v>3.6505000000000001</v>
      </c>
      <c r="J753" s="9">
        <f>[1]!b_anal_dirty_cnbd(C753,L$1,1)</f>
        <v>108.22199999999999</v>
      </c>
      <c r="K753" s="9" t="str">
        <f>[1]!b_info_maturitydate(C753)</f>
        <v>2023-04-16</v>
      </c>
      <c r="L753" s="25"/>
      <c r="M753" s="25"/>
    </row>
    <row r="754" spans="1:13" hidden="1" x14ac:dyDescent="0.2">
      <c r="A754" s="6" t="s">
        <v>411</v>
      </c>
      <c r="B754" s="7">
        <v>5000000</v>
      </c>
      <c r="C754" s="8" t="str">
        <f t="shared" si="16"/>
        <v>031800222</v>
      </c>
      <c r="D754" s="8" t="str">
        <f>[1]!b_info_carrydate(C754)</f>
        <v>2018-04-16</v>
      </c>
      <c r="E754" s="9">
        <f>[1]!b_info_couponrate2(C754)</f>
        <v>6</v>
      </c>
      <c r="F754" s="8" t="str">
        <f>[1]!b_info_coupon(C754)</f>
        <v>附息</v>
      </c>
      <c r="G754" s="8">
        <f>[1]!b_info_interestfrequency(C754)</f>
        <v>1</v>
      </c>
      <c r="H754" s="9">
        <f>[1]!b_info_term(C754)</f>
        <v>5</v>
      </c>
      <c r="I754" s="9">
        <f>[1]!b_anal_yield_cnbd(C754,L$1,1)</f>
        <v>3.6505000000000001</v>
      </c>
      <c r="J754" s="9">
        <f>[1]!b_anal_dirty_cnbd(C754,L$1,1)</f>
        <v>108.22199999999999</v>
      </c>
      <c r="K754" s="9" t="str">
        <f>[1]!b_info_maturitydate(C754)</f>
        <v>2023-04-16</v>
      </c>
      <c r="L754" s="25"/>
      <c r="M754" s="25"/>
    </row>
    <row r="755" spans="1:13" hidden="1" x14ac:dyDescent="0.2">
      <c r="A755" s="6" t="s">
        <v>411</v>
      </c>
      <c r="B755" s="7">
        <v>30000000</v>
      </c>
      <c r="C755" s="8" t="str">
        <f t="shared" si="16"/>
        <v>031800222</v>
      </c>
      <c r="D755" s="8" t="str">
        <f>[1]!b_info_carrydate(C755)</f>
        <v>2018-04-16</v>
      </c>
      <c r="E755" s="9">
        <f>[1]!b_info_couponrate2(C755)</f>
        <v>6</v>
      </c>
      <c r="F755" s="8" t="str">
        <f>[1]!b_info_coupon(C755)</f>
        <v>附息</v>
      </c>
      <c r="G755" s="8">
        <f>[1]!b_info_interestfrequency(C755)</f>
        <v>1</v>
      </c>
      <c r="H755" s="9">
        <f>[1]!b_info_term(C755)</f>
        <v>5</v>
      </c>
      <c r="I755" s="9">
        <f>[1]!b_anal_yield_cnbd(C755,L$1,1)</f>
        <v>3.6505000000000001</v>
      </c>
      <c r="J755" s="9">
        <f>[1]!b_anal_dirty_cnbd(C755,L$1,1)</f>
        <v>108.22199999999999</v>
      </c>
      <c r="K755" s="9" t="str">
        <f>[1]!b_info_maturitydate(C755)</f>
        <v>2023-04-16</v>
      </c>
      <c r="L755" s="25"/>
      <c r="M755" s="25"/>
    </row>
    <row r="756" spans="1:13" hidden="1" x14ac:dyDescent="0.2">
      <c r="A756" s="6" t="s">
        <v>411</v>
      </c>
      <c r="B756" s="7">
        <v>50000000</v>
      </c>
      <c r="C756" s="8" t="str">
        <f t="shared" si="16"/>
        <v>031800222</v>
      </c>
      <c r="D756" s="8" t="str">
        <f>[1]!b_info_carrydate(C756)</f>
        <v>2018-04-16</v>
      </c>
      <c r="E756" s="9">
        <f>[1]!b_info_couponrate2(C756)</f>
        <v>6</v>
      </c>
      <c r="F756" s="8" t="str">
        <f>[1]!b_info_coupon(C756)</f>
        <v>附息</v>
      </c>
      <c r="G756" s="8">
        <f>[1]!b_info_interestfrequency(C756)</f>
        <v>1</v>
      </c>
      <c r="H756" s="9">
        <f>[1]!b_info_term(C756)</f>
        <v>5</v>
      </c>
      <c r="I756" s="9">
        <f>[1]!b_anal_yield_cnbd(C756,L$1,1)</f>
        <v>3.6505000000000001</v>
      </c>
      <c r="J756" s="9">
        <f>[1]!b_anal_dirty_cnbd(C756,L$1,1)</f>
        <v>108.22199999999999</v>
      </c>
      <c r="K756" s="9" t="str">
        <f>[1]!b_info_maturitydate(C756)</f>
        <v>2023-04-16</v>
      </c>
      <c r="L756" s="25"/>
      <c r="M756" s="25"/>
    </row>
    <row r="757" spans="1:13" hidden="1" x14ac:dyDescent="0.2">
      <c r="A757" s="6" t="s">
        <v>412</v>
      </c>
      <c r="B757" s="7">
        <v>100000000</v>
      </c>
      <c r="C757" s="8" t="str">
        <f t="shared" si="16"/>
        <v>031800228</v>
      </c>
      <c r="D757" s="8" t="str">
        <f>[1]!b_info_carrydate(C757)</f>
        <v>2018-04-17</v>
      </c>
      <c r="E757" s="9">
        <f>[1]!b_info_couponrate2(C757)</f>
        <v>6.05</v>
      </c>
      <c r="F757" s="8" t="str">
        <f>[1]!b_info_coupon(C757)</f>
        <v>附息</v>
      </c>
      <c r="G757" s="8">
        <f>[1]!b_info_interestfrequency(C757)</f>
        <v>1</v>
      </c>
      <c r="H757" s="9">
        <f>[1]!b_info_term(C757)</f>
        <v>3</v>
      </c>
      <c r="I757" s="9">
        <f>[1]!b_anal_yield_cnbd(C757,L$1,1)</f>
        <v>3.6758999999999999</v>
      </c>
      <c r="J757" s="9">
        <f>[1]!b_anal_dirty_cnbd(C757,L$1,1)</f>
        <v>107.892</v>
      </c>
      <c r="K757" s="9" t="str">
        <f>[1]!b_info_maturitydate(C757)</f>
        <v>2021-04-17</v>
      </c>
      <c r="L757" s="25"/>
      <c r="M757" s="25"/>
    </row>
    <row r="758" spans="1:13" hidden="1" x14ac:dyDescent="0.2">
      <c r="A758" s="6" t="s">
        <v>413</v>
      </c>
      <c r="B758" s="7">
        <v>11000000</v>
      </c>
      <c r="C758" s="8" t="str">
        <f t="shared" si="16"/>
        <v>031800229</v>
      </c>
      <c r="D758" s="8" t="str">
        <f>[1]!b_info_carrydate(C758)</f>
        <v>2018-04-18</v>
      </c>
      <c r="E758" s="9">
        <f>[1]!b_info_couponrate2(C758)</f>
        <v>6.03</v>
      </c>
      <c r="F758" s="8" t="str">
        <f>[1]!b_info_coupon(C758)</f>
        <v>附息</v>
      </c>
      <c r="G758" s="8">
        <f>[1]!b_info_interestfrequency(C758)</f>
        <v>1</v>
      </c>
      <c r="H758" s="9">
        <f>[1]!b_info_term(C758)</f>
        <v>3</v>
      </c>
      <c r="I758" s="9">
        <f>[1]!b_anal_yield_cnbd(C758,L$1,1)</f>
        <v>3.0865999999999998</v>
      </c>
      <c r="J758" s="9">
        <f>[1]!b_anal_dirty_cnbd(C758,L$1,1)</f>
        <v>108.4971</v>
      </c>
      <c r="K758" s="9" t="str">
        <f>[1]!b_info_maturitydate(C758)</f>
        <v>2021-04-18</v>
      </c>
      <c r="L758" s="25"/>
      <c r="M758" s="25"/>
    </row>
    <row r="759" spans="1:13" hidden="1" x14ac:dyDescent="0.2">
      <c r="A759" s="6" t="s">
        <v>413</v>
      </c>
      <c r="B759" s="7">
        <v>13000000</v>
      </c>
      <c r="C759" s="8" t="str">
        <f t="shared" si="16"/>
        <v>031800229</v>
      </c>
      <c r="D759" s="8" t="str">
        <f>[1]!b_info_carrydate(C759)</f>
        <v>2018-04-18</v>
      </c>
      <c r="E759" s="9">
        <f>[1]!b_info_couponrate2(C759)</f>
        <v>6.03</v>
      </c>
      <c r="F759" s="8" t="str">
        <f>[1]!b_info_coupon(C759)</f>
        <v>附息</v>
      </c>
      <c r="G759" s="8">
        <f>[1]!b_info_interestfrequency(C759)</f>
        <v>1</v>
      </c>
      <c r="H759" s="9">
        <f>[1]!b_info_term(C759)</f>
        <v>3</v>
      </c>
      <c r="I759" s="9">
        <f>[1]!b_anal_yield_cnbd(C759,L$1,1)</f>
        <v>3.0865999999999998</v>
      </c>
      <c r="J759" s="9">
        <f>[1]!b_anal_dirty_cnbd(C759,L$1,1)</f>
        <v>108.4971</v>
      </c>
      <c r="K759" s="9" t="str">
        <f>[1]!b_info_maturitydate(C759)</f>
        <v>2021-04-18</v>
      </c>
      <c r="L759" s="25"/>
      <c r="M759" s="25"/>
    </row>
    <row r="760" spans="1:13" hidden="1" x14ac:dyDescent="0.2">
      <c r="A760" s="6" t="s">
        <v>413</v>
      </c>
      <c r="B760" s="7">
        <v>29000000</v>
      </c>
      <c r="C760" s="8" t="str">
        <f t="shared" si="16"/>
        <v>031800229</v>
      </c>
      <c r="D760" s="8" t="str">
        <f>[1]!b_info_carrydate(C760)</f>
        <v>2018-04-18</v>
      </c>
      <c r="E760" s="9">
        <f>[1]!b_info_couponrate2(C760)</f>
        <v>6.03</v>
      </c>
      <c r="F760" s="8" t="str">
        <f>[1]!b_info_coupon(C760)</f>
        <v>附息</v>
      </c>
      <c r="G760" s="8">
        <f>[1]!b_info_interestfrequency(C760)</f>
        <v>1</v>
      </c>
      <c r="H760" s="9">
        <f>[1]!b_info_term(C760)</f>
        <v>3</v>
      </c>
      <c r="I760" s="9">
        <f>[1]!b_anal_yield_cnbd(C760,L$1,1)</f>
        <v>3.0865999999999998</v>
      </c>
      <c r="J760" s="9">
        <f>[1]!b_anal_dirty_cnbd(C760,L$1,1)</f>
        <v>108.4971</v>
      </c>
      <c r="K760" s="9" t="str">
        <f>[1]!b_info_maturitydate(C760)</f>
        <v>2021-04-18</v>
      </c>
      <c r="L760" s="25"/>
      <c r="M760" s="25"/>
    </row>
    <row r="761" spans="1:13" hidden="1" x14ac:dyDescent="0.2">
      <c r="A761" s="6" t="s">
        <v>413</v>
      </c>
      <c r="B761" s="7">
        <v>7000000</v>
      </c>
      <c r="C761" s="8" t="str">
        <f t="shared" si="16"/>
        <v>031800229</v>
      </c>
      <c r="D761" s="8" t="str">
        <f>[1]!b_info_carrydate(C761)</f>
        <v>2018-04-18</v>
      </c>
      <c r="E761" s="9">
        <f>[1]!b_info_couponrate2(C761)</f>
        <v>6.03</v>
      </c>
      <c r="F761" s="8" t="str">
        <f>[1]!b_info_coupon(C761)</f>
        <v>附息</v>
      </c>
      <c r="G761" s="8">
        <f>[1]!b_info_interestfrequency(C761)</f>
        <v>1</v>
      </c>
      <c r="H761" s="9">
        <f>[1]!b_info_term(C761)</f>
        <v>3</v>
      </c>
      <c r="I761" s="9">
        <f>[1]!b_anal_yield_cnbd(C761,L$1,1)</f>
        <v>3.0865999999999998</v>
      </c>
      <c r="J761" s="9">
        <f>[1]!b_anal_dirty_cnbd(C761,L$1,1)</f>
        <v>108.4971</v>
      </c>
      <c r="K761" s="9" t="str">
        <f>[1]!b_info_maturitydate(C761)</f>
        <v>2021-04-18</v>
      </c>
      <c r="L761" s="25"/>
      <c r="M761" s="25"/>
    </row>
    <row r="762" spans="1:13" hidden="1" x14ac:dyDescent="0.2">
      <c r="A762" s="6" t="s">
        <v>413</v>
      </c>
      <c r="B762" s="7">
        <v>80000000</v>
      </c>
      <c r="C762" s="8" t="str">
        <f t="shared" si="16"/>
        <v>031800229</v>
      </c>
      <c r="D762" s="8" t="str">
        <f>[1]!b_info_carrydate(C762)</f>
        <v>2018-04-18</v>
      </c>
      <c r="E762" s="9">
        <f>[1]!b_info_couponrate2(C762)</f>
        <v>6.03</v>
      </c>
      <c r="F762" s="8" t="str">
        <f>[1]!b_info_coupon(C762)</f>
        <v>附息</v>
      </c>
      <c r="G762" s="8">
        <f>[1]!b_info_interestfrequency(C762)</f>
        <v>1</v>
      </c>
      <c r="H762" s="9">
        <f>[1]!b_info_term(C762)</f>
        <v>3</v>
      </c>
      <c r="I762" s="9">
        <f>[1]!b_anal_yield_cnbd(C762,L$1,1)</f>
        <v>3.0865999999999998</v>
      </c>
      <c r="J762" s="9">
        <f>[1]!b_anal_dirty_cnbd(C762,L$1,1)</f>
        <v>108.4971</v>
      </c>
      <c r="K762" s="9" t="str">
        <f>[1]!b_info_maturitydate(C762)</f>
        <v>2021-04-18</v>
      </c>
      <c r="L762" s="25"/>
      <c r="M762" s="25"/>
    </row>
    <row r="763" spans="1:13" hidden="1" x14ac:dyDescent="0.2">
      <c r="A763" s="6" t="s">
        <v>413</v>
      </c>
      <c r="B763" s="7">
        <v>10000000</v>
      </c>
      <c r="C763" s="8" t="str">
        <f t="shared" si="16"/>
        <v>031800229</v>
      </c>
      <c r="D763" s="8" t="str">
        <f>[1]!b_info_carrydate(C763)</f>
        <v>2018-04-18</v>
      </c>
      <c r="E763" s="9">
        <f>[1]!b_info_couponrate2(C763)</f>
        <v>6.03</v>
      </c>
      <c r="F763" s="8" t="str">
        <f>[1]!b_info_coupon(C763)</f>
        <v>附息</v>
      </c>
      <c r="G763" s="8">
        <f>[1]!b_info_interestfrequency(C763)</f>
        <v>1</v>
      </c>
      <c r="H763" s="9">
        <f>[1]!b_info_term(C763)</f>
        <v>3</v>
      </c>
      <c r="I763" s="9">
        <f>[1]!b_anal_yield_cnbd(C763,L$1,1)</f>
        <v>3.0865999999999998</v>
      </c>
      <c r="J763" s="9">
        <f>[1]!b_anal_dirty_cnbd(C763,L$1,1)</f>
        <v>108.4971</v>
      </c>
      <c r="K763" s="9" t="str">
        <f>[1]!b_info_maturitydate(C763)</f>
        <v>2021-04-18</v>
      </c>
      <c r="L763" s="25"/>
      <c r="M763" s="25"/>
    </row>
    <row r="764" spans="1:13" hidden="1" x14ac:dyDescent="0.2">
      <c r="A764" s="6" t="s">
        <v>413</v>
      </c>
      <c r="B764" s="7">
        <v>10000000</v>
      </c>
      <c r="C764" s="8" t="str">
        <f t="shared" si="16"/>
        <v>031800229</v>
      </c>
      <c r="D764" s="8" t="str">
        <f>[1]!b_info_carrydate(C764)</f>
        <v>2018-04-18</v>
      </c>
      <c r="E764" s="9">
        <f>[1]!b_info_couponrate2(C764)</f>
        <v>6.03</v>
      </c>
      <c r="F764" s="8" t="str">
        <f>[1]!b_info_coupon(C764)</f>
        <v>附息</v>
      </c>
      <c r="G764" s="8">
        <f>[1]!b_info_interestfrequency(C764)</f>
        <v>1</v>
      </c>
      <c r="H764" s="9">
        <f>[1]!b_info_term(C764)</f>
        <v>3</v>
      </c>
      <c r="I764" s="9">
        <f>[1]!b_anal_yield_cnbd(C764,L$1,1)</f>
        <v>3.0865999999999998</v>
      </c>
      <c r="J764" s="9">
        <f>[1]!b_anal_dirty_cnbd(C764,L$1,1)</f>
        <v>108.4971</v>
      </c>
      <c r="K764" s="9" t="str">
        <f>[1]!b_info_maturitydate(C764)</f>
        <v>2021-04-18</v>
      </c>
      <c r="L764" s="25"/>
      <c r="M764" s="25"/>
    </row>
    <row r="765" spans="1:13" hidden="1" x14ac:dyDescent="0.2">
      <c r="A765" s="6" t="s">
        <v>413</v>
      </c>
      <c r="B765" s="7">
        <v>30000000</v>
      </c>
      <c r="C765" s="8" t="str">
        <f t="shared" si="16"/>
        <v>031800229</v>
      </c>
      <c r="D765" s="8" t="str">
        <f>[1]!b_info_carrydate(C765)</f>
        <v>2018-04-18</v>
      </c>
      <c r="E765" s="9">
        <f>[1]!b_info_couponrate2(C765)</f>
        <v>6.03</v>
      </c>
      <c r="F765" s="8" t="str">
        <f>[1]!b_info_coupon(C765)</f>
        <v>附息</v>
      </c>
      <c r="G765" s="8">
        <f>[1]!b_info_interestfrequency(C765)</f>
        <v>1</v>
      </c>
      <c r="H765" s="9">
        <f>[1]!b_info_term(C765)</f>
        <v>3</v>
      </c>
      <c r="I765" s="9">
        <f>[1]!b_anal_yield_cnbd(C765,L$1,1)</f>
        <v>3.0865999999999998</v>
      </c>
      <c r="J765" s="9">
        <f>[1]!b_anal_dirty_cnbd(C765,L$1,1)</f>
        <v>108.4971</v>
      </c>
      <c r="K765" s="9" t="str">
        <f>[1]!b_info_maturitydate(C765)</f>
        <v>2021-04-18</v>
      </c>
      <c r="L765" s="25"/>
      <c r="M765" s="25"/>
    </row>
    <row r="766" spans="1:13" hidden="1" x14ac:dyDescent="0.2">
      <c r="A766" s="6" t="s">
        <v>414</v>
      </c>
      <c r="B766" s="7">
        <v>30000000</v>
      </c>
      <c r="C766" s="8" t="str">
        <f t="shared" si="16"/>
        <v>031800231</v>
      </c>
      <c r="D766" s="8" t="str">
        <f>[1]!b_info_carrydate(C766)</f>
        <v>2018-04-20</v>
      </c>
      <c r="E766" s="9">
        <f>[1]!b_info_couponrate2(C766)</f>
        <v>5.89</v>
      </c>
      <c r="F766" s="8" t="str">
        <f>[1]!b_info_coupon(C766)</f>
        <v>附息</v>
      </c>
      <c r="G766" s="8">
        <f>[1]!b_info_interestfrequency(C766)</f>
        <v>1</v>
      </c>
      <c r="H766" s="9">
        <f>[1]!b_info_term(C766)</f>
        <v>5</v>
      </c>
      <c r="I766" s="9">
        <f>[1]!b_anal_yield_cnbd(C766,L$1,1)</f>
        <v>3.9870000000000001</v>
      </c>
      <c r="J766" s="9">
        <f>[1]!b_anal_dirty_cnbd(C766,L$1,1)</f>
        <v>107.58710000000001</v>
      </c>
      <c r="K766" s="9" t="str">
        <f>[1]!b_info_maturitydate(C766)</f>
        <v>2023-04-20</v>
      </c>
      <c r="L766" s="25"/>
      <c r="M766" s="25"/>
    </row>
    <row r="767" spans="1:13" hidden="1" x14ac:dyDescent="0.2">
      <c r="A767" s="6" t="s">
        <v>414</v>
      </c>
      <c r="B767" s="7">
        <v>70000000</v>
      </c>
      <c r="C767" s="8" t="str">
        <f t="shared" si="16"/>
        <v>031800231</v>
      </c>
      <c r="D767" s="8" t="str">
        <f>[1]!b_info_carrydate(C767)</f>
        <v>2018-04-20</v>
      </c>
      <c r="E767" s="9">
        <f>[1]!b_info_couponrate2(C767)</f>
        <v>5.89</v>
      </c>
      <c r="F767" s="8" t="str">
        <f>[1]!b_info_coupon(C767)</f>
        <v>附息</v>
      </c>
      <c r="G767" s="8">
        <f>[1]!b_info_interestfrequency(C767)</f>
        <v>1</v>
      </c>
      <c r="H767" s="9">
        <f>[1]!b_info_term(C767)</f>
        <v>5</v>
      </c>
      <c r="I767" s="9">
        <f>[1]!b_anal_yield_cnbd(C767,L$1,1)</f>
        <v>3.9870000000000001</v>
      </c>
      <c r="J767" s="9">
        <f>[1]!b_anal_dirty_cnbd(C767,L$1,1)</f>
        <v>107.58710000000001</v>
      </c>
      <c r="K767" s="9" t="str">
        <f>[1]!b_info_maturitydate(C767)</f>
        <v>2023-04-20</v>
      </c>
      <c r="L767" s="25"/>
      <c r="M767" s="25"/>
    </row>
    <row r="768" spans="1:13" hidden="1" x14ac:dyDescent="0.2">
      <c r="A768" s="6" t="s">
        <v>414</v>
      </c>
      <c r="B768" s="7">
        <v>30000000</v>
      </c>
      <c r="C768" s="8" t="str">
        <f t="shared" si="16"/>
        <v>031800231</v>
      </c>
      <c r="D768" s="8" t="str">
        <f>[1]!b_info_carrydate(C768)</f>
        <v>2018-04-20</v>
      </c>
      <c r="E768" s="9">
        <f>[1]!b_info_couponrate2(C768)</f>
        <v>5.89</v>
      </c>
      <c r="F768" s="8" t="str">
        <f>[1]!b_info_coupon(C768)</f>
        <v>附息</v>
      </c>
      <c r="G768" s="8">
        <f>[1]!b_info_interestfrequency(C768)</f>
        <v>1</v>
      </c>
      <c r="H768" s="9">
        <f>[1]!b_info_term(C768)</f>
        <v>5</v>
      </c>
      <c r="I768" s="9">
        <f>[1]!b_anal_yield_cnbd(C768,L$1,1)</f>
        <v>3.9870000000000001</v>
      </c>
      <c r="J768" s="9">
        <f>[1]!b_anal_dirty_cnbd(C768,L$1,1)</f>
        <v>107.58710000000001</v>
      </c>
      <c r="K768" s="9" t="str">
        <f>[1]!b_info_maturitydate(C768)</f>
        <v>2023-04-20</v>
      </c>
      <c r="L768" s="25"/>
      <c r="M768" s="25"/>
    </row>
    <row r="769" spans="1:13" hidden="1" x14ac:dyDescent="0.2">
      <c r="A769" s="6" t="s">
        <v>414</v>
      </c>
      <c r="B769" s="7">
        <v>40000000</v>
      </c>
      <c r="C769" s="8" t="str">
        <f t="shared" si="16"/>
        <v>031800231</v>
      </c>
      <c r="D769" s="8" t="str">
        <f>[1]!b_info_carrydate(C769)</f>
        <v>2018-04-20</v>
      </c>
      <c r="E769" s="9">
        <f>[1]!b_info_couponrate2(C769)</f>
        <v>5.89</v>
      </c>
      <c r="F769" s="8" t="str">
        <f>[1]!b_info_coupon(C769)</f>
        <v>附息</v>
      </c>
      <c r="G769" s="8">
        <f>[1]!b_info_interestfrequency(C769)</f>
        <v>1</v>
      </c>
      <c r="H769" s="9">
        <f>[1]!b_info_term(C769)</f>
        <v>5</v>
      </c>
      <c r="I769" s="9">
        <f>[1]!b_anal_yield_cnbd(C769,L$1,1)</f>
        <v>3.9870000000000001</v>
      </c>
      <c r="J769" s="9">
        <f>[1]!b_anal_dirty_cnbd(C769,L$1,1)</f>
        <v>107.58710000000001</v>
      </c>
      <c r="K769" s="9" t="str">
        <f>[1]!b_info_maturitydate(C769)</f>
        <v>2023-04-20</v>
      </c>
      <c r="L769" s="25"/>
      <c r="M769" s="25"/>
    </row>
    <row r="770" spans="1:13" hidden="1" x14ac:dyDescent="0.2">
      <c r="A770" s="6" t="s">
        <v>415</v>
      </c>
      <c r="B770" s="7">
        <v>70000000</v>
      </c>
      <c r="C770" s="8" t="str">
        <f t="shared" si="16"/>
        <v>031800239</v>
      </c>
      <c r="D770" s="8" t="str">
        <f>[1]!b_info_carrydate(C770)</f>
        <v>2018-04-20</v>
      </c>
      <c r="E770" s="9">
        <f>[1]!b_info_couponrate2(C770)</f>
        <v>6.58</v>
      </c>
      <c r="F770" s="8" t="str">
        <f>[1]!b_info_coupon(C770)</f>
        <v>附息</v>
      </c>
      <c r="G770" s="8">
        <f>[1]!b_info_interestfrequency(C770)</f>
        <v>1</v>
      </c>
      <c r="H770" s="9">
        <f>[1]!b_info_term(C770)</f>
        <v>5</v>
      </c>
      <c r="I770" s="9">
        <f>[1]!b_anal_yield_cnbd(C770,L$1,1)</f>
        <v>3.5024000000000002</v>
      </c>
      <c r="J770" s="9">
        <f>[1]!b_anal_dirty_cnbd(C770,L$1,1)</f>
        <v>114.71550000000001</v>
      </c>
      <c r="K770" s="9" t="str">
        <f>[1]!b_info_maturitydate(C770)</f>
        <v>2023-04-20</v>
      </c>
      <c r="L770" s="25"/>
      <c r="M770" s="25"/>
    </row>
    <row r="771" spans="1:13" hidden="1" x14ac:dyDescent="0.2">
      <c r="A771" s="6" t="s">
        <v>416</v>
      </c>
      <c r="B771" s="7">
        <v>20000000</v>
      </c>
      <c r="C771" s="8" t="str">
        <f t="shared" si="16"/>
        <v>031800240</v>
      </c>
      <c r="D771" s="8" t="str">
        <f>[1]!b_info_carrydate(C771)</f>
        <v>2018-05-04</v>
      </c>
      <c r="E771" s="9">
        <f>[1]!b_info_couponrate2(C771)</f>
        <v>6.26</v>
      </c>
      <c r="F771" s="8" t="str">
        <f>[1]!b_info_coupon(C771)</f>
        <v>附息</v>
      </c>
      <c r="G771" s="8">
        <f>[1]!b_info_interestfrequency(C771)</f>
        <v>1</v>
      </c>
      <c r="H771" s="9">
        <f>[1]!b_info_term(C771)</f>
        <v>3</v>
      </c>
      <c r="I771" s="9">
        <f>[1]!b_anal_yield_cnbd(C771,L$1,1)</f>
        <v>3.6372</v>
      </c>
      <c r="J771" s="9">
        <f>[1]!b_anal_dirty_cnbd(C771,L$1,1)</f>
        <v>108.166</v>
      </c>
      <c r="K771" s="9" t="str">
        <f>[1]!b_info_maturitydate(C771)</f>
        <v>2021-05-04</v>
      </c>
      <c r="L771" s="25"/>
      <c r="M771" s="25"/>
    </row>
    <row r="772" spans="1:13" hidden="1" x14ac:dyDescent="0.2">
      <c r="A772" s="6" t="s">
        <v>417</v>
      </c>
      <c r="B772" s="7">
        <v>50000000</v>
      </c>
      <c r="C772" s="8" t="str">
        <f t="shared" si="16"/>
        <v>031800241</v>
      </c>
      <c r="D772" s="8" t="str">
        <f>[1]!b_info_carrydate(C772)</f>
        <v>2018-05-17</v>
      </c>
      <c r="E772" s="9">
        <f>[1]!b_info_couponrate2(C772)</f>
        <v>6.38</v>
      </c>
      <c r="F772" s="8" t="str">
        <f>[1]!b_info_coupon(C772)</f>
        <v>附息</v>
      </c>
      <c r="G772" s="8">
        <f>[1]!b_info_interestfrequency(C772)</f>
        <v>1</v>
      </c>
      <c r="H772" s="9">
        <f>[1]!b_info_term(C772)</f>
        <v>3</v>
      </c>
      <c r="I772" s="9">
        <f>[1]!b_anal_yield_cnbd(C772,L$1,1)</f>
        <v>3.9476</v>
      </c>
      <c r="J772" s="9">
        <f>[1]!b_anal_dirty_cnbd(C772,L$1,1)</f>
        <v>107.8951</v>
      </c>
      <c r="K772" s="9" t="str">
        <f>[1]!b_info_maturitydate(C772)</f>
        <v>2021-05-17</v>
      </c>
      <c r="L772" s="25"/>
      <c r="M772" s="25"/>
    </row>
    <row r="773" spans="1:13" hidden="1" x14ac:dyDescent="0.2">
      <c r="A773" s="6" t="s">
        <v>418</v>
      </c>
      <c r="B773" s="7">
        <v>90000000</v>
      </c>
      <c r="C773" s="8" t="str">
        <f t="shared" si="16"/>
        <v>031800249</v>
      </c>
      <c r="D773" s="8" t="str">
        <f>[1]!b_info_carrydate(C773)</f>
        <v>2018-04-23</v>
      </c>
      <c r="E773" s="9">
        <f>[1]!b_info_couponrate2(C773)</f>
        <v>6</v>
      </c>
      <c r="F773" s="8" t="str">
        <f>[1]!b_info_coupon(C773)</f>
        <v>附息</v>
      </c>
      <c r="G773" s="8">
        <f>[1]!b_info_interestfrequency(C773)</f>
        <v>1</v>
      </c>
      <c r="H773" s="9">
        <f>[1]!b_info_term(C773)</f>
        <v>5</v>
      </c>
      <c r="I773" s="9">
        <f>[1]!b_anal_yield_cnbd(C773,L$1,1)</f>
        <v>4.2384000000000004</v>
      </c>
      <c r="J773" s="9">
        <f>[1]!b_anal_dirty_cnbd(C773,L$1,1)</f>
        <v>107.48860000000001</v>
      </c>
      <c r="K773" s="9" t="str">
        <f>[1]!b_info_maturitydate(C773)</f>
        <v>2023-04-23</v>
      </c>
      <c r="L773" s="25"/>
      <c r="M773" s="25"/>
    </row>
    <row r="774" spans="1:13" hidden="1" x14ac:dyDescent="0.2">
      <c r="A774" s="6" t="s">
        <v>419</v>
      </c>
      <c r="B774" s="7">
        <v>70000000</v>
      </c>
      <c r="C774" s="8" t="str">
        <f t="shared" si="16"/>
        <v>031800251</v>
      </c>
      <c r="D774" s="8" t="str">
        <f>[1]!b_info_carrydate(C774)</f>
        <v>2018-04-24</v>
      </c>
      <c r="E774" s="9">
        <f>[1]!b_info_couponrate2(C774)</f>
        <v>6</v>
      </c>
      <c r="F774" s="8" t="str">
        <f>[1]!b_info_coupon(C774)</f>
        <v>附息</v>
      </c>
      <c r="G774" s="8">
        <f>[1]!b_info_interestfrequency(C774)</f>
        <v>1</v>
      </c>
      <c r="H774" s="9">
        <f>[1]!b_info_term(C774)</f>
        <v>5</v>
      </c>
      <c r="I774" s="9">
        <f>[1]!b_anal_yield_cnbd(C774,L$1,1)</f>
        <v>3.7888999999999999</v>
      </c>
      <c r="J774" s="9">
        <f>[1]!b_anal_dirty_cnbd(C774,L$1,1)</f>
        <v>107.98180000000001</v>
      </c>
      <c r="K774" s="9" t="str">
        <f>[1]!b_info_maturitydate(C774)</f>
        <v>2023-04-24</v>
      </c>
      <c r="L774" s="25"/>
      <c r="M774" s="25"/>
    </row>
    <row r="775" spans="1:13" hidden="1" x14ac:dyDescent="0.2">
      <c r="A775" s="6" t="s">
        <v>420</v>
      </c>
      <c r="B775" s="7">
        <v>160000000</v>
      </c>
      <c r="C775" s="8" t="str">
        <f t="shared" si="16"/>
        <v>031800254</v>
      </c>
      <c r="D775" s="8" t="str">
        <f>[1]!b_info_carrydate(C775)</f>
        <v>2018-06-15</v>
      </c>
      <c r="E775" s="9">
        <f>[1]!b_info_couponrate2(C775)</f>
        <v>6.4</v>
      </c>
      <c r="F775" s="8" t="str">
        <f>[1]!b_info_coupon(C775)</f>
        <v>附息</v>
      </c>
      <c r="G775" s="8">
        <f>[1]!b_info_interestfrequency(C775)</f>
        <v>1</v>
      </c>
      <c r="H775" s="9">
        <f>[1]!b_info_term(C775)</f>
        <v>3</v>
      </c>
      <c r="I775" s="9">
        <f>[1]!b_anal_yield_cnbd(C775,L$1,1)</f>
        <v>3.4226000000000001</v>
      </c>
      <c r="J775" s="9">
        <f>[1]!b_anal_dirty_cnbd(C775,L$1,1)</f>
        <v>108.2687</v>
      </c>
      <c r="K775" s="9" t="str">
        <f>[1]!b_info_maturitydate(C775)</f>
        <v>2021-06-15</v>
      </c>
      <c r="L775" s="25"/>
      <c r="M775" s="25"/>
    </row>
    <row r="776" spans="1:13" hidden="1" x14ac:dyDescent="0.2">
      <c r="A776" s="6" t="s">
        <v>421</v>
      </c>
      <c r="B776" s="7">
        <v>40000000</v>
      </c>
      <c r="C776" s="8" t="str">
        <f t="shared" si="16"/>
        <v>031800263</v>
      </c>
      <c r="D776" s="8" t="str">
        <f>[1]!b_info_carrydate(C776)</f>
        <v>2018-04-28</v>
      </c>
      <c r="E776" s="9">
        <f>[1]!b_info_couponrate2(C776)</f>
        <v>6.8</v>
      </c>
      <c r="F776" s="8" t="str">
        <f>[1]!b_info_coupon(C776)</f>
        <v>附息</v>
      </c>
      <c r="G776" s="8">
        <f>[1]!b_info_interestfrequency(C776)</f>
        <v>1</v>
      </c>
      <c r="H776" s="9">
        <f>[1]!b_info_term(C776)</f>
        <v>3</v>
      </c>
      <c r="I776" s="9">
        <f>[1]!b_anal_yield_cnbd(C776,L$1,1)</f>
        <v>3.8544</v>
      </c>
      <c r="J776" s="9">
        <f>[1]!b_anal_dirty_cnbd(C776,L$1,1)</f>
        <v>109.03749999999999</v>
      </c>
      <c r="K776" s="9" t="str">
        <f>[1]!b_info_maturitydate(C776)</f>
        <v>2021-04-28</v>
      </c>
      <c r="L776" s="25"/>
      <c r="M776" s="25"/>
    </row>
    <row r="777" spans="1:13" hidden="1" x14ac:dyDescent="0.2">
      <c r="A777" s="6" t="s">
        <v>422</v>
      </c>
      <c r="B777" s="7">
        <v>80000000</v>
      </c>
      <c r="C777" s="8" t="str">
        <f t="shared" si="16"/>
        <v>031800268</v>
      </c>
      <c r="D777" s="8" t="str">
        <f>[1]!b_info_carrydate(C777)</f>
        <v>2018-04-26</v>
      </c>
      <c r="E777" s="9">
        <f>[1]!b_info_couponrate2(C777)</f>
        <v>5.99</v>
      </c>
      <c r="F777" s="8" t="str">
        <f>[1]!b_info_coupon(C777)</f>
        <v>附息</v>
      </c>
      <c r="G777" s="8">
        <f>[1]!b_info_interestfrequency(C777)</f>
        <v>1</v>
      </c>
      <c r="H777" s="9">
        <f>[1]!b_info_term(C777)</f>
        <v>5</v>
      </c>
      <c r="I777" s="9">
        <f>[1]!b_anal_yield_cnbd(C777,L$1,1)</f>
        <v>3.9051999999999998</v>
      </c>
      <c r="J777" s="9">
        <f>[1]!b_anal_dirty_cnbd(C777,L$1,1)</f>
        <v>107.8155</v>
      </c>
      <c r="K777" s="9" t="str">
        <f>[1]!b_info_maturitydate(C777)</f>
        <v>2023-04-26</v>
      </c>
      <c r="L777" s="25"/>
      <c r="M777" s="25"/>
    </row>
    <row r="778" spans="1:13" hidden="1" x14ac:dyDescent="0.2">
      <c r="A778" s="6" t="s">
        <v>423</v>
      </c>
      <c r="B778" s="7">
        <v>40000000</v>
      </c>
      <c r="C778" s="8" t="str">
        <f t="shared" si="16"/>
        <v>031800294</v>
      </c>
      <c r="D778" s="8" t="str">
        <f>[1]!b_info_carrydate(C778)</f>
        <v>2018-04-27</v>
      </c>
      <c r="E778" s="9">
        <f>[1]!b_info_couponrate2(C778)</f>
        <v>6</v>
      </c>
      <c r="F778" s="8" t="str">
        <f>[1]!b_info_coupon(C778)</f>
        <v>附息</v>
      </c>
      <c r="G778" s="8">
        <f>[1]!b_info_interestfrequency(C778)</f>
        <v>1</v>
      </c>
      <c r="H778" s="9">
        <f>[1]!b_info_term(C778)</f>
        <v>5</v>
      </c>
      <c r="I778" s="9">
        <f>[1]!b_anal_yield_cnbd(C778,L$1,1)</f>
        <v>4.0138999999999996</v>
      </c>
      <c r="J778" s="9">
        <f>[1]!b_anal_dirty_cnbd(C778,L$1,1)</f>
        <v>107.68729999999999</v>
      </c>
      <c r="K778" s="9" t="str">
        <f>[1]!b_info_maturitydate(C778)</f>
        <v>2023-04-27</v>
      </c>
      <c r="L778" s="25"/>
      <c r="M778" s="25"/>
    </row>
    <row r="779" spans="1:13" hidden="1" x14ac:dyDescent="0.2">
      <c r="A779" s="6" t="s">
        <v>424</v>
      </c>
      <c r="B779" s="7">
        <v>60000000</v>
      </c>
      <c r="C779" s="8" t="str">
        <f t="shared" si="16"/>
        <v>031800300</v>
      </c>
      <c r="D779" s="8" t="str">
        <f>[1]!b_info_carrydate(C779)</f>
        <v>2018-05-02</v>
      </c>
      <c r="E779" s="9">
        <f>[1]!b_info_couponrate2(C779)</f>
        <v>6.14</v>
      </c>
      <c r="F779" s="8" t="str">
        <f>[1]!b_info_coupon(C779)</f>
        <v>附息</v>
      </c>
      <c r="G779" s="8">
        <f>[1]!b_info_interestfrequency(C779)</f>
        <v>1</v>
      </c>
      <c r="H779" s="9">
        <f>[1]!b_info_term(C779)</f>
        <v>5</v>
      </c>
      <c r="I779" s="9">
        <f>[1]!b_anal_yield_cnbd(C779,L$1,1)</f>
        <v>4.0427999999999997</v>
      </c>
      <c r="J779" s="9">
        <f>[1]!b_anal_dirty_cnbd(C779,L$1,1)</f>
        <v>111.2664</v>
      </c>
      <c r="K779" s="9" t="str">
        <f>[1]!b_info_maturitydate(C779)</f>
        <v>2023-05-02</v>
      </c>
      <c r="L779" s="25"/>
      <c r="M779" s="25"/>
    </row>
    <row r="780" spans="1:13" hidden="1" x14ac:dyDescent="0.2">
      <c r="A780" s="6" t="s">
        <v>425</v>
      </c>
      <c r="B780" s="7">
        <v>90000000</v>
      </c>
      <c r="C780" s="8" t="str">
        <f t="shared" si="16"/>
        <v>031800301</v>
      </c>
      <c r="D780" s="8" t="str">
        <f>[1]!b_info_carrydate(C780)</f>
        <v>2018-05-11</v>
      </c>
      <c r="E780" s="9">
        <f>[1]!b_info_couponrate2(C780)</f>
        <v>6.3</v>
      </c>
      <c r="F780" s="8" t="str">
        <f>[1]!b_info_coupon(C780)</f>
        <v>附息</v>
      </c>
      <c r="G780" s="8">
        <f>[1]!b_info_interestfrequency(C780)</f>
        <v>1</v>
      </c>
      <c r="H780" s="9">
        <f>[1]!b_info_term(C780)</f>
        <v>5</v>
      </c>
      <c r="I780" s="9">
        <f>[1]!b_anal_yield_cnbd(C780,L$1,1)</f>
        <v>4.2472000000000003</v>
      </c>
      <c r="J780" s="9">
        <f>[1]!b_anal_dirty_cnbd(C780,L$1,1)</f>
        <v>107.8563</v>
      </c>
      <c r="K780" s="9" t="str">
        <f>[1]!b_info_maturitydate(C780)</f>
        <v>2023-05-11</v>
      </c>
      <c r="L780" s="25"/>
      <c r="M780" s="25"/>
    </row>
    <row r="781" spans="1:13" hidden="1" x14ac:dyDescent="0.2">
      <c r="A781" s="6" t="s">
        <v>426</v>
      </c>
      <c r="B781" s="7">
        <v>180000000</v>
      </c>
      <c r="C781" s="8" t="str">
        <f t="shared" si="16"/>
        <v>031800314</v>
      </c>
      <c r="D781" s="8" t="str">
        <f>[1]!b_info_carrydate(C781)</f>
        <v>2018-05-22</v>
      </c>
      <c r="E781" s="9">
        <f>[1]!b_info_couponrate2(C781)</f>
        <v>6</v>
      </c>
      <c r="F781" s="8" t="str">
        <f>[1]!b_info_coupon(C781)</f>
        <v>附息</v>
      </c>
      <c r="G781" s="8">
        <f>[1]!b_info_interestfrequency(C781)</f>
        <v>1</v>
      </c>
      <c r="H781" s="9">
        <f>[1]!b_info_term(C781)</f>
        <v>5</v>
      </c>
      <c r="I781" s="9">
        <f>[1]!b_anal_yield_cnbd(C781,L$1,1)</f>
        <v>3.8993000000000002</v>
      </c>
      <c r="J781" s="9">
        <f>[1]!b_anal_dirty_cnbd(C781,L$1,1)</f>
        <v>107.67449999999999</v>
      </c>
      <c r="K781" s="9" t="str">
        <f>[1]!b_info_maturitydate(C781)</f>
        <v>2023-05-22</v>
      </c>
      <c r="L781" s="25"/>
      <c r="M781" s="25"/>
    </row>
    <row r="782" spans="1:13" hidden="1" x14ac:dyDescent="0.2">
      <c r="A782" s="6" t="s">
        <v>427</v>
      </c>
      <c r="B782" s="7">
        <v>100000000</v>
      </c>
      <c r="C782" s="8" t="str">
        <f t="shared" si="16"/>
        <v>031800318</v>
      </c>
      <c r="D782" s="8" t="str">
        <f>[1]!b_info_carrydate(C782)</f>
        <v>2018-05-14</v>
      </c>
      <c r="E782" s="9">
        <f>[1]!b_info_couponrate2(C782)</f>
        <v>5.88</v>
      </c>
      <c r="F782" s="8" t="str">
        <f>[1]!b_info_coupon(C782)</f>
        <v>附息</v>
      </c>
      <c r="G782" s="8">
        <f>[1]!b_info_interestfrequency(C782)</f>
        <v>1</v>
      </c>
      <c r="H782" s="9">
        <f>[1]!b_info_term(C782)</f>
        <v>3</v>
      </c>
      <c r="I782" s="9">
        <f>[1]!b_anal_yield_cnbd(C782,L$1,1)</f>
        <v>3.3538000000000001</v>
      </c>
      <c r="J782" s="9">
        <f>[1]!b_anal_dirty_cnbd(C782,L$1,1)</f>
        <v>107.6527</v>
      </c>
      <c r="K782" s="9" t="str">
        <f>[1]!b_info_maturitydate(C782)</f>
        <v>2021-05-14</v>
      </c>
      <c r="L782" s="25"/>
      <c r="M782" s="25"/>
    </row>
    <row r="783" spans="1:13" hidden="1" x14ac:dyDescent="0.2">
      <c r="A783" s="6" t="s">
        <v>428</v>
      </c>
      <c r="B783" s="7">
        <v>300000000</v>
      </c>
      <c r="C783" s="8" t="str">
        <f t="shared" si="16"/>
        <v>031800320</v>
      </c>
      <c r="D783" s="8" t="str">
        <f>[1]!b_info_carrydate(C783)</f>
        <v>2018-05-17</v>
      </c>
      <c r="E783" s="9">
        <f>[1]!b_info_couponrate2(C783)</f>
        <v>6.78</v>
      </c>
      <c r="F783" s="8" t="str">
        <f>[1]!b_info_coupon(C783)</f>
        <v>附息</v>
      </c>
      <c r="G783" s="8">
        <f>[1]!b_info_interestfrequency(C783)</f>
        <v>1</v>
      </c>
      <c r="H783" s="9">
        <f>[1]!b_info_term(C783)</f>
        <v>3</v>
      </c>
      <c r="I783" s="9">
        <f>[1]!b_anal_yield_cnbd(C783,L$1,1)</f>
        <v>3.7058</v>
      </c>
      <c r="J783" s="9">
        <f>[1]!b_anal_dirty_cnbd(C783,L$1,1)</f>
        <v>108.9616</v>
      </c>
      <c r="K783" s="9" t="str">
        <f>[1]!b_info_maturitydate(C783)</f>
        <v>2021-05-17</v>
      </c>
      <c r="L783" s="25"/>
      <c r="M783" s="25"/>
    </row>
    <row r="784" spans="1:13" hidden="1" x14ac:dyDescent="0.2">
      <c r="A784" s="6" t="s">
        <v>429</v>
      </c>
      <c r="B784" s="7">
        <v>100000000</v>
      </c>
      <c r="C784" s="8" t="str">
        <f t="shared" si="16"/>
        <v>031800325</v>
      </c>
      <c r="D784" s="8" t="str">
        <f>[1]!b_info_carrydate(C784)</f>
        <v>2018-05-18</v>
      </c>
      <c r="E784" s="9">
        <f>[1]!b_info_couponrate2(C784)</f>
        <v>6.2</v>
      </c>
      <c r="F784" s="8" t="str">
        <f>[1]!b_info_coupon(C784)</f>
        <v>附息</v>
      </c>
      <c r="G784" s="8">
        <f>[1]!b_info_interestfrequency(C784)</f>
        <v>1</v>
      </c>
      <c r="H784" s="9">
        <f>[1]!b_info_term(C784)</f>
        <v>5</v>
      </c>
      <c r="I784" s="9">
        <f>[1]!b_anal_yield_cnbd(C784,L$1,1)</f>
        <v>4.1007999999999996</v>
      </c>
      <c r="J784" s="9">
        <f>[1]!b_anal_dirty_cnbd(C784,L$1,1)</f>
        <v>107.75539999999999</v>
      </c>
      <c r="K784" s="9" t="str">
        <f>[1]!b_info_maturitydate(C784)</f>
        <v>2023-05-18</v>
      </c>
      <c r="L784" s="25"/>
      <c r="M784" s="25"/>
    </row>
    <row r="785" spans="1:13" hidden="1" x14ac:dyDescent="0.2">
      <c r="A785" s="6" t="s">
        <v>430</v>
      </c>
      <c r="B785" s="7">
        <v>60000000</v>
      </c>
      <c r="C785" s="8" t="str">
        <f t="shared" si="16"/>
        <v>031800335</v>
      </c>
      <c r="D785" s="8" t="str">
        <f>[1]!b_info_carrydate(C785)</f>
        <v>2018-05-24</v>
      </c>
      <c r="E785" s="9">
        <f>[1]!b_info_couponrate2(C785)</f>
        <v>7.49</v>
      </c>
      <c r="F785" s="8" t="str">
        <f>[1]!b_info_coupon(C785)</f>
        <v>附息</v>
      </c>
      <c r="G785" s="8">
        <f>[1]!b_info_interestfrequency(C785)</f>
        <v>1</v>
      </c>
      <c r="H785" s="9">
        <f>[1]!b_info_term(C785)</f>
        <v>3</v>
      </c>
      <c r="I785" s="9">
        <f>[1]!b_anal_yield_cnbd(C785,L$1,1)</f>
        <v>3.5728</v>
      </c>
      <c r="J785" s="9">
        <f>[1]!b_anal_dirty_cnbd(C785,L$1,1)</f>
        <v>110.43210000000001</v>
      </c>
      <c r="K785" s="9" t="str">
        <f>[1]!b_info_maturitydate(C785)</f>
        <v>2021-05-24</v>
      </c>
      <c r="L785" s="25"/>
      <c r="M785" s="25"/>
    </row>
    <row r="786" spans="1:13" hidden="1" x14ac:dyDescent="0.2">
      <c r="A786" s="6" t="s">
        <v>431</v>
      </c>
      <c r="B786" s="7">
        <v>60000000</v>
      </c>
      <c r="C786" s="8" t="str">
        <f t="shared" si="16"/>
        <v>031800340</v>
      </c>
      <c r="D786" s="8" t="str">
        <f>[1]!b_info_carrydate(C786)</f>
        <v>2018-05-29</v>
      </c>
      <c r="E786" s="9">
        <f>[1]!b_info_couponrate2(C786)</f>
        <v>7</v>
      </c>
      <c r="F786" s="8" t="str">
        <f>[1]!b_info_coupon(C786)</f>
        <v>附息</v>
      </c>
      <c r="G786" s="8">
        <f>[1]!b_info_interestfrequency(C786)</f>
        <v>1</v>
      </c>
      <c r="H786" s="9">
        <f>[1]!b_info_term(C786)</f>
        <v>3</v>
      </c>
      <c r="I786" s="9">
        <f>[1]!b_anal_yield_cnbd(C786,L$1,1)</f>
        <v>3.9036</v>
      </c>
      <c r="J786" s="9">
        <f>[1]!b_anal_dirty_cnbd(C786,L$1,1)</f>
        <v>109.01779999999999</v>
      </c>
      <c r="K786" s="9" t="str">
        <f>[1]!b_info_maturitydate(C786)</f>
        <v>2021-05-29</v>
      </c>
      <c r="L786" s="25"/>
      <c r="M786" s="25"/>
    </row>
    <row r="787" spans="1:13" hidden="1" x14ac:dyDescent="0.2">
      <c r="A787" s="6" t="s">
        <v>432</v>
      </c>
      <c r="B787" s="7">
        <v>50000000</v>
      </c>
      <c r="C787" s="8" t="str">
        <f t="shared" ref="C787:C850" si="17">IFERROR(MID(A787,FIND("S",A787)+2,FIND(")",A787)-FIND("S",A787)-2),MID(A787,FIND("(",A787)+1,FIND(")",A787)-FIND("(",A787)-1))</f>
        <v>031800342</v>
      </c>
      <c r="D787" s="8" t="str">
        <f>[1]!b_info_carrydate(C787)</f>
        <v>2018-05-29</v>
      </c>
      <c r="E787" s="9">
        <f>[1]!b_info_couponrate2(C787)</f>
        <v>6</v>
      </c>
      <c r="F787" s="8" t="str">
        <f>[1]!b_info_coupon(C787)</f>
        <v>附息</v>
      </c>
      <c r="G787" s="8">
        <f>[1]!b_info_interestfrequency(C787)</f>
        <v>1</v>
      </c>
      <c r="H787" s="9">
        <f>[1]!b_info_term(C787)</f>
        <v>3</v>
      </c>
      <c r="I787" s="9">
        <f>[1]!b_anal_yield_cnbd(C787,L$1,1)</f>
        <v>3.5036</v>
      </c>
      <c r="J787" s="9">
        <f>[1]!b_anal_dirty_cnbd(C787,L$1,1)</f>
        <v>107.5585</v>
      </c>
      <c r="K787" s="9" t="str">
        <f>[1]!b_info_maturitydate(C787)</f>
        <v>2021-05-29</v>
      </c>
      <c r="L787" s="25"/>
      <c r="M787" s="25"/>
    </row>
    <row r="788" spans="1:13" hidden="1" x14ac:dyDescent="0.2">
      <c r="A788" s="6" t="s">
        <v>433</v>
      </c>
      <c r="B788" s="7">
        <v>50000000</v>
      </c>
      <c r="C788" s="8" t="str">
        <f t="shared" si="17"/>
        <v>031800351</v>
      </c>
      <c r="D788" s="8" t="str">
        <f>[1]!b_info_carrydate(C788)</f>
        <v>2018-06-12</v>
      </c>
      <c r="E788" s="9">
        <f>[1]!b_info_couponrate2(C788)</f>
        <v>6.2</v>
      </c>
      <c r="F788" s="8" t="str">
        <f>[1]!b_info_coupon(C788)</f>
        <v>附息</v>
      </c>
      <c r="G788" s="8">
        <f>[1]!b_info_interestfrequency(C788)</f>
        <v>1</v>
      </c>
      <c r="H788" s="9">
        <f>[1]!b_info_term(C788)</f>
        <v>3</v>
      </c>
      <c r="I788" s="9">
        <f>[1]!b_anal_yield_cnbd(C788,L$1,1)</f>
        <v>3.6126</v>
      </c>
      <c r="J788" s="9">
        <f>[1]!b_anal_dirty_cnbd(C788,L$1,1)</f>
        <v>107.6691</v>
      </c>
      <c r="K788" s="9" t="str">
        <f>[1]!b_info_maturitydate(C788)</f>
        <v>2021-06-12</v>
      </c>
      <c r="L788" s="25"/>
      <c r="M788" s="25"/>
    </row>
    <row r="789" spans="1:13" hidden="1" x14ac:dyDescent="0.2">
      <c r="A789" s="6" t="s">
        <v>434</v>
      </c>
      <c r="B789" s="7">
        <v>50000000</v>
      </c>
      <c r="C789" s="8" t="str">
        <f t="shared" si="17"/>
        <v>031800356</v>
      </c>
      <c r="D789" s="8" t="str">
        <f>[1]!b_info_carrydate(C789)</f>
        <v>2018-06-13</v>
      </c>
      <c r="E789" s="9">
        <f>[1]!b_info_couponrate2(C789)</f>
        <v>6.27</v>
      </c>
      <c r="F789" s="8" t="str">
        <f>[1]!b_info_coupon(C789)</f>
        <v>附息</v>
      </c>
      <c r="G789" s="8">
        <f>[1]!b_info_interestfrequency(C789)</f>
        <v>1</v>
      </c>
      <c r="H789" s="9">
        <f>[1]!b_info_term(C789)</f>
        <v>3</v>
      </c>
      <c r="I789" s="9">
        <f>[1]!b_anal_yield_cnbd(C789,L$1,1)</f>
        <v>3.7132999999999998</v>
      </c>
      <c r="J789" s="9">
        <f>[1]!b_anal_dirty_cnbd(C789,L$1,1)</f>
        <v>107.6681</v>
      </c>
      <c r="K789" s="9" t="str">
        <f>[1]!b_info_maturitydate(C789)</f>
        <v>2021-06-13</v>
      </c>
      <c r="L789" s="25"/>
      <c r="M789" s="25"/>
    </row>
    <row r="790" spans="1:13" hidden="1" x14ac:dyDescent="0.2">
      <c r="A790" s="6" t="s">
        <v>435</v>
      </c>
      <c r="B790" s="7">
        <v>200000000</v>
      </c>
      <c r="C790" s="8" t="str">
        <f t="shared" si="17"/>
        <v>031800359</v>
      </c>
      <c r="D790" s="8" t="str">
        <f>[1]!b_info_carrydate(C790)</f>
        <v>2018-06-19</v>
      </c>
      <c r="E790" s="9">
        <f>[1]!b_info_couponrate2(C790)</f>
        <v>6.5</v>
      </c>
      <c r="F790" s="8" t="str">
        <f>[1]!b_info_coupon(C790)</f>
        <v>附息</v>
      </c>
      <c r="G790" s="8">
        <f>[1]!b_info_interestfrequency(C790)</f>
        <v>1</v>
      </c>
      <c r="H790" s="9">
        <f>[1]!b_info_term(C790)</f>
        <v>3</v>
      </c>
      <c r="I790" s="9">
        <f>[1]!b_anal_yield_cnbd(C790,L$1,1)</f>
        <v>3.6949000000000001</v>
      </c>
      <c r="J790" s="9">
        <f>[1]!b_anal_dirty_cnbd(C790,L$1,1)</f>
        <v>108.07429999999999</v>
      </c>
      <c r="K790" s="9" t="str">
        <f>[1]!b_info_maturitydate(C790)</f>
        <v>2021-06-19</v>
      </c>
      <c r="L790" s="25"/>
      <c r="M790" s="25"/>
    </row>
    <row r="791" spans="1:13" hidden="1" x14ac:dyDescent="0.2">
      <c r="A791" s="6" t="s">
        <v>436</v>
      </c>
      <c r="B791" s="7">
        <v>100000000</v>
      </c>
      <c r="C791" s="8" t="str">
        <f t="shared" si="17"/>
        <v>031800378</v>
      </c>
      <c r="D791" s="8" t="str">
        <f>[1]!b_info_carrydate(C791)</f>
        <v>2018-06-29</v>
      </c>
      <c r="E791" s="9">
        <f>[1]!b_info_couponrate2(C791)</f>
        <v>6.3</v>
      </c>
      <c r="F791" s="8" t="str">
        <f>[1]!b_info_coupon(C791)</f>
        <v>附息</v>
      </c>
      <c r="G791" s="8">
        <f>[1]!b_info_interestfrequency(C791)</f>
        <v>1</v>
      </c>
      <c r="H791" s="9">
        <f>[1]!b_info_term(C791)</f>
        <v>3</v>
      </c>
      <c r="I791" s="9">
        <f>[1]!b_anal_yield_cnbd(C791,L$1,1)</f>
        <v>3.5234999999999999</v>
      </c>
      <c r="J791" s="9">
        <f>[1]!b_anal_dirty_cnbd(C791,L$1,1)</f>
        <v>107.8026</v>
      </c>
      <c r="K791" s="9" t="str">
        <f>[1]!b_info_maturitydate(C791)</f>
        <v>2021-06-29</v>
      </c>
      <c r="L791" s="25"/>
      <c r="M791" s="25"/>
    </row>
    <row r="792" spans="1:13" hidden="1" x14ac:dyDescent="0.2">
      <c r="A792" s="6" t="s">
        <v>437</v>
      </c>
      <c r="B792" s="7">
        <v>40000000</v>
      </c>
      <c r="C792" s="8" t="str">
        <f t="shared" si="17"/>
        <v>031800379</v>
      </c>
      <c r="D792" s="8" t="str">
        <f>[1]!b_info_carrydate(C792)</f>
        <v>2018-06-25</v>
      </c>
      <c r="E792" s="9">
        <f>[1]!b_info_couponrate2(C792)</f>
        <v>6.49</v>
      </c>
      <c r="F792" s="8" t="str">
        <f>[1]!b_info_coupon(C792)</f>
        <v>附息</v>
      </c>
      <c r="G792" s="8">
        <f>[1]!b_info_interestfrequency(C792)</f>
        <v>1</v>
      </c>
      <c r="H792" s="9">
        <f>[1]!b_info_term(C792)</f>
        <v>3</v>
      </c>
      <c r="I792" s="9">
        <f>[1]!b_anal_yield_cnbd(C792,L$1,1)</f>
        <v>3.5209999999999999</v>
      </c>
      <c r="J792" s="9">
        <f>[1]!b_anal_dirty_cnbd(C792,L$1,1)</f>
        <v>108.21639999999999</v>
      </c>
      <c r="K792" s="9" t="str">
        <f>[1]!b_info_maturitydate(C792)</f>
        <v>2021-06-25</v>
      </c>
      <c r="L792" s="25"/>
      <c r="M792" s="25"/>
    </row>
    <row r="793" spans="1:13" hidden="1" x14ac:dyDescent="0.2">
      <c r="A793" s="6" t="s">
        <v>437</v>
      </c>
      <c r="B793" s="7">
        <v>110000000</v>
      </c>
      <c r="C793" s="8" t="str">
        <f t="shared" si="17"/>
        <v>031800379</v>
      </c>
      <c r="D793" s="8" t="str">
        <f>[1]!b_info_carrydate(C793)</f>
        <v>2018-06-25</v>
      </c>
      <c r="E793" s="9">
        <f>[1]!b_info_couponrate2(C793)</f>
        <v>6.49</v>
      </c>
      <c r="F793" s="8" t="str">
        <f>[1]!b_info_coupon(C793)</f>
        <v>附息</v>
      </c>
      <c r="G793" s="8">
        <f>[1]!b_info_interestfrequency(C793)</f>
        <v>1</v>
      </c>
      <c r="H793" s="9">
        <f>[1]!b_info_term(C793)</f>
        <v>3</v>
      </c>
      <c r="I793" s="9">
        <f>[1]!b_anal_yield_cnbd(C793,L$1,1)</f>
        <v>3.5209999999999999</v>
      </c>
      <c r="J793" s="9">
        <f>[1]!b_anal_dirty_cnbd(C793,L$1,1)</f>
        <v>108.21639999999999</v>
      </c>
      <c r="K793" s="9" t="str">
        <f>[1]!b_info_maturitydate(C793)</f>
        <v>2021-06-25</v>
      </c>
      <c r="L793" s="25"/>
      <c r="M793" s="25"/>
    </row>
    <row r="794" spans="1:13" hidden="1" x14ac:dyDescent="0.2">
      <c r="A794" s="6" t="s">
        <v>438</v>
      </c>
      <c r="B794" s="7">
        <v>100000000</v>
      </c>
      <c r="C794" s="8" t="str">
        <f t="shared" si="17"/>
        <v>031800392</v>
      </c>
      <c r="D794" s="8" t="str">
        <f>[1]!b_info_carrydate(C794)</f>
        <v>2018-07-02</v>
      </c>
      <c r="E794" s="9">
        <f>[1]!b_info_couponrate2(C794)</f>
        <v>7</v>
      </c>
      <c r="F794" s="8" t="str">
        <f>[1]!b_info_coupon(C794)</f>
        <v>附息</v>
      </c>
      <c r="G794" s="8">
        <f>[1]!b_info_interestfrequency(C794)</f>
        <v>1</v>
      </c>
      <c r="H794" s="9">
        <f>[1]!b_info_term(C794)</f>
        <v>3</v>
      </c>
      <c r="I794" s="9">
        <f>[1]!b_anal_yield_cnbd(C794,L$1,1)</f>
        <v>3.7753999999999999</v>
      </c>
      <c r="J794" s="9">
        <f>[1]!b_anal_dirty_cnbd(C794,L$1,1)</f>
        <v>108.79949999999999</v>
      </c>
      <c r="K794" s="9" t="str">
        <f>[1]!b_info_maturitydate(C794)</f>
        <v>2021-07-02</v>
      </c>
      <c r="L794" s="25"/>
      <c r="M794" s="25"/>
    </row>
    <row r="795" spans="1:13" hidden="1" x14ac:dyDescent="0.2">
      <c r="A795" s="6" t="s">
        <v>439</v>
      </c>
      <c r="B795" s="7">
        <v>30000000</v>
      </c>
      <c r="C795" s="8" t="str">
        <f t="shared" si="17"/>
        <v>031800399</v>
      </c>
      <c r="D795" s="8" t="str">
        <f>[1]!b_info_carrydate(C795)</f>
        <v>2018-07-05</v>
      </c>
      <c r="E795" s="9">
        <f>[1]!b_info_couponrate2(C795)</f>
        <v>6.48</v>
      </c>
      <c r="F795" s="8" t="str">
        <f>[1]!b_info_coupon(C795)</f>
        <v>附息</v>
      </c>
      <c r="G795" s="8">
        <f>[1]!b_info_interestfrequency(C795)</f>
        <v>1</v>
      </c>
      <c r="H795" s="9">
        <f>[1]!b_info_term(C795)</f>
        <v>3</v>
      </c>
      <c r="I795" s="9">
        <f>[1]!b_anal_yield_cnbd(C795,L$1,1)</f>
        <v>3.7273999999999998</v>
      </c>
      <c r="J795" s="9">
        <f>[1]!b_anal_dirty_cnbd(C795,L$1,1)</f>
        <v>107.82129999999999</v>
      </c>
      <c r="K795" s="9" t="str">
        <f>[1]!b_info_maturitydate(C795)</f>
        <v>2021-07-05</v>
      </c>
      <c r="L795" s="25"/>
      <c r="M795" s="25"/>
    </row>
    <row r="796" spans="1:13" hidden="1" x14ac:dyDescent="0.2">
      <c r="A796" s="6" t="s">
        <v>440</v>
      </c>
      <c r="B796" s="7">
        <v>200000000</v>
      </c>
      <c r="C796" s="8" t="str">
        <f t="shared" si="17"/>
        <v>031800407</v>
      </c>
      <c r="D796" s="8" t="str">
        <f>[1]!b_info_carrydate(C796)</f>
        <v>2018-07-24</v>
      </c>
      <c r="E796" s="9">
        <f>[1]!b_info_couponrate2(C796)</f>
        <v>6.5</v>
      </c>
      <c r="F796" s="8" t="str">
        <f>[1]!b_info_coupon(C796)</f>
        <v>附息</v>
      </c>
      <c r="G796" s="8">
        <f>[1]!b_info_interestfrequency(C796)</f>
        <v>1</v>
      </c>
      <c r="H796" s="9">
        <f>[1]!b_info_term(C796)</f>
        <v>3</v>
      </c>
      <c r="I796" s="9">
        <f>[1]!b_anal_yield_cnbd(C796,L$1,1)</f>
        <v>3.2894000000000001</v>
      </c>
      <c r="J796" s="9">
        <f>[1]!b_anal_dirty_cnbd(C796,L$1,1)</f>
        <v>108.2598</v>
      </c>
      <c r="K796" s="9" t="str">
        <f>[1]!b_info_maturitydate(C796)</f>
        <v>2021-07-24</v>
      </c>
      <c r="L796" s="25"/>
      <c r="M796" s="25"/>
    </row>
    <row r="797" spans="1:13" hidden="1" x14ac:dyDescent="0.2">
      <c r="A797" s="6" t="s">
        <v>441</v>
      </c>
      <c r="B797" s="7">
        <v>150000000</v>
      </c>
      <c r="C797" s="8" t="str">
        <f t="shared" si="17"/>
        <v>031800411</v>
      </c>
      <c r="D797" s="8" t="str">
        <f>[1]!b_info_carrydate(C797)</f>
        <v>2018-07-23</v>
      </c>
      <c r="E797" s="9">
        <f>[1]!b_info_couponrate2(C797)</f>
        <v>6.18</v>
      </c>
      <c r="F797" s="8" t="str">
        <f>[1]!b_info_coupon(C797)</f>
        <v>附息</v>
      </c>
      <c r="G797" s="8">
        <f>[1]!b_info_interestfrequency(C797)</f>
        <v>1</v>
      </c>
      <c r="H797" s="9">
        <f>[1]!b_info_term(C797)</f>
        <v>3</v>
      </c>
      <c r="I797" s="9">
        <f>[1]!b_anal_yield_cnbd(C797,L$1,1)</f>
        <v>3.3146</v>
      </c>
      <c r="J797" s="9">
        <f>[1]!b_anal_dirty_cnbd(C797,L$1,1)</f>
        <v>107.61239999999999</v>
      </c>
      <c r="K797" s="9" t="str">
        <f>[1]!b_info_maturitydate(C797)</f>
        <v>2021-07-23</v>
      </c>
      <c r="L797" s="25"/>
      <c r="M797" s="25"/>
    </row>
    <row r="798" spans="1:13" hidden="1" x14ac:dyDescent="0.2">
      <c r="A798" s="6" t="s">
        <v>442</v>
      </c>
      <c r="B798" s="7">
        <v>30000000</v>
      </c>
      <c r="C798" s="8" t="str">
        <f t="shared" si="17"/>
        <v>031800413</v>
      </c>
      <c r="D798" s="8" t="str">
        <f>[1]!b_info_carrydate(C798)</f>
        <v>2018-07-20</v>
      </c>
      <c r="E798" s="9">
        <f>[1]!b_info_couponrate2(C798)</f>
        <v>7</v>
      </c>
      <c r="F798" s="8" t="str">
        <f>[1]!b_info_coupon(C798)</f>
        <v>附息</v>
      </c>
      <c r="G798" s="8">
        <f>[1]!b_info_interestfrequency(C798)</f>
        <v>1</v>
      </c>
      <c r="H798" s="9">
        <f>[1]!b_info_term(C798)</f>
        <v>5</v>
      </c>
      <c r="I798" s="9">
        <f>[1]!b_anal_yield_cnbd(C798,L$1,1)</f>
        <v>4.7359999999999998</v>
      </c>
      <c r="J798" s="9">
        <f>[1]!b_anal_dirty_cnbd(C798,L$1,1)</f>
        <v>111.26649999999999</v>
      </c>
      <c r="K798" s="9" t="str">
        <f>[1]!b_info_maturitydate(C798)</f>
        <v>2023-07-20</v>
      </c>
      <c r="L798" s="25"/>
      <c r="M798" s="25"/>
    </row>
    <row r="799" spans="1:13" hidden="1" x14ac:dyDescent="0.2">
      <c r="A799" s="6" t="s">
        <v>443</v>
      </c>
      <c r="B799" s="7">
        <v>100000000</v>
      </c>
      <c r="C799" s="8" t="str">
        <f t="shared" si="17"/>
        <v>031800430</v>
      </c>
      <c r="D799" s="8" t="str">
        <f>[1]!b_info_carrydate(C799)</f>
        <v>2018-07-31</v>
      </c>
      <c r="E799" s="9">
        <f>[1]!b_info_couponrate2(C799)</f>
        <v>6</v>
      </c>
      <c r="F799" s="8" t="str">
        <f>[1]!b_info_coupon(C799)</f>
        <v>附息</v>
      </c>
      <c r="G799" s="8">
        <f>[1]!b_info_interestfrequency(C799)</f>
        <v>1</v>
      </c>
      <c r="H799" s="9">
        <f>[1]!b_info_term(C799)</f>
        <v>3</v>
      </c>
      <c r="I799" s="9">
        <f>[1]!b_anal_yield_cnbd(C799,L$1,1)</f>
        <v>3.9438</v>
      </c>
      <c r="J799" s="9">
        <f>[1]!b_anal_dirty_cnbd(C799,L$1,1)</f>
        <v>106.3137</v>
      </c>
      <c r="K799" s="9" t="str">
        <f>[1]!b_info_maturitydate(C799)</f>
        <v>2021-07-31</v>
      </c>
      <c r="L799" s="25"/>
      <c r="M799" s="25"/>
    </row>
    <row r="800" spans="1:13" hidden="1" x14ac:dyDescent="0.2">
      <c r="A800" s="6" t="s">
        <v>444</v>
      </c>
      <c r="B800" s="7">
        <v>200000000</v>
      </c>
      <c r="C800" s="8" t="str">
        <f t="shared" si="17"/>
        <v>031800437</v>
      </c>
      <c r="D800" s="8" t="str">
        <f>[1]!b_info_carrydate(C800)</f>
        <v>2018-08-02</v>
      </c>
      <c r="E800" s="9">
        <f>[1]!b_info_couponrate2(C800)</f>
        <v>5.95</v>
      </c>
      <c r="F800" s="8" t="str">
        <f>[1]!b_info_coupon(C800)</f>
        <v>附息</v>
      </c>
      <c r="G800" s="8">
        <f>[1]!b_info_interestfrequency(C800)</f>
        <v>1</v>
      </c>
      <c r="H800" s="9">
        <f>[1]!b_info_term(C800)</f>
        <v>3</v>
      </c>
      <c r="I800" s="9">
        <f>[1]!b_anal_yield_cnbd(C800,L$1,1)</f>
        <v>3.4451000000000001</v>
      </c>
      <c r="J800" s="9">
        <f>[1]!b_anal_dirty_cnbd(C800,L$1,1)</f>
        <v>106.8875</v>
      </c>
      <c r="K800" s="9" t="str">
        <f>[1]!b_info_maturitydate(C800)</f>
        <v>2021-08-02</v>
      </c>
      <c r="L800" s="25"/>
      <c r="M800" s="25"/>
    </row>
    <row r="801" spans="1:13" hidden="1" x14ac:dyDescent="0.2">
      <c r="A801" s="6" t="s">
        <v>445</v>
      </c>
      <c r="B801" s="7">
        <v>40000000</v>
      </c>
      <c r="C801" s="8" t="str">
        <f t="shared" si="17"/>
        <v>031800441</v>
      </c>
      <c r="D801" s="8" t="str">
        <f>[1]!b_info_carrydate(C801)</f>
        <v>2018-08-09</v>
      </c>
      <c r="E801" s="9">
        <f>[1]!b_info_couponrate2(C801)</f>
        <v>5.48</v>
      </c>
      <c r="F801" s="8" t="str">
        <f>[1]!b_info_coupon(C801)</f>
        <v>附息</v>
      </c>
      <c r="G801" s="8">
        <f>[1]!b_info_interestfrequency(C801)</f>
        <v>1</v>
      </c>
      <c r="H801" s="9">
        <f>[1]!b_info_term(C801)</f>
        <v>5</v>
      </c>
      <c r="I801" s="9">
        <f>[1]!b_anal_yield_cnbd(C801,L$1,1)</f>
        <v>3.8123</v>
      </c>
      <c r="J801" s="9">
        <f>[1]!b_anal_dirty_cnbd(C801,L$1,1)</f>
        <v>105.8707</v>
      </c>
      <c r="K801" s="9" t="str">
        <f>[1]!b_info_maturitydate(C801)</f>
        <v>2023-08-09</v>
      </c>
      <c r="L801" s="25"/>
      <c r="M801" s="25"/>
    </row>
    <row r="802" spans="1:13" hidden="1" x14ac:dyDescent="0.2">
      <c r="A802" s="6" t="s">
        <v>446</v>
      </c>
      <c r="B802" s="7">
        <v>80000000</v>
      </c>
      <c r="C802" s="8" t="str">
        <f t="shared" si="17"/>
        <v>031800454</v>
      </c>
      <c r="D802" s="8" t="str">
        <f>[1]!b_info_carrydate(C802)</f>
        <v>2018-08-10</v>
      </c>
      <c r="E802" s="9">
        <f>[1]!b_info_couponrate2(C802)</f>
        <v>5.48</v>
      </c>
      <c r="F802" s="8" t="str">
        <f>[1]!b_info_coupon(C802)</f>
        <v>附息</v>
      </c>
      <c r="G802" s="8">
        <f>[1]!b_info_interestfrequency(C802)</f>
        <v>1</v>
      </c>
      <c r="H802" s="9">
        <f>[1]!b_info_term(C802)</f>
        <v>3</v>
      </c>
      <c r="I802" s="9">
        <f>[1]!b_anal_yield_cnbd(C802,L$1,1)</f>
        <v>3.7000999999999999</v>
      </c>
      <c r="J802" s="9">
        <f>[1]!b_anal_dirty_cnbd(C802,L$1,1)</f>
        <v>105.53870000000001</v>
      </c>
      <c r="K802" s="9" t="str">
        <f>[1]!b_info_maturitydate(C802)</f>
        <v>2021-08-10</v>
      </c>
      <c r="L802" s="25"/>
      <c r="M802" s="25"/>
    </row>
    <row r="803" spans="1:13" hidden="1" x14ac:dyDescent="0.2">
      <c r="A803" s="6" t="s">
        <v>447</v>
      </c>
      <c r="B803" s="7">
        <v>70000000</v>
      </c>
      <c r="C803" s="8" t="str">
        <f t="shared" si="17"/>
        <v>031800462</v>
      </c>
      <c r="D803" s="8" t="str">
        <f>[1]!b_info_carrydate(C803)</f>
        <v>2018-08-16</v>
      </c>
      <c r="E803" s="9">
        <f>[1]!b_info_couponrate2(C803)</f>
        <v>5.5</v>
      </c>
      <c r="F803" s="8" t="str">
        <f>[1]!b_info_coupon(C803)</f>
        <v>附息</v>
      </c>
      <c r="G803" s="8">
        <f>[1]!b_info_interestfrequency(C803)</f>
        <v>1</v>
      </c>
      <c r="H803" s="9">
        <f>[1]!b_info_term(C803)</f>
        <v>3</v>
      </c>
      <c r="I803" s="9">
        <f>[1]!b_anal_yield_cnbd(C803,L$1,1)</f>
        <v>3.4138000000000002</v>
      </c>
      <c r="J803" s="9">
        <f>[1]!b_anal_dirty_cnbd(C803,L$1,1)</f>
        <v>105.92189999999999</v>
      </c>
      <c r="K803" s="9" t="str">
        <f>[1]!b_info_maturitydate(C803)</f>
        <v>2021-08-16</v>
      </c>
      <c r="L803" s="25"/>
      <c r="M803" s="25"/>
    </row>
    <row r="804" spans="1:13" hidden="1" x14ac:dyDescent="0.2">
      <c r="A804" s="6" t="s">
        <v>448</v>
      </c>
      <c r="B804" s="7">
        <v>60000000</v>
      </c>
      <c r="C804" s="8" t="str">
        <f t="shared" si="17"/>
        <v>031800514</v>
      </c>
      <c r="D804" s="8" t="str">
        <f>[1]!b_info_carrydate(C804)</f>
        <v>2018-08-29</v>
      </c>
      <c r="E804" s="9">
        <f>[1]!b_info_couponrate2(C804)</f>
        <v>6.4</v>
      </c>
      <c r="F804" s="8" t="str">
        <f>[1]!b_info_coupon(C804)</f>
        <v>附息</v>
      </c>
      <c r="G804" s="8">
        <f>[1]!b_info_interestfrequency(C804)</f>
        <v>1</v>
      </c>
      <c r="H804" s="9">
        <f>[1]!b_info_term(C804)</f>
        <v>3</v>
      </c>
      <c r="I804" s="9">
        <f>[1]!b_anal_yield_cnbd(C804,L$1,1)</f>
        <v>3.8618999999999999</v>
      </c>
      <c r="J804" s="9">
        <f>[1]!b_anal_dirty_cnbd(C804,L$1,1)</f>
        <v>106.8784</v>
      </c>
      <c r="K804" s="9" t="str">
        <f>[1]!b_info_maturitydate(C804)</f>
        <v>2021-08-29</v>
      </c>
      <c r="L804" s="25"/>
      <c r="M804" s="25"/>
    </row>
    <row r="805" spans="1:13" hidden="1" x14ac:dyDescent="0.2">
      <c r="A805" s="6" t="s">
        <v>449</v>
      </c>
      <c r="B805" s="7">
        <v>60000000</v>
      </c>
      <c r="C805" s="8" t="str">
        <f t="shared" si="17"/>
        <v>031800527</v>
      </c>
      <c r="D805" s="8" t="str">
        <f>[1]!b_info_carrydate(C805)</f>
        <v>2018-08-31</v>
      </c>
      <c r="E805" s="9">
        <f>[1]!b_info_couponrate2(C805)</f>
        <v>5.7</v>
      </c>
      <c r="F805" s="8" t="str">
        <f>[1]!b_info_coupon(C805)</f>
        <v>附息</v>
      </c>
      <c r="G805" s="8">
        <f>[1]!b_info_interestfrequency(C805)</f>
        <v>1</v>
      </c>
      <c r="H805" s="9">
        <f>[1]!b_info_term(C805)</f>
        <v>3</v>
      </c>
      <c r="I805" s="9">
        <f>[1]!b_anal_yield_cnbd(C805,L$1,1)</f>
        <v>3.6232000000000002</v>
      </c>
      <c r="J805" s="9">
        <f>[1]!b_anal_dirty_cnbd(C805,L$1,1)</f>
        <v>105.85599999999999</v>
      </c>
      <c r="K805" s="9" t="str">
        <f>[1]!b_info_maturitydate(C805)</f>
        <v>2021-08-31</v>
      </c>
      <c r="L805" s="25"/>
      <c r="M805" s="25"/>
    </row>
    <row r="806" spans="1:13" hidden="1" x14ac:dyDescent="0.2">
      <c r="A806" s="6" t="s">
        <v>450</v>
      </c>
      <c r="B806" s="7">
        <v>40000000</v>
      </c>
      <c r="C806" s="8" t="str">
        <f t="shared" si="17"/>
        <v>031800549</v>
      </c>
      <c r="D806" s="8" t="str">
        <f>[1]!b_info_carrydate(C806)</f>
        <v>2018-09-13</v>
      </c>
      <c r="E806" s="9">
        <f>[1]!b_info_couponrate2(C806)</f>
        <v>6.2</v>
      </c>
      <c r="F806" s="8" t="str">
        <f>[1]!b_info_coupon(C806)</f>
        <v>附息</v>
      </c>
      <c r="G806" s="8">
        <f>[1]!b_info_interestfrequency(C806)</f>
        <v>1</v>
      </c>
      <c r="H806" s="9">
        <f>[1]!b_info_term(C806)</f>
        <v>3</v>
      </c>
      <c r="I806" s="9">
        <f>[1]!b_anal_yield_cnbd(C806,L$1,1)</f>
        <v>3.7212999999999998</v>
      </c>
      <c r="J806" s="9">
        <f>[1]!b_anal_dirty_cnbd(C806,L$1,1)</f>
        <v>106.5389</v>
      </c>
      <c r="K806" s="9" t="str">
        <f>[1]!b_info_maturitydate(C806)</f>
        <v>2021-09-13</v>
      </c>
      <c r="L806" s="25"/>
      <c r="M806" s="25"/>
    </row>
    <row r="807" spans="1:13" hidden="1" x14ac:dyDescent="0.2">
      <c r="A807" s="6" t="s">
        <v>451</v>
      </c>
      <c r="B807" s="7">
        <v>150000000</v>
      </c>
      <c r="C807" s="8" t="str">
        <f t="shared" si="17"/>
        <v>031800553</v>
      </c>
      <c r="D807" s="8" t="str">
        <f>[1]!b_info_carrydate(C807)</f>
        <v>2018-09-14</v>
      </c>
      <c r="E807" s="9">
        <f>[1]!b_info_couponrate2(C807)</f>
        <v>5.8</v>
      </c>
      <c r="F807" s="8" t="str">
        <f>[1]!b_info_coupon(C807)</f>
        <v>附息</v>
      </c>
      <c r="G807" s="8">
        <f>[1]!b_info_interestfrequency(C807)</f>
        <v>1</v>
      </c>
      <c r="H807" s="9">
        <f>[1]!b_info_term(C807)</f>
        <v>3</v>
      </c>
      <c r="I807" s="9">
        <f>[1]!b_anal_yield_cnbd(C807,L$1,1)</f>
        <v>3.9272</v>
      </c>
      <c r="J807" s="9">
        <f>[1]!b_anal_dirty_cnbd(C807,L$1,1)</f>
        <v>103.8263</v>
      </c>
      <c r="K807" s="9" t="str">
        <f>[1]!b_info_maturitydate(C807)</f>
        <v>2021-09-14</v>
      </c>
      <c r="L807" s="25"/>
      <c r="M807" s="25"/>
    </row>
    <row r="808" spans="1:13" hidden="1" x14ac:dyDescent="0.2">
      <c r="A808" s="6" t="s">
        <v>452</v>
      </c>
      <c r="B808" s="7">
        <v>20000000</v>
      </c>
      <c r="C808" s="8" t="str">
        <f t="shared" si="17"/>
        <v>031800559</v>
      </c>
      <c r="D808" s="8" t="str">
        <f>[1]!b_info_carrydate(C808)</f>
        <v>2018-09-21</v>
      </c>
      <c r="E808" s="9">
        <f>[1]!b_info_couponrate2(C808)</f>
        <v>6</v>
      </c>
      <c r="F808" s="8" t="str">
        <f>[1]!b_info_coupon(C808)</f>
        <v>附息</v>
      </c>
      <c r="G808" s="8">
        <f>[1]!b_info_interestfrequency(C808)</f>
        <v>1</v>
      </c>
      <c r="H808" s="9">
        <f>[1]!b_info_term(C808)</f>
        <v>3</v>
      </c>
      <c r="I808" s="9">
        <f>[1]!b_anal_yield_cnbd(C808,L$1,1)</f>
        <v>3.9762</v>
      </c>
      <c r="J808" s="9">
        <f>[1]!b_anal_dirty_cnbd(C808,L$1,1)</f>
        <v>105.682</v>
      </c>
      <c r="K808" s="9" t="str">
        <f>[1]!b_info_maturitydate(C808)</f>
        <v>2021-09-21</v>
      </c>
      <c r="L808" s="25"/>
      <c r="M808" s="25"/>
    </row>
    <row r="809" spans="1:13" hidden="1" x14ac:dyDescent="0.2">
      <c r="A809" s="6" t="s">
        <v>453</v>
      </c>
      <c r="B809" s="7">
        <v>80000000</v>
      </c>
      <c r="C809" s="8" t="str">
        <f t="shared" si="17"/>
        <v>031800564</v>
      </c>
      <c r="D809" s="8" t="str">
        <f>[1]!b_info_carrydate(C809)</f>
        <v>2018-09-25</v>
      </c>
      <c r="E809" s="9">
        <f>[1]!b_info_couponrate2(C809)</f>
        <v>6.07</v>
      </c>
      <c r="F809" s="8" t="str">
        <f>[1]!b_info_coupon(C809)</f>
        <v>附息</v>
      </c>
      <c r="G809" s="8">
        <f>[1]!b_info_interestfrequency(C809)</f>
        <v>1</v>
      </c>
      <c r="H809" s="9">
        <f>[1]!b_info_term(C809)</f>
        <v>3</v>
      </c>
      <c r="I809" s="9">
        <f>[1]!b_anal_yield_cnbd(C809,L$1,1)</f>
        <v>3.8786999999999998</v>
      </c>
      <c r="J809" s="9">
        <f>[1]!b_anal_dirty_cnbd(C809,L$1,1)</f>
        <v>105.92019999999999</v>
      </c>
      <c r="K809" s="9" t="str">
        <f>[1]!b_info_maturitydate(C809)</f>
        <v>2021-09-25</v>
      </c>
      <c r="L809" s="25"/>
      <c r="M809" s="25"/>
    </row>
    <row r="810" spans="1:13" hidden="1" x14ac:dyDescent="0.2">
      <c r="A810" s="6" t="s">
        <v>454</v>
      </c>
      <c r="B810" s="7">
        <v>100000000</v>
      </c>
      <c r="C810" s="8" t="str">
        <f t="shared" si="17"/>
        <v>031800582</v>
      </c>
      <c r="D810" s="8" t="str">
        <f>[1]!b_info_carrydate(C810)</f>
        <v>2018-09-28</v>
      </c>
      <c r="E810" s="9">
        <f>[1]!b_info_couponrate2(C810)</f>
        <v>5.2</v>
      </c>
      <c r="F810" s="8" t="str">
        <f>[1]!b_info_coupon(C810)</f>
        <v>附息</v>
      </c>
      <c r="G810" s="8">
        <f>[1]!b_info_interestfrequency(C810)</f>
        <v>1</v>
      </c>
      <c r="H810" s="9">
        <f>[1]!b_info_term(C810)</f>
        <v>3</v>
      </c>
      <c r="I810" s="9">
        <f>[1]!b_anal_yield_cnbd(C810,L$1,1)</f>
        <v>3.2610000000000001</v>
      </c>
      <c r="J810" s="9">
        <f>[1]!b_anal_dirty_cnbd(C810,L$1,1)</f>
        <v>105.16119999999999</v>
      </c>
      <c r="K810" s="9" t="str">
        <f>[1]!b_info_maturitydate(C810)</f>
        <v>2021-09-28</v>
      </c>
      <c r="L810" s="25"/>
      <c r="M810" s="25"/>
    </row>
    <row r="811" spans="1:13" hidden="1" x14ac:dyDescent="0.2">
      <c r="A811" s="6" t="s">
        <v>455</v>
      </c>
      <c r="B811" s="7">
        <v>100000000</v>
      </c>
      <c r="C811" s="8" t="str">
        <f t="shared" si="17"/>
        <v>031800622</v>
      </c>
      <c r="D811" s="8" t="str">
        <f>[1]!b_info_carrydate(C811)</f>
        <v>2018-10-30</v>
      </c>
      <c r="E811" s="9">
        <f>[1]!b_info_couponrate2(C811)</f>
        <v>5.9</v>
      </c>
      <c r="F811" s="8" t="str">
        <f>[1]!b_info_coupon(C811)</f>
        <v>附息</v>
      </c>
      <c r="G811" s="8">
        <f>[1]!b_info_interestfrequency(C811)</f>
        <v>1</v>
      </c>
      <c r="H811" s="9">
        <f>[1]!b_info_term(C811)</f>
        <v>3</v>
      </c>
      <c r="I811" s="9">
        <f>[1]!b_anal_yield_cnbd(C811,L$1,1)</f>
        <v>3.8374000000000001</v>
      </c>
      <c r="J811" s="9">
        <f>[1]!b_anal_dirty_cnbd(C811,L$1,1)</f>
        <v>105.2766</v>
      </c>
      <c r="K811" s="9" t="str">
        <f>[1]!b_info_maturitydate(C811)</f>
        <v>2021-10-30</v>
      </c>
      <c r="L811" s="25"/>
      <c r="M811" s="25"/>
    </row>
    <row r="812" spans="1:13" hidden="1" x14ac:dyDescent="0.2">
      <c r="A812" s="6" t="s">
        <v>456</v>
      </c>
      <c r="B812" s="7">
        <v>130000000</v>
      </c>
      <c r="C812" s="8" t="str">
        <f t="shared" si="17"/>
        <v>031800651</v>
      </c>
      <c r="D812" s="8" t="str">
        <f>[1]!b_info_carrydate(C812)</f>
        <v>2018-11-13</v>
      </c>
      <c r="E812" s="9">
        <f>[1]!b_info_couponrate2(C812)</f>
        <v>5.23</v>
      </c>
      <c r="F812" s="8" t="str">
        <f>[1]!b_info_coupon(C812)</f>
        <v>附息</v>
      </c>
      <c r="G812" s="8">
        <f>[1]!b_info_interestfrequency(C812)</f>
        <v>1</v>
      </c>
      <c r="H812" s="9">
        <f>[1]!b_info_term(C812)</f>
        <v>3</v>
      </c>
      <c r="I812" s="9">
        <f>[1]!b_anal_yield_cnbd(C812,L$1,1)</f>
        <v>3.3791000000000002</v>
      </c>
      <c r="J812" s="9">
        <f>[1]!b_anal_dirty_cnbd(C812,L$1,1)</f>
        <v>104.5994</v>
      </c>
      <c r="K812" s="9" t="str">
        <f>[1]!b_info_maturitydate(C812)</f>
        <v>2021-11-13</v>
      </c>
      <c r="L812" s="25"/>
      <c r="M812" s="25"/>
    </row>
    <row r="813" spans="1:13" hidden="1" x14ac:dyDescent="0.2">
      <c r="A813" s="6" t="s">
        <v>457</v>
      </c>
      <c r="B813" s="7">
        <v>100000000</v>
      </c>
      <c r="C813" s="8" t="str">
        <f t="shared" si="17"/>
        <v>031800658</v>
      </c>
      <c r="D813" s="8" t="str">
        <f>[1]!b_info_carrydate(C813)</f>
        <v>2018-11-14</v>
      </c>
      <c r="E813" s="9">
        <f>[1]!b_info_couponrate2(C813)</f>
        <v>5.05</v>
      </c>
      <c r="F813" s="8" t="str">
        <f>[1]!b_info_coupon(C813)</f>
        <v>附息</v>
      </c>
      <c r="G813" s="8">
        <f>[1]!b_info_interestfrequency(C813)</f>
        <v>1</v>
      </c>
      <c r="H813" s="9">
        <f>[1]!b_info_term(C813)</f>
        <v>3</v>
      </c>
      <c r="I813" s="9">
        <f>[1]!b_anal_yield_cnbd(C813,L$1,1)</f>
        <v>3.4695</v>
      </c>
      <c r="J813" s="9">
        <f>[1]!b_anal_dirty_cnbd(C813,L$1,1)</f>
        <v>104.0941</v>
      </c>
      <c r="K813" s="9" t="str">
        <f>[1]!b_info_maturitydate(C813)</f>
        <v>2021-11-14</v>
      </c>
      <c r="L813" s="25"/>
      <c r="M813" s="25"/>
    </row>
    <row r="814" spans="1:13" hidden="1" x14ac:dyDescent="0.2">
      <c r="A814" s="6" t="s">
        <v>458</v>
      </c>
      <c r="B814" s="7">
        <v>60000000</v>
      </c>
      <c r="C814" s="8" t="str">
        <f t="shared" si="17"/>
        <v>031800666</v>
      </c>
      <c r="D814" s="8" t="str">
        <f>[1]!b_info_carrydate(C814)</f>
        <v>2018-11-19</v>
      </c>
      <c r="E814" s="9">
        <f>[1]!b_info_couponrate2(C814)</f>
        <v>4.9000000000000004</v>
      </c>
      <c r="F814" s="8" t="str">
        <f>[1]!b_info_coupon(C814)</f>
        <v>附息</v>
      </c>
      <c r="G814" s="8">
        <f>[1]!b_info_interestfrequency(C814)</f>
        <v>1</v>
      </c>
      <c r="H814" s="9">
        <f>[1]!b_info_term(C814)</f>
        <v>3</v>
      </c>
      <c r="I814" s="9">
        <f>[1]!b_anal_yield_cnbd(C814,L$1,1)</f>
        <v>3.6726000000000001</v>
      </c>
      <c r="J814" s="9">
        <f>[1]!b_anal_dirty_cnbd(C814,L$1,1)</f>
        <v>103.4207</v>
      </c>
      <c r="K814" s="9" t="str">
        <f>[1]!b_info_maturitydate(C814)</f>
        <v>2021-11-19</v>
      </c>
      <c r="L814" s="25"/>
      <c r="M814" s="25"/>
    </row>
    <row r="815" spans="1:13" hidden="1" x14ac:dyDescent="0.2">
      <c r="A815" s="6" t="s">
        <v>459</v>
      </c>
      <c r="B815" s="7">
        <v>40000000</v>
      </c>
      <c r="C815" s="8" t="str">
        <f t="shared" si="17"/>
        <v>031800669</v>
      </c>
      <c r="D815" s="8" t="str">
        <f>[1]!b_info_carrydate(C815)</f>
        <v>2018-11-21</v>
      </c>
      <c r="E815" s="9">
        <f>[1]!b_info_couponrate2(C815)</f>
        <v>6</v>
      </c>
      <c r="F815" s="8" t="str">
        <f>[1]!b_info_coupon(C815)</f>
        <v>附息</v>
      </c>
      <c r="G815" s="8">
        <f>[1]!b_info_interestfrequency(C815)</f>
        <v>1</v>
      </c>
      <c r="H815" s="9">
        <f>[1]!b_info_term(C815)</f>
        <v>3</v>
      </c>
      <c r="I815" s="9">
        <f>[1]!b_anal_yield_cnbd(C815,L$1,1)</f>
        <v>4.1731999999999996</v>
      </c>
      <c r="J815" s="9">
        <f>[1]!b_anal_dirty_cnbd(C815,L$1,1)</f>
        <v>104.6691</v>
      </c>
      <c r="K815" s="9" t="str">
        <f>[1]!b_info_maturitydate(C815)</f>
        <v>2021-11-21</v>
      </c>
      <c r="L815" s="25"/>
      <c r="M815" s="25"/>
    </row>
    <row r="816" spans="1:13" hidden="1" x14ac:dyDescent="0.2">
      <c r="A816" s="6" t="s">
        <v>460</v>
      </c>
      <c r="B816" s="7">
        <v>40000000</v>
      </c>
      <c r="C816" s="8" t="str">
        <f t="shared" si="17"/>
        <v>031800702</v>
      </c>
      <c r="D816" s="8" t="str">
        <f>[1]!b_info_carrydate(C816)</f>
        <v>2018-11-30</v>
      </c>
      <c r="E816" s="9">
        <f>[1]!b_info_couponrate2(C816)</f>
        <v>5.2</v>
      </c>
      <c r="F816" s="8" t="str">
        <f>[1]!b_info_coupon(C816)</f>
        <v>附息</v>
      </c>
      <c r="G816" s="8">
        <f>[1]!b_info_interestfrequency(C816)</f>
        <v>1</v>
      </c>
      <c r="H816" s="9">
        <f>[1]!b_info_term(C816)</f>
        <v>3</v>
      </c>
      <c r="I816" s="9">
        <f>[1]!b_anal_yield_cnbd(C816,L$1,1)</f>
        <v>3.7888000000000002</v>
      </c>
      <c r="J816" s="9">
        <f>[1]!b_anal_dirty_cnbd(C816,L$1,1)</f>
        <v>103.6867</v>
      </c>
      <c r="K816" s="9" t="str">
        <f>[1]!b_info_maturitydate(C816)</f>
        <v>2021-11-30</v>
      </c>
      <c r="L816" s="25"/>
      <c r="M816" s="25"/>
    </row>
    <row r="817" spans="1:13" hidden="1" x14ac:dyDescent="0.2">
      <c r="A817" s="6" t="s">
        <v>461</v>
      </c>
      <c r="B817" s="7">
        <v>20000000</v>
      </c>
      <c r="C817" s="8" t="str">
        <f t="shared" si="17"/>
        <v>031800720</v>
      </c>
      <c r="D817" s="8" t="str">
        <f>[1]!b_info_carrydate(C817)</f>
        <v>2018-12-04</v>
      </c>
      <c r="E817" s="9">
        <f>[1]!b_info_couponrate2(C817)</f>
        <v>5.28</v>
      </c>
      <c r="F817" s="8" t="str">
        <f>[1]!b_info_coupon(C817)</f>
        <v>附息</v>
      </c>
      <c r="G817" s="8">
        <f>[1]!b_info_interestfrequency(C817)</f>
        <v>1</v>
      </c>
      <c r="H817" s="9">
        <f>[1]!b_info_term(C817)</f>
        <v>3</v>
      </c>
      <c r="I817" s="9">
        <f>[1]!b_anal_yield_cnbd(C817,L$1,1)</f>
        <v>3.9820000000000002</v>
      </c>
      <c r="J817" s="9">
        <f>[1]!b_anal_dirty_cnbd(C817,L$1,1)</f>
        <v>102.4285</v>
      </c>
      <c r="K817" s="9" t="str">
        <f>[1]!b_info_maturitydate(C817)</f>
        <v>2021-12-04</v>
      </c>
      <c r="L817" s="25"/>
      <c r="M817" s="25"/>
    </row>
    <row r="818" spans="1:13" hidden="1" x14ac:dyDescent="0.2">
      <c r="A818" s="6" t="s">
        <v>462</v>
      </c>
      <c r="B818" s="7">
        <v>100000000</v>
      </c>
      <c r="C818" s="8" t="str">
        <f t="shared" si="17"/>
        <v>031800730</v>
      </c>
      <c r="D818" s="8" t="str">
        <f>[1]!b_info_carrydate(C818)</f>
        <v>2018-12-06</v>
      </c>
      <c r="E818" s="9">
        <f>[1]!b_info_couponrate2(C818)</f>
        <v>4.9800000000000004</v>
      </c>
      <c r="F818" s="8" t="str">
        <f>[1]!b_info_coupon(C818)</f>
        <v>附息</v>
      </c>
      <c r="G818" s="8">
        <f>[1]!b_info_interestfrequency(C818)</f>
        <v>1</v>
      </c>
      <c r="H818" s="9">
        <f>[1]!b_info_term(C818)</f>
        <v>3</v>
      </c>
      <c r="I818" s="9">
        <f>[1]!b_anal_yield_cnbd(C818,L$1,1)</f>
        <v>3.7422</v>
      </c>
      <c r="J818" s="9">
        <f>[1]!b_anal_dirty_cnbd(C818,L$1,1)</f>
        <v>103.2825</v>
      </c>
      <c r="K818" s="9" t="str">
        <f>[1]!b_info_maturitydate(C818)</f>
        <v>2021-12-06</v>
      </c>
      <c r="L818" s="25"/>
      <c r="M818" s="25"/>
    </row>
    <row r="819" spans="1:13" hidden="1" x14ac:dyDescent="0.2">
      <c r="A819" s="6" t="s">
        <v>463</v>
      </c>
      <c r="B819" s="7">
        <v>40000000</v>
      </c>
      <c r="C819" s="8" t="str">
        <f t="shared" si="17"/>
        <v>031800751</v>
      </c>
      <c r="D819" s="8" t="str">
        <f>[1]!b_info_carrydate(C819)</f>
        <v>2018-12-12</v>
      </c>
      <c r="E819" s="9">
        <f>[1]!b_info_couponrate2(C819)</f>
        <v>5</v>
      </c>
      <c r="F819" s="8" t="str">
        <f>[1]!b_info_coupon(C819)</f>
        <v>附息</v>
      </c>
      <c r="G819" s="8">
        <f>[1]!b_info_interestfrequency(C819)</f>
        <v>1</v>
      </c>
      <c r="H819" s="9">
        <f>[1]!b_info_term(C819)</f>
        <v>3</v>
      </c>
      <c r="I819" s="9">
        <f>[1]!b_anal_yield_cnbd(C819,L$1,1)</f>
        <v>3.6267999999999998</v>
      </c>
      <c r="J819" s="9">
        <f>[1]!b_anal_dirty_cnbd(C819,L$1,1)</f>
        <v>103.4563</v>
      </c>
      <c r="K819" s="9" t="str">
        <f>[1]!b_info_maturitydate(C819)</f>
        <v>2021-12-12</v>
      </c>
      <c r="L819" s="25"/>
      <c r="M819" s="25"/>
    </row>
    <row r="820" spans="1:13" hidden="1" x14ac:dyDescent="0.2">
      <c r="A820" s="6" t="s">
        <v>464</v>
      </c>
      <c r="B820" s="7">
        <v>80000000</v>
      </c>
      <c r="C820" s="8" t="str">
        <f t="shared" si="17"/>
        <v>031800765</v>
      </c>
      <c r="D820" s="8" t="str">
        <f>[1]!b_info_carrydate(C820)</f>
        <v>2018-12-14</v>
      </c>
      <c r="E820" s="9">
        <f>[1]!b_info_couponrate2(C820)</f>
        <v>4.8</v>
      </c>
      <c r="F820" s="8" t="str">
        <f>[1]!b_info_coupon(C820)</f>
        <v>附息</v>
      </c>
      <c r="G820" s="8">
        <f>[1]!b_info_interestfrequency(C820)</f>
        <v>1</v>
      </c>
      <c r="H820" s="9">
        <f>[1]!b_info_term(C820)</f>
        <v>3</v>
      </c>
      <c r="I820" s="9">
        <f>[1]!b_anal_yield_cnbd(C820,L$1,1)</f>
        <v>3.3089</v>
      </c>
      <c r="J820" s="9">
        <f>[1]!b_anal_dirty_cnbd(C820,L$1,1)</f>
        <v>103.60250000000001</v>
      </c>
      <c r="K820" s="9" t="str">
        <f>[1]!b_info_maturitydate(C820)</f>
        <v>2021-12-14</v>
      </c>
      <c r="L820" s="25"/>
      <c r="M820" s="25"/>
    </row>
    <row r="821" spans="1:13" hidden="1" x14ac:dyDescent="0.2">
      <c r="A821" s="6" t="s">
        <v>465</v>
      </c>
      <c r="B821" s="7">
        <v>30000000</v>
      </c>
      <c r="C821" s="8" t="str">
        <f t="shared" si="17"/>
        <v>031800779</v>
      </c>
      <c r="D821" s="8" t="str">
        <f>[1]!b_info_carrydate(C821)</f>
        <v>2018-12-19</v>
      </c>
      <c r="E821" s="9">
        <f>[1]!b_info_couponrate2(C821)</f>
        <v>5</v>
      </c>
      <c r="F821" s="8" t="str">
        <f>[1]!b_info_coupon(C821)</f>
        <v>附息</v>
      </c>
      <c r="G821" s="8">
        <f>[1]!b_info_interestfrequency(C821)</f>
        <v>1</v>
      </c>
      <c r="H821" s="9">
        <f>[1]!b_info_term(C821)</f>
        <v>3</v>
      </c>
      <c r="I821" s="9">
        <f>[1]!b_anal_yield_cnbd(C821,L$1,1)</f>
        <v>3.2412000000000001</v>
      </c>
      <c r="J821" s="9">
        <f>[1]!b_anal_dirty_cnbd(C821,L$1,1)</f>
        <v>104.0587</v>
      </c>
      <c r="K821" s="9" t="str">
        <f>[1]!b_info_maturitydate(C821)</f>
        <v>2021-12-19</v>
      </c>
      <c r="L821" s="25"/>
      <c r="M821" s="25"/>
    </row>
    <row r="822" spans="1:13" hidden="1" x14ac:dyDescent="0.2">
      <c r="A822" s="6" t="s">
        <v>466</v>
      </c>
      <c r="B822" s="7">
        <v>40000000</v>
      </c>
      <c r="C822" s="8" t="str">
        <f t="shared" si="17"/>
        <v>031800786</v>
      </c>
      <c r="D822" s="8" t="str">
        <f>[1]!b_info_carrydate(C822)</f>
        <v>2018-12-20</v>
      </c>
      <c r="E822" s="9">
        <f>[1]!b_info_couponrate2(C822)</f>
        <v>4.92</v>
      </c>
      <c r="F822" s="8" t="str">
        <f>[1]!b_info_coupon(C822)</f>
        <v>附息</v>
      </c>
      <c r="G822" s="8">
        <f>[1]!b_info_interestfrequency(C822)</f>
        <v>1</v>
      </c>
      <c r="H822" s="9">
        <f>[1]!b_info_term(C822)</f>
        <v>3</v>
      </c>
      <c r="I822" s="9">
        <f>[1]!b_anal_yield_cnbd(C822,L$1,1)</f>
        <v>3.5417999999999998</v>
      </c>
      <c r="J822" s="9">
        <f>[1]!b_anal_dirty_cnbd(C822,L$1,1)</f>
        <v>103.3708</v>
      </c>
      <c r="K822" s="9" t="str">
        <f>[1]!b_info_maturitydate(C822)</f>
        <v>2021-12-20</v>
      </c>
      <c r="L822" s="25"/>
      <c r="M822" s="25"/>
    </row>
    <row r="823" spans="1:13" hidden="1" x14ac:dyDescent="0.2">
      <c r="A823" s="6" t="s">
        <v>467</v>
      </c>
      <c r="B823" s="7">
        <v>150000000</v>
      </c>
      <c r="C823" s="8" t="str">
        <f t="shared" si="17"/>
        <v>031800797</v>
      </c>
      <c r="D823" s="8" t="str">
        <f>[1]!b_info_carrydate(C823)</f>
        <v>2018-12-25</v>
      </c>
      <c r="E823" s="9">
        <f>[1]!b_info_couponrate2(C823)</f>
        <v>5</v>
      </c>
      <c r="F823" s="8" t="str">
        <f>[1]!b_info_coupon(C823)</f>
        <v>附息</v>
      </c>
      <c r="G823" s="8">
        <f>[1]!b_info_interestfrequency(C823)</f>
        <v>1</v>
      </c>
      <c r="H823" s="9">
        <f>[1]!b_info_term(C823)</f>
        <v>5</v>
      </c>
      <c r="I823" s="9">
        <f>[1]!b_anal_yield_cnbd(C823,L$1,1)</f>
        <v>4.0975999999999999</v>
      </c>
      <c r="J823" s="9">
        <f>[1]!b_anal_dirty_cnbd(C823,L$1,1)</f>
        <v>103.101</v>
      </c>
      <c r="K823" s="9" t="str">
        <f>[1]!b_info_maturitydate(C823)</f>
        <v>2023-12-25</v>
      </c>
      <c r="L823" s="25"/>
      <c r="M823" s="25"/>
    </row>
    <row r="824" spans="1:13" hidden="1" x14ac:dyDescent="0.2">
      <c r="A824" s="6" t="s">
        <v>468</v>
      </c>
      <c r="B824" s="7">
        <v>80000000</v>
      </c>
      <c r="C824" s="8" t="str">
        <f t="shared" si="17"/>
        <v>031800799</v>
      </c>
      <c r="D824" s="8" t="str">
        <f>[1]!b_info_carrydate(C824)</f>
        <v>2018-12-25</v>
      </c>
      <c r="E824" s="9">
        <f>[1]!b_info_couponrate2(C824)</f>
        <v>6</v>
      </c>
      <c r="F824" s="8" t="str">
        <f>[1]!b_info_coupon(C824)</f>
        <v>附息</v>
      </c>
      <c r="G824" s="8">
        <f>[1]!b_info_interestfrequency(C824)</f>
        <v>1</v>
      </c>
      <c r="H824" s="9">
        <f>[1]!b_info_term(C824)</f>
        <v>3</v>
      </c>
      <c r="I824" s="9">
        <f>[1]!b_anal_yield_cnbd(C824,L$1,1)</f>
        <v>4.4279999999999999</v>
      </c>
      <c r="J824" s="9">
        <f>[1]!b_anal_dirty_cnbd(C824,L$1,1)</f>
        <v>103.828</v>
      </c>
      <c r="K824" s="9" t="str">
        <f>[1]!b_info_maturitydate(C824)</f>
        <v>2021-12-25</v>
      </c>
      <c r="L824" s="25"/>
      <c r="M824" s="25"/>
    </row>
    <row r="825" spans="1:13" hidden="1" x14ac:dyDescent="0.2">
      <c r="A825" s="6" t="s">
        <v>469</v>
      </c>
      <c r="B825" s="7">
        <v>80000000</v>
      </c>
      <c r="C825" s="8" t="str">
        <f t="shared" si="17"/>
        <v>031900028</v>
      </c>
      <c r="D825" s="8" t="str">
        <f>[1]!b_info_carrydate(C825)</f>
        <v>2019-01-15</v>
      </c>
      <c r="E825" s="9">
        <f>[1]!b_info_couponrate2(C825)</f>
        <v>4.8</v>
      </c>
      <c r="F825" s="8" t="str">
        <f>[1]!b_info_coupon(C825)</f>
        <v>附息</v>
      </c>
      <c r="G825" s="8">
        <f>[1]!b_info_interestfrequency(C825)</f>
        <v>1</v>
      </c>
      <c r="H825" s="9">
        <f>[1]!b_info_term(C825)</f>
        <v>3</v>
      </c>
      <c r="I825" s="9">
        <f>[1]!b_anal_yield_cnbd(C825,L$1,1)</f>
        <v>3.8479000000000001</v>
      </c>
      <c r="J825" s="9">
        <f>[1]!b_anal_dirty_cnbd(C825,L$1,1)</f>
        <v>102.3366</v>
      </c>
      <c r="K825" s="9" t="str">
        <f>[1]!b_info_maturitydate(C825)</f>
        <v>2022-01-15</v>
      </c>
      <c r="L825" s="25"/>
      <c r="M825" s="25"/>
    </row>
    <row r="826" spans="1:13" hidden="1" x14ac:dyDescent="0.2">
      <c r="A826" s="6" t="s">
        <v>470</v>
      </c>
      <c r="B826" s="7">
        <v>20000000</v>
      </c>
      <c r="C826" s="8" t="str">
        <f t="shared" si="17"/>
        <v>031900032</v>
      </c>
      <c r="D826" s="8" t="str">
        <f>[1]!b_info_carrydate(C826)</f>
        <v>2019-01-14</v>
      </c>
      <c r="E826" s="9">
        <f>[1]!b_info_couponrate2(C826)</f>
        <v>5.05</v>
      </c>
      <c r="F826" s="8" t="str">
        <f>[1]!b_info_coupon(C826)</f>
        <v>附息</v>
      </c>
      <c r="G826" s="8">
        <f>[1]!b_info_interestfrequency(C826)</f>
        <v>1</v>
      </c>
      <c r="H826" s="9">
        <f>[1]!b_info_term(C826)</f>
        <v>3</v>
      </c>
      <c r="I826" s="9">
        <f>[1]!b_anal_yield_cnbd(C826,L$1,1)</f>
        <v>4.0472999999999999</v>
      </c>
      <c r="J826" s="9">
        <f>[1]!b_anal_dirty_cnbd(C826,L$1,1)</f>
        <v>102.4659</v>
      </c>
      <c r="K826" s="9" t="str">
        <f>[1]!b_info_maturitydate(C826)</f>
        <v>2022-01-14</v>
      </c>
      <c r="L826" s="25"/>
      <c r="M826" s="25"/>
    </row>
    <row r="827" spans="1:13" hidden="1" x14ac:dyDescent="0.2">
      <c r="A827" s="6" t="s">
        <v>471</v>
      </c>
      <c r="B827" s="7">
        <v>40000000</v>
      </c>
      <c r="C827" s="8" t="str">
        <f t="shared" si="17"/>
        <v>031900036</v>
      </c>
      <c r="D827" s="8" t="str">
        <f>[1]!b_info_carrydate(C827)</f>
        <v>2019-01-14</v>
      </c>
      <c r="E827" s="9">
        <f>[1]!b_info_couponrate2(C827)</f>
        <v>4.53</v>
      </c>
      <c r="F827" s="8" t="str">
        <f>[1]!b_info_coupon(C827)</f>
        <v>附息</v>
      </c>
      <c r="G827" s="8">
        <f>[1]!b_info_interestfrequency(C827)</f>
        <v>1</v>
      </c>
      <c r="H827" s="9">
        <f>[1]!b_info_term(C827)</f>
        <v>3</v>
      </c>
      <c r="I827" s="9">
        <f>[1]!b_anal_yield_cnbd(C827,L$1,1)</f>
        <v>3.4573</v>
      </c>
      <c r="J827" s="9">
        <f>[1]!b_anal_dirty_cnbd(C827,L$1,1)</f>
        <v>102.533</v>
      </c>
      <c r="K827" s="9" t="str">
        <f>[1]!b_info_maturitydate(C827)</f>
        <v>2022-01-14</v>
      </c>
      <c r="L827" s="25"/>
      <c r="M827" s="25"/>
    </row>
    <row r="828" spans="1:13" hidden="1" x14ac:dyDescent="0.2">
      <c r="A828" s="6" t="s">
        <v>472</v>
      </c>
      <c r="B828" s="7">
        <v>40000000</v>
      </c>
      <c r="C828" s="8" t="str">
        <f t="shared" si="17"/>
        <v>031900042</v>
      </c>
      <c r="D828" s="8" t="str">
        <f>[1]!b_info_carrydate(C828)</f>
        <v>2019-01-16</v>
      </c>
      <c r="E828" s="9">
        <f>[1]!b_info_couponrate2(C828)</f>
        <v>5.5</v>
      </c>
      <c r="F828" s="8" t="str">
        <f>[1]!b_info_coupon(C828)</f>
        <v>附息</v>
      </c>
      <c r="G828" s="8">
        <f>[1]!b_info_interestfrequency(C828)</f>
        <v>1</v>
      </c>
      <c r="H828" s="9">
        <f>[1]!b_info_term(C828)</f>
        <v>3</v>
      </c>
      <c r="I828" s="9">
        <f>[1]!b_anal_yield_cnbd(C828,L$1,1)</f>
        <v>3.9986000000000002</v>
      </c>
      <c r="J828" s="9">
        <f>[1]!b_anal_dirty_cnbd(C828,L$1,1)</f>
        <v>103.38420000000001</v>
      </c>
      <c r="K828" s="9" t="str">
        <f>[1]!b_info_maturitydate(C828)</f>
        <v>2022-01-16</v>
      </c>
      <c r="L828" s="25"/>
      <c r="M828" s="25"/>
    </row>
    <row r="829" spans="1:13" hidden="1" x14ac:dyDescent="0.2">
      <c r="A829" s="6" t="s">
        <v>473</v>
      </c>
      <c r="B829" s="7">
        <v>220000000</v>
      </c>
      <c r="C829" s="8" t="str">
        <f t="shared" si="17"/>
        <v>031900090</v>
      </c>
      <c r="D829" s="8" t="str">
        <f>[1]!b_info_carrydate(C829)</f>
        <v>2019-01-25</v>
      </c>
      <c r="E829" s="9">
        <f>[1]!b_info_couponrate2(C829)</f>
        <v>5.19</v>
      </c>
      <c r="F829" s="8" t="str">
        <f>[1]!b_info_coupon(C829)</f>
        <v>附息</v>
      </c>
      <c r="G829" s="8">
        <f>[1]!b_info_interestfrequency(C829)</f>
        <v>1</v>
      </c>
      <c r="H829" s="9">
        <f>[1]!b_info_term(C829)</f>
        <v>3</v>
      </c>
      <c r="I829" s="9">
        <f>[1]!b_anal_yield_cnbd(C829,L$1,1)</f>
        <v>3.6541999999999999</v>
      </c>
      <c r="J829" s="9">
        <f>[1]!b_anal_dirty_cnbd(C829,L$1,1)</f>
        <v>103.3257</v>
      </c>
      <c r="K829" s="9" t="str">
        <f>[1]!b_info_maturitydate(C829)</f>
        <v>2022-01-25</v>
      </c>
      <c r="L829" s="25"/>
      <c r="M829" s="25"/>
    </row>
    <row r="830" spans="1:13" hidden="1" x14ac:dyDescent="0.2">
      <c r="A830" s="6" t="s">
        <v>474</v>
      </c>
      <c r="B830" s="7">
        <v>90000000</v>
      </c>
      <c r="C830" s="8" t="str">
        <f t="shared" si="17"/>
        <v>031900247</v>
      </c>
      <c r="D830" s="8" t="str">
        <f>[1]!b_info_carrydate(C830)</f>
        <v>2019-03-22</v>
      </c>
      <c r="E830" s="9">
        <f>[1]!b_info_couponrate2(C830)</f>
        <v>4.49</v>
      </c>
      <c r="F830" s="8" t="str">
        <f>[1]!b_info_coupon(C830)</f>
        <v>附息</v>
      </c>
      <c r="G830" s="8">
        <f>[1]!b_info_interestfrequency(C830)</f>
        <v>1</v>
      </c>
      <c r="H830" s="9">
        <f>[1]!b_info_term(C830)</f>
        <v>3</v>
      </c>
      <c r="I830" s="9">
        <f>[1]!b_anal_yield_cnbd(C830,L$1,1)</f>
        <v>3.6497999999999999</v>
      </c>
      <c r="J830" s="9">
        <f>[1]!b_anal_dirty_cnbd(C830,L$1,1)</f>
        <v>105.9165</v>
      </c>
      <c r="K830" s="9" t="str">
        <f>[1]!b_info_maturitydate(C830)</f>
        <v>2022-03-22</v>
      </c>
      <c r="L830" s="25"/>
      <c r="M830" s="25"/>
    </row>
    <row r="831" spans="1:13" hidden="1" x14ac:dyDescent="0.2">
      <c r="A831" s="6" t="s">
        <v>475</v>
      </c>
      <c r="B831" s="7">
        <v>120000000</v>
      </c>
      <c r="C831" s="8" t="str">
        <f t="shared" si="17"/>
        <v>031900684</v>
      </c>
      <c r="D831" s="8" t="str">
        <f>[1]!b_info_carrydate(C831)</f>
        <v>2019-09-04</v>
      </c>
      <c r="E831" s="9">
        <f>[1]!b_info_couponrate2(C831)</f>
        <v>4.2</v>
      </c>
      <c r="F831" s="8" t="str">
        <f>[1]!b_info_coupon(C831)</f>
        <v>附息</v>
      </c>
      <c r="G831" s="8">
        <f>[1]!b_info_interestfrequency(C831)</f>
        <v>1</v>
      </c>
      <c r="H831" s="9">
        <f>[1]!b_info_term(C831)</f>
        <v>3</v>
      </c>
      <c r="I831" s="9">
        <f>[1]!b_anal_yield_cnbd(C831,L$1,1)</f>
        <v>3.4478</v>
      </c>
      <c r="J831" s="9">
        <f>[1]!b_anal_dirty_cnbd(C831,L$1,1)</f>
        <v>103.8644</v>
      </c>
      <c r="K831" s="9" t="str">
        <f>[1]!b_info_maturitydate(C831)</f>
        <v>2022-09-04</v>
      </c>
      <c r="L831" s="25"/>
      <c r="M831" s="25"/>
    </row>
    <row r="832" spans="1:13" hidden="1" x14ac:dyDescent="0.2">
      <c r="A832" s="6" t="s">
        <v>476</v>
      </c>
      <c r="B832" s="7">
        <v>60000000</v>
      </c>
      <c r="C832" s="8" t="str">
        <f t="shared" si="17"/>
        <v>031900770</v>
      </c>
      <c r="D832" s="8" t="str">
        <f>[1]!b_info_carrydate(C832)</f>
        <v>2019-10-21</v>
      </c>
      <c r="E832" s="9">
        <f>[1]!b_info_couponrate2(C832)</f>
        <v>4.4000000000000004</v>
      </c>
      <c r="F832" s="8" t="str">
        <f>[1]!b_info_coupon(C832)</f>
        <v>附息</v>
      </c>
      <c r="G832" s="8">
        <f>[1]!b_info_interestfrequency(C832)</f>
        <v>1</v>
      </c>
      <c r="H832" s="9">
        <f>[1]!b_info_term(C832)</f>
        <v>3</v>
      </c>
      <c r="I832" s="9">
        <f>[1]!b_anal_yield_cnbd(C832,L$1,1)</f>
        <v>4.0713999999999997</v>
      </c>
      <c r="J832" s="9">
        <f>[1]!b_anal_dirty_cnbd(C832,L$1,1)</f>
        <v>102.4294</v>
      </c>
      <c r="K832" s="9" t="str">
        <f>[1]!b_info_maturitydate(C832)</f>
        <v>2022-10-21</v>
      </c>
      <c r="L832" s="25"/>
      <c r="M832" s="25"/>
    </row>
    <row r="833" spans="1:13" hidden="1" x14ac:dyDescent="0.2">
      <c r="A833" s="6" t="s">
        <v>477</v>
      </c>
      <c r="B833" s="7">
        <v>160000000</v>
      </c>
      <c r="C833" s="8" t="str">
        <f t="shared" si="17"/>
        <v>032000037</v>
      </c>
      <c r="D833" s="8" t="str">
        <f>[1]!b_info_carrydate(C833)</f>
        <v>2020-01-15</v>
      </c>
      <c r="E833" s="9">
        <f>[1]!b_info_couponrate2(C833)</f>
        <v>3.9</v>
      </c>
      <c r="F833" s="8" t="str">
        <f>[1]!b_info_coupon(C833)</f>
        <v>附息</v>
      </c>
      <c r="G833" s="8">
        <f>[1]!b_info_interestfrequency(C833)</f>
        <v>1</v>
      </c>
      <c r="H833" s="9">
        <f>[1]!b_info_term(C833)</f>
        <v>3</v>
      </c>
      <c r="I833" s="9">
        <f>[1]!b_anal_yield_cnbd(C833,L$1,1)</f>
        <v>3.6145</v>
      </c>
      <c r="J833" s="9">
        <f>[1]!b_anal_dirty_cnbd(C833,L$1,1)</f>
        <v>101.298</v>
      </c>
      <c r="K833" s="9" t="str">
        <f>[1]!b_info_maturitydate(C833)</f>
        <v>2023-01-15</v>
      </c>
      <c r="L833" s="25"/>
      <c r="M833" s="25"/>
    </row>
    <row r="834" spans="1:13" hidden="1" x14ac:dyDescent="0.2">
      <c r="A834" s="6" t="s">
        <v>478</v>
      </c>
      <c r="B834" s="7">
        <v>80000000</v>
      </c>
      <c r="C834" s="8" t="str">
        <f t="shared" si="17"/>
        <v>032000069</v>
      </c>
      <c r="D834" s="8" t="str">
        <f>[1]!b_info_carrydate(C834)</f>
        <v>2020-01-20</v>
      </c>
      <c r="E834" s="9">
        <f>[1]!b_info_couponrate2(C834)</f>
        <v>4</v>
      </c>
      <c r="F834" s="8" t="str">
        <f>[1]!b_info_coupon(C834)</f>
        <v>附息</v>
      </c>
      <c r="G834" s="8">
        <f>[1]!b_info_interestfrequency(C834)</f>
        <v>1</v>
      </c>
      <c r="H834" s="9">
        <f>[1]!b_info_term(C834)</f>
        <v>5</v>
      </c>
      <c r="I834" s="9">
        <f>[1]!b_anal_yield_cnbd(C834,L$1,1)</f>
        <v>4.1406999999999998</v>
      </c>
      <c r="J834" s="9">
        <f>[1]!b_anal_dirty_cnbd(C834,L$1,1)</f>
        <v>101.0124</v>
      </c>
      <c r="K834" s="9" t="str">
        <f>[1]!b_info_maturitydate(C834)</f>
        <v>2025-01-20</v>
      </c>
      <c r="L834" s="25"/>
      <c r="M834" s="25"/>
    </row>
    <row r="835" spans="1:13" hidden="1" x14ac:dyDescent="0.2">
      <c r="A835" s="6" t="s">
        <v>479</v>
      </c>
      <c r="B835" s="7">
        <v>10000000</v>
      </c>
      <c r="C835" s="8" t="str">
        <f t="shared" si="17"/>
        <v>101551069</v>
      </c>
      <c r="D835" s="8" t="str">
        <f>[1]!b_info_carrydate(C835)</f>
        <v>2015-09-10</v>
      </c>
      <c r="E835" s="9">
        <f>[1]!b_info_couponrate2(C835)</f>
        <v>6</v>
      </c>
      <c r="F835" s="8" t="str">
        <f>[1]!b_info_coupon(C835)</f>
        <v>附息</v>
      </c>
      <c r="G835" s="8">
        <f>[1]!b_info_interestfrequency(C835)</f>
        <v>1</v>
      </c>
      <c r="H835" s="9">
        <f>[1]!b_info_term(C835)</f>
        <v>5</v>
      </c>
      <c r="I835" s="9">
        <f>[1]!b_anal_yield_cnbd(C835,L$1,1)</f>
        <v>5.0400999999999998</v>
      </c>
      <c r="J835" s="9">
        <f>[1]!b_anal_dirty_cnbd(C835,L$1,1)</f>
        <v>103.325</v>
      </c>
      <c r="K835" s="9" t="str">
        <f>[1]!b_info_maturitydate(C835)</f>
        <v>2020-09-10</v>
      </c>
      <c r="L835" s="25"/>
      <c r="M835" s="25"/>
    </row>
    <row r="836" spans="1:13" hidden="1" x14ac:dyDescent="0.2">
      <c r="A836" s="6" t="s">
        <v>480</v>
      </c>
      <c r="B836" s="7">
        <v>50000000</v>
      </c>
      <c r="C836" s="8" t="str">
        <f t="shared" si="17"/>
        <v>101580016</v>
      </c>
      <c r="D836" s="8" t="str">
        <f>[1]!b_info_carrydate(C836)</f>
        <v>2015-11-12</v>
      </c>
      <c r="E836" s="9">
        <f>[1]!b_info_couponrate2(C836)</f>
        <v>5.5</v>
      </c>
      <c r="F836" s="8" t="str">
        <f>[1]!b_info_coupon(C836)</f>
        <v>附息</v>
      </c>
      <c r="G836" s="8">
        <f>[1]!b_info_interestfrequency(C836)</f>
        <v>1</v>
      </c>
      <c r="H836" s="9">
        <f>[1]!b_info_term(C836)</f>
        <v>5</v>
      </c>
      <c r="I836" s="9">
        <f>[1]!b_anal_yield_cnbd(C836,L$1,1)</f>
        <v>4.6913999999999998</v>
      </c>
      <c r="J836" s="9">
        <f>[1]!b_anal_dirty_cnbd(C836,L$1,1)</f>
        <v>102.2115</v>
      </c>
      <c r="K836" s="9" t="str">
        <f>[1]!b_info_maturitydate(C836)</f>
        <v>2020-11-12</v>
      </c>
      <c r="L836" s="25"/>
      <c r="M836" s="25"/>
    </row>
    <row r="837" spans="1:13" hidden="1" x14ac:dyDescent="0.2">
      <c r="A837" s="6" t="s">
        <v>481</v>
      </c>
      <c r="B837" s="7">
        <v>10000000</v>
      </c>
      <c r="C837" s="8" t="str">
        <f t="shared" si="17"/>
        <v>101654072</v>
      </c>
      <c r="D837" s="8" t="str">
        <f>[1]!b_info_carrydate(C837)</f>
        <v>2016-08-24</v>
      </c>
      <c r="E837" s="9">
        <f>[1]!b_info_couponrate2(C837)</f>
        <v>3.72</v>
      </c>
      <c r="F837" s="8" t="str">
        <f>[1]!b_info_coupon(C837)</f>
        <v>附息</v>
      </c>
      <c r="G837" s="8">
        <f>[1]!b_info_interestfrequency(C837)</f>
        <v>1</v>
      </c>
      <c r="H837" s="9">
        <f>[1]!b_info_term(C837)</f>
        <v>5</v>
      </c>
      <c r="I837" s="9">
        <f>[1]!b_anal_yield_cnbd(C837,L$1,1)</f>
        <v>3.0388999999999999</v>
      </c>
      <c r="J837" s="9">
        <f>[1]!b_anal_dirty_cnbd(C837,L$1,1)</f>
        <v>102.93129999999999</v>
      </c>
      <c r="K837" s="9" t="str">
        <f>[1]!b_info_maturitydate(C837)</f>
        <v>2021-08-24</v>
      </c>
      <c r="L837" s="25"/>
      <c r="M837" s="25"/>
    </row>
    <row r="838" spans="1:13" hidden="1" x14ac:dyDescent="0.2">
      <c r="A838" s="6" t="s">
        <v>481</v>
      </c>
      <c r="B838" s="7">
        <v>10000000</v>
      </c>
      <c r="C838" s="8" t="str">
        <f t="shared" si="17"/>
        <v>101654072</v>
      </c>
      <c r="D838" s="8" t="str">
        <f>[1]!b_info_carrydate(C838)</f>
        <v>2016-08-24</v>
      </c>
      <c r="E838" s="9">
        <f>[1]!b_info_couponrate2(C838)</f>
        <v>3.72</v>
      </c>
      <c r="F838" s="8" t="str">
        <f>[1]!b_info_coupon(C838)</f>
        <v>附息</v>
      </c>
      <c r="G838" s="8">
        <f>[1]!b_info_interestfrequency(C838)</f>
        <v>1</v>
      </c>
      <c r="H838" s="9">
        <f>[1]!b_info_term(C838)</f>
        <v>5</v>
      </c>
      <c r="I838" s="9">
        <f>[1]!b_anal_yield_cnbd(C838,L$1,1)</f>
        <v>3.0388999999999999</v>
      </c>
      <c r="J838" s="9">
        <f>[1]!b_anal_dirty_cnbd(C838,L$1,1)</f>
        <v>102.93129999999999</v>
      </c>
      <c r="K838" s="9" t="str">
        <f>[1]!b_info_maturitydate(C838)</f>
        <v>2021-08-24</v>
      </c>
      <c r="L838" s="25"/>
      <c r="M838" s="25"/>
    </row>
    <row r="839" spans="1:13" hidden="1" x14ac:dyDescent="0.2">
      <c r="A839" s="6" t="s">
        <v>481</v>
      </c>
      <c r="B839" s="7">
        <v>20000000</v>
      </c>
      <c r="C839" s="8" t="str">
        <f t="shared" si="17"/>
        <v>101654072</v>
      </c>
      <c r="D839" s="8" t="str">
        <f>[1]!b_info_carrydate(C839)</f>
        <v>2016-08-24</v>
      </c>
      <c r="E839" s="9">
        <f>[1]!b_info_couponrate2(C839)</f>
        <v>3.72</v>
      </c>
      <c r="F839" s="8" t="str">
        <f>[1]!b_info_coupon(C839)</f>
        <v>附息</v>
      </c>
      <c r="G839" s="8">
        <f>[1]!b_info_interestfrequency(C839)</f>
        <v>1</v>
      </c>
      <c r="H839" s="9">
        <f>[1]!b_info_term(C839)</f>
        <v>5</v>
      </c>
      <c r="I839" s="9">
        <f>[1]!b_anal_yield_cnbd(C839,L$1,1)</f>
        <v>3.0388999999999999</v>
      </c>
      <c r="J839" s="9">
        <f>[1]!b_anal_dirty_cnbd(C839,L$1,1)</f>
        <v>102.93129999999999</v>
      </c>
      <c r="K839" s="9" t="str">
        <f>[1]!b_info_maturitydate(C839)</f>
        <v>2021-08-24</v>
      </c>
      <c r="L839" s="25"/>
      <c r="M839" s="25"/>
    </row>
    <row r="840" spans="1:13" hidden="1" x14ac:dyDescent="0.2">
      <c r="A840" s="6" t="s">
        <v>481</v>
      </c>
      <c r="B840" s="7">
        <v>20000000</v>
      </c>
      <c r="C840" s="8" t="str">
        <f t="shared" si="17"/>
        <v>101654072</v>
      </c>
      <c r="D840" s="8" t="str">
        <f>[1]!b_info_carrydate(C840)</f>
        <v>2016-08-24</v>
      </c>
      <c r="E840" s="9">
        <f>[1]!b_info_couponrate2(C840)</f>
        <v>3.72</v>
      </c>
      <c r="F840" s="8" t="str">
        <f>[1]!b_info_coupon(C840)</f>
        <v>附息</v>
      </c>
      <c r="G840" s="8">
        <f>[1]!b_info_interestfrequency(C840)</f>
        <v>1</v>
      </c>
      <c r="H840" s="9">
        <f>[1]!b_info_term(C840)</f>
        <v>5</v>
      </c>
      <c r="I840" s="9">
        <f>[1]!b_anal_yield_cnbd(C840,L$1,1)</f>
        <v>3.0388999999999999</v>
      </c>
      <c r="J840" s="9">
        <f>[1]!b_anal_dirty_cnbd(C840,L$1,1)</f>
        <v>102.93129999999999</v>
      </c>
      <c r="K840" s="9" t="str">
        <f>[1]!b_info_maturitydate(C840)</f>
        <v>2021-08-24</v>
      </c>
      <c r="L840" s="25"/>
      <c r="M840" s="25"/>
    </row>
    <row r="841" spans="1:13" hidden="1" x14ac:dyDescent="0.2">
      <c r="A841" s="6" t="s">
        <v>481</v>
      </c>
      <c r="B841" s="7">
        <v>20000000</v>
      </c>
      <c r="C841" s="8" t="str">
        <f t="shared" si="17"/>
        <v>101654072</v>
      </c>
      <c r="D841" s="8" t="str">
        <f>[1]!b_info_carrydate(C841)</f>
        <v>2016-08-24</v>
      </c>
      <c r="E841" s="9">
        <f>[1]!b_info_couponrate2(C841)</f>
        <v>3.72</v>
      </c>
      <c r="F841" s="8" t="str">
        <f>[1]!b_info_coupon(C841)</f>
        <v>附息</v>
      </c>
      <c r="G841" s="8">
        <f>[1]!b_info_interestfrequency(C841)</f>
        <v>1</v>
      </c>
      <c r="H841" s="9">
        <f>[1]!b_info_term(C841)</f>
        <v>5</v>
      </c>
      <c r="I841" s="9">
        <f>[1]!b_anal_yield_cnbd(C841,L$1,1)</f>
        <v>3.0388999999999999</v>
      </c>
      <c r="J841" s="9">
        <f>[1]!b_anal_dirty_cnbd(C841,L$1,1)</f>
        <v>102.93129999999999</v>
      </c>
      <c r="K841" s="9" t="str">
        <f>[1]!b_info_maturitydate(C841)</f>
        <v>2021-08-24</v>
      </c>
      <c r="L841" s="25"/>
      <c r="M841" s="25"/>
    </row>
    <row r="842" spans="1:13" hidden="1" x14ac:dyDescent="0.2">
      <c r="A842" s="6" t="s">
        <v>482</v>
      </c>
      <c r="B842" s="7">
        <v>50000000</v>
      </c>
      <c r="C842" s="8" t="str">
        <f t="shared" si="17"/>
        <v>101656064</v>
      </c>
      <c r="D842" s="8" t="str">
        <f>[1]!b_info_carrydate(C842)</f>
        <v>2016-12-28</v>
      </c>
      <c r="E842" s="9">
        <f>[1]!b_info_couponrate2(C842)</f>
        <v>6.37</v>
      </c>
      <c r="F842" s="8" t="str">
        <f>[1]!b_info_coupon(C842)</f>
        <v>附息</v>
      </c>
      <c r="G842" s="8">
        <f>[1]!b_info_interestfrequency(C842)</f>
        <v>1</v>
      </c>
      <c r="H842" s="9">
        <f>[1]!b_info_term(C842)</f>
        <v>7</v>
      </c>
      <c r="I842" s="9">
        <f>[1]!b_anal_yield_cnbd(C842,L$1,1)</f>
        <v>5.7931999999999997</v>
      </c>
      <c r="J842" s="9">
        <f>[1]!b_anal_dirty_cnbd(C842,L$1,1)</f>
        <v>101.5076</v>
      </c>
      <c r="K842" s="9" t="str">
        <f>[1]!b_info_maturitydate(C842)</f>
        <v>2023-12-28</v>
      </c>
      <c r="L842" s="25"/>
      <c r="M842" s="25"/>
    </row>
    <row r="843" spans="1:13" hidden="1" x14ac:dyDescent="0.2">
      <c r="A843" s="6" t="s">
        <v>483</v>
      </c>
      <c r="B843" s="7">
        <v>100000000</v>
      </c>
      <c r="C843" s="8" t="str">
        <f t="shared" si="17"/>
        <v>101658036</v>
      </c>
      <c r="D843" s="8" t="str">
        <f>[1]!b_info_carrydate(C843)</f>
        <v>2016-08-18</v>
      </c>
      <c r="E843" s="9">
        <f>[1]!b_info_couponrate2(C843)</f>
        <v>4.46</v>
      </c>
      <c r="F843" s="8" t="str">
        <f>[1]!b_info_coupon(C843)</f>
        <v>附息</v>
      </c>
      <c r="G843" s="8">
        <f>[1]!b_info_interestfrequency(C843)</f>
        <v>1</v>
      </c>
      <c r="H843" s="9">
        <f>[1]!b_info_term(C843)</f>
        <v>5</v>
      </c>
      <c r="I843" s="9">
        <f>[1]!b_anal_yield_cnbd(C843,L$1,1)</f>
        <v>3.9590000000000001</v>
      </c>
      <c r="J843" s="9">
        <f>[1]!b_anal_dirty_cnbd(C843,L$1,1)</f>
        <v>103.121</v>
      </c>
      <c r="K843" s="9" t="str">
        <f>[1]!b_info_maturitydate(C843)</f>
        <v>2021-08-18</v>
      </c>
      <c r="L843" s="25"/>
      <c r="M843" s="25"/>
    </row>
    <row r="844" spans="1:13" hidden="1" x14ac:dyDescent="0.2">
      <c r="A844" s="6" t="s">
        <v>484</v>
      </c>
      <c r="B844" s="7">
        <v>40000000</v>
      </c>
      <c r="C844" s="8" t="str">
        <f t="shared" si="17"/>
        <v>101662009</v>
      </c>
      <c r="D844" s="8" t="str">
        <f>[1]!b_info_carrydate(C844)</f>
        <v>2016-01-22</v>
      </c>
      <c r="E844" s="9">
        <f>[1]!b_info_couponrate2(C844)</f>
        <v>4.2699999999999996</v>
      </c>
      <c r="F844" s="8" t="str">
        <f>[1]!b_info_coupon(C844)</f>
        <v>附息</v>
      </c>
      <c r="G844" s="8">
        <f>[1]!b_info_interestfrequency(C844)</f>
        <v>1</v>
      </c>
      <c r="H844" s="9">
        <f>[1]!b_info_term(C844)</f>
        <v>5</v>
      </c>
      <c r="I844" s="9">
        <f>[1]!b_anal_yield_cnbd(C844,L$1,1)</f>
        <v>3.0813000000000001</v>
      </c>
      <c r="J844" s="9">
        <f>[1]!b_anal_dirty_cnbd(C844,L$1,1)</f>
        <v>101.518</v>
      </c>
      <c r="K844" s="9" t="str">
        <f>[1]!b_info_maturitydate(C844)</f>
        <v>2021-01-22</v>
      </c>
      <c r="L844" s="25"/>
      <c r="M844" s="25"/>
    </row>
    <row r="845" spans="1:13" hidden="1" x14ac:dyDescent="0.2">
      <c r="A845" s="6" t="s">
        <v>485</v>
      </c>
      <c r="B845" s="7">
        <v>10000000</v>
      </c>
      <c r="C845" s="8" t="str">
        <f t="shared" si="17"/>
        <v>101662018</v>
      </c>
      <c r="D845" s="8" t="str">
        <f>[1]!b_info_carrydate(C845)</f>
        <v>2016-02-26</v>
      </c>
      <c r="E845" s="9">
        <f>[1]!b_info_couponrate2(C845)</f>
        <v>3.88</v>
      </c>
      <c r="F845" s="8" t="str">
        <f>[1]!b_info_coupon(C845)</f>
        <v>附息</v>
      </c>
      <c r="G845" s="8">
        <f>[1]!b_info_interestfrequency(C845)</f>
        <v>1</v>
      </c>
      <c r="H845" s="9">
        <f>[1]!b_info_term(C845)</f>
        <v>5</v>
      </c>
      <c r="I845" s="9">
        <f>[1]!b_anal_yield_cnbd(C845,L$1,1)</f>
        <v>3.1911999999999998</v>
      </c>
      <c r="J845" s="9">
        <f>[1]!b_anal_dirty_cnbd(C845,L$1,1)</f>
        <v>100.7441</v>
      </c>
      <c r="K845" s="9" t="str">
        <f>[1]!b_info_maturitydate(C845)</f>
        <v>2021-02-26</v>
      </c>
      <c r="L845" s="25"/>
      <c r="M845" s="25"/>
    </row>
    <row r="846" spans="1:13" hidden="1" x14ac:dyDescent="0.2">
      <c r="A846" s="6" t="s">
        <v>485</v>
      </c>
      <c r="B846" s="7">
        <v>10000000</v>
      </c>
      <c r="C846" s="8" t="str">
        <f t="shared" si="17"/>
        <v>101662018</v>
      </c>
      <c r="D846" s="8" t="str">
        <f>[1]!b_info_carrydate(C846)</f>
        <v>2016-02-26</v>
      </c>
      <c r="E846" s="9">
        <f>[1]!b_info_couponrate2(C846)</f>
        <v>3.88</v>
      </c>
      <c r="F846" s="8" t="str">
        <f>[1]!b_info_coupon(C846)</f>
        <v>附息</v>
      </c>
      <c r="G846" s="8">
        <f>[1]!b_info_interestfrequency(C846)</f>
        <v>1</v>
      </c>
      <c r="H846" s="9">
        <f>[1]!b_info_term(C846)</f>
        <v>5</v>
      </c>
      <c r="I846" s="9">
        <f>[1]!b_anal_yield_cnbd(C846,L$1,1)</f>
        <v>3.1911999999999998</v>
      </c>
      <c r="J846" s="9">
        <f>[1]!b_anal_dirty_cnbd(C846,L$1,1)</f>
        <v>100.7441</v>
      </c>
      <c r="K846" s="9" t="str">
        <f>[1]!b_info_maturitydate(C846)</f>
        <v>2021-02-26</v>
      </c>
      <c r="L846" s="25"/>
      <c r="M846" s="25"/>
    </row>
    <row r="847" spans="1:13" hidden="1" x14ac:dyDescent="0.2">
      <c r="A847" s="6" t="s">
        <v>486</v>
      </c>
      <c r="B847" s="7">
        <v>30000000</v>
      </c>
      <c r="C847" s="8" t="str">
        <f t="shared" si="17"/>
        <v>101669033</v>
      </c>
      <c r="D847" s="8" t="str">
        <f>[1]!b_info_carrydate(C847)</f>
        <v>2016-11-04</v>
      </c>
      <c r="E847" s="9">
        <f>[1]!b_info_couponrate2(C847)</f>
        <v>3.69</v>
      </c>
      <c r="F847" s="8" t="str">
        <f>[1]!b_info_coupon(C847)</f>
        <v>附息</v>
      </c>
      <c r="G847" s="8">
        <f>[1]!b_info_interestfrequency(C847)</f>
        <v>1</v>
      </c>
      <c r="H847" s="9">
        <f>[1]!b_info_term(C847)</f>
        <v>5</v>
      </c>
      <c r="I847" s="9">
        <f>[1]!b_anal_yield_cnbd(C847,L$1,1)</f>
        <v>3.9117000000000002</v>
      </c>
      <c r="J847" s="9">
        <f>[1]!b_anal_dirty_cnbd(C847,L$1,1)</f>
        <v>100.8738</v>
      </c>
      <c r="K847" s="9" t="str">
        <f>[1]!b_info_maturitydate(C847)</f>
        <v>2021-11-04</v>
      </c>
      <c r="L847" s="25"/>
      <c r="M847" s="25"/>
    </row>
    <row r="848" spans="1:13" hidden="1" x14ac:dyDescent="0.2">
      <c r="A848" s="6" t="s">
        <v>486</v>
      </c>
      <c r="B848" s="7">
        <v>30000000</v>
      </c>
      <c r="C848" s="8" t="str">
        <f t="shared" si="17"/>
        <v>101669033</v>
      </c>
      <c r="D848" s="8" t="str">
        <f>[1]!b_info_carrydate(C848)</f>
        <v>2016-11-04</v>
      </c>
      <c r="E848" s="9">
        <f>[1]!b_info_couponrate2(C848)</f>
        <v>3.69</v>
      </c>
      <c r="F848" s="8" t="str">
        <f>[1]!b_info_coupon(C848)</f>
        <v>附息</v>
      </c>
      <c r="G848" s="8">
        <f>[1]!b_info_interestfrequency(C848)</f>
        <v>1</v>
      </c>
      <c r="H848" s="9">
        <f>[1]!b_info_term(C848)</f>
        <v>5</v>
      </c>
      <c r="I848" s="9">
        <f>[1]!b_anal_yield_cnbd(C848,L$1,1)</f>
        <v>3.9117000000000002</v>
      </c>
      <c r="J848" s="9">
        <f>[1]!b_anal_dirty_cnbd(C848,L$1,1)</f>
        <v>100.8738</v>
      </c>
      <c r="K848" s="9" t="str">
        <f>[1]!b_info_maturitydate(C848)</f>
        <v>2021-11-04</v>
      </c>
      <c r="L848" s="25"/>
      <c r="M848" s="25"/>
    </row>
    <row r="849" spans="1:13" hidden="1" x14ac:dyDescent="0.2">
      <c r="A849" s="6" t="s">
        <v>487</v>
      </c>
      <c r="B849" s="7">
        <v>30000000</v>
      </c>
      <c r="C849" s="8" t="str">
        <f t="shared" si="17"/>
        <v>101680003</v>
      </c>
      <c r="D849" s="8" t="str">
        <f>[1]!b_info_carrydate(C849)</f>
        <v>2016-08-23</v>
      </c>
      <c r="E849" s="9">
        <f>[1]!b_info_couponrate2(C849)</f>
        <v>4</v>
      </c>
      <c r="F849" s="8" t="str">
        <f>[1]!b_info_coupon(C849)</f>
        <v>附息</v>
      </c>
      <c r="G849" s="8">
        <f>[1]!b_info_interestfrequency(C849)</f>
        <v>1</v>
      </c>
      <c r="H849" s="9">
        <f>[1]!b_info_term(C849)</f>
        <v>5</v>
      </c>
      <c r="I849" s="9">
        <f>[1]!b_anal_yield_cnbd(C849,L$1,1)</f>
        <v>4.8597000000000001</v>
      </c>
      <c r="J849" s="9">
        <f>[1]!b_anal_dirty_cnbd(C849,L$1,1)</f>
        <v>100.9308</v>
      </c>
      <c r="K849" s="9" t="str">
        <f>[1]!b_info_maturitydate(C849)</f>
        <v>2021-08-23</v>
      </c>
      <c r="L849" s="25"/>
      <c r="M849" s="25"/>
    </row>
    <row r="850" spans="1:13" hidden="1" x14ac:dyDescent="0.2">
      <c r="A850" s="6" t="s">
        <v>487</v>
      </c>
      <c r="B850" s="7">
        <v>20000000</v>
      </c>
      <c r="C850" s="8" t="str">
        <f t="shared" si="17"/>
        <v>101680003</v>
      </c>
      <c r="D850" s="8" t="str">
        <f>[1]!b_info_carrydate(C850)</f>
        <v>2016-08-23</v>
      </c>
      <c r="E850" s="9">
        <f>[1]!b_info_couponrate2(C850)</f>
        <v>4</v>
      </c>
      <c r="F850" s="8" t="str">
        <f>[1]!b_info_coupon(C850)</f>
        <v>附息</v>
      </c>
      <c r="G850" s="8">
        <f>[1]!b_info_interestfrequency(C850)</f>
        <v>1</v>
      </c>
      <c r="H850" s="9">
        <f>[1]!b_info_term(C850)</f>
        <v>5</v>
      </c>
      <c r="I850" s="9">
        <f>[1]!b_anal_yield_cnbd(C850,L$1,1)</f>
        <v>4.8597000000000001</v>
      </c>
      <c r="J850" s="9">
        <f>[1]!b_anal_dirty_cnbd(C850,L$1,1)</f>
        <v>100.9308</v>
      </c>
      <c r="K850" s="9" t="str">
        <f>[1]!b_info_maturitydate(C850)</f>
        <v>2021-08-23</v>
      </c>
      <c r="L850" s="25"/>
      <c r="M850" s="25"/>
    </row>
    <row r="851" spans="1:13" hidden="1" x14ac:dyDescent="0.2">
      <c r="A851" s="6" t="s">
        <v>488</v>
      </c>
      <c r="B851" s="7">
        <v>20000000</v>
      </c>
      <c r="C851" s="8" t="str">
        <f t="shared" ref="C851:C914" si="18">IFERROR(MID(A851,FIND("S",A851)+2,FIND(")",A851)-FIND("S",A851)-2),MID(A851,FIND("(",A851)+1,FIND(")",A851)-FIND("(",A851)-1))</f>
        <v>101754040</v>
      </c>
      <c r="D851" s="8" t="str">
        <f>[1]!b_info_carrydate(C851)</f>
        <v>2017-05-08</v>
      </c>
      <c r="E851" s="9">
        <f>[1]!b_info_couponrate2(C851)</f>
        <v>6</v>
      </c>
      <c r="F851" s="8" t="str">
        <f>[1]!b_info_coupon(C851)</f>
        <v>附息</v>
      </c>
      <c r="G851" s="8">
        <f>[1]!b_info_interestfrequency(C851)</f>
        <v>1</v>
      </c>
      <c r="H851" s="9">
        <f>[1]!b_info_term(C851)</f>
        <v>5</v>
      </c>
      <c r="I851" s="9">
        <f>[1]!b_anal_yield_cnbd(C851,L$1,1)</f>
        <v>4.6334999999999997</v>
      </c>
      <c r="J851" s="9">
        <f>[1]!b_anal_dirty_cnbd(C851,L$1,1)</f>
        <v>107.711</v>
      </c>
      <c r="K851" s="9" t="str">
        <f>[1]!b_info_maturitydate(C851)</f>
        <v>2022-05-08</v>
      </c>
      <c r="L851" s="25"/>
      <c r="M851" s="25"/>
    </row>
    <row r="852" spans="1:13" hidden="1" x14ac:dyDescent="0.2">
      <c r="A852" s="6" t="s">
        <v>489</v>
      </c>
      <c r="B852" s="7">
        <v>40000000</v>
      </c>
      <c r="C852" s="8" t="str">
        <f t="shared" si="18"/>
        <v>101755008</v>
      </c>
      <c r="D852" s="8" t="str">
        <f>[1]!b_info_carrydate(C852)</f>
        <v>2017-04-24</v>
      </c>
      <c r="E852" s="9">
        <f>[1]!b_info_couponrate2(C852)</f>
        <v>5.65</v>
      </c>
      <c r="F852" s="8" t="str">
        <f>[1]!b_info_coupon(C852)</f>
        <v>附息</v>
      </c>
      <c r="G852" s="8">
        <f>[1]!b_info_interestfrequency(C852)</f>
        <v>1</v>
      </c>
      <c r="H852" s="9">
        <f>[1]!b_info_term(C852)</f>
        <v>5</v>
      </c>
      <c r="I852" s="9">
        <f>[1]!b_anal_yield_cnbd(C852,L$1,1)</f>
        <v>3.2126999999999999</v>
      </c>
      <c r="J852" s="9">
        <f>[1]!b_anal_dirty_cnbd(C852,L$1,1)</f>
        <v>109.8335</v>
      </c>
      <c r="K852" s="9" t="str">
        <f>[1]!b_info_maturitydate(C852)</f>
        <v>2022-04-24</v>
      </c>
      <c r="L852" s="25"/>
      <c r="M852" s="25"/>
    </row>
    <row r="853" spans="1:13" hidden="1" x14ac:dyDescent="0.2">
      <c r="A853" s="6" t="s">
        <v>490</v>
      </c>
      <c r="B853" s="7">
        <v>20000000</v>
      </c>
      <c r="C853" s="8" t="str">
        <f t="shared" si="18"/>
        <v>101756001</v>
      </c>
      <c r="D853" s="8" t="str">
        <f>[1]!b_info_carrydate(C853)</f>
        <v>2017-01-19</v>
      </c>
      <c r="E853" s="9">
        <f>[1]!b_info_couponrate2(C853)</f>
        <v>5.2</v>
      </c>
      <c r="F853" s="8" t="str">
        <f>[1]!b_info_coupon(C853)</f>
        <v>附息</v>
      </c>
      <c r="G853" s="8">
        <f>[1]!b_info_interestfrequency(C853)</f>
        <v>1</v>
      </c>
      <c r="H853" s="9">
        <f>[1]!b_info_term(C853)</f>
        <v>5</v>
      </c>
      <c r="I853" s="9">
        <f>[1]!b_anal_yield_cnbd(C853,L$1,1)</f>
        <v>3.3961000000000001</v>
      </c>
      <c r="J853" s="9">
        <f>[1]!b_anal_dirty_cnbd(C853,L$1,1)</f>
        <v>103.87649999999999</v>
      </c>
      <c r="K853" s="9" t="str">
        <f>[1]!b_info_maturitydate(C853)</f>
        <v>2022-01-19</v>
      </c>
      <c r="L853" s="25"/>
      <c r="M853" s="25"/>
    </row>
    <row r="854" spans="1:13" hidden="1" x14ac:dyDescent="0.2">
      <c r="A854" s="6" t="s">
        <v>491</v>
      </c>
      <c r="B854" s="7">
        <v>120000000</v>
      </c>
      <c r="C854" s="8" t="str">
        <f t="shared" si="18"/>
        <v>101759077</v>
      </c>
      <c r="D854" s="8" t="str">
        <f>[1]!b_info_carrydate(C854)</f>
        <v>2017-12-21</v>
      </c>
      <c r="E854" s="9">
        <f>[1]!b_info_couponrate2(C854)</f>
        <v>6.6</v>
      </c>
      <c r="F854" s="8" t="str">
        <f>[1]!b_info_coupon(C854)</f>
        <v>附息</v>
      </c>
      <c r="G854" s="8">
        <f>[1]!b_info_interestfrequency(C854)</f>
        <v>1</v>
      </c>
      <c r="H854" s="9">
        <f>[1]!b_info_term(C854)</f>
        <v>5</v>
      </c>
      <c r="I854" s="9">
        <f>[1]!b_anal_yield_cnbd(C854,L$1,1)</f>
        <v>3.8315000000000001</v>
      </c>
      <c r="J854" s="9">
        <f>[1]!b_anal_dirty_cnbd(C854,L$1,1)</f>
        <v>108.5517</v>
      </c>
      <c r="K854" s="9" t="str">
        <f>[1]!b_info_maturitydate(C854)</f>
        <v>2022-12-21</v>
      </c>
      <c r="L854" s="25"/>
      <c r="M854" s="25"/>
    </row>
    <row r="855" spans="1:13" hidden="1" x14ac:dyDescent="0.2">
      <c r="A855" s="6" t="s">
        <v>492</v>
      </c>
      <c r="B855" s="7">
        <v>20000000</v>
      </c>
      <c r="C855" s="8" t="str">
        <f t="shared" si="18"/>
        <v>101760038</v>
      </c>
      <c r="D855" s="8" t="str">
        <f>[1]!b_info_carrydate(C855)</f>
        <v>2017-07-21</v>
      </c>
      <c r="E855" s="9">
        <f>[1]!b_info_couponrate2(C855)</f>
        <v>5.88</v>
      </c>
      <c r="F855" s="8" t="str">
        <f>[1]!b_info_coupon(C855)</f>
        <v>附息</v>
      </c>
      <c r="G855" s="8">
        <f>[1]!b_info_interestfrequency(C855)</f>
        <v>1</v>
      </c>
      <c r="H855" s="9">
        <f>[1]!b_info_term(C855)</f>
        <v>5</v>
      </c>
      <c r="I855" s="9">
        <f>[1]!b_anal_yield_cnbd(C855,L$1,1)</f>
        <v>4.2613000000000003</v>
      </c>
      <c r="J855" s="9">
        <f>[1]!b_anal_dirty_cnbd(C855,L$1,1)</f>
        <v>107.2334</v>
      </c>
      <c r="K855" s="9" t="str">
        <f>[1]!b_info_maturitydate(C855)</f>
        <v>2022-07-21</v>
      </c>
      <c r="L855" s="25"/>
      <c r="M855" s="25"/>
    </row>
    <row r="856" spans="1:13" hidden="1" x14ac:dyDescent="0.2">
      <c r="A856" s="6" t="s">
        <v>493</v>
      </c>
      <c r="B856" s="7">
        <v>50000000</v>
      </c>
      <c r="C856" s="8" t="str">
        <f t="shared" si="18"/>
        <v>101760058</v>
      </c>
      <c r="D856" s="8" t="str">
        <f>[1]!b_info_carrydate(C856)</f>
        <v>2017-10-19</v>
      </c>
      <c r="E856" s="9">
        <f>[1]!b_info_couponrate2(C856)</f>
        <v>5.65</v>
      </c>
      <c r="F856" s="8" t="str">
        <f>[1]!b_info_coupon(C856)</f>
        <v>附息</v>
      </c>
      <c r="G856" s="8">
        <f>[1]!b_info_interestfrequency(C856)</f>
        <v>1</v>
      </c>
      <c r="H856" s="9">
        <f>[1]!b_info_term(C856)</f>
        <v>5</v>
      </c>
      <c r="I856" s="9">
        <f>[1]!b_anal_yield_cnbd(C856,L$1,1)</f>
        <v>3.8033000000000001</v>
      </c>
      <c r="J856" s="9">
        <f>[1]!b_anal_dirty_cnbd(C856,L$1,1)</f>
        <v>106.6452</v>
      </c>
      <c r="K856" s="9" t="str">
        <f>[1]!b_info_maturitydate(C856)</f>
        <v>2022-10-19</v>
      </c>
      <c r="L856" s="25"/>
      <c r="M856" s="25"/>
    </row>
    <row r="857" spans="1:13" hidden="1" x14ac:dyDescent="0.2">
      <c r="A857" s="6" t="s">
        <v>494</v>
      </c>
      <c r="B857" s="7">
        <v>30000000</v>
      </c>
      <c r="C857" s="8" t="str">
        <f t="shared" si="18"/>
        <v>101760063</v>
      </c>
      <c r="D857" s="8" t="str">
        <f>[1]!b_info_carrydate(C857)</f>
        <v>2017-10-27</v>
      </c>
      <c r="E857" s="9">
        <f>[1]!b_info_couponrate2(C857)</f>
        <v>5.97</v>
      </c>
      <c r="F857" s="8" t="str">
        <f>[1]!b_info_coupon(C857)</f>
        <v>附息</v>
      </c>
      <c r="G857" s="8">
        <f>[1]!b_info_interestfrequency(C857)</f>
        <v>1</v>
      </c>
      <c r="H857" s="9">
        <f>[1]!b_info_term(C857)</f>
        <v>5</v>
      </c>
      <c r="I857" s="9">
        <f>[1]!b_anal_yield_cnbd(C857,L$1,1)</f>
        <v>4.3068</v>
      </c>
      <c r="J857" s="9">
        <f>[1]!b_anal_dirty_cnbd(C857,L$1,1)</f>
        <v>106.17919999999999</v>
      </c>
      <c r="K857" s="9" t="str">
        <f>[1]!b_info_maturitydate(C857)</f>
        <v>2022-10-27</v>
      </c>
      <c r="L857" s="25"/>
      <c r="M857" s="25"/>
    </row>
    <row r="858" spans="1:13" hidden="1" x14ac:dyDescent="0.2">
      <c r="A858" s="6" t="s">
        <v>495</v>
      </c>
      <c r="B858" s="7">
        <v>10000000</v>
      </c>
      <c r="C858" s="8" t="str">
        <f t="shared" si="18"/>
        <v>101761020</v>
      </c>
      <c r="D858" s="8" t="str">
        <f>[1]!b_info_carrydate(C858)</f>
        <v>2017-06-16</v>
      </c>
      <c r="E858" s="9">
        <f>[1]!b_info_couponrate2(C858)</f>
        <v>5.87</v>
      </c>
      <c r="F858" s="8" t="str">
        <f>[1]!b_info_coupon(C858)</f>
        <v>附息</v>
      </c>
      <c r="G858" s="8">
        <f>[1]!b_info_interestfrequency(C858)</f>
        <v>1</v>
      </c>
      <c r="H858" s="9">
        <f>[1]!b_info_term(C858)</f>
        <v>3</v>
      </c>
      <c r="I858" s="9">
        <f>[1]!b_anal_yield_cnbd(C858,L$1,1)</f>
        <v>3.0409999999999999</v>
      </c>
      <c r="J858" s="9">
        <f>[1]!b_anal_dirty_cnbd(C858,L$1,1)</f>
        <v>104.9803</v>
      </c>
      <c r="K858" s="9" t="str">
        <f>[1]!b_info_maturitydate(C858)</f>
        <v>2020-06-16</v>
      </c>
      <c r="L858" s="25"/>
      <c r="M858" s="25"/>
    </row>
    <row r="859" spans="1:13" hidden="1" x14ac:dyDescent="0.2">
      <c r="A859" s="6" t="s">
        <v>496</v>
      </c>
      <c r="B859" s="7">
        <v>50000000</v>
      </c>
      <c r="C859" s="8" t="str">
        <f t="shared" si="18"/>
        <v>101761046</v>
      </c>
      <c r="D859" s="8" t="str">
        <f>[1]!b_info_carrydate(C859)</f>
        <v>2017-11-08</v>
      </c>
      <c r="E859" s="9">
        <f>[1]!b_info_couponrate2(C859)</f>
        <v>5.45</v>
      </c>
      <c r="F859" s="8" t="str">
        <f>[1]!b_info_coupon(C859)</f>
        <v>附息</v>
      </c>
      <c r="G859" s="8">
        <f>[1]!b_info_interestfrequency(C859)</f>
        <v>1</v>
      </c>
      <c r="H859" s="9">
        <f>[1]!b_info_term(C859)</f>
        <v>3</v>
      </c>
      <c r="I859" s="9">
        <f>[1]!b_anal_yield_cnbd(C859,L$1,1)</f>
        <v>18.862400000000001</v>
      </c>
      <c r="J859" s="9">
        <f>[1]!b_anal_dirty_cnbd(C859,L$1,1)</f>
        <v>93.542500000000004</v>
      </c>
      <c r="K859" s="9" t="str">
        <f>[1]!b_info_maturitydate(C859)</f>
        <v>2020-11-08</v>
      </c>
      <c r="L859" s="25"/>
      <c r="M859" s="25"/>
    </row>
    <row r="860" spans="1:13" hidden="1" x14ac:dyDescent="0.2">
      <c r="A860" s="6" t="s">
        <v>496</v>
      </c>
      <c r="B860" s="7">
        <v>90000000</v>
      </c>
      <c r="C860" s="8" t="str">
        <f t="shared" si="18"/>
        <v>101761046</v>
      </c>
      <c r="D860" s="8" t="str">
        <f>[1]!b_info_carrydate(C860)</f>
        <v>2017-11-08</v>
      </c>
      <c r="E860" s="9">
        <f>[1]!b_info_couponrate2(C860)</f>
        <v>5.45</v>
      </c>
      <c r="F860" s="8" t="str">
        <f>[1]!b_info_coupon(C860)</f>
        <v>附息</v>
      </c>
      <c r="G860" s="8">
        <f>[1]!b_info_interestfrequency(C860)</f>
        <v>1</v>
      </c>
      <c r="H860" s="9">
        <f>[1]!b_info_term(C860)</f>
        <v>3</v>
      </c>
      <c r="I860" s="9">
        <f>[1]!b_anal_yield_cnbd(C860,L$1,1)</f>
        <v>18.862400000000001</v>
      </c>
      <c r="J860" s="9">
        <f>[1]!b_anal_dirty_cnbd(C860,L$1,1)</f>
        <v>93.542500000000004</v>
      </c>
      <c r="K860" s="9" t="str">
        <f>[1]!b_info_maturitydate(C860)</f>
        <v>2020-11-08</v>
      </c>
      <c r="L860" s="25"/>
      <c r="M860" s="25"/>
    </row>
    <row r="861" spans="1:13" hidden="1" x14ac:dyDescent="0.2">
      <c r="A861" s="6" t="s">
        <v>497</v>
      </c>
      <c r="B861" s="7">
        <v>40000000</v>
      </c>
      <c r="C861" s="8" t="str">
        <f t="shared" si="18"/>
        <v>101762045</v>
      </c>
      <c r="D861" s="8" t="str">
        <f>[1]!b_info_carrydate(C861)</f>
        <v>2017-07-07</v>
      </c>
      <c r="E861" s="9">
        <f>[1]!b_info_couponrate2(C861)</f>
        <v>6.3</v>
      </c>
      <c r="F861" s="8" t="str">
        <f>[1]!b_info_coupon(C861)</f>
        <v>附息</v>
      </c>
      <c r="G861" s="8">
        <f>[1]!b_info_interestfrequency(C861)</f>
        <v>1</v>
      </c>
      <c r="H861" s="9">
        <f>[1]!b_info_term(C861)</f>
        <v>5</v>
      </c>
      <c r="I861" s="9">
        <f>[1]!b_anal_yield_cnbd(C861,L$1,1)</f>
        <v>5.1542000000000003</v>
      </c>
      <c r="J861" s="9">
        <f>[1]!b_anal_dirty_cnbd(C861,L$1,1)</f>
        <v>106.6099</v>
      </c>
      <c r="K861" s="9" t="str">
        <f>[1]!b_info_maturitydate(C861)</f>
        <v>2022-07-07</v>
      </c>
      <c r="L861" s="25"/>
      <c r="M861" s="25"/>
    </row>
    <row r="862" spans="1:13" hidden="1" x14ac:dyDescent="0.2">
      <c r="A862" s="6" t="s">
        <v>498</v>
      </c>
      <c r="B862" s="7">
        <v>50000000</v>
      </c>
      <c r="C862" s="8" t="str">
        <f t="shared" si="18"/>
        <v>101762057</v>
      </c>
      <c r="D862" s="8" t="str">
        <f>[1]!b_info_carrydate(C862)</f>
        <v>2017-10-18</v>
      </c>
      <c r="E862" s="9">
        <f>[1]!b_info_couponrate2(C862)</f>
        <v>6.3</v>
      </c>
      <c r="F862" s="8" t="str">
        <f>[1]!b_info_coupon(C862)</f>
        <v>附息</v>
      </c>
      <c r="G862" s="8">
        <f>[1]!b_info_interestfrequency(C862)</f>
        <v>1</v>
      </c>
      <c r="H862" s="9">
        <f>[1]!b_info_term(C862)</f>
        <v>5</v>
      </c>
      <c r="I862" s="9">
        <f>[1]!b_anal_yield_cnbd(C862,L$1,1)</f>
        <v>4.8811</v>
      </c>
      <c r="J862" s="9">
        <f>[1]!b_anal_dirty_cnbd(C862,L$1,1)</f>
        <v>105.78360000000001</v>
      </c>
      <c r="K862" s="9" t="str">
        <f>[1]!b_info_maturitydate(C862)</f>
        <v>2022-10-18</v>
      </c>
      <c r="L862" s="25"/>
      <c r="M862" s="25"/>
    </row>
    <row r="863" spans="1:13" hidden="1" x14ac:dyDescent="0.2">
      <c r="A863" s="6" t="s">
        <v>499</v>
      </c>
      <c r="B863" s="7">
        <v>30000000</v>
      </c>
      <c r="C863" s="8" t="str">
        <f t="shared" si="18"/>
        <v>101762059</v>
      </c>
      <c r="D863" s="8" t="str">
        <f>[1]!b_info_carrydate(C863)</f>
        <v>2017-10-26</v>
      </c>
      <c r="E863" s="9">
        <f>[1]!b_info_couponrate2(C863)</f>
        <v>6.1</v>
      </c>
      <c r="F863" s="8" t="str">
        <f>[1]!b_info_coupon(C863)</f>
        <v>附息</v>
      </c>
      <c r="G863" s="8">
        <f>[1]!b_info_interestfrequency(C863)</f>
        <v>1</v>
      </c>
      <c r="H863" s="9">
        <f>[1]!b_info_term(C863)</f>
        <v>5</v>
      </c>
      <c r="I863" s="9">
        <f>[1]!b_anal_yield_cnbd(C863,L$1,1)</f>
        <v>6.4843999999999999</v>
      </c>
      <c r="J863" s="9">
        <f>[1]!b_anal_dirty_cnbd(C863,L$1,1)</f>
        <v>102.44629999999999</v>
      </c>
      <c r="K863" s="9" t="str">
        <f>[1]!b_info_maturitydate(C863)</f>
        <v>2022-10-26</v>
      </c>
      <c r="L863" s="25"/>
      <c r="M863" s="25"/>
    </row>
    <row r="864" spans="1:13" hidden="1" x14ac:dyDescent="0.2">
      <c r="A864" s="6" t="s">
        <v>500</v>
      </c>
      <c r="B864" s="7">
        <v>20000000</v>
      </c>
      <c r="C864" s="8" t="str">
        <f t="shared" si="18"/>
        <v>101762061</v>
      </c>
      <c r="D864" s="8" t="str">
        <f>[1]!b_info_carrydate(C864)</f>
        <v>2017-09-18</v>
      </c>
      <c r="E864" s="9">
        <f>[1]!b_info_couponrate2(C864)</f>
        <v>6.18</v>
      </c>
      <c r="F864" s="8" t="str">
        <f>[1]!b_info_coupon(C864)</f>
        <v>附息</v>
      </c>
      <c r="G864" s="8">
        <f>[1]!b_info_interestfrequency(C864)</f>
        <v>1</v>
      </c>
      <c r="H864" s="9">
        <f>[1]!b_info_term(C864)</f>
        <v>3</v>
      </c>
      <c r="I864" s="9">
        <f>[1]!b_anal_yield_cnbd(C864,L$1,1)</f>
        <v>3.39</v>
      </c>
      <c r="J864" s="9">
        <f>[1]!b_anal_dirty_cnbd(C864,L$1,1)</f>
        <v>104.2868</v>
      </c>
      <c r="K864" s="9" t="str">
        <f>[1]!b_info_maturitydate(C864)</f>
        <v>2020-09-18</v>
      </c>
      <c r="L864" s="25"/>
      <c r="M864" s="25"/>
    </row>
    <row r="865" spans="1:13" hidden="1" x14ac:dyDescent="0.2">
      <c r="A865" s="6" t="s">
        <v>501</v>
      </c>
      <c r="B865" s="7">
        <v>30000000</v>
      </c>
      <c r="C865" s="8" t="str">
        <f t="shared" si="18"/>
        <v>101762070</v>
      </c>
      <c r="D865" s="8" t="str">
        <f>[1]!b_info_carrydate(C865)</f>
        <v>2017-09-19</v>
      </c>
      <c r="E865" s="9">
        <f>[1]!b_info_couponrate2(C865)</f>
        <v>6.17</v>
      </c>
      <c r="F865" s="8" t="str">
        <f>[1]!b_info_coupon(C865)</f>
        <v>附息</v>
      </c>
      <c r="G865" s="8">
        <f>[1]!b_info_interestfrequency(C865)</f>
        <v>1</v>
      </c>
      <c r="H865" s="9">
        <f>[1]!b_info_term(C865)</f>
        <v>5</v>
      </c>
      <c r="I865" s="9">
        <f>[1]!b_anal_yield_cnbd(C865,L$1,1)</f>
        <v>4.8185000000000002</v>
      </c>
      <c r="J865" s="9">
        <f>[1]!b_anal_dirty_cnbd(C865,L$1,1)</f>
        <v>105.971</v>
      </c>
      <c r="K865" s="9" t="str">
        <f>[1]!b_info_maturitydate(C865)</f>
        <v>2022-09-19</v>
      </c>
      <c r="L865" s="25"/>
      <c r="M865" s="25"/>
    </row>
    <row r="866" spans="1:13" hidden="1" x14ac:dyDescent="0.2">
      <c r="A866" s="6" t="s">
        <v>502</v>
      </c>
      <c r="B866" s="7">
        <v>25000000</v>
      </c>
      <c r="C866" s="8" t="str">
        <f t="shared" si="18"/>
        <v>101763009</v>
      </c>
      <c r="D866" s="8" t="str">
        <f>[1]!b_info_carrydate(C866)</f>
        <v>2017-07-07</v>
      </c>
      <c r="E866" s="9">
        <f>[1]!b_info_couponrate2(C866)</f>
        <v>5.5</v>
      </c>
      <c r="F866" s="8" t="str">
        <f>[1]!b_info_coupon(C866)</f>
        <v>附息</v>
      </c>
      <c r="G866" s="8">
        <f>[1]!b_info_interestfrequency(C866)</f>
        <v>1</v>
      </c>
      <c r="H866" s="9">
        <f>[1]!b_info_term(C866)</f>
        <v>5</v>
      </c>
      <c r="I866" s="9">
        <f>[1]!b_anal_yield_cnbd(C866,L$1,1)</f>
        <v>3.6671999999999998</v>
      </c>
      <c r="J866" s="9">
        <f>[1]!b_anal_dirty_cnbd(C866,L$1,1)</f>
        <v>107.66249999999999</v>
      </c>
      <c r="K866" s="9" t="str">
        <f>[1]!b_info_maturitydate(C866)</f>
        <v>2022-07-07</v>
      </c>
      <c r="L866" s="25"/>
      <c r="M866" s="25"/>
    </row>
    <row r="867" spans="1:13" hidden="1" x14ac:dyDescent="0.2">
      <c r="A867" s="6" t="s">
        <v>503</v>
      </c>
      <c r="B867" s="7">
        <v>30000000</v>
      </c>
      <c r="C867" s="8" t="str">
        <f t="shared" si="18"/>
        <v>101764067</v>
      </c>
      <c r="D867" s="8" t="str">
        <f>[1]!b_info_carrydate(C867)</f>
        <v>2017-10-24</v>
      </c>
      <c r="E867" s="9">
        <f>[1]!b_info_couponrate2(C867)</f>
        <v>5.33</v>
      </c>
      <c r="F867" s="8" t="str">
        <f>[1]!b_info_coupon(C867)</f>
        <v>附息</v>
      </c>
      <c r="G867" s="8">
        <f>[1]!b_info_interestfrequency(C867)</f>
        <v>1</v>
      </c>
      <c r="H867" s="9">
        <f>[1]!b_info_term(C867)</f>
        <v>3</v>
      </c>
      <c r="I867" s="9">
        <f>[1]!b_anal_yield_cnbd(C867,L$1,1)</f>
        <v>3.3397000000000001</v>
      </c>
      <c r="J867" s="9">
        <f>[1]!b_anal_dirty_cnbd(C867,L$1,1)</f>
        <v>103.1464</v>
      </c>
      <c r="K867" s="9" t="str">
        <f>[1]!b_info_maturitydate(C867)</f>
        <v>2020-10-24</v>
      </c>
      <c r="L867" s="25"/>
      <c r="M867" s="25"/>
    </row>
    <row r="868" spans="1:13" hidden="1" x14ac:dyDescent="0.2">
      <c r="A868" s="6" t="s">
        <v>504</v>
      </c>
      <c r="B868" s="7">
        <v>30000000</v>
      </c>
      <c r="C868" s="8" t="str">
        <f t="shared" si="18"/>
        <v>101767011</v>
      </c>
      <c r="D868" s="8" t="str">
        <f>[1]!b_info_carrydate(C868)</f>
        <v>2017-11-03</v>
      </c>
      <c r="E868" s="9">
        <f>[1]!b_info_couponrate2(C868)</f>
        <v>6.48</v>
      </c>
      <c r="F868" s="8" t="str">
        <f>[1]!b_info_coupon(C868)</f>
        <v>附息</v>
      </c>
      <c r="G868" s="8">
        <f>[1]!b_info_interestfrequency(C868)</f>
        <v>1</v>
      </c>
      <c r="H868" s="9">
        <f>[1]!b_info_term(C868)</f>
        <v>5</v>
      </c>
      <c r="I868" s="9">
        <f>[1]!b_anal_yield_cnbd(C868,L$1,1)</f>
        <v>5.9378000000000002</v>
      </c>
      <c r="J868" s="9">
        <f>[1]!b_anal_dirty_cnbd(C868,L$1,1)</f>
        <v>103.45310000000001</v>
      </c>
      <c r="K868" s="9" t="str">
        <f>[1]!b_info_maturitydate(C868)</f>
        <v>2022-11-03</v>
      </c>
      <c r="L868" s="25"/>
      <c r="M868" s="25"/>
    </row>
    <row r="869" spans="1:13" hidden="1" x14ac:dyDescent="0.2">
      <c r="A869" s="6" t="s">
        <v>505</v>
      </c>
      <c r="B869" s="7">
        <v>30000000</v>
      </c>
      <c r="C869" s="8" t="str">
        <f t="shared" si="18"/>
        <v>101780009</v>
      </c>
      <c r="D869" s="8" t="str">
        <f>[1]!b_info_carrydate(C869)</f>
        <v>2017-08-22</v>
      </c>
      <c r="E869" s="9">
        <f>[1]!b_info_couponrate2(C869)</f>
        <v>5.99</v>
      </c>
      <c r="F869" s="8" t="str">
        <f>[1]!b_info_coupon(C869)</f>
        <v>附息</v>
      </c>
      <c r="G869" s="8">
        <f>[1]!b_info_interestfrequency(C869)</f>
        <v>1</v>
      </c>
      <c r="H869" s="9">
        <f>[1]!b_info_term(C869)</f>
        <v>5</v>
      </c>
      <c r="I869" s="9">
        <f>[1]!b_anal_yield_cnbd(C869,L$1,1)</f>
        <v>5.3052999999999999</v>
      </c>
      <c r="J869" s="9">
        <f>[1]!b_anal_dirty_cnbd(C869,L$1,1)</f>
        <v>103.91379999999999</v>
      </c>
      <c r="K869" s="9" t="str">
        <f>[1]!b_info_maturitydate(C869)</f>
        <v>2022-08-22</v>
      </c>
      <c r="L869" s="25"/>
      <c r="M869" s="25"/>
    </row>
    <row r="870" spans="1:13" hidden="1" x14ac:dyDescent="0.2">
      <c r="A870" s="6" t="s">
        <v>506</v>
      </c>
      <c r="B870" s="7">
        <v>10000000</v>
      </c>
      <c r="C870" s="8" t="str">
        <f t="shared" si="18"/>
        <v>101783005</v>
      </c>
      <c r="D870" s="8" t="str">
        <f>[1]!b_info_carrydate(C870)</f>
        <v>2017-06-23</v>
      </c>
      <c r="E870" s="9">
        <f>[1]!b_info_couponrate2(C870)</f>
        <v>6</v>
      </c>
      <c r="F870" s="8" t="str">
        <f>[1]!b_info_coupon(C870)</f>
        <v>附息</v>
      </c>
      <c r="G870" s="8">
        <f>[1]!b_info_interestfrequency(C870)</f>
        <v>1</v>
      </c>
      <c r="H870" s="9">
        <f>[1]!b_info_term(C870)</f>
        <v>5</v>
      </c>
      <c r="I870" s="9">
        <f>[1]!b_anal_yield_cnbd(C870,L$1,1)</f>
        <v>5.6708999999999996</v>
      </c>
      <c r="J870" s="9">
        <f>[1]!b_anal_dirty_cnbd(C870,L$1,1)</f>
        <v>104.86920000000001</v>
      </c>
      <c r="K870" s="9" t="str">
        <f>[1]!b_info_maturitydate(C870)</f>
        <v>2022-06-23</v>
      </c>
      <c r="L870" s="25"/>
      <c r="M870" s="25"/>
    </row>
    <row r="871" spans="1:13" hidden="1" x14ac:dyDescent="0.2">
      <c r="A871" s="6" t="s">
        <v>507</v>
      </c>
      <c r="B871" s="7">
        <v>10000000</v>
      </c>
      <c r="C871" s="8" t="str">
        <f t="shared" si="18"/>
        <v>101790001</v>
      </c>
      <c r="D871" s="8" t="str">
        <f>[1]!b_info_carrydate(C871)</f>
        <v>2017-12-06</v>
      </c>
      <c r="E871" s="9">
        <f>[1]!b_info_couponrate2(C871)</f>
        <v>6.9</v>
      </c>
      <c r="F871" s="8" t="str">
        <f>[1]!b_info_coupon(C871)</f>
        <v>附息</v>
      </c>
      <c r="G871" s="8">
        <f>[1]!b_info_interestfrequency(C871)</f>
        <v>1</v>
      </c>
      <c r="H871" s="9">
        <f>[1]!b_info_term(C871)</f>
        <v>5</v>
      </c>
      <c r="I871" s="9">
        <f>[1]!b_anal_yield_cnbd(C871,L$1,1)</f>
        <v>6.4016999999999999</v>
      </c>
      <c r="J871" s="9">
        <f>[1]!b_anal_dirty_cnbd(C871,L$1,1)</f>
        <v>102.8974</v>
      </c>
      <c r="K871" s="9" t="str">
        <f>[1]!b_info_maturitydate(C871)</f>
        <v>2022-12-06</v>
      </c>
      <c r="L871" s="25"/>
      <c r="M871" s="25"/>
    </row>
    <row r="872" spans="1:13" hidden="1" x14ac:dyDescent="0.2">
      <c r="A872" s="6" t="s">
        <v>508</v>
      </c>
      <c r="B872" s="7">
        <v>60000000</v>
      </c>
      <c r="C872" s="8" t="str">
        <f t="shared" si="18"/>
        <v>101800007</v>
      </c>
      <c r="D872" s="8" t="str">
        <f>[1]!b_info_carrydate(C872)</f>
        <v>2018-01-11</v>
      </c>
      <c r="E872" s="9">
        <f>[1]!b_info_couponrate2(C872)</f>
        <v>6.89</v>
      </c>
      <c r="F872" s="8" t="str">
        <f>[1]!b_info_coupon(C872)</f>
        <v>附息</v>
      </c>
      <c r="G872" s="8">
        <f>[1]!b_info_interestfrequency(C872)</f>
        <v>1</v>
      </c>
      <c r="H872" s="9">
        <f>[1]!b_info_term(C872)</f>
        <v>5</v>
      </c>
      <c r="I872" s="9">
        <f>[1]!b_anal_yield_cnbd(C872,L$1,1)</f>
        <v>5.2679999999999998</v>
      </c>
      <c r="J872" s="9">
        <f>[1]!b_anal_dirty_cnbd(C872,L$1,1)</f>
        <v>102.9346</v>
      </c>
      <c r="K872" s="9" t="str">
        <f>[1]!b_info_maturitydate(C872)</f>
        <v>2023-01-11</v>
      </c>
      <c r="L872" s="25"/>
      <c r="M872" s="25"/>
    </row>
    <row r="873" spans="1:13" hidden="1" x14ac:dyDescent="0.2">
      <c r="A873" s="6" t="s">
        <v>509</v>
      </c>
      <c r="B873" s="7">
        <v>100000000</v>
      </c>
      <c r="C873" s="8" t="str">
        <f t="shared" si="18"/>
        <v>101800030</v>
      </c>
      <c r="D873" s="8" t="str">
        <f>[1]!b_info_carrydate(C873)</f>
        <v>2018-01-18</v>
      </c>
      <c r="E873" s="9">
        <f>[1]!b_info_couponrate2(C873)</f>
        <v>6.5</v>
      </c>
      <c r="F873" s="8" t="str">
        <f>[1]!b_info_coupon(C873)</f>
        <v>附息</v>
      </c>
      <c r="G873" s="8">
        <f>[1]!b_info_interestfrequency(C873)</f>
        <v>1</v>
      </c>
      <c r="H873" s="9">
        <f>[1]!b_info_term(C873)</f>
        <v>5</v>
      </c>
      <c r="I873" s="9">
        <f>[1]!b_anal_yield_cnbd(C873,L$1,1)</f>
        <v>3.3012999999999999</v>
      </c>
      <c r="J873" s="9">
        <f>[1]!b_anal_dirty_cnbd(C873,L$1,1)</f>
        <v>109.461</v>
      </c>
      <c r="K873" s="9" t="str">
        <f>[1]!b_info_maturitydate(C873)</f>
        <v>2023-01-18</v>
      </c>
      <c r="L873" s="25"/>
      <c r="M873" s="25"/>
    </row>
    <row r="874" spans="1:13" hidden="1" x14ac:dyDescent="0.2">
      <c r="A874" s="6" t="s">
        <v>510</v>
      </c>
      <c r="B874" s="7">
        <v>10000000</v>
      </c>
      <c r="C874" s="8" t="str">
        <f t="shared" si="18"/>
        <v>101800052</v>
      </c>
      <c r="D874" s="8" t="str">
        <f>[1]!b_info_carrydate(C874)</f>
        <v>2018-01-24</v>
      </c>
      <c r="E874" s="9">
        <f>[1]!b_info_couponrate2(C874)</f>
        <v>6.95</v>
      </c>
      <c r="F874" s="8" t="str">
        <f>[1]!b_info_coupon(C874)</f>
        <v>附息</v>
      </c>
      <c r="G874" s="8">
        <f>[1]!b_info_interestfrequency(C874)</f>
        <v>1</v>
      </c>
      <c r="H874" s="9">
        <f>[1]!b_info_term(C874)</f>
        <v>5</v>
      </c>
      <c r="I874" s="9">
        <f>[1]!b_anal_yield_cnbd(C874,L$1,1)</f>
        <v>3.5973000000000002</v>
      </c>
      <c r="J874" s="9">
        <f>[1]!b_anal_dirty_cnbd(C874,L$1,1)</f>
        <v>104.0471</v>
      </c>
      <c r="K874" s="9" t="str">
        <f>[1]!b_info_maturitydate(C874)</f>
        <v>2023-01-24</v>
      </c>
      <c r="L874" s="25"/>
      <c r="M874" s="25"/>
    </row>
    <row r="875" spans="1:13" hidden="1" x14ac:dyDescent="0.2">
      <c r="A875" s="6" t="s">
        <v>511</v>
      </c>
      <c r="B875" s="7">
        <v>100000000</v>
      </c>
      <c r="C875" s="8" t="str">
        <f t="shared" si="18"/>
        <v>101800078</v>
      </c>
      <c r="D875" s="8" t="str">
        <f>[1]!b_info_carrydate(C875)</f>
        <v>2018-03-30</v>
      </c>
      <c r="E875" s="9">
        <f>[1]!b_info_couponrate2(C875)</f>
        <v>6.46</v>
      </c>
      <c r="F875" s="8" t="str">
        <f>[1]!b_info_coupon(C875)</f>
        <v>附息</v>
      </c>
      <c r="G875" s="8">
        <f>[1]!b_info_interestfrequency(C875)</f>
        <v>1</v>
      </c>
      <c r="H875" s="9">
        <f>[1]!b_info_term(C875)</f>
        <v>5</v>
      </c>
      <c r="I875" s="9">
        <f>[1]!b_anal_yield_cnbd(C875,L$1,1)</f>
        <v>3.8056999999999999</v>
      </c>
      <c r="J875" s="9">
        <f>[1]!b_anal_dirty_cnbd(C875,L$1,1)</f>
        <v>113.57470000000001</v>
      </c>
      <c r="K875" s="9" t="str">
        <f>[1]!b_info_maturitydate(C875)</f>
        <v>2023-03-30</v>
      </c>
      <c r="L875" s="25"/>
      <c r="M875" s="25"/>
    </row>
    <row r="876" spans="1:13" hidden="1" x14ac:dyDescent="0.2">
      <c r="A876" s="6" t="s">
        <v>512</v>
      </c>
      <c r="B876" s="7">
        <v>30000000</v>
      </c>
      <c r="C876" s="8" t="str">
        <f t="shared" si="18"/>
        <v>101800184</v>
      </c>
      <c r="D876" s="8" t="str">
        <f>[1]!b_info_carrydate(C876)</f>
        <v>2018-03-13</v>
      </c>
      <c r="E876" s="9">
        <f>[1]!b_info_couponrate2(C876)</f>
        <v>6.4</v>
      </c>
      <c r="F876" s="8" t="str">
        <f>[1]!b_info_coupon(C876)</f>
        <v>附息</v>
      </c>
      <c r="G876" s="8">
        <f>[1]!b_info_interestfrequency(C876)</f>
        <v>1</v>
      </c>
      <c r="H876" s="9">
        <f>[1]!b_info_term(C876)</f>
        <v>5</v>
      </c>
      <c r="I876" s="9">
        <f>[1]!b_anal_yield_cnbd(C876,L$1,1)</f>
        <v>3.1705999999999999</v>
      </c>
      <c r="J876" s="9">
        <f>[1]!b_anal_dirty_cnbd(C876,L$1,1)</f>
        <v>115.4358</v>
      </c>
      <c r="K876" s="9" t="str">
        <f>[1]!b_info_maturitydate(C876)</f>
        <v>2023-03-13</v>
      </c>
      <c r="L876" s="25"/>
      <c r="M876" s="25"/>
    </row>
    <row r="877" spans="1:13" hidden="1" x14ac:dyDescent="0.2">
      <c r="A877" s="6" t="s">
        <v>513</v>
      </c>
      <c r="B877" s="7">
        <v>30000000</v>
      </c>
      <c r="C877" s="8" t="str">
        <f t="shared" si="18"/>
        <v>101800188</v>
      </c>
      <c r="D877" s="8" t="str">
        <f>[1]!b_info_carrydate(C877)</f>
        <v>2018-03-14</v>
      </c>
      <c r="E877" s="9">
        <f>[1]!b_info_couponrate2(C877)</f>
        <v>6.26</v>
      </c>
      <c r="F877" s="8" t="str">
        <f>[1]!b_info_coupon(C877)</f>
        <v>附息</v>
      </c>
      <c r="G877" s="8">
        <f>[1]!b_info_interestfrequency(C877)</f>
        <v>1</v>
      </c>
      <c r="H877" s="9">
        <f>[1]!b_info_term(C877)</f>
        <v>7</v>
      </c>
      <c r="I877" s="9">
        <f>[1]!b_anal_yield_cnbd(C877,L$1,1)</f>
        <v>3.6082999999999998</v>
      </c>
      <c r="J877" s="9">
        <f>[1]!b_anal_dirty_cnbd(C877,L$1,1)</f>
        <v>109.43</v>
      </c>
      <c r="K877" s="9" t="str">
        <f>[1]!b_info_maturitydate(C877)</f>
        <v>2025-03-14</v>
      </c>
      <c r="L877" s="25"/>
      <c r="M877" s="25"/>
    </row>
    <row r="878" spans="1:13" hidden="1" x14ac:dyDescent="0.2">
      <c r="A878" s="6" t="s">
        <v>514</v>
      </c>
      <c r="B878" s="7">
        <v>30000000</v>
      </c>
      <c r="C878" s="8" t="str">
        <f t="shared" si="18"/>
        <v>101800208</v>
      </c>
      <c r="D878" s="8" t="str">
        <f>[1]!b_info_carrydate(C878)</f>
        <v>2018-03-15</v>
      </c>
      <c r="E878" s="9">
        <f>[1]!b_info_couponrate2(C878)</f>
        <v>6.97</v>
      </c>
      <c r="F878" s="8" t="str">
        <f>[1]!b_info_coupon(C878)</f>
        <v>附息</v>
      </c>
      <c r="G878" s="8">
        <f>[1]!b_info_interestfrequency(C878)</f>
        <v>1</v>
      </c>
      <c r="H878" s="9">
        <f>[1]!b_info_term(C878)</f>
        <v>5</v>
      </c>
      <c r="I878" s="9">
        <f>[1]!b_anal_yield_cnbd(C878,L$1,1)</f>
        <v>3.8727999999999998</v>
      </c>
      <c r="J878" s="9">
        <f>[1]!b_anal_dirty_cnbd(C878,L$1,1)</f>
        <v>115.4778</v>
      </c>
      <c r="K878" s="9" t="str">
        <f>[1]!b_info_maturitydate(C878)</f>
        <v>2023-03-15</v>
      </c>
      <c r="L878" s="25"/>
      <c r="M878" s="25"/>
    </row>
    <row r="879" spans="1:13" hidden="1" x14ac:dyDescent="0.2">
      <c r="A879" s="6" t="s">
        <v>515</v>
      </c>
      <c r="B879" s="7">
        <v>20000000</v>
      </c>
      <c r="C879" s="8" t="str">
        <f t="shared" si="18"/>
        <v>101800226</v>
      </c>
      <c r="D879" s="8" t="str">
        <f>[1]!b_info_carrydate(C879)</f>
        <v>2018-03-19</v>
      </c>
      <c r="E879" s="9">
        <f>[1]!b_info_couponrate2(C879)</f>
        <v>6.65</v>
      </c>
      <c r="F879" s="8" t="str">
        <f>[1]!b_info_coupon(C879)</f>
        <v>附息</v>
      </c>
      <c r="G879" s="8">
        <f>[1]!b_info_interestfrequency(C879)</f>
        <v>1</v>
      </c>
      <c r="H879" s="9">
        <f>[1]!b_info_term(C879)</f>
        <v>5</v>
      </c>
      <c r="I879" s="9">
        <f>[1]!b_anal_yield_cnbd(C879,L$1,1)</f>
        <v>3.323</v>
      </c>
      <c r="J879" s="9">
        <f>[1]!b_anal_dirty_cnbd(C879,L$1,1)</f>
        <v>115.86790000000001</v>
      </c>
      <c r="K879" s="9" t="str">
        <f>[1]!b_info_maturitydate(C879)</f>
        <v>2023-03-19</v>
      </c>
      <c r="L879" s="25"/>
      <c r="M879" s="25"/>
    </row>
    <row r="880" spans="1:13" hidden="1" x14ac:dyDescent="0.2">
      <c r="A880" s="6" t="s">
        <v>516</v>
      </c>
      <c r="B880" s="7">
        <v>80000000</v>
      </c>
      <c r="C880" s="8" t="str">
        <f t="shared" si="18"/>
        <v>101800234</v>
      </c>
      <c r="D880" s="8" t="str">
        <f>[1]!b_info_carrydate(C880)</f>
        <v>2018-03-20</v>
      </c>
      <c r="E880" s="9">
        <f>[1]!b_info_couponrate2(C880)</f>
        <v>7</v>
      </c>
      <c r="F880" s="8" t="str">
        <f>[1]!b_info_coupon(C880)</f>
        <v>附息</v>
      </c>
      <c r="G880" s="8">
        <f>[1]!b_info_interestfrequency(C880)</f>
        <v>1</v>
      </c>
      <c r="H880" s="9">
        <f>[1]!b_info_term(C880)</f>
        <v>5</v>
      </c>
      <c r="I880" s="9">
        <f>[1]!b_anal_yield_cnbd(C880,L$1,1)</f>
        <v>4.6257000000000001</v>
      </c>
      <c r="J880" s="9">
        <f>[1]!b_anal_dirty_cnbd(C880,L$1,1)</f>
        <v>113.3152</v>
      </c>
      <c r="K880" s="9" t="str">
        <f>[1]!b_info_maturitydate(C880)</f>
        <v>2023-03-20</v>
      </c>
      <c r="L880" s="25"/>
      <c r="M880" s="25"/>
    </row>
    <row r="881" spans="1:13" hidden="1" x14ac:dyDescent="0.2">
      <c r="A881" s="6" t="s">
        <v>517</v>
      </c>
      <c r="B881" s="7">
        <v>30000000</v>
      </c>
      <c r="C881" s="8" t="str">
        <f t="shared" si="18"/>
        <v>101800276</v>
      </c>
      <c r="D881" s="8" t="str">
        <f>[1]!b_info_carrydate(C881)</f>
        <v>2018-03-26</v>
      </c>
      <c r="E881" s="9">
        <f>[1]!b_info_couponrate2(C881)</f>
        <v>7.5</v>
      </c>
      <c r="F881" s="8" t="str">
        <f>[1]!b_info_coupon(C881)</f>
        <v>附息</v>
      </c>
      <c r="G881" s="8">
        <f>[1]!b_info_interestfrequency(C881)</f>
        <v>1</v>
      </c>
      <c r="H881" s="9">
        <f>[1]!b_info_term(C881)</f>
        <v>5</v>
      </c>
      <c r="I881" s="9">
        <f>[1]!b_anal_yield_cnbd(C881,L$1,1)</f>
        <v>6.0339999999999998</v>
      </c>
      <c r="J881" s="9">
        <f>[1]!b_anal_dirty_cnbd(C881,L$1,1)</f>
        <v>109.0408</v>
      </c>
      <c r="K881" s="9" t="str">
        <f>[1]!b_info_maturitydate(C881)</f>
        <v>2023-03-26</v>
      </c>
      <c r="L881" s="25"/>
      <c r="M881" s="25"/>
    </row>
    <row r="882" spans="1:13" hidden="1" x14ac:dyDescent="0.2">
      <c r="A882" s="6" t="s">
        <v>518</v>
      </c>
      <c r="B882" s="7">
        <v>50000000</v>
      </c>
      <c r="C882" s="8" t="str">
        <f t="shared" si="18"/>
        <v>101800292</v>
      </c>
      <c r="D882" s="8" t="str">
        <f>[1]!b_info_carrydate(C882)</f>
        <v>2018-03-28</v>
      </c>
      <c r="E882" s="9">
        <f>[1]!b_info_couponrate2(C882)</f>
        <v>6.15</v>
      </c>
      <c r="F882" s="8" t="str">
        <f>[1]!b_info_coupon(C882)</f>
        <v>附息</v>
      </c>
      <c r="G882" s="8">
        <f>[1]!b_info_interestfrequency(C882)</f>
        <v>1</v>
      </c>
      <c r="H882" s="9">
        <f>[1]!b_info_term(C882)</f>
        <v>5</v>
      </c>
      <c r="I882" s="9">
        <f>[1]!b_anal_yield_cnbd(C882,L$1,1)</f>
        <v>3.3268</v>
      </c>
      <c r="J882" s="9">
        <f>[1]!b_anal_dirty_cnbd(C882,L$1,1)</f>
        <v>113.8617</v>
      </c>
      <c r="K882" s="9" t="str">
        <f>[1]!b_info_maturitydate(C882)</f>
        <v>2023-03-28</v>
      </c>
      <c r="L882" s="25"/>
      <c r="M882" s="25"/>
    </row>
    <row r="883" spans="1:13" hidden="1" x14ac:dyDescent="0.2">
      <c r="A883" s="6" t="s">
        <v>518</v>
      </c>
      <c r="B883" s="7">
        <v>100000000</v>
      </c>
      <c r="C883" s="8" t="str">
        <f t="shared" si="18"/>
        <v>101800292</v>
      </c>
      <c r="D883" s="8" t="str">
        <f>[1]!b_info_carrydate(C883)</f>
        <v>2018-03-28</v>
      </c>
      <c r="E883" s="9">
        <f>[1]!b_info_couponrate2(C883)</f>
        <v>6.15</v>
      </c>
      <c r="F883" s="8" t="str">
        <f>[1]!b_info_coupon(C883)</f>
        <v>附息</v>
      </c>
      <c r="G883" s="8">
        <f>[1]!b_info_interestfrequency(C883)</f>
        <v>1</v>
      </c>
      <c r="H883" s="9">
        <f>[1]!b_info_term(C883)</f>
        <v>5</v>
      </c>
      <c r="I883" s="9">
        <f>[1]!b_anal_yield_cnbd(C883,L$1,1)</f>
        <v>3.3268</v>
      </c>
      <c r="J883" s="9">
        <f>[1]!b_anal_dirty_cnbd(C883,L$1,1)</f>
        <v>113.8617</v>
      </c>
      <c r="K883" s="9" t="str">
        <f>[1]!b_info_maturitydate(C883)</f>
        <v>2023-03-28</v>
      </c>
      <c r="L883" s="25"/>
      <c r="M883" s="25"/>
    </row>
    <row r="884" spans="1:13" hidden="1" x14ac:dyDescent="0.2">
      <c r="A884" s="6" t="s">
        <v>519</v>
      </c>
      <c r="B884" s="7">
        <v>90000000</v>
      </c>
      <c r="C884" s="8" t="str">
        <f t="shared" si="18"/>
        <v>101800297</v>
      </c>
      <c r="D884" s="8" t="str">
        <f>[1]!b_info_carrydate(C884)</f>
        <v>2018-03-29</v>
      </c>
      <c r="E884" s="9">
        <f>[1]!b_info_couponrate2(C884)</f>
        <v>6.8</v>
      </c>
      <c r="F884" s="8" t="str">
        <f>[1]!b_info_coupon(C884)</f>
        <v>附息</v>
      </c>
      <c r="G884" s="8">
        <f>[1]!b_info_interestfrequency(C884)</f>
        <v>1</v>
      </c>
      <c r="H884" s="9">
        <f>[1]!b_info_term(C884)</f>
        <v>3</v>
      </c>
      <c r="I884" s="9">
        <f>[1]!b_anal_yield_cnbd(C884,L$1,1)</f>
        <v>4.4591000000000003</v>
      </c>
      <c r="J884" s="9">
        <f>[1]!b_anal_dirty_cnbd(C884,L$1,1)</f>
        <v>108.74250000000001</v>
      </c>
      <c r="K884" s="9" t="str">
        <f>[1]!b_info_maturitydate(C884)</f>
        <v>2021-03-29</v>
      </c>
      <c r="L884" s="25"/>
      <c r="M884" s="25"/>
    </row>
    <row r="885" spans="1:13" hidden="1" x14ac:dyDescent="0.2">
      <c r="A885" s="6" t="s">
        <v>520</v>
      </c>
      <c r="B885" s="7">
        <v>130000000</v>
      </c>
      <c r="C885" s="8" t="str">
        <f t="shared" si="18"/>
        <v>101800318</v>
      </c>
      <c r="D885" s="8" t="str">
        <f>[1]!b_info_carrydate(C885)</f>
        <v>2018-03-29</v>
      </c>
      <c r="E885" s="9">
        <f>[1]!b_info_couponrate2(C885)</f>
        <v>6.14</v>
      </c>
      <c r="F885" s="8" t="str">
        <f>[1]!b_info_coupon(C885)</f>
        <v>附息</v>
      </c>
      <c r="G885" s="8">
        <f>[1]!b_info_interestfrequency(C885)</f>
        <v>1</v>
      </c>
      <c r="H885" s="9">
        <f>[1]!b_info_term(C885)</f>
        <v>5</v>
      </c>
      <c r="I885" s="9">
        <f>[1]!b_anal_yield_cnbd(C885,L$1,1)</f>
        <v>3.3813</v>
      </c>
      <c r="J885" s="9">
        <f>[1]!b_anal_dirty_cnbd(C885,L$1,1)</f>
        <v>109.0429</v>
      </c>
      <c r="K885" s="9" t="str">
        <f>[1]!b_info_maturitydate(C885)</f>
        <v>2023-03-29</v>
      </c>
      <c r="L885" s="25"/>
      <c r="M885" s="25"/>
    </row>
    <row r="886" spans="1:13" hidden="1" x14ac:dyDescent="0.2">
      <c r="A886" s="6" t="s">
        <v>521</v>
      </c>
      <c r="B886" s="7">
        <v>30000000</v>
      </c>
      <c r="C886" s="8" t="str">
        <f t="shared" si="18"/>
        <v>101800405</v>
      </c>
      <c r="D886" s="8" t="str">
        <f>[1]!b_info_carrydate(C886)</f>
        <v>2018-04-18</v>
      </c>
      <c r="E886" s="9">
        <f>[1]!b_info_couponrate2(C886)</f>
        <v>5.85</v>
      </c>
      <c r="F886" s="8" t="str">
        <f>[1]!b_info_coupon(C886)</f>
        <v>附息</v>
      </c>
      <c r="G886" s="8">
        <f>[1]!b_info_interestfrequency(C886)</f>
        <v>1</v>
      </c>
      <c r="H886" s="9">
        <f>[1]!b_info_term(C886)</f>
        <v>3</v>
      </c>
      <c r="I886" s="9">
        <f>[1]!b_anal_yield_cnbd(C886,L$1,1)</f>
        <v>3.629</v>
      </c>
      <c r="J886" s="9">
        <f>[1]!b_anal_dirty_cnbd(C886,L$1,1)</f>
        <v>107.5419</v>
      </c>
      <c r="K886" s="9" t="str">
        <f>[1]!b_info_maturitydate(C886)</f>
        <v>2021-04-18</v>
      </c>
      <c r="L886" s="25"/>
      <c r="M886" s="25"/>
    </row>
    <row r="887" spans="1:13" hidden="1" x14ac:dyDescent="0.2">
      <c r="A887" s="6" t="s">
        <v>522</v>
      </c>
      <c r="B887" s="7">
        <v>20000000</v>
      </c>
      <c r="C887" s="8" t="str">
        <f t="shared" si="18"/>
        <v>101800408</v>
      </c>
      <c r="D887" s="8" t="str">
        <f>[1]!b_info_carrydate(C887)</f>
        <v>2018-04-16</v>
      </c>
      <c r="E887" s="9">
        <f>[1]!b_info_couponrate2(C887)</f>
        <v>6.48</v>
      </c>
      <c r="F887" s="8" t="str">
        <f>[1]!b_info_coupon(C887)</f>
        <v>附息</v>
      </c>
      <c r="G887" s="8">
        <f>[1]!b_info_interestfrequency(C887)</f>
        <v>1</v>
      </c>
      <c r="H887" s="9">
        <f>[1]!b_info_term(C887)</f>
        <v>5</v>
      </c>
      <c r="I887" s="9">
        <f>[1]!b_anal_yield_cnbd(C887,L$1,1)</f>
        <v>3.6436000000000002</v>
      </c>
      <c r="J887" s="9">
        <f>[1]!b_anal_dirty_cnbd(C887,L$1,1)</f>
        <v>113.947</v>
      </c>
      <c r="K887" s="9" t="str">
        <f>[1]!b_info_maturitydate(C887)</f>
        <v>2023-04-16</v>
      </c>
      <c r="L887" s="25"/>
      <c r="M887" s="25"/>
    </row>
    <row r="888" spans="1:13" hidden="1" x14ac:dyDescent="0.2">
      <c r="A888" s="6" t="s">
        <v>522</v>
      </c>
      <c r="B888" s="7">
        <v>60000000</v>
      </c>
      <c r="C888" s="8" t="str">
        <f t="shared" si="18"/>
        <v>101800408</v>
      </c>
      <c r="D888" s="8" t="str">
        <f>[1]!b_info_carrydate(C888)</f>
        <v>2018-04-16</v>
      </c>
      <c r="E888" s="9">
        <f>[1]!b_info_couponrate2(C888)</f>
        <v>6.48</v>
      </c>
      <c r="F888" s="8" t="str">
        <f>[1]!b_info_coupon(C888)</f>
        <v>附息</v>
      </c>
      <c r="G888" s="8">
        <f>[1]!b_info_interestfrequency(C888)</f>
        <v>1</v>
      </c>
      <c r="H888" s="9">
        <f>[1]!b_info_term(C888)</f>
        <v>5</v>
      </c>
      <c r="I888" s="9">
        <f>[1]!b_anal_yield_cnbd(C888,L$1,1)</f>
        <v>3.6436000000000002</v>
      </c>
      <c r="J888" s="9">
        <f>[1]!b_anal_dirty_cnbd(C888,L$1,1)</f>
        <v>113.947</v>
      </c>
      <c r="K888" s="9" t="str">
        <f>[1]!b_info_maturitydate(C888)</f>
        <v>2023-04-16</v>
      </c>
      <c r="L888" s="25"/>
      <c r="M888" s="25"/>
    </row>
    <row r="889" spans="1:13" hidden="1" x14ac:dyDescent="0.2">
      <c r="A889" s="6" t="s">
        <v>523</v>
      </c>
      <c r="B889" s="7">
        <v>40000000</v>
      </c>
      <c r="C889" s="8" t="str">
        <f t="shared" si="18"/>
        <v>101800471</v>
      </c>
      <c r="D889" s="8" t="str">
        <f>[1]!b_info_carrydate(C889)</f>
        <v>2018-04-24</v>
      </c>
      <c r="E889" s="9">
        <f>[1]!b_info_couponrate2(C889)</f>
        <v>5.95</v>
      </c>
      <c r="F889" s="8" t="str">
        <f>[1]!b_info_coupon(C889)</f>
        <v>附息</v>
      </c>
      <c r="G889" s="8">
        <f>[1]!b_info_interestfrequency(C889)</f>
        <v>1</v>
      </c>
      <c r="H889" s="9">
        <f>[1]!b_info_term(C889)</f>
        <v>5</v>
      </c>
      <c r="I889" s="9">
        <f>[1]!b_anal_yield_cnbd(C889,L$1,1)</f>
        <v>3.4996</v>
      </c>
      <c r="J889" s="9">
        <f>[1]!b_anal_dirty_cnbd(C889,L$1,1)</f>
        <v>108.3108</v>
      </c>
      <c r="K889" s="9" t="str">
        <f>[1]!b_info_maturitydate(C889)</f>
        <v>2023-04-24</v>
      </c>
      <c r="L889" s="25"/>
      <c r="M889" s="25"/>
    </row>
    <row r="890" spans="1:13" hidden="1" x14ac:dyDescent="0.2">
      <c r="A890" s="6" t="s">
        <v>524</v>
      </c>
      <c r="B890" s="7">
        <v>10000000</v>
      </c>
      <c r="C890" s="8" t="str">
        <f t="shared" si="18"/>
        <v>101800485</v>
      </c>
      <c r="D890" s="8" t="str">
        <f>[1]!b_info_carrydate(C890)</f>
        <v>2018-04-25</v>
      </c>
      <c r="E890" s="9">
        <f>[1]!b_info_couponrate2(C890)</f>
        <v>6.4</v>
      </c>
      <c r="F890" s="8" t="str">
        <f>[1]!b_info_coupon(C890)</f>
        <v>附息</v>
      </c>
      <c r="G890" s="8">
        <f>[1]!b_info_interestfrequency(C890)</f>
        <v>1</v>
      </c>
      <c r="H890" s="9">
        <f>[1]!b_info_term(C890)</f>
        <v>3</v>
      </c>
      <c r="I890" s="9">
        <f>[1]!b_anal_yield_cnbd(C890,L$1,1)</f>
        <v>5.5871000000000004</v>
      </c>
      <c r="J890" s="9">
        <f>[1]!b_anal_dirty_cnbd(C890,L$1,1)</f>
        <v>106.37690000000001</v>
      </c>
      <c r="K890" s="9" t="str">
        <f>[1]!b_info_maturitydate(C890)</f>
        <v>2021-04-25</v>
      </c>
      <c r="L890" s="25"/>
      <c r="M890" s="25"/>
    </row>
    <row r="891" spans="1:13" hidden="1" x14ac:dyDescent="0.2">
      <c r="A891" s="6" t="s">
        <v>525</v>
      </c>
      <c r="B891" s="7">
        <v>30000000</v>
      </c>
      <c r="C891" s="8" t="str">
        <f t="shared" si="18"/>
        <v>101800535</v>
      </c>
      <c r="D891" s="8" t="str">
        <f>[1]!b_info_carrydate(C891)</f>
        <v>2018-04-27</v>
      </c>
      <c r="E891" s="9">
        <f>[1]!b_info_couponrate2(C891)</f>
        <v>6.2</v>
      </c>
      <c r="F891" s="8" t="str">
        <f>[1]!b_info_coupon(C891)</f>
        <v>附息</v>
      </c>
      <c r="G891" s="8">
        <f>[1]!b_info_interestfrequency(C891)</f>
        <v>1</v>
      </c>
      <c r="H891" s="9">
        <f>[1]!b_info_term(C891)</f>
        <v>3</v>
      </c>
      <c r="I891" s="9">
        <f>[1]!b_anal_yield_cnbd(C891,L$1,1)</f>
        <v>5.0347999999999997</v>
      </c>
      <c r="J891" s="9">
        <f>[1]!b_anal_dirty_cnbd(C891,L$1,1)</f>
        <v>106.56310000000001</v>
      </c>
      <c r="K891" s="9" t="str">
        <f>[1]!b_info_maturitydate(C891)</f>
        <v>2021-04-27</v>
      </c>
      <c r="L891" s="25"/>
      <c r="M891" s="25"/>
    </row>
    <row r="892" spans="1:13" hidden="1" x14ac:dyDescent="0.2">
      <c r="A892" s="6" t="s">
        <v>526</v>
      </c>
      <c r="B892" s="7">
        <v>30000000</v>
      </c>
      <c r="C892" s="8" t="str">
        <f t="shared" si="18"/>
        <v>101800560</v>
      </c>
      <c r="D892" s="8" t="str">
        <f>[1]!b_info_carrydate(C892)</f>
        <v>2018-04-27</v>
      </c>
      <c r="E892" s="9">
        <f>[1]!b_info_couponrate2(C892)</f>
        <v>6.04</v>
      </c>
      <c r="F892" s="8" t="str">
        <f>[1]!b_info_coupon(C892)</f>
        <v>附息</v>
      </c>
      <c r="G892" s="8">
        <f>[1]!b_info_interestfrequency(C892)</f>
        <v>1</v>
      </c>
      <c r="H892" s="9">
        <f>[1]!b_info_term(C892)</f>
        <v>5</v>
      </c>
      <c r="I892" s="9">
        <f>[1]!b_anal_yield_cnbd(C892,L$1,1)</f>
        <v>3.5019999999999998</v>
      </c>
      <c r="J892" s="9">
        <f>[1]!b_anal_dirty_cnbd(C892,L$1,1)</f>
        <v>108.4577</v>
      </c>
      <c r="K892" s="9" t="str">
        <f>[1]!b_info_maturitydate(C892)</f>
        <v>2023-04-27</v>
      </c>
      <c r="L892" s="25"/>
      <c r="M892" s="25"/>
    </row>
    <row r="893" spans="1:13" hidden="1" x14ac:dyDescent="0.2">
      <c r="A893" s="6" t="s">
        <v>527</v>
      </c>
      <c r="B893" s="7">
        <v>40000000</v>
      </c>
      <c r="C893" s="8" t="str">
        <f t="shared" si="18"/>
        <v>101800583</v>
      </c>
      <c r="D893" s="8" t="str">
        <f>[1]!b_info_carrydate(C893)</f>
        <v>2018-05-04</v>
      </c>
      <c r="E893" s="9">
        <f>[1]!b_info_couponrate2(C893)</f>
        <v>5.95</v>
      </c>
      <c r="F893" s="8" t="str">
        <f>[1]!b_info_coupon(C893)</f>
        <v>附息</v>
      </c>
      <c r="G893" s="8">
        <f>[1]!b_info_interestfrequency(C893)</f>
        <v>1</v>
      </c>
      <c r="H893" s="9">
        <f>[1]!b_info_term(C893)</f>
        <v>3</v>
      </c>
      <c r="I893" s="9">
        <f>[1]!b_anal_yield_cnbd(C893,L$1,1)</f>
        <v>3.0371999999999999</v>
      </c>
      <c r="J893" s="9">
        <f>[1]!b_anal_dirty_cnbd(C893,L$1,1)</f>
        <v>108.2535</v>
      </c>
      <c r="K893" s="9" t="str">
        <f>[1]!b_info_maturitydate(C893)</f>
        <v>2021-05-04</v>
      </c>
      <c r="L893" s="25"/>
      <c r="M893" s="25"/>
    </row>
    <row r="894" spans="1:13" hidden="1" x14ac:dyDescent="0.2">
      <c r="A894" s="6" t="s">
        <v>528</v>
      </c>
      <c r="B894" s="7">
        <v>200000000</v>
      </c>
      <c r="C894" s="8" t="str">
        <f t="shared" si="18"/>
        <v>101800627</v>
      </c>
      <c r="D894" s="8" t="str">
        <f>[1]!b_info_carrydate(C894)</f>
        <v>2018-08-06</v>
      </c>
      <c r="E894" s="9">
        <f>[1]!b_info_couponrate2(C894)</f>
        <v>5.18</v>
      </c>
      <c r="F894" s="8" t="str">
        <f>[1]!b_info_coupon(C894)</f>
        <v>附息</v>
      </c>
      <c r="G894" s="8">
        <f>[1]!b_info_interestfrequency(C894)</f>
        <v>1</v>
      </c>
      <c r="H894" s="9">
        <f>[1]!b_info_term(C894)</f>
        <v>3</v>
      </c>
      <c r="I894" s="9">
        <f>[1]!b_anal_yield_cnbd(C894,L$1,1)</f>
        <v>2.9510000000000001</v>
      </c>
      <c r="J894" s="9">
        <f>[1]!b_anal_dirty_cnbd(C894,L$1,1)</f>
        <v>106.048</v>
      </c>
      <c r="K894" s="9" t="str">
        <f>[1]!b_info_maturitydate(C894)</f>
        <v>2021-08-06</v>
      </c>
      <c r="L894" s="25"/>
      <c r="M894" s="25"/>
    </row>
    <row r="895" spans="1:13" hidden="1" x14ac:dyDescent="0.2">
      <c r="A895" s="6" t="s">
        <v>529</v>
      </c>
      <c r="B895" s="7">
        <v>10000000</v>
      </c>
      <c r="C895" s="8" t="str">
        <f t="shared" si="18"/>
        <v>101800634</v>
      </c>
      <c r="D895" s="8" t="str">
        <f>[1]!b_info_carrydate(C895)</f>
        <v>2018-05-22</v>
      </c>
      <c r="E895" s="9">
        <f>[1]!b_info_couponrate2(C895)</f>
        <v>5.64</v>
      </c>
      <c r="F895" s="8" t="str">
        <f>[1]!b_info_coupon(C895)</f>
        <v>附息</v>
      </c>
      <c r="G895" s="8">
        <f>[1]!b_info_interestfrequency(C895)</f>
        <v>1</v>
      </c>
      <c r="H895" s="9">
        <f>[1]!b_info_term(C895)</f>
        <v>5</v>
      </c>
      <c r="I895" s="9">
        <f>[1]!b_anal_yield_cnbd(C895,L$1,1)</f>
        <v>3.2029000000000001</v>
      </c>
      <c r="J895" s="9">
        <f>[1]!b_anal_dirty_cnbd(C895,L$1,1)</f>
        <v>107.703</v>
      </c>
      <c r="K895" s="9" t="str">
        <f>[1]!b_info_maturitydate(C895)</f>
        <v>2023-05-22</v>
      </c>
      <c r="L895" s="25"/>
      <c r="M895" s="25"/>
    </row>
    <row r="896" spans="1:13" hidden="1" x14ac:dyDescent="0.2">
      <c r="A896" s="6" t="s">
        <v>530</v>
      </c>
      <c r="B896" s="7">
        <v>40000000</v>
      </c>
      <c r="C896" s="8" t="str">
        <f t="shared" si="18"/>
        <v>101800800</v>
      </c>
      <c r="D896" s="8" t="str">
        <f>[1]!b_info_carrydate(C896)</f>
        <v>2018-07-25</v>
      </c>
      <c r="E896" s="9">
        <f>[1]!b_info_couponrate2(C896)</f>
        <v>5.69</v>
      </c>
      <c r="F896" s="8" t="str">
        <f>[1]!b_info_coupon(C896)</f>
        <v>附息</v>
      </c>
      <c r="G896" s="8">
        <f>[1]!b_info_interestfrequency(C896)</f>
        <v>1</v>
      </c>
      <c r="H896" s="9">
        <f>[1]!b_info_term(C896)</f>
        <v>5</v>
      </c>
      <c r="I896" s="9">
        <f>[1]!b_anal_yield_cnbd(C896,L$1,1)</f>
        <v>3.2389999999999999</v>
      </c>
      <c r="J896" s="9">
        <f>[1]!b_anal_dirty_cnbd(C896,L$1,1)</f>
        <v>111.2171</v>
      </c>
      <c r="K896" s="9" t="str">
        <f>[1]!b_info_maturitydate(C896)</f>
        <v>2023-07-25</v>
      </c>
      <c r="L896" s="25"/>
      <c r="M896" s="25"/>
    </row>
    <row r="897" spans="1:13" hidden="1" x14ac:dyDescent="0.2">
      <c r="A897" s="6" t="s">
        <v>531</v>
      </c>
      <c r="B897" s="7">
        <v>20000000</v>
      </c>
      <c r="C897" s="8" t="str">
        <f t="shared" si="18"/>
        <v>101800808</v>
      </c>
      <c r="D897" s="8" t="str">
        <f>[1]!b_info_carrydate(C897)</f>
        <v>2018-07-26</v>
      </c>
      <c r="E897" s="9">
        <f>[1]!b_info_couponrate2(C897)</f>
        <v>5.26</v>
      </c>
      <c r="F897" s="8" t="str">
        <f>[1]!b_info_coupon(C897)</f>
        <v>附息</v>
      </c>
      <c r="G897" s="8">
        <f>[1]!b_info_interestfrequency(C897)</f>
        <v>1</v>
      </c>
      <c r="H897" s="9">
        <f>[1]!b_info_term(C897)</f>
        <v>5</v>
      </c>
      <c r="I897" s="9">
        <f>[1]!b_anal_yield_cnbd(C897,L$1,1)</f>
        <v>3.4895999999999998</v>
      </c>
      <c r="J897" s="9">
        <f>[1]!b_anal_dirty_cnbd(C897,L$1,1)</f>
        <v>106.0222</v>
      </c>
      <c r="K897" s="9" t="str">
        <f>[1]!b_info_maturitydate(C897)</f>
        <v>2023-07-26</v>
      </c>
      <c r="L897" s="25"/>
      <c r="M897" s="25"/>
    </row>
    <row r="898" spans="1:13" hidden="1" x14ac:dyDescent="0.2">
      <c r="A898" s="6" t="s">
        <v>532</v>
      </c>
      <c r="B898" s="7">
        <v>10000000</v>
      </c>
      <c r="C898" s="8" t="str">
        <f t="shared" si="18"/>
        <v>101800859</v>
      </c>
      <c r="D898" s="8" t="str">
        <f>[1]!b_info_carrydate(C898)</f>
        <v>2018-08-08</v>
      </c>
      <c r="E898" s="9">
        <f>[1]!b_info_couponrate2(C898)</f>
        <v>5.5</v>
      </c>
      <c r="F898" s="8" t="str">
        <f>[1]!b_info_coupon(C898)</f>
        <v>附息</v>
      </c>
      <c r="G898" s="8">
        <f>[1]!b_info_interestfrequency(C898)</f>
        <v>1</v>
      </c>
      <c r="H898" s="9">
        <f>[1]!b_info_term(C898)</f>
        <v>3</v>
      </c>
      <c r="I898" s="9">
        <f>[1]!b_anal_yield_cnbd(C898,L$1,1)</f>
        <v>3.0773000000000001</v>
      </c>
      <c r="J898" s="9">
        <f>[1]!b_anal_dirty_cnbd(C898,L$1,1)</f>
        <v>106.47490000000001</v>
      </c>
      <c r="K898" s="9" t="str">
        <f>[1]!b_info_maturitydate(C898)</f>
        <v>2021-08-08</v>
      </c>
      <c r="L898" s="25"/>
      <c r="M898" s="25"/>
    </row>
    <row r="899" spans="1:13" hidden="1" x14ac:dyDescent="0.2">
      <c r="A899" s="6" t="s">
        <v>532</v>
      </c>
      <c r="B899" s="7">
        <v>30000000</v>
      </c>
      <c r="C899" s="8" t="str">
        <f t="shared" si="18"/>
        <v>101800859</v>
      </c>
      <c r="D899" s="8" t="str">
        <f>[1]!b_info_carrydate(C899)</f>
        <v>2018-08-08</v>
      </c>
      <c r="E899" s="9">
        <f>[1]!b_info_couponrate2(C899)</f>
        <v>5.5</v>
      </c>
      <c r="F899" s="8" t="str">
        <f>[1]!b_info_coupon(C899)</f>
        <v>附息</v>
      </c>
      <c r="G899" s="8">
        <f>[1]!b_info_interestfrequency(C899)</f>
        <v>1</v>
      </c>
      <c r="H899" s="9">
        <f>[1]!b_info_term(C899)</f>
        <v>3</v>
      </c>
      <c r="I899" s="9">
        <f>[1]!b_anal_yield_cnbd(C899,L$1,1)</f>
        <v>3.0773000000000001</v>
      </c>
      <c r="J899" s="9">
        <f>[1]!b_anal_dirty_cnbd(C899,L$1,1)</f>
        <v>106.47490000000001</v>
      </c>
      <c r="K899" s="9" t="str">
        <f>[1]!b_info_maturitydate(C899)</f>
        <v>2021-08-08</v>
      </c>
      <c r="L899" s="25"/>
      <c r="M899" s="25"/>
    </row>
    <row r="900" spans="1:13" hidden="1" x14ac:dyDescent="0.2">
      <c r="A900" s="6" t="s">
        <v>533</v>
      </c>
      <c r="B900" s="7">
        <v>30000000</v>
      </c>
      <c r="C900" s="8" t="str">
        <f t="shared" si="18"/>
        <v>101800883</v>
      </c>
      <c r="D900" s="8" t="str">
        <f>[1]!b_info_carrydate(C900)</f>
        <v>2018-08-14</v>
      </c>
      <c r="E900" s="9">
        <f>[1]!b_info_couponrate2(C900)</f>
        <v>5.7</v>
      </c>
      <c r="F900" s="8" t="str">
        <f>[1]!b_info_coupon(C900)</f>
        <v>附息</v>
      </c>
      <c r="G900" s="8">
        <f>[1]!b_info_interestfrequency(C900)</f>
        <v>1</v>
      </c>
      <c r="H900" s="9">
        <f>[1]!b_info_term(C900)</f>
        <v>5</v>
      </c>
      <c r="I900" s="9">
        <f>[1]!b_anal_yield_cnbd(C900,L$1,1)</f>
        <v>3.7511000000000001</v>
      </c>
      <c r="J900" s="9">
        <f>[1]!b_anal_dirty_cnbd(C900,L$1,1)</f>
        <v>109.34820000000001</v>
      </c>
      <c r="K900" s="9" t="str">
        <f>[1]!b_info_maturitydate(C900)</f>
        <v>2023-08-14</v>
      </c>
      <c r="L900" s="25"/>
      <c r="M900" s="25"/>
    </row>
    <row r="901" spans="1:13" hidden="1" x14ac:dyDescent="0.2">
      <c r="A901" s="6" t="s">
        <v>534</v>
      </c>
      <c r="B901" s="7">
        <v>50000000</v>
      </c>
      <c r="C901" s="8" t="str">
        <f t="shared" si="18"/>
        <v>101800907</v>
      </c>
      <c r="D901" s="8" t="str">
        <f>[1]!b_info_carrydate(C901)</f>
        <v>2018-08-20</v>
      </c>
      <c r="E901" s="9">
        <f>[1]!b_info_couponrate2(C901)</f>
        <v>5.68</v>
      </c>
      <c r="F901" s="8" t="str">
        <f>[1]!b_info_coupon(C901)</f>
        <v>附息</v>
      </c>
      <c r="G901" s="8">
        <f>[1]!b_info_interestfrequency(C901)</f>
        <v>1</v>
      </c>
      <c r="H901" s="9">
        <f>[1]!b_info_term(C901)</f>
        <v>5</v>
      </c>
      <c r="I901" s="9">
        <f>[1]!b_anal_yield_cnbd(C901,L$1,1)</f>
        <v>3.3548</v>
      </c>
      <c r="J901" s="9">
        <f>[1]!b_anal_dirty_cnbd(C901,L$1,1)</f>
        <v>110.5355</v>
      </c>
      <c r="K901" s="9" t="str">
        <f>[1]!b_info_maturitydate(C901)</f>
        <v>2023-08-20</v>
      </c>
      <c r="L901" s="25"/>
      <c r="M901" s="25"/>
    </row>
    <row r="902" spans="1:13" hidden="1" x14ac:dyDescent="0.2">
      <c r="A902" s="6" t="s">
        <v>535</v>
      </c>
      <c r="B902" s="7">
        <v>100000000</v>
      </c>
      <c r="C902" s="8" t="str">
        <f t="shared" si="18"/>
        <v>101801034</v>
      </c>
      <c r="D902" s="8" t="str">
        <f>[1]!b_info_carrydate(C902)</f>
        <v>2018-09-06</v>
      </c>
      <c r="E902" s="9">
        <f>[1]!b_info_couponrate2(C902)</f>
        <v>5.6</v>
      </c>
      <c r="F902" s="8" t="str">
        <f>[1]!b_info_coupon(C902)</f>
        <v>附息</v>
      </c>
      <c r="G902" s="8">
        <f>[1]!b_info_interestfrequency(C902)</f>
        <v>1</v>
      </c>
      <c r="H902" s="9">
        <f>[1]!b_info_term(C902)</f>
        <v>5</v>
      </c>
      <c r="I902" s="9">
        <f>[1]!b_anal_yield_cnbd(C902,L$1,1)</f>
        <v>3.5154999999999998</v>
      </c>
      <c r="J902" s="9">
        <f>[1]!b_anal_dirty_cnbd(C902,L$1,1)</f>
        <v>109.5193</v>
      </c>
      <c r="K902" s="9" t="str">
        <f>[1]!b_info_maturitydate(C902)</f>
        <v>2023-09-06</v>
      </c>
      <c r="L902" s="25"/>
      <c r="M902" s="25"/>
    </row>
    <row r="903" spans="1:13" hidden="1" x14ac:dyDescent="0.2">
      <c r="A903" s="6" t="s">
        <v>535</v>
      </c>
      <c r="B903" s="7">
        <v>100000000</v>
      </c>
      <c r="C903" s="8" t="str">
        <f t="shared" si="18"/>
        <v>101801034</v>
      </c>
      <c r="D903" s="8" t="str">
        <f>[1]!b_info_carrydate(C903)</f>
        <v>2018-09-06</v>
      </c>
      <c r="E903" s="9">
        <f>[1]!b_info_couponrate2(C903)</f>
        <v>5.6</v>
      </c>
      <c r="F903" s="8" t="str">
        <f>[1]!b_info_coupon(C903)</f>
        <v>附息</v>
      </c>
      <c r="G903" s="8">
        <f>[1]!b_info_interestfrequency(C903)</f>
        <v>1</v>
      </c>
      <c r="H903" s="9">
        <f>[1]!b_info_term(C903)</f>
        <v>5</v>
      </c>
      <c r="I903" s="9">
        <f>[1]!b_anal_yield_cnbd(C903,L$1,1)</f>
        <v>3.5154999999999998</v>
      </c>
      <c r="J903" s="9">
        <f>[1]!b_anal_dirty_cnbd(C903,L$1,1)</f>
        <v>109.5193</v>
      </c>
      <c r="K903" s="9" t="str">
        <f>[1]!b_info_maturitydate(C903)</f>
        <v>2023-09-06</v>
      </c>
      <c r="L903" s="25"/>
      <c r="M903" s="25"/>
    </row>
    <row r="904" spans="1:13" hidden="1" x14ac:dyDescent="0.2">
      <c r="A904" s="6" t="s">
        <v>536</v>
      </c>
      <c r="B904" s="7">
        <v>100000000</v>
      </c>
      <c r="C904" s="8" t="str">
        <f t="shared" si="18"/>
        <v>101801130</v>
      </c>
      <c r="D904" s="8" t="str">
        <f>[1]!b_info_carrydate(C904)</f>
        <v>2018-10-12</v>
      </c>
      <c r="E904" s="9">
        <f>[1]!b_info_couponrate2(C904)</f>
        <v>5.48</v>
      </c>
      <c r="F904" s="8" t="str">
        <f>[1]!b_info_coupon(C904)</f>
        <v>附息</v>
      </c>
      <c r="G904" s="8">
        <f>[1]!b_info_interestfrequency(C904)</f>
        <v>1</v>
      </c>
      <c r="H904" s="9">
        <f>[1]!b_info_term(C904)</f>
        <v>5</v>
      </c>
      <c r="I904" s="9">
        <f>[1]!b_anal_yield_cnbd(C904,L$1,1)</f>
        <v>3.5385</v>
      </c>
      <c r="J904" s="9">
        <f>[1]!b_anal_dirty_cnbd(C904,L$1,1)</f>
        <v>108.621</v>
      </c>
      <c r="K904" s="9" t="str">
        <f>[1]!b_info_maturitydate(C904)</f>
        <v>2023-10-12</v>
      </c>
      <c r="L904" s="25"/>
      <c r="M904" s="25"/>
    </row>
    <row r="905" spans="1:13" hidden="1" x14ac:dyDescent="0.2">
      <c r="A905" s="6" t="s">
        <v>537</v>
      </c>
      <c r="B905" s="7">
        <v>25000000</v>
      </c>
      <c r="C905" s="8" t="str">
        <f t="shared" si="18"/>
        <v>101801175</v>
      </c>
      <c r="D905" s="8" t="str">
        <f>[1]!b_info_carrydate(C905)</f>
        <v>2018-10-19</v>
      </c>
      <c r="E905" s="9">
        <f>[1]!b_info_couponrate2(C905)</f>
        <v>5.5</v>
      </c>
      <c r="F905" s="8" t="str">
        <f>[1]!b_info_coupon(C905)</f>
        <v>附息</v>
      </c>
      <c r="G905" s="8">
        <f>[1]!b_info_interestfrequency(C905)</f>
        <v>1</v>
      </c>
      <c r="H905" s="9">
        <f>[1]!b_info_term(C905)</f>
        <v>5</v>
      </c>
      <c r="I905" s="9">
        <f>[1]!b_anal_yield_cnbd(C905,L$1,1)</f>
        <v>3.5106000000000002</v>
      </c>
      <c r="J905" s="9">
        <f>[1]!b_anal_dirty_cnbd(C905,L$1,1)</f>
        <v>108.72069999999999</v>
      </c>
      <c r="K905" s="9" t="str">
        <f>[1]!b_info_maturitydate(C905)</f>
        <v>2023-10-19</v>
      </c>
      <c r="L905" s="25"/>
      <c r="M905" s="25"/>
    </row>
    <row r="906" spans="1:13" hidden="1" x14ac:dyDescent="0.2">
      <c r="A906" s="6" t="s">
        <v>537</v>
      </c>
      <c r="B906" s="7">
        <v>15000000</v>
      </c>
      <c r="C906" s="8" t="str">
        <f t="shared" si="18"/>
        <v>101801175</v>
      </c>
      <c r="D906" s="8" t="str">
        <f>[1]!b_info_carrydate(C906)</f>
        <v>2018-10-19</v>
      </c>
      <c r="E906" s="9">
        <f>[1]!b_info_couponrate2(C906)</f>
        <v>5.5</v>
      </c>
      <c r="F906" s="8" t="str">
        <f>[1]!b_info_coupon(C906)</f>
        <v>附息</v>
      </c>
      <c r="G906" s="8">
        <f>[1]!b_info_interestfrequency(C906)</f>
        <v>1</v>
      </c>
      <c r="H906" s="9">
        <f>[1]!b_info_term(C906)</f>
        <v>5</v>
      </c>
      <c r="I906" s="9">
        <f>[1]!b_anal_yield_cnbd(C906,L$1,1)</f>
        <v>3.5106000000000002</v>
      </c>
      <c r="J906" s="9">
        <f>[1]!b_anal_dirty_cnbd(C906,L$1,1)</f>
        <v>108.72069999999999</v>
      </c>
      <c r="K906" s="9" t="str">
        <f>[1]!b_info_maturitydate(C906)</f>
        <v>2023-10-19</v>
      </c>
      <c r="L906" s="25"/>
      <c r="M906" s="25"/>
    </row>
    <row r="907" spans="1:13" hidden="1" x14ac:dyDescent="0.2">
      <c r="A907" s="6" t="s">
        <v>537</v>
      </c>
      <c r="B907" s="7">
        <v>50000000</v>
      </c>
      <c r="C907" s="8" t="str">
        <f t="shared" si="18"/>
        <v>101801175</v>
      </c>
      <c r="D907" s="8" t="str">
        <f>[1]!b_info_carrydate(C907)</f>
        <v>2018-10-19</v>
      </c>
      <c r="E907" s="9">
        <f>[1]!b_info_couponrate2(C907)</f>
        <v>5.5</v>
      </c>
      <c r="F907" s="8" t="str">
        <f>[1]!b_info_coupon(C907)</f>
        <v>附息</v>
      </c>
      <c r="G907" s="8">
        <f>[1]!b_info_interestfrequency(C907)</f>
        <v>1</v>
      </c>
      <c r="H907" s="9">
        <f>[1]!b_info_term(C907)</f>
        <v>5</v>
      </c>
      <c r="I907" s="9">
        <f>[1]!b_anal_yield_cnbd(C907,L$1,1)</f>
        <v>3.5106000000000002</v>
      </c>
      <c r="J907" s="9">
        <f>[1]!b_anal_dirty_cnbd(C907,L$1,1)</f>
        <v>108.72069999999999</v>
      </c>
      <c r="K907" s="9" t="str">
        <f>[1]!b_info_maturitydate(C907)</f>
        <v>2023-10-19</v>
      </c>
      <c r="L907" s="25"/>
      <c r="M907" s="25"/>
    </row>
    <row r="908" spans="1:13" hidden="1" x14ac:dyDescent="0.2">
      <c r="A908" s="6" t="s">
        <v>538</v>
      </c>
      <c r="B908" s="7">
        <v>30000000</v>
      </c>
      <c r="C908" s="8" t="str">
        <f t="shared" si="18"/>
        <v>101801233</v>
      </c>
      <c r="D908" s="8" t="str">
        <f>[1]!b_info_carrydate(C908)</f>
        <v>2018-10-30</v>
      </c>
      <c r="E908" s="9">
        <f>[1]!b_info_couponrate2(C908)</f>
        <v>5.55</v>
      </c>
      <c r="F908" s="8" t="str">
        <f>[1]!b_info_coupon(C908)</f>
        <v>附息</v>
      </c>
      <c r="G908" s="8">
        <f>[1]!b_info_interestfrequency(C908)</f>
        <v>1</v>
      </c>
      <c r="H908" s="9">
        <f>[1]!b_info_term(C908)</f>
        <v>3</v>
      </c>
      <c r="I908" s="9">
        <f>[1]!b_anal_yield_cnbd(C908,L$1,1)</f>
        <v>3.6082999999999998</v>
      </c>
      <c r="J908" s="9">
        <f>[1]!b_anal_dirty_cnbd(C908,L$1,1)</f>
        <v>104.97629999999999</v>
      </c>
      <c r="K908" s="9" t="str">
        <f>[1]!b_info_maturitydate(C908)</f>
        <v>2021-10-30</v>
      </c>
      <c r="L908" s="25"/>
      <c r="M908" s="25"/>
    </row>
    <row r="909" spans="1:13" hidden="1" x14ac:dyDescent="0.2">
      <c r="A909" s="6" t="s">
        <v>539</v>
      </c>
      <c r="B909" s="7">
        <v>40000000</v>
      </c>
      <c r="C909" s="8" t="str">
        <f t="shared" si="18"/>
        <v>101900249</v>
      </c>
      <c r="D909" s="8" t="str">
        <f>[1]!b_info_carrydate(C909)</f>
        <v>2019-03-04</v>
      </c>
      <c r="E909" s="9">
        <f>[1]!b_info_couponrate2(C909)</f>
        <v>4.8</v>
      </c>
      <c r="F909" s="8" t="str">
        <f>[1]!b_info_coupon(C909)</f>
        <v>附息</v>
      </c>
      <c r="G909" s="8">
        <f>[1]!b_info_interestfrequency(C909)</f>
        <v>1</v>
      </c>
      <c r="H909" s="9">
        <f>[1]!b_info_term(C909)</f>
        <v>5</v>
      </c>
      <c r="I909" s="9">
        <f>[1]!b_anal_yield_cnbd(C909,L$1,1)</f>
        <v>4.0983000000000001</v>
      </c>
      <c r="J909" s="9">
        <f>[1]!b_anal_dirty_cnbd(C909,L$1,1)</f>
        <v>102.4119</v>
      </c>
      <c r="K909" s="9" t="str">
        <f>[1]!b_info_maturitydate(C909)</f>
        <v>2024-03-04</v>
      </c>
      <c r="L909" s="25"/>
      <c r="M909" s="25"/>
    </row>
    <row r="910" spans="1:13" hidden="1" x14ac:dyDescent="0.2">
      <c r="A910" s="6" t="s">
        <v>540</v>
      </c>
      <c r="B910" s="7">
        <v>500000000</v>
      </c>
      <c r="C910" s="8" t="str">
        <f t="shared" si="18"/>
        <v>111903210</v>
      </c>
      <c r="D910" s="8" t="str">
        <f>[1]!b_info_carrydate(C910)</f>
        <v>2019-12-11</v>
      </c>
      <c r="E910" s="9">
        <f>[1]!b_info_couponrate2(C910)</f>
        <v>3.1</v>
      </c>
      <c r="F910" s="8" t="str">
        <f>[1]!b_info_coupon(C910)</f>
        <v>贴现</v>
      </c>
      <c r="G910" s="8">
        <f>[1]!b_info_interestfrequency(C910)</f>
        <v>0</v>
      </c>
      <c r="H910" s="9">
        <f>[1]!b_info_term(C910)</f>
        <v>0.5</v>
      </c>
      <c r="I910" s="9">
        <f>[1]!b_anal_yield_cnbd(C910,L$1,1)</f>
        <v>2.1463000000000001</v>
      </c>
      <c r="J910" s="9">
        <f>[1]!b_anal_dirty_cnbd(C910,L$1,1)</f>
        <v>99.434399999999997</v>
      </c>
      <c r="K910" s="9" t="str">
        <f>[1]!b_info_maturitydate(C910)</f>
        <v>2020-06-11</v>
      </c>
      <c r="L910" s="25"/>
      <c r="M910" s="25"/>
    </row>
    <row r="911" spans="1:13" hidden="1" x14ac:dyDescent="0.2">
      <c r="A911" s="6" t="s">
        <v>541</v>
      </c>
      <c r="B911" s="7">
        <v>500000000</v>
      </c>
      <c r="C911" s="8" t="str">
        <f t="shared" si="18"/>
        <v>111904118</v>
      </c>
      <c r="D911" s="8" t="str">
        <f>[1]!b_info_carrydate(C911)</f>
        <v>2019-12-11</v>
      </c>
      <c r="E911" s="9">
        <f>[1]!b_info_couponrate2(C911)</f>
        <v>3.13</v>
      </c>
      <c r="F911" s="8" t="str">
        <f>[1]!b_info_coupon(C911)</f>
        <v>贴现</v>
      </c>
      <c r="G911" s="8">
        <f>[1]!b_info_interestfrequency(C911)</f>
        <v>0</v>
      </c>
      <c r="H911" s="9">
        <f>[1]!b_info_term(C911)</f>
        <v>1</v>
      </c>
      <c r="I911" s="9">
        <f>[1]!b_anal_yield_cnbd(C911,L$1,1)</f>
        <v>2.3618999999999999</v>
      </c>
      <c r="J911" s="9">
        <f>[1]!b_anal_dirty_cnbd(C911,L$1,1)</f>
        <v>98.225099999999998</v>
      </c>
      <c r="K911" s="9" t="str">
        <f>[1]!b_info_maturitydate(C911)</f>
        <v>2020-12-11</v>
      </c>
      <c r="L911" s="25"/>
      <c r="M911" s="25"/>
    </row>
    <row r="912" spans="1:13" hidden="1" x14ac:dyDescent="0.2">
      <c r="A912" s="6" t="s">
        <v>542</v>
      </c>
      <c r="B912" s="7">
        <v>170000000</v>
      </c>
      <c r="C912" s="8" t="str">
        <f t="shared" si="18"/>
        <v>111908258</v>
      </c>
      <c r="D912" s="8" t="str">
        <f>[1]!b_info_carrydate(C912)</f>
        <v>2019-11-22</v>
      </c>
      <c r="E912" s="9">
        <f>[1]!b_info_couponrate2(C912)</f>
        <v>3.15</v>
      </c>
      <c r="F912" s="8" t="str">
        <f>[1]!b_info_coupon(C912)</f>
        <v>贴现</v>
      </c>
      <c r="G912" s="8">
        <f>[1]!b_info_interestfrequency(C912)</f>
        <v>0</v>
      </c>
      <c r="H912" s="9">
        <f>[1]!b_info_term(C912)</f>
        <v>1</v>
      </c>
      <c r="I912" s="9">
        <f>[1]!b_anal_yield_cnbd(C912,L$1,1)</f>
        <v>2.4026999999999998</v>
      </c>
      <c r="J912" s="9">
        <f>[1]!b_anal_dirty_cnbd(C912,L$1,1)</f>
        <v>98.3155</v>
      </c>
      <c r="K912" s="9" t="str">
        <f>[1]!b_info_maturitydate(C912)</f>
        <v>2020-11-22</v>
      </c>
      <c r="L912" s="25"/>
      <c r="M912" s="25"/>
    </row>
    <row r="913" spans="1:13" hidden="1" x14ac:dyDescent="0.2">
      <c r="A913" s="6" t="s">
        <v>543</v>
      </c>
      <c r="B913" s="7">
        <v>700000000</v>
      </c>
      <c r="C913" s="8" t="str">
        <f t="shared" si="18"/>
        <v>111911286</v>
      </c>
      <c r="D913" s="8" t="str">
        <f>[1]!b_info_carrydate(C913)</f>
        <v>2019-12-23</v>
      </c>
      <c r="E913" s="9">
        <f>[1]!b_info_couponrate2(C913)</f>
        <v>3.04</v>
      </c>
      <c r="F913" s="8" t="str">
        <f>[1]!b_info_coupon(C913)</f>
        <v>贴现</v>
      </c>
      <c r="G913" s="8">
        <f>[1]!b_info_interestfrequency(C913)</f>
        <v>0</v>
      </c>
      <c r="H913" s="9">
        <f>[1]!b_info_term(C913)</f>
        <v>0.24859999999999999</v>
      </c>
      <c r="I913" s="9">
        <f>[1]!b_anal_yield_cnbd(C913,L$1,1)</f>
        <v>1.6992</v>
      </c>
      <c r="J913" s="9">
        <f>[1]!b_anal_dirty_cnbd(C913,L$1,1)</f>
        <v>99.921099999999996</v>
      </c>
      <c r="K913" s="9" t="str">
        <f>[1]!b_info_maturitydate(C913)</f>
        <v>2020-03-23</v>
      </c>
      <c r="L913" s="25"/>
      <c r="M913" s="25"/>
    </row>
    <row r="914" spans="1:13" hidden="1" x14ac:dyDescent="0.2">
      <c r="A914" s="6" t="s">
        <v>544</v>
      </c>
      <c r="B914" s="7">
        <v>480000000</v>
      </c>
      <c r="C914" s="8" t="str">
        <f t="shared" si="18"/>
        <v>111912122</v>
      </c>
      <c r="D914" s="8" t="str">
        <f>[1]!b_info_carrydate(C914)</f>
        <v>2019-11-22</v>
      </c>
      <c r="E914" s="9">
        <f>[1]!b_info_couponrate2(C914)</f>
        <v>3.2</v>
      </c>
      <c r="F914" s="8" t="str">
        <f>[1]!b_info_coupon(C914)</f>
        <v>贴现</v>
      </c>
      <c r="G914" s="8">
        <f>[1]!b_info_interestfrequency(C914)</f>
        <v>0</v>
      </c>
      <c r="H914" s="9">
        <f>[1]!b_info_term(C914)</f>
        <v>1</v>
      </c>
      <c r="I914" s="9">
        <f>[1]!b_anal_yield_cnbd(C914,L$1,1)</f>
        <v>2.4026999999999998</v>
      </c>
      <c r="J914" s="9">
        <f>[1]!b_anal_dirty_cnbd(C914,L$1,1)</f>
        <v>98.3155</v>
      </c>
      <c r="K914" s="9" t="str">
        <f>[1]!b_info_maturitydate(C914)</f>
        <v>2020-11-22</v>
      </c>
      <c r="L914" s="25"/>
      <c r="M914" s="25"/>
    </row>
    <row r="915" spans="1:13" hidden="1" x14ac:dyDescent="0.2">
      <c r="A915" s="6" t="s">
        <v>545</v>
      </c>
      <c r="B915" s="7">
        <v>20000000</v>
      </c>
      <c r="C915" s="8" t="str">
        <f t="shared" ref="C915:C978" si="19">IFERROR(MID(A915,FIND("S",A915)+2,FIND(")",A915)-FIND("S",A915)-2),MID(A915,FIND("(",A915)+1,FIND(")",A915)-FIND("(",A915)-1))</f>
        <v>1380134</v>
      </c>
      <c r="D915" s="8" t="str">
        <f>[1]!b_info_carrydate(C915)</f>
        <v>2013-03-21</v>
      </c>
      <c r="E915" s="9">
        <f>[1]!b_info_couponrate2(C915)</f>
        <v>6.39</v>
      </c>
      <c r="F915" s="8" t="str">
        <f>[1]!b_info_coupon(C915)</f>
        <v>附息</v>
      </c>
      <c r="G915" s="8">
        <f>[1]!b_info_interestfrequency(C915)</f>
        <v>1</v>
      </c>
      <c r="H915" s="9">
        <f>[1]!b_info_term(C915)</f>
        <v>7</v>
      </c>
      <c r="I915" s="9">
        <f>[1]!b_anal_yield_cnbd(C915,L$1,1)</f>
        <v>2.5465</v>
      </c>
      <c r="J915" s="9">
        <f>[1]!b_anal_dirty_cnbd(C915,L$1,1)</f>
        <v>53.139499999999998</v>
      </c>
      <c r="K915" s="9" t="str">
        <f>[1]!b_info_maturitydate(C915)</f>
        <v>2020-03-21</v>
      </c>
      <c r="L915" s="25"/>
      <c r="M915" s="25"/>
    </row>
    <row r="916" spans="1:13" hidden="1" x14ac:dyDescent="0.2">
      <c r="A916" s="6" t="s">
        <v>546</v>
      </c>
      <c r="B916" s="7">
        <v>50000000</v>
      </c>
      <c r="C916" s="8" t="str">
        <f t="shared" si="19"/>
        <v>1580140</v>
      </c>
      <c r="D916" s="8" t="str">
        <f>[1]!b_info_carrydate(C916)</f>
        <v>2015-04-30</v>
      </c>
      <c r="E916" s="9">
        <f>[1]!b_info_couponrate2(C916)</f>
        <v>6.29</v>
      </c>
      <c r="F916" s="8" t="str">
        <f>[1]!b_info_coupon(C916)</f>
        <v>附息</v>
      </c>
      <c r="G916" s="8">
        <f>[1]!b_info_interestfrequency(C916)</f>
        <v>1</v>
      </c>
      <c r="H916" s="9">
        <f>[1]!b_info_term(C916)</f>
        <v>7</v>
      </c>
      <c r="I916" s="9">
        <f>[1]!b_anal_yield_cnbd(C916,L$1,1)</f>
        <v>3.7995999999999999</v>
      </c>
      <c r="J916" s="9">
        <f>[1]!b_anal_dirty_cnbd(C916,L$1,1)</f>
        <v>64.831599999999995</v>
      </c>
      <c r="K916" s="9" t="str">
        <f>[1]!b_info_maturitydate(C916)</f>
        <v>2022-04-30</v>
      </c>
      <c r="L916" s="25"/>
      <c r="M916" s="25"/>
    </row>
    <row r="917" spans="1:13" hidden="1" x14ac:dyDescent="0.2">
      <c r="A917" s="6" t="s">
        <v>547</v>
      </c>
      <c r="B917" s="7">
        <v>30000000</v>
      </c>
      <c r="C917" s="8" t="str">
        <f t="shared" si="19"/>
        <v>1680131</v>
      </c>
      <c r="D917" s="8" t="str">
        <f>[1]!b_info_carrydate(C917)</f>
        <v>2016-03-25</v>
      </c>
      <c r="E917" s="9">
        <f>[1]!b_info_couponrate2(C917)</f>
        <v>4.28</v>
      </c>
      <c r="F917" s="8" t="str">
        <f>[1]!b_info_coupon(C917)</f>
        <v>附息</v>
      </c>
      <c r="G917" s="8">
        <f>[1]!b_info_interestfrequency(C917)</f>
        <v>1</v>
      </c>
      <c r="H917" s="9">
        <f>[1]!b_info_term(C917)</f>
        <v>7</v>
      </c>
      <c r="I917" s="9">
        <f>[1]!b_anal_yield_cnbd(C917,L$1,1)</f>
        <v>5.1265999999999998</v>
      </c>
      <c r="J917" s="9">
        <f>[1]!b_anal_dirty_cnbd(C917,L$1,1)</f>
        <v>82.274900000000002</v>
      </c>
      <c r="K917" s="9" t="str">
        <f>[1]!b_info_maturitydate(C917)</f>
        <v>2023-03-25</v>
      </c>
      <c r="L917" s="25"/>
      <c r="M917" s="25"/>
    </row>
    <row r="918" spans="1:13" hidden="1" x14ac:dyDescent="0.2">
      <c r="A918" s="6" t="s">
        <v>548</v>
      </c>
      <c r="B918" s="7">
        <v>80000000</v>
      </c>
      <c r="C918" s="8" t="str">
        <f t="shared" si="19"/>
        <v>1680183</v>
      </c>
      <c r="D918" s="8" t="str">
        <f>[1]!b_info_carrydate(C918)</f>
        <v>2016-04-14</v>
      </c>
      <c r="E918" s="9">
        <f>[1]!b_info_couponrate2(C918)</f>
        <v>4.6900000000000004</v>
      </c>
      <c r="F918" s="8" t="str">
        <f>[1]!b_info_coupon(C918)</f>
        <v>附息</v>
      </c>
      <c r="G918" s="8">
        <f>[1]!b_info_interestfrequency(C918)</f>
        <v>1</v>
      </c>
      <c r="H918" s="9">
        <f>[1]!b_info_term(C918)</f>
        <v>7</v>
      </c>
      <c r="I918" s="9">
        <f>[1]!b_anal_yield_cnbd(C918,L$1,1)</f>
        <v>3.4859</v>
      </c>
      <c r="J918" s="9">
        <f>[1]!b_anal_dirty_cnbd(C918,L$1,1)</f>
        <v>84.807000000000002</v>
      </c>
      <c r="K918" s="9" t="str">
        <f>[1]!b_info_maturitydate(C918)</f>
        <v>2023-04-14</v>
      </c>
      <c r="L918" s="25"/>
      <c r="M918" s="25"/>
    </row>
    <row r="919" spans="1:13" hidden="1" x14ac:dyDescent="0.2">
      <c r="A919" s="6" t="s">
        <v>85</v>
      </c>
      <c r="B919" s="7">
        <v>50000000</v>
      </c>
      <c r="C919" s="8" t="str">
        <f t="shared" si="19"/>
        <v>1680262</v>
      </c>
      <c r="D919" s="8" t="str">
        <f>[1]!b_info_carrydate(C919)</f>
        <v>2016-06-20</v>
      </c>
      <c r="E919" s="9">
        <f>[1]!b_info_couponrate2(C919)</f>
        <v>4.88</v>
      </c>
      <c r="F919" s="8" t="str">
        <f>[1]!b_info_coupon(C919)</f>
        <v>附息</v>
      </c>
      <c r="G919" s="8">
        <f>[1]!b_info_interestfrequency(C919)</f>
        <v>1</v>
      </c>
      <c r="H919" s="9">
        <f>[1]!b_info_term(C919)</f>
        <v>7</v>
      </c>
      <c r="I919" s="9">
        <f>[1]!b_anal_yield_cnbd(C919,L$1,1)</f>
        <v>3.7136999999999998</v>
      </c>
      <c r="J919" s="9">
        <f>[1]!b_anal_dirty_cnbd(C919,L$1,1)</f>
        <v>84.326300000000003</v>
      </c>
      <c r="K919" s="9" t="str">
        <f>[1]!b_info_maturitydate(C919)</f>
        <v>2023-06-20</v>
      </c>
      <c r="L919" s="25"/>
      <c r="M919" s="25"/>
    </row>
    <row r="920" spans="1:13" hidden="1" x14ac:dyDescent="0.2">
      <c r="A920" s="6" t="s">
        <v>85</v>
      </c>
      <c r="B920" s="7">
        <v>70000000</v>
      </c>
      <c r="C920" s="8" t="str">
        <f t="shared" si="19"/>
        <v>1680262</v>
      </c>
      <c r="D920" s="8" t="str">
        <f>[1]!b_info_carrydate(C920)</f>
        <v>2016-06-20</v>
      </c>
      <c r="E920" s="9">
        <f>[1]!b_info_couponrate2(C920)</f>
        <v>4.88</v>
      </c>
      <c r="F920" s="8" t="str">
        <f>[1]!b_info_coupon(C920)</f>
        <v>附息</v>
      </c>
      <c r="G920" s="8">
        <f>[1]!b_info_interestfrequency(C920)</f>
        <v>1</v>
      </c>
      <c r="H920" s="9">
        <f>[1]!b_info_term(C920)</f>
        <v>7</v>
      </c>
      <c r="I920" s="9">
        <f>[1]!b_anal_yield_cnbd(C920,L$1,1)</f>
        <v>3.7136999999999998</v>
      </c>
      <c r="J920" s="9">
        <f>[1]!b_anal_dirty_cnbd(C920,L$1,1)</f>
        <v>84.326300000000003</v>
      </c>
      <c r="K920" s="9" t="str">
        <f>[1]!b_info_maturitydate(C920)</f>
        <v>2023-06-20</v>
      </c>
      <c r="L920" s="25"/>
      <c r="M920" s="25"/>
    </row>
    <row r="921" spans="1:13" hidden="1" x14ac:dyDescent="0.2">
      <c r="A921" s="6" t="s">
        <v>94</v>
      </c>
      <c r="B921" s="7">
        <v>10000000</v>
      </c>
      <c r="C921" s="8" t="str">
        <f t="shared" si="19"/>
        <v>1680338</v>
      </c>
      <c r="D921" s="8" t="str">
        <f>[1]!b_info_carrydate(C921)</f>
        <v>2016-08-30</v>
      </c>
      <c r="E921" s="9">
        <f>[1]!b_info_couponrate2(C921)</f>
        <v>4.3</v>
      </c>
      <c r="F921" s="8" t="str">
        <f>[1]!b_info_coupon(C921)</f>
        <v>附息</v>
      </c>
      <c r="G921" s="8">
        <f>[1]!b_info_interestfrequency(C921)</f>
        <v>1</v>
      </c>
      <c r="H921" s="9">
        <f>[1]!b_info_term(C921)</f>
        <v>7</v>
      </c>
      <c r="I921" s="9">
        <f>[1]!b_anal_yield_cnbd(C921,L$1,1)</f>
        <v>4.8097000000000003</v>
      </c>
      <c r="J921" s="9">
        <f>[1]!b_anal_dirty_cnbd(C921,L$1,1)</f>
        <v>81.012500000000003</v>
      </c>
      <c r="K921" s="9" t="str">
        <f>[1]!b_info_maturitydate(C921)</f>
        <v>2023-08-30</v>
      </c>
      <c r="L921" s="25"/>
      <c r="M921" s="25"/>
    </row>
    <row r="922" spans="1:13" hidden="1" x14ac:dyDescent="0.2">
      <c r="A922" s="6" t="s">
        <v>95</v>
      </c>
      <c r="B922" s="7">
        <v>30000000</v>
      </c>
      <c r="C922" s="8" t="str">
        <f t="shared" si="19"/>
        <v>1680340</v>
      </c>
      <c r="D922" s="8" t="str">
        <f>[1]!b_info_carrydate(C922)</f>
        <v>2016-08-26</v>
      </c>
      <c r="E922" s="9">
        <f>[1]!b_info_couponrate2(C922)</f>
        <v>3.97</v>
      </c>
      <c r="F922" s="8" t="str">
        <f>[1]!b_info_coupon(C922)</f>
        <v>附息</v>
      </c>
      <c r="G922" s="8">
        <f>[1]!b_info_interestfrequency(C922)</f>
        <v>1</v>
      </c>
      <c r="H922" s="9">
        <f>[1]!b_info_term(C922)</f>
        <v>7</v>
      </c>
      <c r="I922" s="9">
        <f>[1]!b_anal_yield_cnbd(C922,L$1,1)</f>
        <v>3.6044</v>
      </c>
      <c r="J922" s="9">
        <f>[1]!b_anal_dirty_cnbd(C922,L$1,1)</f>
        <v>82.202399999999997</v>
      </c>
      <c r="K922" s="9" t="str">
        <f>[1]!b_info_maturitydate(C922)</f>
        <v>2023-08-26</v>
      </c>
      <c r="L922" s="25"/>
      <c r="M922" s="25"/>
    </row>
    <row r="923" spans="1:13" hidden="1" x14ac:dyDescent="0.2">
      <c r="A923" s="6" t="s">
        <v>99</v>
      </c>
      <c r="B923" s="7">
        <v>40000000</v>
      </c>
      <c r="C923" s="8" t="str">
        <f t="shared" si="19"/>
        <v>1680385</v>
      </c>
      <c r="D923" s="8" t="str">
        <f>[1]!b_info_carrydate(C923)</f>
        <v>2016-09-22</v>
      </c>
      <c r="E923" s="9">
        <f>[1]!b_info_couponrate2(C923)</f>
        <v>3.83</v>
      </c>
      <c r="F923" s="8" t="str">
        <f>[1]!b_info_coupon(C923)</f>
        <v>附息</v>
      </c>
      <c r="G923" s="8">
        <f>[1]!b_info_interestfrequency(C923)</f>
        <v>1</v>
      </c>
      <c r="H923" s="9">
        <f>[1]!b_info_term(C923)</f>
        <v>7</v>
      </c>
      <c r="I923" s="9">
        <f>[1]!b_anal_yield_cnbd(C923,L$1,1)</f>
        <v>3.3725000000000001</v>
      </c>
      <c r="J923" s="9">
        <f>[1]!b_anal_dirty_cnbd(C923,L$1,1)</f>
        <v>82.082300000000004</v>
      </c>
      <c r="K923" s="9" t="str">
        <f>[1]!b_info_maturitydate(C923)</f>
        <v>2023-09-22</v>
      </c>
      <c r="L923" s="25"/>
      <c r="M923" s="25"/>
    </row>
    <row r="924" spans="1:13" hidden="1" x14ac:dyDescent="0.2">
      <c r="A924" s="6" t="s">
        <v>104</v>
      </c>
      <c r="B924" s="7">
        <v>76000000</v>
      </c>
      <c r="C924" s="8" t="str">
        <f t="shared" si="19"/>
        <v>1680444</v>
      </c>
      <c r="D924" s="8" t="str">
        <f>[1]!b_info_carrydate(C924)</f>
        <v>2016-11-11</v>
      </c>
      <c r="E924" s="9">
        <f>[1]!b_info_couponrate2(C924)</f>
        <v>3.78</v>
      </c>
      <c r="F924" s="8" t="str">
        <f>[1]!b_info_coupon(C924)</f>
        <v>附息</v>
      </c>
      <c r="G924" s="8">
        <f>[1]!b_info_interestfrequency(C924)</f>
        <v>1</v>
      </c>
      <c r="H924" s="9">
        <f>[1]!b_info_term(C924)</f>
        <v>7</v>
      </c>
      <c r="I924" s="9">
        <f>[1]!b_anal_yield_cnbd(C924,L$1,1)</f>
        <v>3.7048000000000001</v>
      </c>
      <c r="J924" s="9">
        <f>[1]!b_anal_dirty_cnbd(C924,L$1,1)</f>
        <v>81.069299999999998</v>
      </c>
      <c r="K924" s="9" t="str">
        <f>[1]!b_info_maturitydate(C924)</f>
        <v>2023-11-11</v>
      </c>
      <c r="L924" s="25"/>
      <c r="M924" s="25"/>
    </row>
    <row r="925" spans="1:13" hidden="1" x14ac:dyDescent="0.2">
      <c r="A925" s="6" t="s">
        <v>549</v>
      </c>
      <c r="B925" s="7">
        <v>60000000</v>
      </c>
      <c r="C925" s="8" t="str">
        <f t="shared" si="19"/>
        <v>1780015</v>
      </c>
      <c r="D925" s="8" t="str">
        <f>[1]!b_info_carrydate(C925)</f>
        <v>2017-03-14</v>
      </c>
      <c r="E925" s="9">
        <f>[1]!b_info_couponrate2(C925)</f>
        <v>6</v>
      </c>
      <c r="F925" s="8" t="str">
        <f>[1]!b_info_coupon(C925)</f>
        <v>附息</v>
      </c>
      <c r="G925" s="8">
        <f>[1]!b_info_interestfrequency(C925)</f>
        <v>1</v>
      </c>
      <c r="H925" s="9">
        <f>[1]!b_info_term(C925)</f>
        <v>7</v>
      </c>
      <c r="I925" s="9">
        <f>[1]!b_anal_yield_cnbd(C925,L$1,1)</f>
        <v>4.9779999999999998</v>
      </c>
      <c r="J925" s="9">
        <f>[1]!b_anal_dirty_cnbd(C925,L$1,1)</f>
        <v>107.7424</v>
      </c>
      <c r="K925" s="9" t="str">
        <f>[1]!b_info_maturitydate(C925)</f>
        <v>2024-03-14</v>
      </c>
      <c r="L925" s="25"/>
      <c r="M925" s="25"/>
    </row>
    <row r="926" spans="1:13" hidden="1" x14ac:dyDescent="0.2">
      <c r="A926" s="6" t="s">
        <v>549</v>
      </c>
      <c r="B926" s="7">
        <v>20000000</v>
      </c>
      <c r="C926" s="8" t="str">
        <f t="shared" si="19"/>
        <v>1780015</v>
      </c>
      <c r="D926" s="8" t="str">
        <f>[1]!b_info_carrydate(C926)</f>
        <v>2017-03-14</v>
      </c>
      <c r="E926" s="9">
        <f>[1]!b_info_couponrate2(C926)</f>
        <v>6</v>
      </c>
      <c r="F926" s="8" t="str">
        <f>[1]!b_info_coupon(C926)</f>
        <v>附息</v>
      </c>
      <c r="G926" s="8">
        <f>[1]!b_info_interestfrequency(C926)</f>
        <v>1</v>
      </c>
      <c r="H926" s="9">
        <f>[1]!b_info_term(C926)</f>
        <v>7</v>
      </c>
      <c r="I926" s="9">
        <f>[1]!b_anal_yield_cnbd(C926,L$1,1)</f>
        <v>4.9779999999999998</v>
      </c>
      <c r="J926" s="9">
        <f>[1]!b_anal_dirty_cnbd(C926,L$1,1)</f>
        <v>107.7424</v>
      </c>
      <c r="K926" s="9" t="str">
        <f>[1]!b_info_maturitydate(C926)</f>
        <v>2024-03-14</v>
      </c>
      <c r="L926" s="25"/>
      <c r="M926" s="25"/>
    </row>
    <row r="927" spans="1:13" hidden="1" x14ac:dyDescent="0.2">
      <c r="A927" s="6" t="s">
        <v>550</v>
      </c>
      <c r="B927" s="7">
        <v>20000000</v>
      </c>
      <c r="C927" s="8" t="str">
        <f t="shared" si="19"/>
        <v>1780057</v>
      </c>
      <c r="D927" s="8" t="str">
        <f>[1]!b_info_carrydate(C927)</f>
        <v>2017-04-19</v>
      </c>
      <c r="E927" s="9">
        <f>[1]!b_info_couponrate2(C927)</f>
        <v>5.65</v>
      </c>
      <c r="F927" s="8" t="str">
        <f>[1]!b_info_coupon(C927)</f>
        <v>附息</v>
      </c>
      <c r="G927" s="8">
        <f>[1]!b_info_interestfrequency(C927)</f>
        <v>1</v>
      </c>
      <c r="H927" s="9">
        <f>[1]!b_info_term(C927)</f>
        <v>7</v>
      </c>
      <c r="I927" s="9">
        <f>[1]!b_anal_yield_cnbd(C927,L$1,1)</f>
        <v>3.4428000000000001</v>
      </c>
      <c r="J927" s="9">
        <f>[1]!b_anal_dirty_cnbd(C927,L$1,1)</f>
        <v>109.33199999999999</v>
      </c>
      <c r="K927" s="9" t="str">
        <f>[1]!b_info_maturitydate(C927)</f>
        <v>2024-04-19</v>
      </c>
      <c r="L927" s="25"/>
      <c r="M927" s="25"/>
    </row>
    <row r="928" spans="1:13" hidden="1" x14ac:dyDescent="0.2">
      <c r="A928" s="6" t="s">
        <v>109</v>
      </c>
      <c r="B928" s="7">
        <v>50000000</v>
      </c>
      <c r="C928" s="8" t="str">
        <f t="shared" si="19"/>
        <v>1780123</v>
      </c>
      <c r="D928" s="8" t="str">
        <f>[1]!b_info_carrydate(C928)</f>
        <v>2017-06-27</v>
      </c>
      <c r="E928" s="9">
        <f>[1]!b_info_couponrate2(C928)</f>
        <v>5.98</v>
      </c>
      <c r="F928" s="8" t="str">
        <f>[1]!b_info_coupon(C928)</f>
        <v>附息</v>
      </c>
      <c r="G928" s="8">
        <f>[1]!b_info_interestfrequency(C928)</f>
        <v>1</v>
      </c>
      <c r="H928" s="9">
        <f>[1]!b_info_term(C928)</f>
        <v>7</v>
      </c>
      <c r="I928" s="9">
        <f>[1]!b_anal_yield_cnbd(C928,L$1,1)</f>
        <v>3.5663999999999998</v>
      </c>
      <c r="J928" s="9">
        <f>[1]!b_anal_dirty_cnbd(C928,L$1,1)</f>
        <v>109.2944</v>
      </c>
      <c r="K928" s="9" t="str">
        <f>[1]!b_info_maturitydate(C928)</f>
        <v>2024-06-27</v>
      </c>
      <c r="L928" s="25"/>
      <c r="M928" s="25"/>
    </row>
    <row r="929" spans="1:13" hidden="1" x14ac:dyDescent="0.2">
      <c r="A929" s="6" t="s">
        <v>551</v>
      </c>
      <c r="B929" s="7">
        <v>60000000</v>
      </c>
      <c r="C929" s="8" t="str">
        <f t="shared" si="19"/>
        <v>1780153</v>
      </c>
      <c r="D929" s="8" t="str">
        <f>[1]!b_info_carrydate(C929)</f>
        <v>2017-07-20</v>
      </c>
      <c r="E929" s="9">
        <f>[1]!b_info_couponrate2(C929)</f>
        <v>6.1</v>
      </c>
      <c r="F929" s="8" t="str">
        <f>[1]!b_info_coupon(C929)</f>
        <v>附息</v>
      </c>
      <c r="G929" s="8">
        <f>[1]!b_info_interestfrequency(C929)</f>
        <v>1</v>
      </c>
      <c r="H929" s="9">
        <f>[1]!b_info_term(C929)</f>
        <v>7</v>
      </c>
      <c r="I929" s="9">
        <f>[1]!b_anal_yield_cnbd(C929,L$1,1)</f>
        <v>4.6707000000000001</v>
      </c>
      <c r="J929" s="9">
        <f>[1]!b_anal_dirty_cnbd(C929,L$1,1)</f>
        <v>106.88339999999999</v>
      </c>
      <c r="K929" s="9" t="str">
        <f>[1]!b_info_maturitydate(C929)</f>
        <v>2024-07-20</v>
      </c>
      <c r="L929" s="25"/>
      <c r="M929" s="25"/>
    </row>
    <row r="930" spans="1:13" hidden="1" x14ac:dyDescent="0.2">
      <c r="A930" s="6" t="s">
        <v>552</v>
      </c>
      <c r="B930" s="7">
        <v>20000000</v>
      </c>
      <c r="C930" s="8" t="str">
        <f t="shared" si="19"/>
        <v>1780186</v>
      </c>
      <c r="D930" s="8" t="str">
        <f>[1]!b_info_carrydate(C930)</f>
        <v>2017-09-13</v>
      </c>
      <c r="E930" s="9">
        <f>[1]!b_info_couponrate2(C930)</f>
        <v>6.4</v>
      </c>
      <c r="F930" s="8" t="str">
        <f>[1]!b_info_coupon(C930)</f>
        <v>附息</v>
      </c>
      <c r="G930" s="8">
        <f>[1]!b_info_interestfrequency(C930)</f>
        <v>1</v>
      </c>
      <c r="H930" s="9">
        <f>[1]!b_info_term(C930)</f>
        <v>7</v>
      </c>
      <c r="I930" s="9">
        <f>[1]!b_anal_yield_cnbd(C930,L$1,1)</f>
        <v>5.3590999999999998</v>
      </c>
      <c r="J930" s="9">
        <f>[1]!b_anal_dirty_cnbd(C930,L$1,1)</f>
        <v>105.36790000000001</v>
      </c>
      <c r="K930" s="9" t="str">
        <f>[1]!b_info_maturitydate(C930)</f>
        <v>2024-09-13</v>
      </c>
      <c r="L930" s="25"/>
      <c r="M930" s="25"/>
    </row>
    <row r="931" spans="1:13" hidden="1" x14ac:dyDescent="0.2">
      <c r="A931" s="6" t="s">
        <v>553</v>
      </c>
      <c r="B931" s="7">
        <v>30000000</v>
      </c>
      <c r="C931" s="8" t="str">
        <f t="shared" si="19"/>
        <v>1780218</v>
      </c>
      <c r="D931" s="8" t="str">
        <f>[1]!b_info_carrydate(C931)</f>
        <v>2017-08-10</v>
      </c>
      <c r="E931" s="9">
        <f>[1]!b_info_couponrate2(C931)</f>
        <v>6.13</v>
      </c>
      <c r="F931" s="8" t="str">
        <f>[1]!b_info_coupon(C931)</f>
        <v>附息</v>
      </c>
      <c r="G931" s="8">
        <f>[1]!b_info_interestfrequency(C931)</f>
        <v>1</v>
      </c>
      <c r="H931" s="9">
        <f>[1]!b_info_term(C931)</f>
        <v>7</v>
      </c>
      <c r="I931" s="9">
        <f>[1]!b_anal_yield_cnbd(C931,L$1,1)</f>
        <v>5.1459999999999999</v>
      </c>
      <c r="J931" s="9">
        <f>[1]!b_anal_dirty_cnbd(C931,L$1,1)</f>
        <v>105.6143</v>
      </c>
      <c r="K931" s="9" t="str">
        <f>[1]!b_info_maturitydate(C931)</f>
        <v>2024-08-10</v>
      </c>
      <c r="L931" s="25"/>
      <c r="M931" s="25"/>
    </row>
    <row r="932" spans="1:13" hidden="1" x14ac:dyDescent="0.2">
      <c r="A932" s="6" t="s">
        <v>554</v>
      </c>
      <c r="B932" s="7">
        <v>30000000</v>
      </c>
      <c r="C932" s="8" t="str">
        <f t="shared" si="19"/>
        <v>1780230</v>
      </c>
      <c r="D932" s="8" t="str">
        <f>[1]!b_info_carrydate(C932)</f>
        <v>2017-08-16</v>
      </c>
      <c r="E932" s="9">
        <f>[1]!b_info_couponrate2(C932)</f>
        <v>5.8</v>
      </c>
      <c r="F932" s="8" t="str">
        <f>[1]!b_info_coupon(C932)</f>
        <v>附息</v>
      </c>
      <c r="G932" s="8">
        <f>[1]!b_info_interestfrequency(C932)</f>
        <v>1</v>
      </c>
      <c r="H932" s="9">
        <f>[1]!b_info_term(C932)</f>
        <v>7</v>
      </c>
      <c r="I932" s="9">
        <f>[1]!b_anal_yield_cnbd(C932,L$1,1)</f>
        <v>3.9352999999999998</v>
      </c>
      <c r="J932" s="9">
        <f>[1]!b_anal_dirty_cnbd(C932,L$1,1)</f>
        <v>107.3929</v>
      </c>
      <c r="K932" s="9" t="str">
        <f>[1]!b_info_maturitydate(C932)</f>
        <v>2024-08-16</v>
      </c>
      <c r="L932" s="25"/>
      <c r="M932" s="25"/>
    </row>
    <row r="933" spans="1:13" hidden="1" x14ac:dyDescent="0.2">
      <c r="A933" s="6" t="s">
        <v>555</v>
      </c>
      <c r="B933" s="7">
        <v>30000000</v>
      </c>
      <c r="C933" s="8" t="str">
        <f t="shared" si="19"/>
        <v>1780263</v>
      </c>
      <c r="D933" s="8" t="str">
        <f>[1]!b_info_carrydate(C933)</f>
        <v>2017-08-30</v>
      </c>
      <c r="E933" s="9">
        <f>[1]!b_info_couponrate2(C933)</f>
        <v>6.2</v>
      </c>
      <c r="F933" s="8" t="str">
        <f>[1]!b_info_coupon(C933)</f>
        <v>附息</v>
      </c>
      <c r="G933" s="8">
        <f>[1]!b_info_interestfrequency(C933)</f>
        <v>1</v>
      </c>
      <c r="H933" s="9">
        <f>[1]!b_info_term(C933)</f>
        <v>7</v>
      </c>
      <c r="I933" s="9">
        <f>[1]!b_anal_yield_cnbd(C933,L$1,1)</f>
        <v>4.9558</v>
      </c>
      <c r="J933" s="9">
        <f>[1]!b_anal_dirty_cnbd(C933,L$1,1)</f>
        <v>105.9539</v>
      </c>
      <c r="K933" s="9" t="str">
        <f>[1]!b_info_maturitydate(C933)</f>
        <v>2024-08-30</v>
      </c>
      <c r="L933" s="25"/>
      <c r="M933" s="25"/>
    </row>
    <row r="934" spans="1:13" hidden="1" x14ac:dyDescent="0.2">
      <c r="A934" s="6" t="s">
        <v>556</v>
      </c>
      <c r="B934" s="7">
        <v>10000000</v>
      </c>
      <c r="C934" s="8" t="str">
        <f t="shared" si="19"/>
        <v>1780300</v>
      </c>
      <c r="D934" s="8" t="str">
        <f>[1]!b_info_carrydate(C934)</f>
        <v>2017-09-21</v>
      </c>
      <c r="E934" s="9">
        <f>[1]!b_info_couponrate2(C934)</f>
        <v>6.35</v>
      </c>
      <c r="F934" s="8" t="str">
        <f>[1]!b_info_coupon(C934)</f>
        <v>附息</v>
      </c>
      <c r="G934" s="8">
        <f>[1]!b_info_interestfrequency(C934)</f>
        <v>1</v>
      </c>
      <c r="H934" s="9">
        <f>[1]!b_info_term(C934)</f>
        <v>7</v>
      </c>
      <c r="I934" s="9">
        <f>[1]!b_anal_yield_cnbd(C934,L$1,1)</f>
        <v>5.8604000000000003</v>
      </c>
      <c r="J934" s="9">
        <f>[1]!b_anal_dirty_cnbd(C934,L$1,1)</f>
        <v>103.9559</v>
      </c>
      <c r="K934" s="9" t="str">
        <f>[1]!b_info_maturitydate(C934)</f>
        <v>2024-09-21</v>
      </c>
      <c r="L934" s="25"/>
      <c r="M934" s="25"/>
    </row>
    <row r="935" spans="1:13" hidden="1" x14ac:dyDescent="0.2">
      <c r="A935" s="6" t="s">
        <v>557</v>
      </c>
      <c r="B935" s="7">
        <v>150000000</v>
      </c>
      <c r="C935" s="8" t="str">
        <f t="shared" si="19"/>
        <v>1780324</v>
      </c>
      <c r="D935" s="8" t="str">
        <f>[1]!b_info_carrydate(C935)</f>
        <v>2017-10-16</v>
      </c>
      <c r="E935" s="9">
        <f>[1]!b_info_couponrate2(C935)</f>
        <v>7</v>
      </c>
      <c r="F935" s="8" t="str">
        <f>[1]!b_info_coupon(C935)</f>
        <v>附息</v>
      </c>
      <c r="G935" s="8">
        <f>[1]!b_info_interestfrequency(C935)</f>
        <v>1</v>
      </c>
      <c r="H935" s="9">
        <f>[1]!b_info_term(C935)</f>
        <v>5</v>
      </c>
      <c r="I935" s="9">
        <f>[1]!b_anal_yield_cnbd(C935,L$1,1)</f>
        <v>5.8948999999999998</v>
      </c>
      <c r="J935" s="9">
        <f>[1]!b_anal_dirty_cnbd(C935,L$1,1)</f>
        <v>103.6144</v>
      </c>
      <c r="K935" s="9" t="str">
        <f>[1]!b_info_maturitydate(C935)</f>
        <v>2022-10-16</v>
      </c>
      <c r="L935" s="25"/>
      <c r="M935" s="25"/>
    </row>
    <row r="936" spans="1:13" hidden="1" x14ac:dyDescent="0.2">
      <c r="A936" s="6" t="s">
        <v>558</v>
      </c>
      <c r="B936" s="7">
        <v>60000000</v>
      </c>
      <c r="C936" s="8" t="str">
        <f t="shared" si="19"/>
        <v>1780355</v>
      </c>
      <c r="D936" s="8" t="str">
        <f>[1]!b_info_carrydate(C936)</f>
        <v>2017-11-02</v>
      </c>
      <c r="E936" s="9">
        <f>[1]!b_info_couponrate2(C936)</f>
        <v>6.05</v>
      </c>
      <c r="F936" s="8" t="str">
        <f>[1]!b_info_coupon(C936)</f>
        <v>附息</v>
      </c>
      <c r="G936" s="8">
        <f>[1]!b_info_interestfrequency(C936)</f>
        <v>1</v>
      </c>
      <c r="H936" s="9">
        <f>[1]!b_info_term(C936)</f>
        <v>7</v>
      </c>
      <c r="I936" s="9">
        <f>[1]!b_anal_yield_cnbd(C936,L$1,1)</f>
        <v>4.7141999999999999</v>
      </c>
      <c r="J936" s="9">
        <f>[1]!b_anal_dirty_cnbd(C936,L$1,1)</f>
        <v>105.24769999999999</v>
      </c>
      <c r="K936" s="9" t="str">
        <f>[1]!b_info_maturitydate(C936)</f>
        <v>2024-11-02</v>
      </c>
      <c r="L936" s="25"/>
      <c r="M936" s="25"/>
    </row>
    <row r="937" spans="1:13" hidden="1" x14ac:dyDescent="0.2">
      <c r="A937" s="6" t="s">
        <v>559</v>
      </c>
      <c r="B937" s="7">
        <v>10000000</v>
      </c>
      <c r="C937" s="8" t="str">
        <f t="shared" si="19"/>
        <v>139037</v>
      </c>
      <c r="D937" s="8" t="str">
        <f>[1]!b_info_carrydate(C937)</f>
        <v>2016-03-24</v>
      </c>
      <c r="E937" s="9">
        <f>[1]!b_info_couponrate2(C937)</f>
        <v>4.38</v>
      </c>
      <c r="F937" s="8" t="str">
        <f>[1]!b_info_coupon(C937)</f>
        <v>附息</v>
      </c>
      <c r="G937" s="8">
        <f>[1]!b_info_interestfrequency(C937)</f>
        <v>1</v>
      </c>
      <c r="H937" s="9">
        <f>[1]!b_info_term(C937)</f>
        <v>7</v>
      </c>
      <c r="I937" s="9">
        <f>[1]!b_anal_yield_cnbd(C937,L$1,1)</f>
        <v>6.6555999999999997</v>
      </c>
      <c r="J937" s="9">
        <f>[1]!b_anal_dirty_cnbd(C937,L$1,1)</f>
        <v>80.792100000000005</v>
      </c>
      <c r="K937" s="9" t="str">
        <f>[1]!b_info_maturitydate(C937)</f>
        <v>2023-03-24</v>
      </c>
      <c r="L937" s="25"/>
      <c r="M937" s="25"/>
    </row>
    <row r="938" spans="1:13" hidden="1" x14ac:dyDescent="0.2">
      <c r="A938" s="6" t="s">
        <v>560</v>
      </c>
      <c r="B938" s="7">
        <v>20000000</v>
      </c>
      <c r="C938" s="8" t="str">
        <f t="shared" si="19"/>
        <v>139063</v>
      </c>
      <c r="D938" s="8" t="str">
        <f>[1]!b_info_carrydate(C938)</f>
        <v>2016-03-29</v>
      </c>
      <c r="E938" s="9">
        <f>[1]!b_info_couponrate2(C938)</f>
        <v>5.19</v>
      </c>
      <c r="F938" s="8" t="str">
        <f>[1]!b_info_coupon(C938)</f>
        <v>附息</v>
      </c>
      <c r="G938" s="8">
        <f>[1]!b_info_interestfrequency(C938)</f>
        <v>1</v>
      </c>
      <c r="H938" s="9">
        <f>[1]!b_info_term(C938)</f>
        <v>7</v>
      </c>
      <c r="I938" s="9">
        <f>[1]!b_anal_yield_cnbd(C938,L$1,1)</f>
        <v>4.2618</v>
      </c>
      <c r="J938" s="9">
        <f>[1]!b_anal_dirty_cnbd(C938,L$1,1)</f>
        <v>84.968400000000003</v>
      </c>
      <c r="K938" s="9" t="str">
        <f>[1]!b_info_maturitydate(C938)</f>
        <v>2023-03-29</v>
      </c>
      <c r="L938" s="25"/>
      <c r="M938" s="25"/>
    </row>
    <row r="939" spans="1:13" hidden="1" x14ac:dyDescent="0.2">
      <c r="A939" s="6" t="s">
        <v>561</v>
      </c>
      <c r="B939" s="7">
        <v>20000000</v>
      </c>
      <c r="C939" s="8" t="str">
        <f t="shared" si="19"/>
        <v>139069</v>
      </c>
      <c r="D939" s="8" t="str">
        <f>[1]!b_info_carrydate(C939)</f>
        <v>2016-04-11</v>
      </c>
      <c r="E939" s="9">
        <f>[1]!b_info_couponrate2(C939)</f>
        <v>4.76</v>
      </c>
      <c r="F939" s="8" t="str">
        <f>[1]!b_info_coupon(C939)</f>
        <v>附息</v>
      </c>
      <c r="G939" s="8">
        <f>[1]!b_info_interestfrequency(C939)</f>
        <v>1</v>
      </c>
      <c r="H939" s="9">
        <f>[1]!b_info_term(C939)</f>
        <v>7</v>
      </c>
      <c r="I939" s="9">
        <f>[1]!b_anal_yield_cnbd(C939,L$1,1)</f>
        <v>3.5346000000000002</v>
      </c>
      <c r="J939" s="9">
        <f>[1]!b_anal_dirty_cnbd(C939,L$1,1)</f>
        <v>84.905600000000007</v>
      </c>
      <c r="K939" s="9" t="str">
        <f>[1]!b_info_maturitydate(C939)</f>
        <v>2023-04-11</v>
      </c>
      <c r="L939" s="25"/>
      <c r="M939" s="25"/>
    </row>
    <row r="940" spans="1:13" hidden="1" x14ac:dyDescent="0.2">
      <c r="A940" s="6" t="s">
        <v>562</v>
      </c>
      <c r="B940" s="7">
        <v>20000000</v>
      </c>
      <c r="C940" s="8" t="str">
        <f t="shared" si="19"/>
        <v>139312</v>
      </c>
      <c r="D940" s="8" t="str">
        <f>[1]!b_info_carrydate(C940)</f>
        <v>2016-12-07</v>
      </c>
      <c r="E940" s="9">
        <f>[1]!b_info_couponrate2(C940)</f>
        <v>5.08</v>
      </c>
      <c r="F940" s="8" t="str">
        <f>[1]!b_info_coupon(C940)</f>
        <v>附息</v>
      </c>
      <c r="G940" s="8">
        <f>[1]!b_info_interestfrequency(C940)</f>
        <v>1</v>
      </c>
      <c r="H940" s="9">
        <f>[1]!b_info_term(C940)</f>
        <v>7</v>
      </c>
      <c r="I940" s="9">
        <f>[1]!b_anal_yield_cnbd(C940,L$1,1)</f>
        <v>4.5670999999999999</v>
      </c>
      <c r="J940" s="9">
        <f>[1]!b_anal_dirty_cnbd(C940,L$1,1)</f>
        <v>81.832800000000006</v>
      </c>
      <c r="K940" s="9" t="str">
        <f>[1]!b_info_maturitydate(C940)</f>
        <v>2023-12-07</v>
      </c>
      <c r="L940" s="25"/>
      <c r="M940" s="25"/>
    </row>
    <row r="941" spans="1:13" hidden="1" x14ac:dyDescent="0.2">
      <c r="A941" s="6" t="s">
        <v>562</v>
      </c>
      <c r="B941" s="7">
        <v>20000000</v>
      </c>
      <c r="C941" s="8" t="str">
        <f t="shared" si="19"/>
        <v>139312</v>
      </c>
      <c r="D941" s="8" t="str">
        <f>[1]!b_info_carrydate(C941)</f>
        <v>2016-12-07</v>
      </c>
      <c r="E941" s="9">
        <f>[1]!b_info_couponrate2(C941)</f>
        <v>5.08</v>
      </c>
      <c r="F941" s="8" t="str">
        <f>[1]!b_info_coupon(C941)</f>
        <v>附息</v>
      </c>
      <c r="G941" s="8">
        <f>[1]!b_info_interestfrequency(C941)</f>
        <v>1</v>
      </c>
      <c r="H941" s="9">
        <f>[1]!b_info_term(C941)</f>
        <v>7</v>
      </c>
      <c r="I941" s="9">
        <f>[1]!b_anal_yield_cnbd(C941,L$1,1)</f>
        <v>4.5670999999999999</v>
      </c>
      <c r="J941" s="9">
        <f>[1]!b_anal_dirty_cnbd(C941,L$1,1)</f>
        <v>81.832800000000006</v>
      </c>
      <c r="K941" s="9" t="str">
        <f>[1]!b_info_maturitydate(C941)</f>
        <v>2023-12-07</v>
      </c>
      <c r="L941" s="25"/>
      <c r="M941" s="25"/>
    </row>
    <row r="942" spans="1:13" hidden="1" x14ac:dyDescent="0.2">
      <c r="A942" s="6" t="s">
        <v>562</v>
      </c>
      <c r="B942" s="7">
        <v>20000000</v>
      </c>
      <c r="C942" s="8" t="str">
        <f t="shared" si="19"/>
        <v>139312</v>
      </c>
      <c r="D942" s="8" t="str">
        <f>[1]!b_info_carrydate(C942)</f>
        <v>2016-12-07</v>
      </c>
      <c r="E942" s="9">
        <f>[1]!b_info_couponrate2(C942)</f>
        <v>5.08</v>
      </c>
      <c r="F942" s="8" t="str">
        <f>[1]!b_info_coupon(C942)</f>
        <v>附息</v>
      </c>
      <c r="G942" s="8">
        <f>[1]!b_info_interestfrequency(C942)</f>
        <v>1</v>
      </c>
      <c r="H942" s="9">
        <f>[1]!b_info_term(C942)</f>
        <v>7</v>
      </c>
      <c r="I942" s="9">
        <f>[1]!b_anal_yield_cnbd(C942,L$1,1)</f>
        <v>4.5670999999999999</v>
      </c>
      <c r="J942" s="9">
        <f>[1]!b_anal_dirty_cnbd(C942,L$1,1)</f>
        <v>81.832800000000006</v>
      </c>
      <c r="K942" s="9" t="str">
        <f>[1]!b_info_maturitydate(C942)</f>
        <v>2023-12-07</v>
      </c>
      <c r="L942" s="25"/>
      <c r="M942" s="25"/>
    </row>
    <row r="943" spans="1:13" hidden="1" x14ac:dyDescent="0.2">
      <c r="A943" s="6" t="s">
        <v>563</v>
      </c>
      <c r="B943" s="7">
        <v>12000000</v>
      </c>
      <c r="C943" s="8" t="str">
        <f t="shared" si="19"/>
        <v>143379</v>
      </c>
      <c r="D943" s="8" t="str">
        <f>[1]!b_info_carrydate(C943)</f>
        <v>2017-11-03</v>
      </c>
      <c r="E943" s="9">
        <f>[1]!b_info_couponrate2(C943)</f>
        <v>6.8</v>
      </c>
      <c r="F943" s="8" t="str">
        <f>[1]!b_info_coupon(C943)</f>
        <v>附息</v>
      </c>
      <c r="G943" s="8">
        <f>[1]!b_info_interestfrequency(C943)</f>
        <v>1</v>
      </c>
      <c r="H943" s="9">
        <f>[1]!b_info_term(C943)</f>
        <v>5</v>
      </c>
      <c r="I943" s="9">
        <f>[1]!b_anal_yield_cnbd(C943,L$1,1)</f>
        <v>5.6044999999999998</v>
      </c>
      <c r="J943" s="9">
        <f>[1]!b_anal_dirty_cnbd(C943,L$1,1)</f>
        <v>105.1437</v>
      </c>
      <c r="K943" s="9" t="str">
        <f>[1]!b_info_maturitydate(C943)</f>
        <v>2022-11-03</v>
      </c>
      <c r="L943" s="25"/>
      <c r="M943" s="25"/>
    </row>
    <row r="944" spans="1:13" hidden="1" x14ac:dyDescent="0.2">
      <c r="A944" s="6" t="s">
        <v>564</v>
      </c>
      <c r="B944" s="7">
        <v>30000000</v>
      </c>
      <c r="C944" s="8" t="str">
        <f t="shared" si="19"/>
        <v>143383</v>
      </c>
      <c r="D944" s="8" t="str">
        <f>[1]!b_info_carrydate(C944)</f>
        <v>2017-11-08</v>
      </c>
      <c r="E944" s="9">
        <f>[1]!b_info_couponrate2(C944)</f>
        <v>6.8</v>
      </c>
      <c r="F944" s="8" t="str">
        <f>[1]!b_info_coupon(C944)</f>
        <v>附息</v>
      </c>
      <c r="G944" s="8">
        <f>[1]!b_info_interestfrequency(C944)</f>
        <v>1</v>
      </c>
      <c r="H944" s="9">
        <f>[1]!b_info_term(C944)</f>
        <v>5</v>
      </c>
      <c r="I944" s="9">
        <f>[1]!b_anal_yield_cnbd(C944,L$1,1)</f>
        <v>6.2072000000000003</v>
      </c>
      <c r="J944" s="9">
        <f>[1]!b_anal_dirty_cnbd(C944,L$1,1)</f>
        <v>102.8704</v>
      </c>
      <c r="K944" s="9" t="str">
        <f>[1]!b_info_maturitydate(C944)</f>
        <v>2022-11-08</v>
      </c>
      <c r="L944" s="25"/>
      <c r="M944" s="25"/>
    </row>
    <row r="945" spans="1:13" hidden="1" x14ac:dyDescent="0.2">
      <c r="A945" s="6" t="s">
        <v>565</v>
      </c>
      <c r="B945" s="7">
        <v>30000000</v>
      </c>
      <c r="C945" s="8" t="str">
        <f t="shared" si="19"/>
        <v>145819</v>
      </c>
      <c r="D945" s="8" t="str">
        <f>[1]!b_info_carrydate(C945)</f>
        <v>2017-09-21</v>
      </c>
      <c r="E945" s="9">
        <f>[1]!b_info_couponrate2(C945)</f>
        <v>6.15</v>
      </c>
      <c r="F945" s="8" t="str">
        <f>[1]!b_info_coupon(C945)</f>
        <v>附息</v>
      </c>
      <c r="G945" s="8">
        <f>[1]!b_info_interestfrequency(C945)</f>
        <v>1</v>
      </c>
      <c r="H945" s="9">
        <f>[1]!b_info_term(C945)</f>
        <v>5</v>
      </c>
      <c r="I945" s="9">
        <f>[1]!b_anal_yield_cnbd(C945,L$1,1)</f>
        <v>4.3906999999999998</v>
      </c>
      <c r="J945" s="9">
        <f>[1]!b_anal_dirty_cnbd(C945,L$1,1)</f>
        <v>103.95650000000001</v>
      </c>
      <c r="K945" s="9" t="str">
        <f>[1]!b_info_maturitydate(C945)</f>
        <v>2022-09-21</v>
      </c>
      <c r="L945" s="25"/>
      <c r="M945" s="25"/>
    </row>
    <row r="946" spans="1:13" hidden="1" x14ac:dyDescent="0.2">
      <c r="A946" s="6" t="s">
        <v>566</v>
      </c>
      <c r="B946" s="7">
        <v>20000000</v>
      </c>
      <c r="C946" s="8" t="str">
        <f t="shared" si="19"/>
        <v>145861</v>
      </c>
      <c r="D946" s="8" t="str">
        <f>[1]!b_info_carrydate(C946)</f>
        <v>2017-10-18</v>
      </c>
      <c r="E946" s="9">
        <f>[1]!b_info_couponrate2(C946)</f>
        <v>6.5</v>
      </c>
      <c r="F946" s="8" t="str">
        <f>[1]!b_info_coupon(C946)</f>
        <v>附息</v>
      </c>
      <c r="G946" s="8">
        <f>[1]!b_info_interestfrequency(C946)</f>
        <v>1</v>
      </c>
      <c r="H946" s="9">
        <f>[1]!b_info_term(C946)</f>
        <v>5</v>
      </c>
      <c r="I946" s="9">
        <f>[1]!b_anal_yield_cnbd(C946,L$1,1)</f>
        <v>4.8528000000000002</v>
      </c>
      <c r="J946" s="9">
        <f>[1]!b_anal_dirty_cnbd(C946,L$1,1)</f>
        <v>103.71259999999999</v>
      </c>
      <c r="K946" s="9" t="str">
        <f>[1]!b_info_maturitydate(C946)</f>
        <v>2022-10-18</v>
      </c>
      <c r="L946" s="25"/>
      <c r="M946" s="25"/>
    </row>
    <row r="947" spans="1:13" hidden="1" x14ac:dyDescent="0.2">
      <c r="A947" s="6" t="s">
        <v>567</v>
      </c>
      <c r="B947" s="7">
        <v>30000000</v>
      </c>
      <c r="C947" s="8" t="str">
        <f t="shared" si="19"/>
        <v>112517</v>
      </c>
      <c r="D947" s="8" t="str">
        <f>[1]!b_info_carrydate(C947)</f>
        <v>2017-04-07</v>
      </c>
      <c r="E947" s="9">
        <f>[1]!b_info_couponrate2(C947)</f>
        <v>6.2</v>
      </c>
      <c r="F947" s="8" t="str">
        <f>[1]!b_info_coupon(C947)</f>
        <v>附息</v>
      </c>
      <c r="G947" s="8">
        <f>[1]!b_info_interestfrequency(C947)</f>
        <v>1</v>
      </c>
      <c r="H947" s="9">
        <f>[1]!b_info_term(C947)</f>
        <v>5</v>
      </c>
      <c r="I947" s="9">
        <f>[1]!b_anal_yield_cnbd(C947,L$1,1)</f>
        <v>7.6707999999999998</v>
      </c>
      <c r="J947" s="9">
        <f>[1]!b_anal_dirty_cnbd(C947,L$1,1)</f>
        <v>105.49250000000001</v>
      </c>
      <c r="K947" s="9" t="str">
        <f>[1]!b_info_maturitydate(C947)</f>
        <v>2022-04-07</v>
      </c>
      <c r="L947" s="25"/>
      <c r="M947" s="25"/>
    </row>
    <row r="948" spans="1:13" hidden="1" x14ac:dyDescent="0.2">
      <c r="A948" s="6" t="s">
        <v>568</v>
      </c>
      <c r="B948" s="7">
        <v>20000000</v>
      </c>
      <c r="C948" s="8" t="str">
        <f t="shared" si="19"/>
        <v>112593</v>
      </c>
      <c r="D948" s="8" t="str">
        <f>[1]!b_info_carrydate(C948)</f>
        <v>2017-09-25</v>
      </c>
      <c r="E948" s="9">
        <f>[1]!b_info_couponrate2(C948)</f>
        <v>6.7</v>
      </c>
      <c r="F948" s="8" t="str">
        <f>[1]!b_info_coupon(C948)</f>
        <v>附息</v>
      </c>
      <c r="G948" s="8">
        <f>[1]!b_info_interestfrequency(C948)</f>
        <v>1</v>
      </c>
      <c r="H948" s="9">
        <f>[1]!b_info_term(C948)</f>
        <v>5</v>
      </c>
      <c r="I948" s="9">
        <f>[1]!b_anal_yield_cnbd(C948,L$1,1)</f>
        <v>23.7547</v>
      </c>
      <c r="J948" s="9">
        <f>[1]!b_anal_dirty_cnbd(C948,L$1,1)</f>
        <v>94.483599999999996</v>
      </c>
      <c r="K948" s="9" t="str">
        <f>[1]!b_info_maturitydate(C948)</f>
        <v>2022-09-25</v>
      </c>
      <c r="L948" s="25"/>
      <c r="M948" s="25"/>
    </row>
    <row r="949" spans="1:13" hidden="1" x14ac:dyDescent="0.2">
      <c r="A949" s="6" t="s">
        <v>569</v>
      </c>
      <c r="B949" s="7">
        <v>10000000</v>
      </c>
      <c r="C949" s="8" t="str">
        <f t="shared" si="19"/>
        <v>112600</v>
      </c>
      <c r="D949" s="8" t="str">
        <f>[1]!b_info_carrydate(C949)</f>
        <v>2017-10-19</v>
      </c>
      <c r="E949" s="9">
        <f>[1]!b_info_couponrate2(C949)</f>
        <v>6.5</v>
      </c>
      <c r="F949" s="8" t="str">
        <f>[1]!b_info_coupon(C949)</f>
        <v>附息</v>
      </c>
      <c r="G949" s="8">
        <f>[1]!b_info_interestfrequency(C949)</f>
        <v>1</v>
      </c>
      <c r="H949" s="9">
        <f>[1]!b_info_term(C949)</f>
        <v>5</v>
      </c>
      <c r="I949" s="9">
        <f>[1]!b_anal_yield_cnbd(C949,L$1,1)</f>
        <v>5.6965000000000003</v>
      </c>
      <c r="J949" s="9">
        <f>[1]!b_anal_dirty_cnbd(C949,L$1,1)</f>
        <v>103.2075</v>
      </c>
      <c r="K949" s="9" t="str">
        <f>[1]!b_info_maturitydate(C949)</f>
        <v>2022-10-19</v>
      </c>
      <c r="L949" s="25"/>
      <c r="M949" s="25"/>
    </row>
    <row r="950" spans="1:13" hidden="1" x14ac:dyDescent="0.2">
      <c r="A950" s="6" t="s">
        <v>570</v>
      </c>
      <c r="B950" s="7">
        <v>50000000</v>
      </c>
      <c r="C950" s="8" t="str">
        <f t="shared" si="19"/>
        <v>114090</v>
      </c>
      <c r="D950" s="8" t="str">
        <f>[1]!b_info_carrydate(C950)</f>
        <v>2016-12-30</v>
      </c>
      <c r="E950" s="9">
        <f>[1]!b_info_couponrate2(C950)</f>
        <v>6</v>
      </c>
      <c r="F950" s="8" t="str">
        <f>[1]!b_info_coupon(C950)</f>
        <v>附息</v>
      </c>
      <c r="G950" s="8">
        <f>[1]!b_info_interestfrequency(C950)</f>
        <v>1</v>
      </c>
      <c r="H950" s="9">
        <f>[1]!b_info_term(C950)</f>
        <v>5</v>
      </c>
      <c r="I950" s="9">
        <f>[1]!b_anal_yield_cnbd(C950,L$1,1)</f>
        <v>4.1628999999999996</v>
      </c>
      <c r="J950" s="9">
        <f>[1]!b_anal_dirty_cnbd(C950,L$1,1)</f>
        <v>103.50109999999999</v>
      </c>
      <c r="K950" s="9" t="str">
        <f>[1]!b_info_maturitydate(C950)</f>
        <v>2021-12-30</v>
      </c>
      <c r="L950" s="25"/>
      <c r="M950" s="25"/>
    </row>
    <row r="951" spans="1:13" hidden="1" x14ac:dyDescent="0.2">
      <c r="A951" s="6" t="s">
        <v>571</v>
      </c>
      <c r="B951" s="7">
        <v>50000000</v>
      </c>
      <c r="C951" s="8" t="str">
        <f t="shared" si="19"/>
        <v>114120</v>
      </c>
      <c r="D951" s="8" t="str">
        <f>[1]!b_info_carrydate(C951)</f>
        <v>2017-02-27</v>
      </c>
      <c r="E951" s="9">
        <f>[1]!b_info_couponrate2(C951)</f>
        <v>5.9</v>
      </c>
      <c r="F951" s="8" t="str">
        <f>[1]!b_info_coupon(C951)</f>
        <v>附息</v>
      </c>
      <c r="G951" s="8">
        <f>[1]!b_info_interestfrequency(C951)</f>
        <v>1</v>
      </c>
      <c r="H951" s="9">
        <f>[1]!b_info_term(C951)</f>
        <v>5</v>
      </c>
      <c r="I951" s="9">
        <f>[1]!b_anal_yield_cnbd(C951,L$1,1)</f>
        <v>4.3498999999999999</v>
      </c>
      <c r="J951" s="9">
        <f>[1]!b_anal_dirty_cnbd(C951,L$1,1)</f>
        <v>102.3942</v>
      </c>
      <c r="K951" s="9" t="str">
        <f>[1]!b_info_maturitydate(C951)</f>
        <v>2022-02-27</v>
      </c>
      <c r="L951" s="25"/>
      <c r="M951" s="25"/>
    </row>
    <row r="952" spans="1:13" hidden="1" x14ac:dyDescent="0.2">
      <c r="A952" s="6" t="s">
        <v>572</v>
      </c>
      <c r="B952" s="7">
        <v>30000000</v>
      </c>
      <c r="C952" s="8" t="str">
        <f t="shared" si="19"/>
        <v>114236</v>
      </c>
      <c r="D952" s="8" t="str">
        <f>[1]!b_info_carrydate(C952)</f>
        <v>2017-09-25</v>
      </c>
      <c r="E952" s="9">
        <f>[1]!b_info_couponrate2(C952)</f>
        <v>6.2</v>
      </c>
      <c r="F952" s="8" t="str">
        <f>[1]!b_info_coupon(C952)</f>
        <v>附息</v>
      </c>
      <c r="G952" s="8">
        <f>[1]!b_info_interestfrequency(C952)</f>
        <v>1</v>
      </c>
      <c r="H952" s="9">
        <f>[1]!b_info_term(C952)</f>
        <v>5</v>
      </c>
      <c r="I952" s="9">
        <f>[1]!b_anal_yield_cnbd(C952,L$1,1)</f>
        <v>5.0925000000000002</v>
      </c>
      <c r="J952" s="9">
        <f>[1]!b_anal_dirty_cnbd(C952,L$1,1)</f>
        <v>105.315</v>
      </c>
      <c r="K952" s="9" t="str">
        <f>[1]!b_info_maturitydate(C952)</f>
        <v>2022-09-25</v>
      </c>
      <c r="L952" s="25"/>
      <c r="M952" s="25"/>
    </row>
    <row r="953" spans="1:13" hidden="1" x14ac:dyDescent="0.2">
      <c r="A953" s="6" t="s">
        <v>573</v>
      </c>
      <c r="B953" s="7">
        <v>20000000</v>
      </c>
      <c r="C953" s="8" t="str">
        <f t="shared" si="19"/>
        <v>118414</v>
      </c>
      <c r="D953" s="8" t="str">
        <f>[1]!b_info_carrydate(C953)</f>
        <v>2015-12-07</v>
      </c>
      <c r="E953" s="9">
        <f>[1]!b_info_couponrate2(C953)</f>
        <v>6.98</v>
      </c>
      <c r="F953" s="8" t="str">
        <f>[1]!b_info_coupon(C953)</f>
        <v>附息</v>
      </c>
      <c r="G953" s="8">
        <f>[1]!b_info_interestfrequency(C953)</f>
        <v>1</v>
      </c>
      <c r="H953" s="9">
        <f>[1]!b_info_term(C953)</f>
        <v>5</v>
      </c>
      <c r="I953" s="9">
        <f>[1]!b_anal_yield_cnbd(C953,L$1,1)</f>
        <v>7.8468999999999998</v>
      </c>
      <c r="J953" s="9">
        <f>[1]!b_anal_dirty_cnbd(C953,L$1,1)</f>
        <v>101.0033</v>
      </c>
      <c r="K953" s="9" t="str">
        <f>[1]!b_info_maturitydate(C953)</f>
        <v>2020-12-07</v>
      </c>
      <c r="L953" s="25"/>
      <c r="M953" s="25"/>
    </row>
    <row r="954" spans="1:13" hidden="1" x14ac:dyDescent="0.2">
      <c r="A954" s="6" t="s">
        <v>574</v>
      </c>
      <c r="B954" s="7">
        <v>30000000</v>
      </c>
      <c r="C954" s="8" t="str">
        <f t="shared" si="19"/>
        <v>031764011</v>
      </c>
      <c r="D954" s="8" t="str">
        <f>[1]!b_info_carrydate(C954)</f>
        <v>2017-03-22</v>
      </c>
      <c r="E954" s="9">
        <f>[1]!b_info_couponrate2(C954)</f>
        <v>5.95</v>
      </c>
      <c r="F954" s="8" t="str">
        <f>[1]!b_info_coupon(C954)</f>
        <v>附息</v>
      </c>
      <c r="G954" s="8">
        <f>[1]!b_info_interestfrequency(C954)</f>
        <v>1</v>
      </c>
      <c r="H954" s="9">
        <f>[1]!b_info_term(C954)</f>
        <v>3</v>
      </c>
      <c r="I954" s="9">
        <f>[1]!b_anal_yield_cnbd(C954,L$1,1)</f>
        <v>3.5106999999999999</v>
      </c>
      <c r="J954" s="9">
        <f>[1]!b_anal_dirty_cnbd(C954,L$1,1)</f>
        <v>105.7876</v>
      </c>
      <c r="K954" s="9" t="str">
        <f>[1]!b_info_maturitydate(C954)</f>
        <v>2020-03-22</v>
      </c>
      <c r="L954" s="25"/>
      <c r="M954" s="25"/>
    </row>
    <row r="955" spans="1:13" hidden="1" x14ac:dyDescent="0.2">
      <c r="A955" s="6" t="s">
        <v>575</v>
      </c>
      <c r="B955" s="7">
        <v>100000000</v>
      </c>
      <c r="C955" s="8" t="str">
        <f t="shared" si="19"/>
        <v>101563007</v>
      </c>
      <c r="D955" s="8" t="str">
        <f>[1]!b_info_carrydate(C955)</f>
        <v>2015-08-19</v>
      </c>
      <c r="E955" s="9">
        <f>[1]!b_info_couponrate2(C955)</f>
        <v>6.24</v>
      </c>
      <c r="F955" s="8" t="str">
        <f>[1]!b_info_coupon(C955)</f>
        <v>附息</v>
      </c>
      <c r="G955" s="8">
        <f>[1]!b_info_interestfrequency(C955)</f>
        <v>1</v>
      </c>
      <c r="H955" s="9">
        <f>[1]!b_info_term(C955)</f>
        <v>5</v>
      </c>
      <c r="I955" s="9">
        <f>[1]!b_anal_yield_cnbd(C955,L$1,1)</f>
        <v>6.1994999999999996</v>
      </c>
      <c r="J955" s="9">
        <f>[1]!b_anal_dirty_cnbd(C955,L$1,1)</f>
        <v>103.33450000000001</v>
      </c>
      <c r="K955" s="9" t="str">
        <f>[1]!b_info_maturitydate(C955)</f>
        <v>2020-08-19</v>
      </c>
      <c r="L955" s="25"/>
      <c r="M955" s="25"/>
    </row>
    <row r="956" spans="1:13" hidden="1" x14ac:dyDescent="0.2">
      <c r="A956" s="6" t="s">
        <v>576</v>
      </c>
      <c r="B956" s="7">
        <v>30000000</v>
      </c>
      <c r="C956" s="8" t="str">
        <f t="shared" si="19"/>
        <v>101759043</v>
      </c>
      <c r="D956" s="8" t="str">
        <f>[1]!b_info_carrydate(C956)</f>
        <v>2017-07-05</v>
      </c>
      <c r="E956" s="9">
        <f>[1]!b_info_couponrate2(C956)</f>
        <v>5.95</v>
      </c>
      <c r="F956" s="8" t="str">
        <f>[1]!b_info_coupon(C956)</f>
        <v>附息</v>
      </c>
      <c r="G956" s="8">
        <f>[1]!b_info_interestfrequency(C956)</f>
        <v>1</v>
      </c>
      <c r="H956" s="9">
        <f>[1]!b_info_term(C956)</f>
        <v>5</v>
      </c>
      <c r="I956" s="9">
        <f>[1]!b_anal_yield_cnbd(C956,L$1,1)</f>
        <v>4.9287000000000001</v>
      </c>
      <c r="J956" s="9">
        <f>[1]!b_anal_dirty_cnbd(C956,L$1,1)</f>
        <v>106.14919999999999</v>
      </c>
      <c r="K956" s="9" t="str">
        <f>[1]!b_info_maturitydate(C956)</f>
        <v>2022-07-05</v>
      </c>
      <c r="L956" s="25"/>
      <c r="M956" s="25"/>
    </row>
    <row r="957" spans="1:13" hidden="1" x14ac:dyDescent="0.2">
      <c r="A957" s="6" t="s">
        <v>577</v>
      </c>
      <c r="B957" s="7">
        <v>20000000</v>
      </c>
      <c r="C957" s="8" t="str">
        <f t="shared" si="19"/>
        <v>101759046</v>
      </c>
      <c r="D957" s="8" t="str">
        <f>[1]!b_info_carrydate(C957)</f>
        <v>2017-07-24</v>
      </c>
      <c r="E957" s="9">
        <f>[1]!b_info_couponrate2(C957)</f>
        <v>5.79</v>
      </c>
      <c r="F957" s="8" t="str">
        <f>[1]!b_info_coupon(C957)</f>
        <v>附息</v>
      </c>
      <c r="G957" s="8">
        <f>[1]!b_info_interestfrequency(C957)</f>
        <v>1</v>
      </c>
      <c r="H957" s="9">
        <f>[1]!b_info_term(C957)</f>
        <v>5</v>
      </c>
      <c r="I957" s="9">
        <f>[1]!b_anal_yield_cnbd(C957,L$1,1)</f>
        <v>4.9400000000000004</v>
      </c>
      <c r="J957" s="9">
        <f>[1]!b_anal_dirty_cnbd(C957,L$1,1)</f>
        <v>105.4097</v>
      </c>
      <c r="K957" s="9" t="str">
        <f>[1]!b_info_maturitydate(C957)</f>
        <v>2022-07-24</v>
      </c>
      <c r="L957" s="25"/>
      <c r="M957" s="25"/>
    </row>
    <row r="958" spans="1:13" hidden="1" x14ac:dyDescent="0.2">
      <c r="A958" s="6" t="s">
        <v>578</v>
      </c>
      <c r="B958" s="7">
        <v>150000000</v>
      </c>
      <c r="C958" s="8" t="str">
        <f t="shared" si="19"/>
        <v>151797</v>
      </c>
      <c r="D958" s="8" t="str">
        <f>[1]!b_info_carrydate(C958)</f>
        <v>2019-07-12</v>
      </c>
      <c r="E958" s="9">
        <f>[1]!b_info_couponrate2(C958)</f>
        <v>3.98</v>
      </c>
      <c r="F958" s="8" t="str">
        <f>[1]!b_info_coupon(C958)</f>
        <v>附息</v>
      </c>
      <c r="G958" s="8">
        <f>[1]!b_info_interestfrequency(C958)</f>
        <v>1</v>
      </c>
      <c r="H958" s="9">
        <f>[1]!b_info_term(C958)</f>
        <v>3</v>
      </c>
      <c r="I958" s="9">
        <f>[1]!b_anal_yield_cnbd(C958,L$1,1)</f>
        <v>3.3855</v>
      </c>
      <c r="J958" s="9">
        <f>[1]!b_anal_dirty_cnbd(C958,L$1,1)</f>
        <v>103.8944</v>
      </c>
      <c r="K958" s="9" t="str">
        <f>[1]!b_info_maturitydate(C958)</f>
        <v>2022-07-12</v>
      </c>
      <c r="L958" s="25"/>
      <c r="M958" s="25"/>
    </row>
    <row r="959" spans="1:13" hidden="1" x14ac:dyDescent="0.2">
      <c r="A959" s="6" t="s">
        <v>579</v>
      </c>
      <c r="B959" s="7">
        <v>20000000</v>
      </c>
      <c r="C959" s="8" t="str">
        <f t="shared" si="19"/>
        <v>143333</v>
      </c>
      <c r="D959" s="8" t="str">
        <f>[1]!b_info_carrydate(C959)</f>
        <v>2017-10-18</v>
      </c>
      <c r="E959" s="9">
        <f>[1]!b_info_couponrate2(C959)</f>
        <v>5.5</v>
      </c>
      <c r="F959" s="8" t="str">
        <f>[1]!b_info_coupon(C959)</f>
        <v>附息</v>
      </c>
      <c r="G959" s="8">
        <f>[1]!b_info_interestfrequency(C959)</f>
        <v>1</v>
      </c>
      <c r="H959" s="9">
        <f>[1]!b_info_term(C959)</f>
        <v>3</v>
      </c>
      <c r="I959" s="9">
        <f>[1]!b_anal_yield_cnbd(C959,L$1,1)</f>
        <v>3.2829000000000002</v>
      </c>
      <c r="J959" s="9">
        <f>[1]!b_anal_dirty_cnbd(C959,L$1,1)</f>
        <v>103.40389999999999</v>
      </c>
      <c r="K959" s="9" t="str">
        <f>[1]!b_info_maturitydate(C959)</f>
        <v>2020-10-18</v>
      </c>
      <c r="L959" s="25"/>
      <c r="M959" s="25"/>
    </row>
    <row r="960" spans="1:13" hidden="1" x14ac:dyDescent="0.2">
      <c r="A960" s="6" t="s">
        <v>580</v>
      </c>
      <c r="B960" s="7">
        <v>45000000</v>
      </c>
      <c r="C960" s="8" t="str">
        <f t="shared" si="19"/>
        <v>143395</v>
      </c>
      <c r="D960" s="8" t="str">
        <f>[1]!b_info_carrydate(C960)</f>
        <v>2017-11-13</v>
      </c>
      <c r="E960" s="9">
        <f>[1]!b_info_couponrate2(C960)</f>
        <v>5.68</v>
      </c>
      <c r="F960" s="8" t="str">
        <f>[1]!b_info_coupon(C960)</f>
        <v>附息</v>
      </c>
      <c r="G960" s="8">
        <f>[1]!b_info_interestfrequency(C960)</f>
        <v>1</v>
      </c>
      <c r="H960" s="9">
        <f>[1]!b_info_term(C960)</f>
        <v>5</v>
      </c>
      <c r="I960" s="9">
        <f>[1]!b_anal_yield_cnbd(C960,L$1,1)</f>
        <v>3.7841</v>
      </c>
      <c r="J960" s="9">
        <f>[1]!b_anal_dirty_cnbd(C960,L$1,1)</f>
        <v>103.32259999999999</v>
      </c>
      <c r="K960" s="9" t="str">
        <f>[1]!b_info_maturitydate(C960)</f>
        <v>2022-11-13</v>
      </c>
      <c r="L960" s="25"/>
      <c r="M960" s="25"/>
    </row>
    <row r="961" spans="1:13" hidden="1" x14ac:dyDescent="0.2">
      <c r="A961" s="6" t="s">
        <v>581</v>
      </c>
      <c r="B961" s="7">
        <v>30000000</v>
      </c>
      <c r="C961" s="8" t="str">
        <f t="shared" si="19"/>
        <v>143476</v>
      </c>
      <c r="D961" s="8" t="str">
        <f>[1]!b_info_carrydate(C961)</f>
        <v>2018-03-19</v>
      </c>
      <c r="E961" s="9">
        <f>[1]!b_info_couponrate2(C961)</f>
        <v>6.3</v>
      </c>
      <c r="F961" s="8" t="str">
        <f>[1]!b_info_coupon(C961)</f>
        <v>附息</v>
      </c>
      <c r="G961" s="8">
        <f>[1]!b_info_interestfrequency(C961)</f>
        <v>1</v>
      </c>
      <c r="H961" s="9">
        <f>[1]!b_info_term(C961)</f>
        <v>5</v>
      </c>
      <c r="I961" s="9">
        <f>[1]!b_anal_yield_cnbd(C961,L$1,1)</f>
        <v>3.5508999999999999</v>
      </c>
      <c r="J961" s="9">
        <f>[1]!b_anal_dirty_cnbd(C961,L$1,1)</f>
        <v>109.2604</v>
      </c>
      <c r="K961" s="9" t="str">
        <f>[1]!b_info_maturitydate(C961)</f>
        <v>2023-03-19</v>
      </c>
      <c r="L961" s="25"/>
      <c r="M961" s="25"/>
    </row>
    <row r="962" spans="1:13" hidden="1" x14ac:dyDescent="0.2">
      <c r="A962" s="6" t="s">
        <v>582</v>
      </c>
      <c r="B962" s="7">
        <v>100000000</v>
      </c>
      <c r="C962" s="8" t="str">
        <f t="shared" si="19"/>
        <v>143540</v>
      </c>
      <c r="D962" s="8" t="str">
        <f>[1]!b_info_carrydate(C962)</f>
        <v>2018-04-02</v>
      </c>
      <c r="E962" s="9">
        <f>[1]!b_info_couponrate2(C962)</f>
        <v>6.36</v>
      </c>
      <c r="F962" s="8" t="str">
        <f>[1]!b_info_coupon(C962)</f>
        <v>附息</v>
      </c>
      <c r="G962" s="8">
        <f>[1]!b_info_interestfrequency(C962)</f>
        <v>1</v>
      </c>
      <c r="H962" s="9">
        <f>[1]!b_info_term(C962)</f>
        <v>5</v>
      </c>
      <c r="I962" s="9">
        <f>[1]!b_anal_yield_cnbd(C962,L$1,1)</f>
        <v>3.7602000000000002</v>
      </c>
      <c r="J962" s="9">
        <f>[1]!b_anal_dirty_cnbd(C962,L$1,1)</f>
        <v>109.024</v>
      </c>
      <c r="K962" s="9" t="str">
        <f>[1]!b_info_maturitydate(C962)</f>
        <v>2023-04-02</v>
      </c>
      <c r="L962" s="25"/>
      <c r="M962" s="25"/>
    </row>
    <row r="963" spans="1:13" hidden="1" x14ac:dyDescent="0.2">
      <c r="A963" s="6" t="s">
        <v>583</v>
      </c>
      <c r="B963" s="7">
        <v>40000000</v>
      </c>
      <c r="C963" s="8" t="str">
        <f t="shared" si="19"/>
        <v>143641</v>
      </c>
      <c r="D963" s="8" t="str">
        <f>[1]!b_info_carrydate(C963)</f>
        <v>2018-05-15</v>
      </c>
      <c r="E963" s="9">
        <f>[1]!b_info_couponrate2(C963)</f>
        <v>5.8</v>
      </c>
      <c r="F963" s="8" t="str">
        <f>[1]!b_info_coupon(C963)</f>
        <v>附息</v>
      </c>
      <c r="G963" s="8">
        <f>[1]!b_info_interestfrequency(C963)</f>
        <v>1</v>
      </c>
      <c r="H963" s="9">
        <f>[1]!b_info_term(C963)</f>
        <v>3</v>
      </c>
      <c r="I963" s="9">
        <f>[1]!b_anal_yield_cnbd(C963,L$1,1)</f>
        <v>3.4470999999999998</v>
      </c>
      <c r="J963" s="9">
        <f>[1]!b_anal_dirty_cnbd(C963,L$1,1)</f>
        <v>107.3762</v>
      </c>
      <c r="K963" s="9" t="str">
        <f>[1]!b_info_maturitydate(C963)</f>
        <v>2021-05-15</v>
      </c>
      <c r="L963" s="25"/>
      <c r="M963" s="25"/>
    </row>
    <row r="964" spans="1:13" hidden="1" x14ac:dyDescent="0.2">
      <c r="A964" s="6" t="s">
        <v>584</v>
      </c>
      <c r="B964" s="7">
        <v>40000000</v>
      </c>
      <c r="C964" s="8" t="str">
        <f t="shared" si="19"/>
        <v>143802</v>
      </c>
      <c r="D964" s="8" t="str">
        <f>[1]!b_info_carrydate(C964)</f>
        <v>2018-09-17</v>
      </c>
      <c r="E964" s="9">
        <f>[1]!b_info_couponrate2(C964)</f>
        <v>6.2</v>
      </c>
      <c r="F964" s="8" t="str">
        <f>[1]!b_info_coupon(C964)</f>
        <v>附息</v>
      </c>
      <c r="G964" s="8">
        <f>[1]!b_info_interestfrequency(C964)</f>
        <v>1</v>
      </c>
      <c r="H964" s="9">
        <f>[1]!b_info_term(C964)</f>
        <v>5</v>
      </c>
      <c r="I964" s="9">
        <f>[1]!b_anal_yield_cnbd(C964,L$1,1)</f>
        <v>4.0364000000000004</v>
      </c>
      <c r="J964" s="9">
        <f>[1]!b_anal_dirty_cnbd(C964,L$1,1)</f>
        <v>109.8593</v>
      </c>
      <c r="K964" s="9" t="str">
        <f>[1]!b_info_maturitydate(C964)</f>
        <v>2023-09-17</v>
      </c>
      <c r="L964" s="25"/>
      <c r="M964" s="25"/>
    </row>
    <row r="965" spans="1:13" hidden="1" x14ac:dyDescent="0.2">
      <c r="A965" s="6" t="s">
        <v>585</v>
      </c>
      <c r="B965" s="7">
        <v>20000000</v>
      </c>
      <c r="C965" s="8" t="str">
        <f t="shared" si="19"/>
        <v>145193</v>
      </c>
      <c r="D965" s="8" t="str">
        <f>[1]!b_info_carrydate(C965)</f>
        <v>2017-10-30</v>
      </c>
      <c r="E965" s="9">
        <f>[1]!b_info_couponrate2(C965)</f>
        <v>6.38</v>
      </c>
      <c r="F965" s="8" t="str">
        <f>[1]!b_info_coupon(C965)</f>
        <v>附息</v>
      </c>
      <c r="G965" s="8">
        <f>[1]!b_info_interestfrequency(C965)</f>
        <v>1</v>
      </c>
      <c r="H965" s="9">
        <f>[1]!b_info_term(C965)</f>
        <v>5</v>
      </c>
      <c r="I965" s="9">
        <f>[1]!b_anal_yield_cnbd(C965,L$1,1)</f>
        <v>4.8082000000000003</v>
      </c>
      <c r="J965" s="9">
        <f>[1]!b_anal_dirty_cnbd(C965,L$1,1)</f>
        <v>103.4769</v>
      </c>
      <c r="K965" s="9" t="str">
        <f>[1]!b_info_maturitydate(C965)</f>
        <v>2022-10-30</v>
      </c>
      <c r="L965" s="25"/>
      <c r="M965" s="25"/>
    </row>
    <row r="966" spans="1:13" hidden="1" x14ac:dyDescent="0.2">
      <c r="A966" s="6" t="s">
        <v>586</v>
      </c>
      <c r="B966" s="7">
        <v>30000000</v>
      </c>
      <c r="C966" s="8" t="str">
        <f t="shared" si="19"/>
        <v>145586</v>
      </c>
      <c r="D966" s="8" t="str">
        <f>[1]!b_info_carrydate(C966)</f>
        <v>2017-10-31</v>
      </c>
      <c r="E966" s="9">
        <f>[1]!b_info_couponrate2(C966)</f>
        <v>6.5</v>
      </c>
      <c r="F966" s="8" t="str">
        <f>[1]!b_info_coupon(C966)</f>
        <v>附息</v>
      </c>
      <c r="G966" s="8">
        <f>[1]!b_info_interestfrequency(C966)</f>
        <v>1</v>
      </c>
      <c r="H966" s="9">
        <f>[1]!b_info_term(C966)</f>
        <v>5</v>
      </c>
      <c r="I966" s="9">
        <f>[1]!b_anal_yield_cnbd(C966,L$1,1)</f>
        <v>4.9085999999999999</v>
      </c>
      <c r="J966" s="9">
        <f>[1]!b_anal_dirty_cnbd(C966,L$1,1)</f>
        <v>103.5159</v>
      </c>
      <c r="K966" s="9" t="str">
        <f>[1]!b_info_maturitydate(C966)</f>
        <v>2022-10-31</v>
      </c>
      <c r="L966" s="25"/>
      <c r="M966" s="25"/>
    </row>
    <row r="967" spans="1:13" hidden="1" x14ac:dyDescent="0.2">
      <c r="A967" s="6" t="s">
        <v>587</v>
      </c>
      <c r="B967" s="7">
        <v>100000000</v>
      </c>
      <c r="C967" s="8" t="str">
        <f t="shared" si="19"/>
        <v>145792</v>
      </c>
      <c r="D967" s="8" t="str">
        <f>[1]!b_info_carrydate(C967)</f>
        <v>2017-09-15</v>
      </c>
      <c r="E967" s="9">
        <f>[1]!b_info_couponrate2(C967)</f>
        <v>5.8</v>
      </c>
      <c r="F967" s="8" t="str">
        <f>[1]!b_info_coupon(C967)</f>
        <v>附息</v>
      </c>
      <c r="G967" s="8">
        <f>[1]!b_info_interestfrequency(C967)</f>
        <v>1</v>
      </c>
      <c r="H967" s="9">
        <f>[1]!b_info_term(C967)</f>
        <v>5</v>
      </c>
      <c r="I967" s="9">
        <f>[1]!b_anal_yield_cnbd(C967,L$1,1)</f>
        <v>3.6842000000000001</v>
      </c>
      <c r="J967" s="9">
        <f>[1]!b_anal_dirty_cnbd(C967,L$1,1)</f>
        <v>105.9744</v>
      </c>
      <c r="K967" s="9" t="str">
        <f>[1]!b_info_maturitydate(C967)</f>
        <v>2022-09-15</v>
      </c>
      <c r="L967" s="25"/>
      <c r="M967" s="25"/>
    </row>
    <row r="968" spans="1:13" hidden="1" x14ac:dyDescent="0.2">
      <c r="A968" s="6" t="s">
        <v>588</v>
      </c>
      <c r="B968" s="7">
        <v>30000000</v>
      </c>
      <c r="C968" s="8" t="str">
        <f t="shared" si="19"/>
        <v>145818</v>
      </c>
      <c r="D968" s="8" t="str">
        <f>[1]!b_info_carrydate(C968)</f>
        <v>2017-11-20</v>
      </c>
      <c r="E968" s="9">
        <f>[1]!b_info_couponrate2(C968)</f>
        <v>6</v>
      </c>
      <c r="F968" s="8" t="str">
        <f>[1]!b_info_coupon(C968)</f>
        <v>附息</v>
      </c>
      <c r="G968" s="8">
        <f>[1]!b_info_interestfrequency(C968)</f>
        <v>1</v>
      </c>
      <c r="H968" s="9">
        <f>[1]!b_info_term(C968)</f>
        <v>5</v>
      </c>
      <c r="I968" s="9">
        <f>[1]!b_anal_yield_cnbd(C968,L$1,1)</f>
        <v>4.0834000000000001</v>
      </c>
      <c r="J968" s="9">
        <f>[1]!b_anal_dirty_cnbd(C968,L$1,1)</f>
        <v>103.318</v>
      </c>
      <c r="K968" s="9" t="str">
        <f>[1]!b_info_maturitydate(C968)</f>
        <v>2022-11-20</v>
      </c>
      <c r="L968" s="25"/>
      <c r="M968" s="25"/>
    </row>
    <row r="969" spans="1:13" hidden="1" x14ac:dyDescent="0.2">
      <c r="A969" s="6" t="s">
        <v>589</v>
      </c>
      <c r="B969" s="7">
        <v>100000000</v>
      </c>
      <c r="C969" s="8" t="str">
        <f t="shared" si="19"/>
        <v>150077</v>
      </c>
      <c r="D969" s="8" t="str">
        <f>[1]!b_info_carrydate(C969)</f>
        <v>2018-01-05</v>
      </c>
      <c r="E969" s="9">
        <f>[1]!b_info_couponrate2(C969)</f>
        <v>6.5</v>
      </c>
      <c r="F969" s="8" t="str">
        <f>[1]!b_info_coupon(C969)</f>
        <v>附息</v>
      </c>
      <c r="G969" s="8">
        <f>[1]!b_info_interestfrequency(C969)</f>
        <v>1</v>
      </c>
      <c r="H969" s="9">
        <f>[1]!b_info_term(C969)</f>
        <v>3</v>
      </c>
      <c r="I969" s="9">
        <f>[1]!b_anal_yield_cnbd(C969,L$1,1)</f>
        <v>4.3269000000000002</v>
      </c>
      <c r="J969" s="9">
        <f>[1]!b_anal_dirty_cnbd(C969,L$1,1)</f>
        <v>102.79349999999999</v>
      </c>
      <c r="K969" s="9" t="str">
        <f>[1]!b_info_maturitydate(C969)</f>
        <v>2021-01-05</v>
      </c>
      <c r="L969" s="25"/>
      <c r="M969" s="25"/>
    </row>
    <row r="970" spans="1:13" hidden="1" x14ac:dyDescent="0.2">
      <c r="A970" s="6" t="s">
        <v>590</v>
      </c>
      <c r="B970" s="7">
        <v>100000000</v>
      </c>
      <c r="C970" s="8" t="str">
        <f t="shared" si="19"/>
        <v>150163</v>
      </c>
      <c r="D970" s="8" t="str">
        <f>[1]!b_info_carrydate(C970)</f>
        <v>2018-03-02</v>
      </c>
      <c r="E970" s="9">
        <f>[1]!b_info_couponrate2(C970)</f>
        <v>6.9</v>
      </c>
      <c r="F970" s="8" t="str">
        <f>[1]!b_info_coupon(C970)</f>
        <v>附息</v>
      </c>
      <c r="G970" s="8">
        <f>[1]!b_info_interestfrequency(C970)</f>
        <v>1</v>
      </c>
      <c r="H970" s="9">
        <f>[1]!b_info_term(C970)</f>
        <v>5</v>
      </c>
      <c r="I970" s="9">
        <f>[1]!b_anal_yield_cnbd(C970,L$1,1)</f>
        <v>3.9910999999999999</v>
      </c>
      <c r="J970" s="9">
        <f>[1]!b_anal_dirty_cnbd(C970,L$1,1)</f>
        <v>108.12009999999999</v>
      </c>
      <c r="K970" s="9" t="str">
        <f>[1]!b_info_maturitydate(C970)</f>
        <v>2023-03-02</v>
      </c>
      <c r="L970" s="25"/>
      <c r="M970" s="25"/>
    </row>
    <row r="971" spans="1:13" hidden="1" x14ac:dyDescent="0.2">
      <c r="A971" s="6" t="s">
        <v>591</v>
      </c>
      <c r="B971" s="7">
        <v>50000000</v>
      </c>
      <c r="C971" s="8" t="str">
        <f t="shared" si="19"/>
        <v>150227</v>
      </c>
      <c r="D971" s="8" t="str">
        <f>[1]!b_info_carrydate(C971)</f>
        <v>2018-03-27</v>
      </c>
      <c r="E971" s="9">
        <f>[1]!b_info_couponrate2(C971)</f>
        <v>4.25</v>
      </c>
      <c r="F971" s="8" t="str">
        <f>[1]!b_info_coupon(C971)</f>
        <v>附息</v>
      </c>
      <c r="G971" s="8">
        <f>[1]!b_info_interestfrequency(C971)</f>
        <v>1</v>
      </c>
      <c r="H971" s="9">
        <f>[1]!b_info_term(C971)</f>
        <v>5</v>
      </c>
      <c r="I971" s="9">
        <f>[1]!b_anal_yield_cnbd(C971,L$1,1)</f>
        <v>4.1561000000000003</v>
      </c>
      <c r="J971" s="9">
        <f>[1]!b_anal_dirty_cnbd(C971,L$1,1)</f>
        <v>106.7912</v>
      </c>
      <c r="K971" s="9" t="str">
        <f>[1]!b_info_maturitydate(C971)</f>
        <v>2023-03-27</v>
      </c>
      <c r="L971" s="25"/>
      <c r="M971" s="25"/>
    </row>
    <row r="972" spans="1:13" hidden="1" x14ac:dyDescent="0.2">
      <c r="A972" s="6" t="s">
        <v>592</v>
      </c>
      <c r="B972" s="7">
        <v>60000000</v>
      </c>
      <c r="C972" s="8" t="str">
        <f t="shared" si="19"/>
        <v>150275</v>
      </c>
      <c r="D972" s="8" t="str">
        <f>[1]!b_info_carrydate(C972)</f>
        <v>2018-04-10</v>
      </c>
      <c r="E972" s="9">
        <f>[1]!b_info_couponrate2(C972)</f>
        <v>6.5</v>
      </c>
      <c r="F972" s="8" t="str">
        <f>[1]!b_info_coupon(C972)</f>
        <v>附息</v>
      </c>
      <c r="G972" s="8">
        <f>[1]!b_info_interestfrequency(C972)</f>
        <v>1</v>
      </c>
      <c r="H972" s="9">
        <f>[1]!b_info_term(C972)</f>
        <v>5</v>
      </c>
      <c r="I972" s="9">
        <f>[1]!b_anal_yield_cnbd(C972,L$1,1)</f>
        <v>3.8978000000000002</v>
      </c>
      <c r="J972" s="9">
        <f>[1]!b_anal_dirty_cnbd(C972,L$1,1)</f>
        <v>108.9893</v>
      </c>
      <c r="K972" s="9" t="str">
        <f>[1]!b_info_maturitydate(C972)</f>
        <v>2023-04-10</v>
      </c>
      <c r="L972" s="25"/>
      <c r="M972" s="25"/>
    </row>
    <row r="973" spans="1:13" hidden="1" x14ac:dyDescent="0.2">
      <c r="A973" s="6" t="s">
        <v>593</v>
      </c>
      <c r="B973" s="7">
        <v>40000000</v>
      </c>
      <c r="C973" s="8" t="str">
        <f t="shared" si="19"/>
        <v>150746</v>
      </c>
      <c r="D973" s="8" t="str">
        <f>[1]!b_info_carrydate(C973)</f>
        <v>2018-10-26</v>
      </c>
      <c r="E973" s="9">
        <f>[1]!b_info_couponrate2(C973)</f>
        <v>5.69</v>
      </c>
      <c r="F973" s="8" t="str">
        <f>[1]!b_info_coupon(C973)</f>
        <v>附息</v>
      </c>
      <c r="G973" s="8">
        <f>[1]!b_info_interestfrequency(C973)</f>
        <v>1</v>
      </c>
      <c r="H973" s="9">
        <f>[1]!b_info_term(C973)</f>
        <v>3</v>
      </c>
      <c r="I973" s="9">
        <f>[1]!b_anal_yield_cnbd(C973,L$1,1)</f>
        <v>3.6078000000000001</v>
      </c>
      <c r="J973" s="9">
        <f>[1]!b_anal_dirty_cnbd(C973,L$1,1)</f>
        <v>105.28660000000001</v>
      </c>
      <c r="K973" s="9" t="str">
        <f>[1]!b_info_maturitydate(C973)</f>
        <v>2021-10-26</v>
      </c>
      <c r="L973" s="25"/>
      <c r="M973" s="25"/>
    </row>
    <row r="974" spans="1:13" hidden="1" x14ac:dyDescent="0.2">
      <c r="A974" s="6" t="s">
        <v>594</v>
      </c>
      <c r="B974" s="7">
        <v>100000000</v>
      </c>
      <c r="C974" s="8" t="str">
        <f t="shared" si="19"/>
        <v>150799</v>
      </c>
      <c r="D974" s="8" t="str">
        <f>[1]!b_info_carrydate(C974)</f>
        <v>2018-11-12</v>
      </c>
      <c r="E974" s="9">
        <f>[1]!b_info_couponrate2(C974)</f>
        <v>6.15</v>
      </c>
      <c r="F974" s="8" t="str">
        <f>[1]!b_info_coupon(C974)</f>
        <v>附息</v>
      </c>
      <c r="G974" s="8">
        <f>[1]!b_info_interestfrequency(C974)</f>
        <v>1</v>
      </c>
      <c r="H974" s="9">
        <f>[1]!b_info_term(C974)</f>
        <v>5</v>
      </c>
      <c r="I974" s="9">
        <f>[1]!b_anal_yield_cnbd(C974,L$1,1)</f>
        <v>4.7089999999999996</v>
      </c>
      <c r="J974" s="9">
        <f>[1]!b_anal_dirty_cnbd(C974,L$1,1)</f>
        <v>105.0346</v>
      </c>
      <c r="K974" s="9" t="str">
        <f>[1]!b_info_maturitydate(C974)</f>
        <v>2023-11-12</v>
      </c>
      <c r="L974" s="25"/>
      <c r="M974" s="25"/>
    </row>
    <row r="975" spans="1:13" hidden="1" x14ac:dyDescent="0.2">
      <c r="A975" s="6" t="s">
        <v>595</v>
      </c>
      <c r="B975" s="7">
        <v>100000000</v>
      </c>
      <c r="C975" s="8" t="str">
        <f t="shared" si="19"/>
        <v>150912</v>
      </c>
      <c r="D975" s="8" t="str">
        <f>[1]!b_info_carrydate(C975)</f>
        <v>2018-12-04</v>
      </c>
      <c r="E975" s="9">
        <f>[1]!b_info_couponrate2(C975)</f>
        <v>5.0999999999999996</v>
      </c>
      <c r="F975" s="8" t="str">
        <f>[1]!b_info_coupon(C975)</f>
        <v>附息</v>
      </c>
      <c r="G975" s="8">
        <f>[1]!b_info_interestfrequency(C975)</f>
        <v>1</v>
      </c>
      <c r="H975" s="9">
        <f>[1]!b_info_term(C975)</f>
        <v>5</v>
      </c>
      <c r="I975" s="9">
        <f>[1]!b_anal_yield_cnbd(C975,L$1,1)</f>
        <v>4.1227999999999998</v>
      </c>
      <c r="J975" s="9">
        <f>[1]!b_anal_dirty_cnbd(C975,L$1,1)</f>
        <v>103.465</v>
      </c>
      <c r="K975" s="9" t="str">
        <f>[1]!b_info_maturitydate(C975)</f>
        <v>2023-12-04</v>
      </c>
      <c r="L975" s="25"/>
      <c r="M975" s="25"/>
    </row>
    <row r="976" spans="1:13" hidden="1" x14ac:dyDescent="0.2">
      <c r="A976" s="6" t="s">
        <v>596</v>
      </c>
      <c r="B976" s="7">
        <v>50000000</v>
      </c>
      <c r="C976" s="8" t="str">
        <f t="shared" si="19"/>
        <v>151092</v>
      </c>
      <c r="D976" s="8" t="str">
        <f>[1]!b_info_carrydate(C976)</f>
        <v>2019-01-11</v>
      </c>
      <c r="E976" s="9">
        <f>[1]!b_info_couponrate2(C976)</f>
        <v>5.4</v>
      </c>
      <c r="F976" s="8" t="str">
        <f>[1]!b_info_coupon(C976)</f>
        <v>附息</v>
      </c>
      <c r="G976" s="8">
        <f>[1]!b_info_interestfrequency(C976)</f>
        <v>1</v>
      </c>
      <c r="H976" s="9">
        <f>[1]!b_info_term(C976)</f>
        <v>5</v>
      </c>
      <c r="I976" s="9">
        <f>[1]!b_anal_yield_cnbd(C976,L$1,1)</f>
        <v>4.6391999999999998</v>
      </c>
      <c r="J976" s="9">
        <f>[1]!b_anal_dirty_cnbd(C976,L$1,1)</f>
        <v>103.05710000000001</v>
      </c>
      <c r="K976" s="9" t="str">
        <f>[1]!b_info_maturitydate(C976)</f>
        <v>2024-01-11</v>
      </c>
      <c r="L976" s="25"/>
      <c r="M976" s="25"/>
    </row>
    <row r="977" spans="1:13" hidden="1" x14ac:dyDescent="0.2">
      <c r="A977" s="6" t="s">
        <v>597</v>
      </c>
      <c r="B977" s="7">
        <v>30000000</v>
      </c>
      <c r="C977" s="8" t="str">
        <f t="shared" si="19"/>
        <v>151112</v>
      </c>
      <c r="D977" s="8" t="str">
        <f>[1]!b_info_carrydate(C977)</f>
        <v>2019-01-18</v>
      </c>
      <c r="E977" s="9">
        <f>[1]!b_info_couponrate2(C977)</f>
        <v>5.08</v>
      </c>
      <c r="F977" s="8" t="str">
        <f>[1]!b_info_coupon(C977)</f>
        <v>附息</v>
      </c>
      <c r="G977" s="8">
        <f>[1]!b_info_interestfrequency(C977)</f>
        <v>1</v>
      </c>
      <c r="H977" s="9">
        <f>[1]!b_info_term(C977)</f>
        <v>3</v>
      </c>
      <c r="I977" s="9">
        <f>[1]!b_anal_yield_cnbd(C977,L$1,1)</f>
        <v>4.2619999999999996</v>
      </c>
      <c r="J977" s="9">
        <f>[1]!b_anal_dirty_cnbd(C977,L$1,1)</f>
        <v>101.5337</v>
      </c>
      <c r="K977" s="9" t="str">
        <f>[1]!b_info_maturitydate(C977)</f>
        <v>2022-01-18</v>
      </c>
      <c r="L977" s="25"/>
      <c r="M977" s="25"/>
    </row>
    <row r="978" spans="1:13" hidden="1" x14ac:dyDescent="0.2">
      <c r="A978" s="6" t="s">
        <v>598</v>
      </c>
      <c r="B978" s="7">
        <v>60000000</v>
      </c>
      <c r="C978" s="8" t="str">
        <f t="shared" si="19"/>
        <v>151246</v>
      </c>
      <c r="D978" s="8" t="str">
        <f>[1]!b_info_carrydate(C978)</f>
        <v>2019-03-26</v>
      </c>
      <c r="E978" s="9">
        <f>[1]!b_info_couponrate2(C978)</f>
        <v>4.5999999999999996</v>
      </c>
      <c r="F978" s="8" t="str">
        <f>[1]!b_info_coupon(C978)</f>
        <v>附息</v>
      </c>
      <c r="G978" s="8">
        <f>[1]!b_info_interestfrequency(C978)</f>
        <v>1</v>
      </c>
      <c r="H978" s="9">
        <f>[1]!b_info_term(C978)</f>
        <v>5</v>
      </c>
      <c r="I978" s="9">
        <f>[1]!b_anal_yield_cnbd(C978,L$1,1)</f>
        <v>4.0011000000000001</v>
      </c>
      <c r="J978" s="9">
        <f>[1]!b_anal_dirty_cnbd(C978,L$1,1)</f>
        <v>106.17149999999999</v>
      </c>
      <c r="K978" s="9" t="str">
        <f>[1]!b_info_maturitydate(C978)</f>
        <v>2024-03-26</v>
      </c>
      <c r="L978" s="25"/>
      <c r="M978" s="25"/>
    </row>
    <row r="979" spans="1:13" hidden="1" x14ac:dyDescent="0.2">
      <c r="A979" s="6" t="s">
        <v>599</v>
      </c>
      <c r="B979" s="7">
        <v>10000000</v>
      </c>
      <c r="C979" s="8" t="str">
        <f t="shared" ref="C979:C987" si="20">IFERROR(MID(A979,FIND("S",A979)+2,FIND(")",A979)-FIND("S",A979)-2),MID(A979,FIND("(",A979)+1,FIND(")",A979)-FIND("(",A979)-1))</f>
        <v>151328</v>
      </c>
      <c r="D979" s="8" t="str">
        <f>[1]!b_info_carrydate(C979)</f>
        <v>2019-03-25</v>
      </c>
      <c r="E979" s="9">
        <f>[1]!b_info_couponrate2(C979)</f>
        <v>5.8</v>
      </c>
      <c r="F979" s="8" t="str">
        <f>[1]!b_info_coupon(C979)</f>
        <v>附息</v>
      </c>
      <c r="G979" s="8">
        <f>[1]!b_info_interestfrequency(C979)</f>
        <v>1</v>
      </c>
      <c r="H979" s="9">
        <f>[1]!b_info_term(C979)</f>
        <v>5</v>
      </c>
      <c r="I979" s="9">
        <f>[1]!b_anal_yield_cnbd(C979,L$1,1)</f>
        <v>4.9691000000000001</v>
      </c>
      <c r="J979" s="9">
        <f>[1]!b_anal_dirty_cnbd(C979,L$1,1)</f>
        <v>108.15219999999999</v>
      </c>
      <c r="K979" s="9" t="str">
        <f>[1]!b_info_maturitydate(C979)</f>
        <v>2024-03-25</v>
      </c>
      <c r="L979" s="25"/>
      <c r="M979" s="25"/>
    </row>
    <row r="980" spans="1:13" hidden="1" x14ac:dyDescent="0.2">
      <c r="A980" s="6" t="s">
        <v>600</v>
      </c>
      <c r="B980" s="7">
        <v>60000000</v>
      </c>
      <c r="C980" s="8" t="str">
        <f t="shared" si="20"/>
        <v>151430</v>
      </c>
      <c r="D980" s="8" t="str">
        <f>[1]!b_info_carrydate(C980)</f>
        <v>2019-04-18</v>
      </c>
      <c r="E980" s="9">
        <f>[1]!b_info_couponrate2(C980)</f>
        <v>5.98</v>
      </c>
      <c r="F980" s="8" t="str">
        <f>[1]!b_info_coupon(C980)</f>
        <v>附息</v>
      </c>
      <c r="G980" s="8">
        <f>[1]!b_info_interestfrequency(C980)</f>
        <v>1</v>
      </c>
      <c r="H980" s="9">
        <f>[1]!b_info_term(C980)</f>
        <v>5</v>
      </c>
      <c r="I980" s="9">
        <f>[1]!b_anal_yield_cnbd(C980,L$1,1)</f>
        <v>5.4428000000000001</v>
      </c>
      <c r="J980" s="9">
        <f>[1]!b_anal_dirty_cnbd(C980,L$1,1)</f>
        <v>107.4845</v>
      </c>
      <c r="K980" s="9" t="str">
        <f>[1]!b_info_maturitydate(C980)</f>
        <v>2024-04-18</v>
      </c>
      <c r="L980" s="25"/>
      <c r="M980" s="25"/>
    </row>
    <row r="981" spans="1:13" hidden="1" x14ac:dyDescent="0.2">
      <c r="A981" s="6" t="s">
        <v>601</v>
      </c>
      <c r="B981" s="7">
        <v>30000000</v>
      </c>
      <c r="C981" s="8" t="str">
        <f t="shared" si="20"/>
        <v>155281</v>
      </c>
      <c r="D981" s="8" t="str">
        <f>[1]!b_info_carrydate(C981)</f>
        <v>2019-04-01</v>
      </c>
      <c r="E981" s="9">
        <f>[1]!b_info_couponrate2(C981)</f>
        <v>5.8</v>
      </c>
      <c r="F981" s="8" t="str">
        <f>[1]!b_info_coupon(C981)</f>
        <v>附息</v>
      </c>
      <c r="G981" s="8">
        <f>[1]!b_info_interestfrequency(C981)</f>
        <v>1</v>
      </c>
      <c r="H981" s="9">
        <f>[1]!b_info_term(C981)</f>
        <v>3</v>
      </c>
      <c r="I981" s="9">
        <f>[1]!b_anal_yield_cnbd(C981,L$1,1)</f>
        <v>4.7606999999999999</v>
      </c>
      <c r="J981" s="9">
        <f>[1]!b_anal_dirty_cnbd(C981,L$1,1)</f>
        <v>107.3837</v>
      </c>
      <c r="K981" s="9" t="str">
        <f>[1]!b_info_maturitydate(C981)</f>
        <v>2022-04-01</v>
      </c>
      <c r="L981" s="25"/>
      <c r="M981" s="25"/>
    </row>
    <row r="982" spans="1:13" hidden="1" x14ac:dyDescent="0.2">
      <c r="A982" s="6" t="s">
        <v>602</v>
      </c>
      <c r="B982" s="7">
        <v>30000000</v>
      </c>
      <c r="C982" s="8" t="str">
        <f t="shared" si="20"/>
        <v>112569</v>
      </c>
      <c r="D982" s="8" t="str">
        <f>[1]!b_info_carrydate(C982)</f>
        <v>2017-08-16</v>
      </c>
      <c r="E982" s="9">
        <f>[1]!b_info_couponrate2(C982)</f>
        <v>6.1</v>
      </c>
      <c r="F982" s="8" t="str">
        <f>[1]!b_info_coupon(C982)</f>
        <v>附息</v>
      </c>
      <c r="G982" s="8">
        <f>[1]!b_info_interestfrequency(C982)</f>
        <v>1</v>
      </c>
      <c r="H982" s="9">
        <f>[1]!b_info_term(C982)</f>
        <v>3</v>
      </c>
      <c r="I982" s="9">
        <f>[1]!b_anal_yield_cnbd(C982,L$1,1)</f>
        <v>3.4708999999999999</v>
      </c>
      <c r="J982" s="9">
        <f>[1]!b_anal_dirty_cnbd(C982,L$1,1)</f>
        <v>104.4849</v>
      </c>
      <c r="K982" s="9" t="str">
        <f>[1]!b_info_maturitydate(C982)</f>
        <v>2020-08-16</v>
      </c>
      <c r="L982" s="25"/>
      <c r="M982" s="25"/>
    </row>
    <row r="983" spans="1:13" hidden="1" x14ac:dyDescent="0.2">
      <c r="A983" s="6" t="s">
        <v>602</v>
      </c>
      <c r="B983" s="7">
        <v>10000000</v>
      </c>
      <c r="C983" s="8" t="str">
        <f t="shared" si="20"/>
        <v>112569</v>
      </c>
      <c r="D983" s="8" t="str">
        <f>[1]!b_info_carrydate(C983)</f>
        <v>2017-08-16</v>
      </c>
      <c r="E983" s="9">
        <f>[1]!b_info_couponrate2(C983)</f>
        <v>6.1</v>
      </c>
      <c r="F983" s="8" t="str">
        <f>[1]!b_info_coupon(C983)</f>
        <v>附息</v>
      </c>
      <c r="G983" s="8">
        <f>[1]!b_info_interestfrequency(C983)</f>
        <v>1</v>
      </c>
      <c r="H983" s="9">
        <f>[1]!b_info_term(C983)</f>
        <v>3</v>
      </c>
      <c r="I983" s="9">
        <f>[1]!b_anal_yield_cnbd(C983,L$1,1)</f>
        <v>3.4708999999999999</v>
      </c>
      <c r="J983" s="9">
        <f>[1]!b_anal_dirty_cnbd(C983,L$1,1)</f>
        <v>104.4849</v>
      </c>
      <c r="K983" s="9" t="str">
        <f>[1]!b_info_maturitydate(C983)</f>
        <v>2020-08-16</v>
      </c>
      <c r="L983" s="25"/>
      <c r="M983" s="25"/>
    </row>
    <row r="984" spans="1:13" hidden="1" x14ac:dyDescent="0.2">
      <c r="A984" s="6" t="s">
        <v>603</v>
      </c>
      <c r="B984" s="7">
        <v>40000000</v>
      </c>
      <c r="C984" s="8" t="str">
        <f t="shared" si="20"/>
        <v>112622</v>
      </c>
      <c r="D984" s="8" t="str">
        <f>[1]!b_info_carrydate(C984)</f>
        <v>2017-11-28</v>
      </c>
      <c r="E984" s="9">
        <f>[1]!b_info_couponrate2(C984)</f>
        <v>6.5</v>
      </c>
      <c r="F984" s="8" t="str">
        <f>[1]!b_info_coupon(C984)</f>
        <v>附息</v>
      </c>
      <c r="G984" s="8">
        <f>[1]!b_info_interestfrequency(C984)</f>
        <v>1</v>
      </c>
      <c r="H984" s="9">
        <f>[1]!b_info_term(C984)</f>
        <v>5</v>
      </c>
      <c r="I984" s="9">
        <f>[1]!b_anal_yield_cnbd(C984,L$1,1)</f>
        <v>3.9916999999999998</v>
      </c>
      <c r="J984" s="9">
        <f>[1]!b_anal_dirty_cnbd(C984,L$1,1)</f>
        <v>103.8227</v>
      </c>
      <c r="K984" s="9" t="str">
        <f>[1]!b_info_maturitydate(C984)</f>
        <v>2022-11-28</v>
      </c>
      <c r="L984" s="25"/>
      <c r="M984" s="25"/>
    </row>
    <row r="985" spans="1:13" hidden="1" x14ac:dyDescent="0.2">
      <c r="A985" s="6" t="s">
        <v>604</v>
      </c>
      <c r="B985" s="7">
        <v>100000000</v>
      </c>
      <c r="C985" s="8" t="str">
        <f t="shared" si="20"/>
        <v>112626</v>
      </c>
      <c r="D985" s="8" t="str">
        <f>[1]!b_info_carrydate(C985)</f>
        <v>2017-12-04</v>
      </c>
      <c r="E985" s="9">
        <f>[1]!b_info_couponrate2(C985)</f>
        <v>6.53</v>
      </c>
      <c r="F985" s="8" t="str">
        <f>[1]!b_info_coupon(C985)</f>
        <v>附息</v>
      </c>
      <c r="G985" s="8">
        <f>[1]!b_info_interestfrequency(C985)</f>
        <v>1</v>
      </c>
      <c r="H985" s="9">
        <f>[1]!b_info_term(C985)</f>
        <v>5</v>
      </c>
      <c r="I985" s="9">
        <f>[1]!b_anal_yield_cnbd(C985,L$1,1)</f>
        <v>6.0210999999999997</v>
      </c>
      <c r="J985" s="9">
        <f>[1]!b_anal_dirty_cnbd(C985,L$1,1)</f>
        <v>102.87690000000001</v>
      </c>
      <c r="K985" s="9" t="str">
        <f>[1]!b_info_maturitydate(C985)</f>
        <v>2022-12-04</v>
      </c>
      <c r="L985" s="25"/>
      <c r="M985" s="25"/>
    </row>
    <row r="986" spans="1:13" hidden="1" x14ac:dyDescent="0.2">
      <c r="A986" s="6" t="s">
        <v>605</v>
      </c>
      <c r="B986" s="7">
        <v>80000000</v>
      </c>
      <c r="C986" s="8" t="str">
        <f t="shared" si="20"/>
        <v>112661</v>
      </c>
      <c r="D986" s="8" t="str">
        <f>[1]!b_info_carrydate(C986)</f>
        <v>2018-03-21</v>
      </c>
      <c r="E986" s="9">
        <f>[1]!b_info_couponrate2(C986)</f>
        <v>7.15</v>
      </c>
      <c r="F986" s="8" t="str">
        <f>[1]!b_info_coupon(C986)</f>
        <v>附息</v>
      </c>
      <c r="G986" s="8">
        <f>[1]!b_info_interestfrequency(C986)</f>
        <v>1</v>
      </c>
      <c r="H986" s="9">
        <f>[1]!b_info_term(C986)</f>
        <v>3</v>
      </c>
      <c r="I986" s="9">
        <f>[1]!b_anal_yield_cnbd(C986,L$1,1)</f>
        <v>5.5681000000000003</v>
      </c>
      <c r="J986" s="9">
        <f>[1]!b_anal_dirty_cnbd(C986,L$1,1)</f>
        <v>108.4074</v>
      </c>
      <c r="K986" s="9" t="str">
        <f>[1]!b_info_maturitydate(C986)</f>
        <v>2021-03-21</v>
      </c>
      <c r="L986" s="25"/>
      <c r="M986" s="25"/>
    </row>
    <row r="987" spans="1:13" hidden="1" x14ac:dyDescent="0.2">
      <c r="A987" s="6" t="s">
        <v>606</v>
      </c>
      <c r="B987" s="7">
        <v>20000000</v>
      </c>
      <c r="C987" s="8" t="str">
        <f t="shared" si="20"/>
        <v>112826</v>
      </c>
      <c r="D987" s="8" t="str">
        <f>[1]!b_info_carrydate(C987)</f>
        <v>2018-12-18</v>
      </c>
      <c r="E987" s="9">
        <f>[1]!b_info_couponrate2(C987)</f>
        <v>5.5</v>
      </c>
      <c r="F987" s="8" t="str">
        <f>[1]!b_info_coupon(C987)</f>
        <v>附息</v>
      </c>
      <c r="G987" s="8">
        <f>[1]!b_info_interestfrequency(C987)</f>
        <v>1</v>
      </c>
      <c r="H987" s="9">
        <f>[1]!b_info_term(C987)</f>
        <v>3</v>
      </c>
      <c r="I987" s="9">
        <f>[1]!b_anal_yield_cnbd(C987,L$1,1)</f>
        <v>4.0914000000000001</v>
      </c>
      <c r="J987" s="9">
        <f>[1]!b_anal_dirty_cnbd(C987,L$1,1)</f>
        <v>102.4126</v>
      </c>
      <c r="K987" s="9" t="str">
        <f>[1]!b_info_maturitydate(C987)</f>
        <v>2021-12-18</v>
      </c>
      <c r="L987" s="25"/>
      <c r="M987" s="25"/>
    </row>
    <row r="988" spans="1:13" x14ac:dyDescent="0.2">
      <c r="E988" s="9"/>
      <c r="H988" s="9"/>
      <c r="I988" s="9"/>
      <c r="J988" s="9"/>
      <c r="K988" s="9"/>
    </row>
  </sheetData>
  <autoFilter ref="A1:O987">
    <filterColumn colId="0">
      <filters>
        <filter val="01国债11(010011)"/>
        <filter val="10附息国债07(100007)"/>
        <filter val="10附息国债31(100031)"/>
        <filter val="10附息国债41(100041)"/>
        <filter val="11附息国债02(110002)"/>
        <filter val="11附息国债08(110008)"/>
        <filter val="11附息国债15(110015)"/>
        <filter val="12附息国债15(120015)"/>
        <filter val="13附息国债08(130008)"/>
        <filter val="13附息国债15(130015)"/>
        <filter val="13附息国债20(130020)"/>
        <filter val="14附息国债03(140003)"/>
        <filter val="14附息国债06(140006)"/>
        <filter val="14附息国债13(140013)"/>
        <filter val="14附息国债24(140024)"/>
        <filter val="15附息国债14(150014)"/>
        <filter val="17附息国债14(170014)"/>
        <filter val="17附息国债20(170020)"/>
        <filter val="17附息国债22(170022)"/>
        <filter val="18附息国债06(180006)"/>
        <filter val="18附息国债16(180016)"/>
        <filter val="18附息国债22(180022)"/>
        <filter val="18附息国债23(180023)"/>
        <filter val="19附息国债02(190002)"/>
        <filter val="19附息国债04(190004)"/>
        <filter val="19附息国债06(190006)"/>
        <filter val="19附息国债07(190007)"/>
        <filter val="19附息国债10(190010)"/>
        <filter val="19附息国债11(190011)"/>
        <filter val="19附息国债13(190013)"/>
        <filter val="19附息国债14(190014)"/>
        <filter val="19附息国债15(190015)"/>
        <filter val="19附息国债16(190016)"/>
        <filter val="19贴现国债43(199943)"/>
        <filter val="20附息国债01(200001)"/>
        <filter val="20附息国债02(200002)"/>
        <filter val="20附息国债03(200003)"/>
        <filter val="20贴现国债02(209902)"/>
        <filter val="20贴现国债05(209905)"/>
        <filter val="20贴现国债06(209906)"/>
        <filter val="20贴现国债07(209907)"/>
        <filter val="20贴现国债08(209908)"/>
        <filter val="20贴现国债09(209909)"/>
      </filters>
    </filterColumn>
  </autoFilter>
  <sortState ref="A19:O988">
    <sortCondition ref="K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X3"/>
  <sheetViews>
    <sheetView workbookViewId="0">
      <selection activeCell="C2" sqref="C2"/>
    </sheetView>
  </sheetViews>
  <sheetFormatPr defaultRowHeight="14.25" x14ac:dyDescent="0.2"/>
  <cols>
    <col min="1" max="1" width="24.75" style="23" bestFit="1" customWidth="1"/>
    <col min="3" max="4" width="10" bestFit="1" customWidth="1"/>
    <col min="6" max="6" width="10" bestFit="1" customWidth="1"/>
  </cols>
  <sheetData>
    <row r="1" spans="1:50" s="21" customFormat="1" x14ac:dyDescent="0.2">
      <c r="B1" s="13">
        <f>IF(债券!L1&lt;&gt;"",债券!L1,"")</f>
        <v>43896</v>
      </c>
      <c r="C1" s="13">
        <f>IF(债券!M1&lt;&gt;"",债券!M1,"")</f>
        <v>43897</v>
      </c>
      <c r="D1" s="13">
        <f>IF(债券!N1&lt;&gt;"",债券!N1,"")</f>
        <v>44261</v>
      </c>
      <c r="E1" s="13" t="str">
        <f>IF(债券!O1&lt;&gt;"",债券!O1,"")</f>
        <v>结束</v>
      </c>
      <c r="F1" s="13" t="str">
        <f>IF(债券!P1&lt;&gt;"",债券!P1,"")</f>
        <v/>
      </c>
      <c r="G1" s="13" t="str">
        <f>IF(债券!Q1&lt;&gt;"",债券!Q1,"")</f>
        <v/>
      </c>
      <c r="H1" s="13" t="str">
        <f>IF(债券!R1&lt;&gt;"",债券!R1,"")</f>
        <v/>
      </c>
      <c r="I1" s="13" t="str">
        <f>IF(债券!S1&lt;&gt;"",债券!S1,"")</f>
        <v/>
      </c>
      <c r="J1" s="13" t="str">
        <f>IF(债券!T1&lt;&gt;"",债券!T1,"")</f>
        <v/>
      </c>
      <c r="K1" s="13" t="str">
        <f>IF(债券!U1&lt;&gt;"",债券!U1,"")</f>
        <v/>
      </c>
      <c r="L1" s="13" t="str">
        <f>IF(债券!V1&lt;&gt;"",债券!V1,"")</f>
        <v/>
      </c>
      <c r="M1" s="13" t="str">
        <f>IF(债券!W1&lt;&gt;"",债券!W1,"")</f>
        <v/>
      </c>
      <c r="N1" s="13" t="str">
        <f>IF(债券!X1&lt;&gt;"",债券!X1,"")</f>
        <v/>
      </c>
      <c r="O1" s="13" t="str">
        <f>IF(债券!Y1&lt;&gt;"",债券!Y1,"")</f>
        <v/>
      </c>
      <c r="P1" s="13" t="str">
        <f>IF(债券!Z1&lt;&gt;"",债券!Z1,"")</f>
        <v/>
      </c>
      <c r="Q1" s="13" t="str">
        <f>IF(债券!AA1&lt;&gt;"",债券!AA1,"")</f>
        <v/>
      </c>
      <c r="R1" s="13" t="str">
        <f>IF(债券!AB1&lt;&gt;"",债券!AB1,"")</f>
        <v/>
      </c>
      <c r="S1" s="13" t="str">
        <f>IF(债券!AC1&lt;&gt;"",债券!AC1,"")</f>
        <v/>
      </c>
      <c r="T1" s="13" t="str">
        <f>IF(债券!AD1&lt;&gt;"",债券!AD1,"")</f>
        <v/>
      </c>
      <c r="U1" s="13" t="str">
        <f>IF(债券!AE1&lt;&gt;"",债券!AE1,"")</f>
        <v/>
      </c>
      <c r="V1" s="13" t="str">
        <f>IF(债券!AF1&lt;&gt;"",债券!AF1,"")</f>
        <v/>
      </c>
      <c r="W1" s="13" t="str">
        <f>IF(债券!AG1&lt;&gt;"",债券!AG1,"")</f>
        <v/>
      </c>
      <c r="X1" s="13" t="str">
        <f>IF(债券!AH1&lt;&gt;"",债券!AH1,"")</f>
        <v/>
      </c>
      <c r="Y1" s="13" t="str">
        <f>IF(债券!AI1&lt;&gt;"",债券!AI1,"")</f>
        <v/>
      </c>
      <c r="Z1" s="13" t="str">
        <f>IF(债券!AJ1&lt;&gt;"",债券!AJ1,"")</f>
        <v/>
      </c>
      <c r="AA1" s="13" t="str">
        <f>IF(债券!AK1&lt;&gt;"",债券!AK1,"")</f>
        <v/>
      </c>
      <c r="AB1" s="13" t="str">
        <f>IF(债券!AL1&lt;&gt;"",债券!AL1,"")</f>
        <v/>
      </c>
      <c r="AC1" s="13" t="str">
        <f>IF(债券!AM1&lt;&gt;"",债券!AM1,"")</f>
        <v/>
      </c>
      <c r="AD1" s="13" t="str">
        <f>IF(债券!AN1&lt;&gt;"",债券!AN1,"")</f>
        <v/>
      </c>
      <c r="AE1" s="13" t="str">
        <f>IF(债券!AO1&lt;&gt;"",债券!AO1,"")</f>
        <v/>
      </c>
      <c r="AF1" s="13" t="str">
        <f>IF(债券!AP1&lt;&gt;"",债券!AP1,"")</f>
        <v/>
      </c>
      <c r="AG1" s="13" t="str">
        <f>IF(债券!AQ1&lt;&gt;"",债券!AQ1,"")</f>
        <v/>
      </c>
      <c r="AH1" s="13" t="str">
        <f>IF(债券!AR1&lt;&gt;"",债券!AR1,"")</f>
        <v/>
      </c>
      <c r="AI1" s="13" t="str">
        <f>IF(债券!AS1&lt;&gt;"",债券!AS1,"")</f>
        <v/>
      </c>
      <c r="AJ1" s="13" t="str">
        <f>IF(债券!AT1&lt;&gt;"",债券!AT1,"")</f>
        <v/>
      </c>
      <c r="AK1" s="13" t="str">
        <f>IF(债券!AU1&lt;&gt;"",债券!AU1,"")</f>
        <v/>
      </c>
      <c r="AL1" s="13" t="str">
        <f>IF(债券!AV1&lt;&gt;"",债券!AV1,"")</f>
        <v/>
      </c>
      <c r="AM1" s="13" t="str">
        <f>IF(债券!AW1&lt;&gt;"",债券!AW1,"")</f>
        <v/>
      </c>
      <c r="AN1" s="13" t="str">
        <f>IF(债券!AX1&lt;&gt;"",债券!AX1,"")</f>
        <v/>
      </c>
      <c r="AO1" s="13" t="str">
        <f>IF(债券!AY1&lt;&gt;"",债券!AY1,"")</f>
        <v/>
      </c>
      <c r="AP1" s="13" t="str">
        <f>IF(债券!AZ1&lt;&gt;"",债券!AZ1,"")</f>
        <v/>
      </c>
      <c r="AQ1" s="13" t="str">
        <f>IF(债券!BA1&lt;&gt;"",债券!BA1,"")</f>
        <v/>
      </c>
      <c r="AR1" s="13" t="str">
        <f>IF(债券!BB1&lt;&gt;"",债券!BB1,"")</f>
        <v/>
      </c>
      <c r="AS1" s="13" t="str">
        <f>IF(债券!BC1&lt;&gt;"",债券!BC1,"")</f>
        <v/>
      </c>
      <c r="AT1" s="13" t="str">
        <f>IF(债券!BD1&lt;&gt;"",债券!BD1,"")</f>
        <v/>
      </c>
      <c r="AU1" s="13" t="str">
        <f>IF(债券!BE1&lt;&gt;"",债券!BE1,"")</f>
        <v/>
      </c>
      <c r="AV1" s="13" t="str">
        <f>IF(债券!BF1&lt;&gt;"",债券!BF1,"")</f>
        <v/>
      </c>
      <c r="AW1" s="13" t="str">
        <f>IF(债券!BG1&lt;&gt;"",债券!BG1,"")</f>
        <v/>
      </c>
      <c r="AX1" s="13" t="str">
        <f>IF(债券!BH1&lt;&gt;"",债券!BH1,"")</f>
        <v/>
      </c>
    </row>
    <row r="2" spans="1:50" s="12" customFormat="1" x14ac:dyDescent="0.2">
      <c r="A2" s="22" t="s">
        <v>610</v>
      </c>
      <c r="B2" s="20"/>
      <c r="C2" s="12">
        <v>0.01</v>
      </c>
      <c r="D2" s="12">
        <v>-0.01</v>
      </c>
    </row>
    <row r="3" spans="1:50" s="12" customFormat="1" x14ac:dyDescent="0.2">
      <c r="A3" s="22" t="s">
        <v>618</v>
      </c>
      <c r="B3" s="20"/>
      <c r="C3" s="12">
        <v>0.01</v>
      </c>
      <c r="D3" s="12">
        <v>0.01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X29"/>
  <sheetViews>
    <sheetView workbookViewId="0">
      <selection activeCell="E40" sqref="E40"/>
    </sheetView>
  </sheetViews>
  <sheetFormatPr defaultRowHeight="14.25" x14ac:dyDescent="0.2"/>
  <cols>
    <col min="1" max="1" width="21.625" style="17" bestFit="1" customWidth="1"/>
    <col min="2" max="4" width="10" bestFit="1" customWidth="1"/>
    <col min="6" max="6" width="10" bestFit="1" customWidth="1"/>
  </cols>
  <sheetData>
    <row r="1" spans="1:50" s="11" customFormat="1" x14ac:dyDescent="0.2">
      <c r="A1" s="14" t="s">
        <v>619</v>
      </c>
    </row>
    <row r="2" spans="1:50" s="13" customFormat="1" x14ac:dyDescent="0.2">
      <c r="A2" s="15"/>
      <c r="B2" s="13">
        <f>IF(债券!L1&lt;&gt;"",债券!L1,"")</f>
        <v>43896</v>
      </c>
      <c r="C2" s="13">
        <f>IF(债券!M1&lt;&gt;"",债券!M1,"")</f>
        <v>43897</v>
      </c>
      <c r="D2" s="13">
        <f>IF(债券!N1&lt;&gt;"",债券!N1,"")</f>
        <v>44261</v>
      </c>
      <c r="E2" s="13" t="str">
        <f>IF(债券!O1&lt;&gt;"",债券!O1,"")</f>
        <v>结束</v>
      </c>
      <c r="F2" s="13" t="str">
        <f>IF(债券!P1&lt;&gt;"",债券!P1,"")</f>
        <v/>
      </c>
      <c r="G2" s="13" t="str">
        <f>IF(债券!Q1&lt;&gt;"",债券!Q1,"")</f>
        <v/>
      </c>
      <c r="H2" s="13" t="str">
        <f>IF(债券!R1&lt;&gt;"",债券!R1,"")</f>
        <v/>
      </c>
      <c r="I2" s="13" t="str">
        <f>IF(债券!S1&lt;&gt;"",债券!S1,"")</f>
        <v/>
      </c>
      <c r="J2" s="13" t="str">
        <f>IF(债券!T1&lt;&gt;"",债券!T1,"")</f>
        <v/>
      </c>
      <c r="K2" s="13" t="str">
        <f>IF(债券!U1&lt;&gt;"",债券!U1,"")</f>
        <v/>
      </c>
      <c r="L2" s="13" t="str">
        <f>IF(债券!V1&lt;&gt;"",债券!V1,"")</f>
        <v/>
      </c>
      <c r="M2" s="13" t="str">
        <f>IF(债券!W1&lt;&gt;"",债券!W1,"")</f>
        <v/>
      </c>
      <c r="N2" s="13" t="str">
        <f>IF(债券!X1&lt;&gt;"",债券!X1,"")</f>
        <v/>
      </c>
      <c r="O2" s="13" t="str">
        <f>IF(债券!Y1&lt;&gt;"",债券!Y1,"")</f>
        <v/>
      </c>
      <c r="P2" s="13" t="str">
        <f>IF(债券!Z1&lt;&gt;"",债券!Z1,"")</f>
        <v/>
      </c>
      <c r="Q2" s="13" t="str">
        <f>IF(债券!AA1&lt;&gt;"",债券!AA1,"")</f>
        <v/>
      </c>
      <c r="R2" s="13" t="str">
        <f>IF(债券!AB1&lt;&gt;"",债券!AB1,"")</f>
        <v/>
      </c>
      <c r="S2" s="13" t="str">
        <f>IF(债券!AC1&lt;&gt;"",债券!AC1,"")</f>
        <v/>
      </c>
      <c r="T2" s="13" t="str">
        <f>IF(债券!AD1&lt;&gt;"",债券!AD1,"")</f>
        <v/>
      </c>
      <c r="U2" s="13" t="str">
        <f>IF(债券!AE1&lt;&gt;"",债券!AE1,"")</f>
        <v/>
      </c>
      <c r="V2" s="13" t="str">
        <f>IF(债券!AF1&lt;&gt;"",债券!AF1,"")</f>
        <v/>
      </c>
      <c r="W2" s="13" t="str">
        <f>IF(债券!AG1&lt;&gt;"",债券!AG1,"")</f>
        <v/>
      </c>
      <c r="X2" s="13" t="str">
        <f>IF(债券!AH1&lt;&gt;"",债券!AH1,"")</f>
        <v/>
      </c>
      <c r="Y2" s="13" t="str">
        <f>IF(债券!AI1&lt;&gt;"",债券!AI1,"")</f>
        <v/>
      </c>
      <c r="Z2" s="13" t="str">
        <f>IF(债券!AJ1&lt;&gt;"",债券!AJ1,"")</f>
        <v/>
      </c>
      <c r="AA2" s="13" t="str">
        <f>IF(债券!AK1&lt;&gt;"",债券!AK1,"")</f>
        <v/>
      </c>
      <c r="AB2" s="13" t="str">
        <f>IF(债券!AL1&lt;&gt;"",债券!AL1,"")</f>
        <v/>
      </c>
      <c r="AC2" s="13" t="str">
        <f>IF(债券!AM1&lt;&gt;"",债券!AM1,"")</f>
        <v/>
      </c>
      <c r="AD2" s="13" t="str">
        <f>IF(债券!AN1&lt;&gt;"",债券!AN1,"")</f>
        <v/>
      </c>
      <c r="AE2" s="13" t="str">
        <f>IF(债券!AO1&lt;&gt;"",债券!AO1,"")</f>
        <v/>
      </c>
      <c r="AF2" s="13" t="str">
        <f>IF(债券!AP1&lt;&gt;"",债券!AP1,"")</f>
        <v/>
      </c>
      <c r="AG2" s="13" t="str">
        <f>IF(债券!AQ1&lt;&gt;"",债券!AQ1,"")</f>
        <v/>
      </c>
      <c r="AH2" s="13" t="str">
        <f>IF(债券!AR1&lt;&gt;"",债券!AR1,"")</f>
        <v/>
      </c>
      <c r="AI2" s="13" t="str">
        <f>IF(债券!AS1&lt;&gt;"",债券!AS1,"")</f>
        <v/>
      </c>
      <c r="AJ2" s="13" t="str">
        <f>IF(债券!AT1&lt;&gt;"",债券!AT1,"")</f>
        <v/>
      </c>
      <c r="AK2" s="13" t="str">
        <f>IF(债券!AU1&lt;&gt;"",债券!AU1,"")</f>
        <v/>
      </c>
      <c r="AL2" s="13" t="str">
        <f>IF(债券!AV1&lt;&gt;"",债券!AV1,"")</f>
        <v/>
      </c>
      <c r="AM2" s="13" t="str">
        <f>IF(债券!AW1&lt;&gt;"",债券!AW1,"")</f>
        <v/>
      </c>
      <c r="AN2" s="13" t="str">
        <f>IF(债券!AX1&lt;&gt;"",债券!AX1,"")</f>
        <v/>
      </c>
      <c r="AO2" s="13" t="str">
        <f>IF(债券!AY1&lt;&gt;"",债券!AY1,"")</f>
        <v/>
      </c>
      <c r="AP2" s="13" t="str">
        <f>IF(债券!AZ1&lt;&gt;"",债券!AZ1,"")</f>
        <v/>
      </c>
      <c r="AQ2" s="13" t="str">
        <f>IF(债券!BA1&lt;&gt;"",债券!BA1,"")</f>
        <v/>
      </c>
      <c r="AR2" s="13" t="str">
        <f>IF(债券!BB1&lt;&gt;"",债券!BB1,"")</f>
        <v/>
      </c>
      <c r="AS2" s="13" t="str">
        <f>IF(债券!BC1&lt;&gt;"",债券!BC1,"")</f>
        <v/>
      </c>
      <c r="AT2" s="13" t="str">
        <f>IF(债券!BD1&lt;&gt;"",债券!BD1,"")</f>
        <v/>
      </c>
      <c r="AU2" s="13" t="str">
        <f>IF(债券!BE1&lt;&gt;"",债券!BE1,"")</f>
        <v/>
      </c>
      <c r="AV2" s="13" t="str">
        <f>IF(债券!BF1&lt;&gt;"",债券!BF1,"")</f>
        <v/>
      </c>
      <c r="AW2" s="13" t="str">
        <f>IF(债券!BG1&lt;&gt;"",债券!BG1,"")</f>
        <v/>
      </c>
      <c r="AX2" s="13" t="str">
        <f>IF(债券!BH1&lt;&gt;"",债券!BH1,"")</f>
        <v/>
      </c>
    </row>
    <row r="3" spans="1:50" s="12" customFormat="1" x14ac:dyDescent="0.2">
      <c r="A3" s="14">
        <v>0</v>
      </c>
      <c r="B3" s="12">
        <v>1.1542E-2</v>
      </c>
      <c r="C3" s="12">
        <f>B3+0.0005</f>
        <v>1.2042000000000001E-2</v>
      </c>
      <c r="D3" s="12">
        <f>C3</f>
        <v>1.2042000000000001E-2</v>
      </c>
    </row>
    <row r="4" spans="1:50" s="4" customFormat="1" x14ac:dyDescent="0.2">
      <c r="A4" s="14">
        <v>0.25</v>
      </c>
      <c r="B4" s="12">
        <v>1.5167999999999999E-2</v>
      </c>
      <c r="C4" s="12">
        <f t="shared" ref="C4:C14" si="0">B4+0.0005</f>
        <v>1.5667999999999998E-2</v>
      </c>
      <c r="D4" s="12">
        <f t="shared" ref="D4:D14" si="1">C4</f>
        <v>1.5667999999999998E-2</v>
      </c>
      <c r="E4" s="12"/>
      <c r="F4" s="12"/>
      <c r="G4" s="12"/>
      <c r="H4" s="12"/>
      <c r="I4" s="12"/>
      <c r="J4" s="12"/>
      <c r="K4" s="12"/>
      <c r="L4" s="12"/>
      <c r="M4" s="12"/>
    </row>
    <row r="5" spans="1:50" s="4" customFormat="1" x14ac:dyDescent="0.2">
      <c r="A5" s="14">
        <v>0.5</v>
      </c>
      <c r="B5" s="12">
        <v>1.7049000000000002E-2</v>
      </c>
      <c r="C5" s="12">
        <f t="shared" si="0"/>
        <v>1.7549000000000002E-2</v>
      </c>
      <c r="D5" s="12">
        <f t="shared" si="1"/>
        <v>1.7549000000000002E-2</v>
      </c>
      <c r="E5" s="12"/>
      <c r="F5" s="12"/>
      <c r="G5" s="12"/>
      <c r="H5" s="12"/>
      <c r="I5" s="12"/>
      <c r="J5" s="12"/>
      <c r="K5" s="12"/>
      <c r="L5" s="12"/>
      <c r="M5" s="12"/>
    </row>
    <row r="6" spans="1:50" s="4" customFormat="1" x14ac:dyDescent="0.2">
      <c r="A6" s="14">
        <v>0.75</v>
      </c>
      <c r="B6" s="12">
        <v>1.8499000000000002E-2</v>
      </c>
      <c r="C6" s="12">
        <f t="shared" si="0"/>
        <v>1.8999000000000002E-2</v>
      </c>
      <c r="D6" s="12">
        <f t="shared" si="1"/>
        <v>1.8999000000000002E-2</v>
      </c>
      <c r="E6" s="12"/>
      <c r="F6" s="12"/>
      <c r="G6" s="12"/>
      <c r="H6" s="12"/>
      <c r="I6" s="12"/>
      <c r="J6" s="12"/>
      <c r="K6" s="12"/>
      <c r="L6" s="12"/>
      <c r="M6" s="12"/>
    </row>
    <row r="7" spans="1:50" s="4" customFormat="1" x14ac:dyDescent="0.2">
      <c r="A7" s="14">
        <v>1</v>
      </c>
      <c r="B7" s="12">
        <v>1.8682000000000001E-2</v>
      </c>
      <c r="C7" s="12">
        <f t="shared" si="0"/>
        <v>1.9182000000000001E-2</v>
      </c>
      <c r="D7" s="12">
        <f t="shared" si="1"/>
        <v>1.9182000000000001E-2</v>
      </c>
      <c r="E7" s="12"/>
      <c r="F7" s="12"/>
      <c r="G7" s="12"/>
      <c r="H7" s="12"/>
      <c r="I7" s="12"/>
      <c r="J7" s="12"/>
      <c r="K7" s="12"/>
      <c r="L7" s="12"/>
      <c r="M7" s="12"/>
    </row>
    <row r="8" spans="1:50" s="4" customFormat="1" x14ac:dyDescent="0.2">
      <c r="A8" s="14">
        <v>2</v>
      </c>
      <c r="B8" s="12">
        <v>2.1715999999999999E-2</v>
      </c>
      <c r="C8" s="12">
        <f t="shared" si="0"/>
        <v>2.2216E-2</v>
      </c>
      <c r="D8" s="12">
        <f t="shared" si="1"/>
        <v>2.2216E-2</v>
      </c>
      <c r="E8" s="12"/>
      <c r="F8" s="12"/>
      <c r="G8" s="12"/>
      <c r="H8" s="12"/>
      <c r="I8" s="12"/>
      <c r="J8" s="12"/>
      <c r="K8" s="12"/>
      <c r="L8" s="12"/>
      <c r="M8" s="12"/>
    </row>
    <row r="9" spans="1:50" s="4" customFormat="1" x14ac:dyDescent="0.2">
      <c r="A9" s="14">
        <v>3</v>
      </c>
      <c r="B9" s="12">
        <v>2.2429000000000001E-2</v>
      </c>
      <c r="C9" s="12">
        <f t="shared" si="0"/>
        <v>2.2929000000000001E-2</v>
      </c>
      <c r="D9" s="12">
        <f t="shared" si="1"/>
        <v>2.2929000000000001E-2</v>
      </c>
      <c r="E9" s="12"/>
      <c r="F9" s="12"/>
      <c r="G9" s="12"/>
      <c r="H9" s="12"/>
      <c r="I9" s="12"/>
      <c r="J9" s="12"/>
      <c r="K9" s="12"/>
      <c r="L9" s="12"/>
      <c r="M9" s="12"/>
    </row>
    <row r="10" spans="1:50" s="4" customFormat="1" x14ac:dyDescent="0.2">
      <c r="A10" s="14">
        <v>4</v>
      </c>
      <c r="B10" s="12">
        <v>2.3725E-2</v>
      </c>
      <c r="C10" s="12">
        <f t="shared" si="0"/>
        <v>2.4225E-2</v>
      </c>
      <c r="D10" s="12">
        <f t="shared" si="1"/>
        <v>2.4225E-2</v>
      </c>
      <c r="E10" s="12"/>
      <c r="F10" s="12"/>
      <c r="G10" s="12"/>
      <c r="H10" s="12"/>
      <c r="I10" s="12"/>
      <c r="J10" s="12"/>
      <c r="K10" s="12"/>
      <c r="L10" s="12"/>
      <c r="M10" s="12"/>
    </row>
    <row r="11" spans="1:50" s="4" customFormat="1" x14ac:dyDescent="0.2">
      <c r="A11" s="14">
        <v>5</v>
      </c>
      <c r="B11" s="12">
        <v>2.5217E-2</v>
      </c>
      <c r="C11" s="12">
        <f t="shared" si="0"/>
        <v>2.5717E-2</v>
      </c>
      <c r="D11" s="12">
        <f t="shared" si="1"/>
        <v>2.5717E-2</v>
      </c>
      <c r="E11" s="12"/>
      <c r="F11" s="12"/>
      <c r="G11" s="12"/>
      <c r="H11" s="12"/>
      <c r="I11" s="12"/>
      <c r="J11" s="12"/>
      <c r="K11" s="12"/>
      <c r="L11" s="12"/>
      <c r="M11" s="12"/>
    </row>
    <row r="12" spans="1:50" s="4" customFormat="1" x14ac:dyDescent="0.2">
      <c r="A12" s="14">
        <v>10</v>
      </c>
      <c r="B12" s="12">
        <v>2.6814999999999999E-2</v>
      </c>
      <c r="C12" s="12">
        <f t="shared" si="0"/>
        <v>2.7314999999999999E-2</v>
      </c>
      <c r="D12" s="12">
        <f t="shared" si="1"/>
        <v>2.7314999999999999E-2</v>
      </c>
      <c r="E12" s="12"/>
      <c r="F12" s="12"/>
      <c r="G12" s="12"/>
      <c r="H12" s="12"/>
      <c r="I12" s="12"/>
      <c r="J12" s="12"/>
      <c r="K12" s="12"/>
      <c r="L12" s="12"/>
      <c r="M12" s="12"/>
    </row>
    <row r="13" spans="1:50" s="4" customFormat="1" x14ac:dyDescent="0.2">
      <c r="A13" s="14">
        <v>20</v>
      </c>
      <c r="B13" s="12">
        <v>3.1541E-2</v>
      </c>
      <c r="C13" s="12">
        <f t="shared" si="0"/>
        <v>3.2041E-2</v>
      </c>
      <c r="D13" s="12">
        <f t="shared" si="1"/>
        <v>3.2041E-2</v>
      </c>
      <c r="E13" s="12"/>
      <c r="F13" s="12"/>
      <c r="G13" s="12"/>
      <c r="H13" s="12"/>
      <c r="I13" s="12"/>
      <c r="J13" s="12"/>
      <c r="K13" s="12"/>
      <c r="L13" s="12"/>
      <c r="M13" s="12"/>
    </row>
    <row r="14" spans="1:50" s="4" customFormat="1" x14ac:dyDescent="0.2">
      <c r="A14" s="14">
        <v>30</v>
      </c>
      <c r="B14" s="12">
        <v>3.3300999999999997E-2</v>
      </c>
      <c r="C14" s="12">
        <f t="shared" si="0"/>
        <v>3.3800999999999998E-2</v>
      </c>
      <c r="D14" s="12">
        <f t="shared" si="1"/>
        <v>3.3800999999999998E-2</v>
      </c>
      <c r="E14" s="12"/>
      <c r="F14" s="12"/>
      <c r="G14" s="12"/>
      <c r="H14" s="12"/>
      <c r="I14" s="12"/>
      <c r="J14" s="12"/>
      <c r="K14" s="12"/>
      <c r="L14" s="12"/>
      <c r="M14" s="12"/>
    </row>
    <row r="15" spans="1:50" s="19" customFormat="1" x14ac:dyDescent="0.2">
      <c r="A15" s="18"/>
    </row>
    <row r="16" spans="1:50" x14ac:dyDescent="0.2">
      <c r="A16" s="16" t="s">
        <v>620</v>
      </c>
    </row>
    <row r="17" spans="1:50" s="13" customFormat="1" x14ac:dyDescent="0.2">
      <c r="A17" s="15"/>
      <c r="B17" s="13">
        <f t="shared" ref="B17:AG17" si="2">B2</f>
        <v>43896</v>
      </c>
      <c r="C17" s="13">
        <f t="shared" si="2"/>
        <v>43897</v>
      </c>
      <c r="D17" s="13">
        <f t="shared" si="2"/>
        <v>44261</v>
      </c>
      <c r="E17" s="13" t="str">
        <f t="shared" si="2"/>
        <v>结束</v>
      </c>
      <c r="F17" s="13" t="str">
        <f t="shared" si="2"/>
        <v/>
      </c>
      <c r="G17" s="13" t="str">
        <f t="shared" si="2"/>
        <v/>
      </c>
      <c r="H17" s="13" t="str">
        <f t="shared" si="2"/>
        <v/>
      </c>
      <c r="I17" s="13" t="str">
        <f t="shared" si="2"/>
        <v/>
      </c>
      <c r="J17" s="13" t="str">
        <f t="shared" si="2"/>
        <v/>
      </c>
      <c r="K17" s="13" t="str">
        <f t="shared" si="2"/>
        <v/>
      </c>
      <c r="L17" s="13" t="str">
        <f t="shared" si="2"/>
        <v/>
      </c>
      <c r="M17" s="13" t="str">
        <f t="shared" si="2"/>
        <v/>
      </c>
      <c r="N17" s="13" t="str">
        <f t="shared" si="2"/>
        <v/>
      </c>
      <c r="O17" s="13" t="str">
        <f t="shared" si="2"/>
        <v/>
      </c>
      <c r="P17" s="13" t="str">
        <f t="shared" si="2"/>
        <v/>
      </c>
      <c r="Q17" s="13" t="str">
        <f t="shared" si="2"/>
        <v/>
      </c>
      <c r="R17" s="13" t="str">
        <f t="shared" si="2"/>
        <v/>
      </c>
      <c r="S17" s="13" t="str">
        <f t="shared" si="2"/>
        <v/>
      </c>
      <c r="T17" s="13" t="str">
        <f t="shared" si="2"/>
        <v/>
      </c>
      <c r="U17" s="13" t="str">
        <f t="shared" si="2"/>
        <v/>
      </c>
      <c r="V17" s="13" t="str">
        <f t="shared" si="2"/>
        <v/>
      </c>
      <c r="W17" s="13" t="str">
        <f t="shared" si="2"/>
        <v/>
      </c>
      <c r="X17" s="13" t="str">
        <f t="shared" si="2"/>
        <v/>
      </c>
      <c r="Y17" s="13" t="str">
        <f t="shared" si="2"/>
        <v/>
      </c>
      <c r="Z17" s="13" t="str">
        <f t="shared" si="2"/>
        <v/>
      </c>
      <c r="AA17" s="13" t="str">
        <f t="shared" si="2"/>
        <v/>
      </c>
      <c r="AB17" s="13" t="str">
        <f t="shared" si="2"/>
        <v/>
      </c>
      <c r="AC17" s="13" t="str">
        <f t="shared" si="2"/>
        <v/>
      </c>
      <c r="AD17" s="13" t="str">
        <f t="shared" si="2"/>
        <v/>
      </c>
      <c r="AE17" s="13" t="str">
        <f t="shared" si="2"/>
        <v/>
      </c>
      <c r="AF17" s="13" t="str">
        <f t="shared" si="2"/>
        <v/>
      </c>
      <c r="AG17" s="13" t="str">
        <f t="shared" si="2"/>
        <v/>
      </c>
      <c r="AH17" s="13" t="str">
        <f t="shared" ref="AH17:AX17" si="3">AH2</f>
        <v/>
      </c>
      <c r="AI17" s="13" t="str">
        <f t="shared" si="3"/>
        <v/>
      </c>
      <c r="AJ17" s="13" t="str">
        <f t="shared" si="3"/>
        <v/>
      </c>
      <c r="AK17" s="13" t="str">
        <f t="shared" si="3"/>
        <v/>
      </c>
      <c r="AL17" s="13" t="str">
        <f t="shared" si="3"/>
        <v/>
      </c>
      <c r="AM17" s="13" t="str">
        <f t="shared" si="3"/>
        <v/>
      </c>
      <c r="AN17" s="13" t="str">
        <f t="shared" si="3"/>
        <v/>
      </c>
      <c r="AO17" s="13" t="str">
        <f t="shared" si="3"/>
        <v/>
      </c>
      <c r="AP17" s="13" t="str">
        <f t="shared" si="3"/>
        <v/>
      </c>
      <c r="AQ17" s="13" t="str">
        <f t="shared" si="3"/>
        <v/>
      </c>
      <c r="AR17" s="13" t="str">
        <f t="shared" si="3"/>
        <v/>
      </c>
      <c r="AS17" s="13" t="str">
        <f t="shared" si="3"/>
        <v/>
      </c>
      <c r="AT17" s="13" t="str">
        <f t="shared" si="3"/>
        <v/>
      </c>
      <c r="AU17" s="13" t="str">
        <f t="shared" si="3"/>
        <v/>
      </c>
      <c r="AV17" s="13" t="str">
        <f t="shared" si="3"/>
        <v/>
      </c>
      <c r="AW17" s="13" t="str">
        <f t="shared" si="3"/>
        <v/>
      </c>
      <c r="AX17" s="13" t="str">
        <f t="shared" si="3"/>
        <v/>
      </c>
    </row>
    <row r="18" spans="1:50" s="4" customFormat="1" x14ac:dyDescent="0.2">
      <c r="A18" s="14">
        <v>0</v>
      </c>
      <c r="B18" s="24">
        <v>0</v>
      </c>
      <c r="C18" s="12">
        <v>1E-3</v>
      </c>
      <c r="D18" s="12">
        <v>1E-3</v>
      </c>
      <c r="E18" s="12"/>
      <c r="F18" s="12"/>
      <c r="G18" s="12"/>
      <c r="H18" s="12"/>
      <c r="I18" s="12"/>
      <c r="J18" s="12"/>
      <c r="K18" s="12"/>
      <c r="L18" s="12"/>
      <c r="M18" s="12"/>
    </row>
    <row r="19" spans="1:50" s="4" customFormat="1" x14ac:dyDescent="0.2">
      <c r="A19" s="14">
        <v>0.25</v>
      </c>
      <c r="B19" s="24">
        <v>0</v>
      </c>
      <c r="C19" s="12">
        <v>1E-3</v>
      </c>
      <c r="D19" s="12">
        <v>1E-3</v>
      </c>
      <c r="E19" s="12"/>
      <c r="F19" s="12"/>
      <c r="G19" s="12"/>
      <c r="H19" s="12"/>
      <c r="I19" s="12"/>
      <c r="J19" s="12"/>
      <c r="K19" s="12"/>
      <c r="L19" s="12"/>
      <c r="M19" s="12"/>
    </row>
    <row r="20" spans="1:50" s="4" customFormat="1" x14ac:dyDescent="0.2">
      <c r="A20" s="14">
        <v>0.5</v>
      </c>
      <c r="B20" s="24">
        <v>0</v>
      </c>
      <c r="C20" s="12">
        <v>1E-3</v>
      </c>
      <c r="D20" s="12">
        <v>1E-3</v>
      </c>
      <c r="E20" s="12"/>
      <c r="F20" s="12"/>
      <c r="G20" s="12"/>
      <c r="H20" s="12"/>
      <c r="I20" s="12"/>
      <c r="J20" s="12"/>
      <c r="K20" s="12"/>
      <c r="L20" s="12"/>
      <c r="M20" s="12"/>
    </row>
    <row r="21" spans="1:50" s="4" customFormat="1" x14ac:dyDescent="0.2">
      <c r="A21" s="14">
        <v>0.75</v>
      </c>
      <c r="B21" s="24">
        <v>0</v>
      </c>
      <c r="C21" s="12">
        <v>1E-3</v>
      </c>
      <c r="D21" s="12">
        <v>1E-3</v>
      </c>
      <c r="E21" s="12"/>
      <c r="F21" s="12"/>
      <c r="G21" s="12"/>
      <c r="H21" s="12"/>
      <c r="I21" s="12"/>
      <c r="J21" s="12"/>
      <c r="K21" s="12"/>
      <c r="L21" s="12"/>
      <c r="M21" s="12"/>
    </row>
    <row r="22" spans="1:50" s="4" customFormat="1" x14ac:dyDescent="0.2">
      <c r="A22" s="14">
        <v>1</v>
      </c>
      <c r="B22" s="24">
        <v>0</v>
      </c>
      <c r="C22" s="12">
        <v>1E-3</v>
      </c>
      <c r="D22" s="12">
        <v>1E-3</v>
      </c>
      <c r="E22" s="12"/>
      <c r="F22" s="12"/>
      <c r="G22" s="12"/>
      <c r="H22" s="12"/>
      <c r="I22" s="12"/>
      <c r="J22" s="12"/>
      <c r="K22" s="12"/>
      <c r="L22" s="12"/>
      <c r="M22" s="12"/>
    </row>
    <row r="23" spans="1:50" s="4" customFormat="1" x14ac:dyDescent="0.2">
      <c r="A23" s="14">
        <v>2</v>
      </c>
      <c r="B23" s="24">
        <v>0</v>
      </c>
      <c r="C23" s="12">
        <v>1E-3</v>
      </c>
      <c r="D23" s="12">
        <v>1E-3</v>
      </c>
      <c r="E23" s="12"/>
      <c r="F23" s="12"/>
      <c r="G23" s="12"/>
      <c r="H23" s="12"/>
      <c r="I23" s="12"/>
      <c r="J23" s="12"/>
      <c r="K23" s="12"/>
      <c r="L23" s="12"/>
      <c r="M23" s="12"/>
    </row>
    <row r="24" spans="1:50" s="4" customFormat="1" x14ac:dyDescent="0.2">
      <c r="A24" s="14">
        <v>3</v>
      </c>
      <c r="B24" s="24">
        <v>0</v>
      </c>
      <c r="C24" s="12">
        <v>1E-3</v>
      </c>
      <c r="D24" s="12">
        <v>1E-3</v>
      </c>
      <c r="E24" s="12"/>
      <c r="F24" s="12"/>
      <c r="G24" s="12"/>
      <c r="H24" s="12"/>
      <c r="I24" s="12"/>
      <c r="J24" s="12"/>
      <c r="K24" s="12"/>
      <c r="L24" s="12"/>
      <c r="M24" s="12"/>
    </row>
    <row r="25" spans="1:50" s="4" customFormat="1" x14ac:dyDescent="0.2">
      <c r="A25" s="14">
        <v>4</v>
      </c>
      <c r="B25" s="24">
        <v>0</v>
      </c>
      <c r="C25" s="12">
        <v>1E-3</v>
      </c>
      <c r="D25" s="12">
        <v>1E-3</v>
      </c>
      <c r="E25" s="12"/>
      <c r="F25" s="12"/>
      <c r="G25" s="12"/>
      <c r="H25" s="12"/>
      <c r="I25" s="12"/>
      <c r="J25" s="12"/>
      <c r="K25" s="12"/>
      <c r="L25" s="12"/>
      <c r="M25" s="12"/>
    </row>
    <row r="26" spans="1:50" s="4" customFormat="1" x14ac:dyDescent="0.2">
      <c r="A26" s="14">
        <v>5</v>
      </c>
      <c r="B26" s="24">
        <v>0</v>
      </c>
      <c r="C26" s="12">
        <v>1E-3</v>
      </c>
      <c r="D26" s="12">
        <v>1E-3</v>
      </c>
      <c r="E26" s="12"/>
      <c r="F26" s="12"/>
      <c r="G26" s="12"/>
      <c r="H26" s="12"/>
      <c r="I26" s="12"/>
      <c r="J26" s="12"/>
      <c r="K26" s="12"/>
      <c r="L26" s="12"/>
      <c r="M26" s="12"/>
    </row>
    <row r="27" spans="1:50" s="4" customFormat="1" x14ac:dyDescent="0.2">
      <c r="A27" s="14">
        <v>10</v>
      </c>
      <c r="B27" s="24">
        <v>0</v>
      </c>
      <c r="C27" s="12">
        <v>1E-3</v>
      </c>
      <c r="D27" s="12">
        <v>1E-3</v>
      </c>
      <c r="E27" s="12"/>
      <c r="F27" s="12"/>
      <c r="G27" s="12"/>
      <c r="H27" s="12"/>
      <c r="I27" s="12"/>
      <c r="J27" s="12"/>
      <c r="K27" s="12"/>
      <c r="L27" s="12"/>
      <c r="M27" s="12"/>
    </row>
    <row r="28" spans="1:50" s="4" customFormat="1" x14ac:dyDescent="0.2">
      <c r="A28" s="14">
        <v>20</v>
      </c>
      <c r="B28" s="24">
        <v>0</v>
      </c>
      <c r="C28" s="12">
        <v>1E-3</v>
      </c>
      <c r="D28" s="12">
        <v>1E-3</v>
      </c>
      <c r="E28" s="12"/>
      <c r="F28" s="12"/>
      <c r="G28" s="12"/>
      <c r="H28" s="12"/>
      <c r="I28" s="12"/>
      <c r="J28" s="12"/>
      <c r="K28" s="12"/>
      <c r="L28" s="12"/>
      <c r="M28" s="12"/>
    </row>
    <row r="29" spans="1:50" s="4" customFormat="1" x14ac:dyDescent="0.2">
      <c r="A29" s="14">
        <v>30</v>
      </c>
      <c r="B29" s="24">
        <v>0</v>
      </c>
      <c r="C29" s="12">
        <v>1E-3</v>
      </c>
      <c r="D29" s="12">
        <v>1E-3</v>
      </c>
      <c r="E29" s="12"/>
      <c r="F29" s="12"/>
      <c r="G29" s="12"/>
      <c r="H29" s="12"/>
      <c r="I29" s="12"/>
      <c r="J29" s="12"/>
      <c r="K29" s="12"/>
      <c r="L29" s="12"/>
      <c r="M29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债券</vt:lpstr>
      <vt:lpstr>变动利率法</vt:lpstr>
      <vt:lpstr>利率曲线法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yingzhao zhang</cp:lastModifiedBy>
  <cp:lastPrinted>2020-03-11T08:13:40Z</cp:lastPrinted>
  <dcterms:created xsi:type="dcterms:W3CDTF">2015-06-05T18:17:20Z</dcterms:created>
  <dcterms:modified xsi:type="dcterms:W3CDTF">2020-04-07T10:20:43Z</dcterms:modified>
</cp:coreProperties>
</file>