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1929F04F-E2CC-4946-88A0-93DB8B4337FF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10-12" sheetId="1" r:id="rId1"/>
    <sheet name="10-22" sheetId="2" r:id="rId2"/>
    <sheet name="10-3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2" l="1"/>
  <c r="G129" i="2"/>
  <c r="C130" i="2"/>
  <c r="B129" i="2"/>
  <c r="H114" i="2"/>
  <c r="G113" i="2"/>
  <c r="C114" i="2"/>
  <c r="B113" i="2"/>
  <c r="H98" i="2"/>
  <c r="G97" i="2"/>
  <c r="C98" i="2"/>
  <c r="B97" i="2"/>
  <c r="H82" i="2"/>
  <c r="G81" i="2"/>
  <c r="C82" i="2"/>
  <c r="B81" i="2"/>
  <c r="H65" i="2"/>
  <c r="G64" i="2"/>
  <c r="C65" i="2"/>
  <c r="B64" i="2"/>
  <c r="H49" i="2"/>
  <c r="G48" i="2"/>
  <c r="C49" i="2"/>
  <c r="B48" i="2"/>
  <c r="H33" i="2"/>
  <c r="G32" i="2"/>
  <c r="C33" i="2"/>
  <c r="B32" i="2"/>
  <c r="H17" i="2"/>
  <c r="G16" i="2"/>
  <c r="C17" i="2"/>
  <c r="B16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I67" i="2"/>
  <c r="D6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</calcChain>
</file>

<file path=xl/sharedStrings.xml><?xml version="1.0" encoding="utf-8"?>
<sst xmlns="http://schemas.openxmlformats.org/spreadsheetml/2006/main" count="81" uniqueCount="49">
  <si>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</si>
  <si>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</si>
  <si>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</si>
  <si>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</si>
  <si>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</si>
  <si>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</si>
  <si>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</si>
  <si>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</si>
  <si>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</si>
  <si>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</si>
  <si>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</si>
  <si>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</si>
  <si>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</si>
  <si>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</si>
  <si>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</si>
  <si>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</si>
  <si>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</si>
  <si>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</si>
  <si>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26*9mm</t>
    <phoneticPr fontId="2" type="noConversion"/>
  </si>
  <si>
    <t>26*8mm</t>
    <phoneticPr fontId="2" type="noConversion"/>
  </si>
  <si>
    <t>26*7mm</t>
    <phoneticPr fontId="2" type="noConversion"/>
  </si>
  <si>
    <t>26*6mm</t>
    <phoneticPr fontId="2" type="noConversion"/>
  </si>
  <si>
    <t>压差(Pa)</t>
    <phoneticPr fontId="2" type="noConversion"/>
  </si>
  <si>
    <t>流量(L/min)</t>
    <phoneticPr fontId="2" type="noConversion"/>
  </si>
  <si>
    <t>Q/根号P</t>
    <phoneticPr fontId="2" type="noConversion"/>
  </si>
  <si>
    <t>反向</t>
    <phoneticPr fontId="2" type="noConversion"/>
  </si>
  <si>
    <t>28*9mm</t>
    <phoneticPr fontId="2" type="noConversion"/>
  </si>
  <si>
    <t>28*8mm</t>
    <phoneticPr fontId="2" type="noConversion"/>
  </si>
  <si>
    <t>28*7mm</t>
  </si>
  <si>
    <t>28*6mm</t>
  </si>
  <si>
    <t>探头类型</t>
    <phoneticPr fontId="2" type="noConversion"/>
  </si>
  <si>
    <t>环境温度</t>
    <phoneticPr fontId="2" type="noConversion"/>
  </si>
  <si>
    <t>20℃</t>
    <phoneticPr fontId="2" type="noConversion"/>
  </si>
  <si>
    <t>环境湿度</t>
    <phoneticPr fontId="2" type="noConversion"/>
  </si>
  <si>
    <t>流量(L/min)</t>
    <phoneticPr fontId="2" type="noConversion"/>
  </si>
  <si>
    <t>压差正(Pa)</t>
    <phoneticPr fontId="2" type="noConversion"/>
  </si>
  <si>
    <t>压差上(Pa)</t>
    <phoneticPr fontId="2" type="noConversion"/>
  </si>
  <si>
    <t>压差下(Pa)</t>
    <phoneticPr fontId="2" type="noConversion"/>
  </si>
  <si>
    <t>压差右(Pa)</t>
    <phoneticPr fontId="2" type="noConversion"/>
  </si>
  <si>
    <t>26*9mm</t>
    <phoneticPr fontId="2" type="noConversion"/>
  </si>
  <si>
    <t>26*8mm</t>
    <phoneticPr fontId="2" type="noConversion"/>
  </si>
  <si>
    <t>26*7mm</t>
    <phoneticPr fontId="2" type="noConversion"/>
  </si>
  <si>
    <t>26*6mm</t>
    <phoneticPr fontId="2" type="noConversion"/>
  </si>
  <si>
    <t>28*9mm</t>
    <phoneticPr fontId="2" type="noConversion"/>
  </si>
  <si>
    <t>28*8mm</t>
    <phoneticPr fontId="2" type="noConversion"/>
  </si>
  <si>
    <t>28*7mm</t>
    <phoneticPr fontId="2" type="noConversion"/>
  </si>
  <si>
    <t>28*6mm</t>
    <phoneticPr fontId="2" type="noConversion"/>
  </si>
  <si>
    <t xml:space="preserve"> </t>
    <phoneticPr fontId="2" type="noConversion"/>
  </si>
  <si>
    <t>54%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</si>
</sst>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19.908629972056101</v>
      </c>
      <c r="G2" s="1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18.991716670010099</v>
      </c>
      <c r="G4" s="1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18.613229922816899</v>
      </c>
      <c r="G5" s="1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1" t="s">
        <v>10</v>
      </c>
      <c r="B6" s="1">
        <v>260.7</v>
      </c>
      <c r="C6" s="1">
        <v>-286.60000000000002</v>
      </c>
      <c r="D6" s="1">
        <v>300</v>
      </c>
      <c r="E6" s="1"/>
      <c r="F6" s="1">
        <f>D6/SQRT(B6)</f>
        <v>18.580215172524401</v>
      </c>
      <c r="G6" s="1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 t="shared" ref="F11:F16" si="1">D11/SQRT(B11)</f>
        <v>21.637116120395799</v>
      </c>
      <c r="G11" s="1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 t="shared" si="1"/>
        <v>20.741512120571201</v>
      </c>
      <c r="G12" s="1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 t="shared" si="1"/>
        <v>20.348923188912</v>
      </c>
      <c r="G13" s="1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1" t="s">
        <v>14</v>
      </c>
      <c r="B14" s="1">
        <v>157.30000000000001</v>
      </c>
      <c r="C14" s="1">
        <v>-167.8</v>
      </c>
      <c r="D14" s="1">
        <v>250</v>
      </c>
      <c r="E14" s="1"/>
      <c r="F14" s="1">
        <f t="shared" si="1"/>
        <v>19.9331368024325</v>
      </c>
      <c r="G14" s="1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 t="shared" si="1"/>
        <v>19.6959649289584</v>
      </c>
      <c r="G15" s="1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1" t="s">
        <v>14</v>
      </c>
      <c r="B16" s="1">
        <v>1150</v>
      </c>
      <c r="C16" s="1"/>
      <c r="D16" s="1">
        <v>700</v>
      </c>
      <c r="E16" s="1"/>
      <c r="F16" s="1">
        <f t="shared" si="1"/>
        <v>20.6418738616856</v>
      </c>
      <c r="G16" s="1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1" t="s">
        <v>14</v>
      </c>
      <c r="B17" s="1"/>
      <c r="C17" s="1"/>
      <c r="D17" s="1">
        <v>735</v>
      </c>
      <c r="E17" s="1"/>
      <c r="F17" s="1"/>
      <c r="G17" s="1"/>
      <c r="J17">
        <f>(B17/1000)/(D17/60)</f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2" t="s">
        <v>14</v>
      </c>
      <c r="B18" s="2">
        <f>(800/F16)^2</f>
        <v>1502.0408163265299</v>
      </c>
      <c r="C18" s="2"/>
      <c r="D18" s="2">
        <v>800</v>
      </c>
      <c r="E18" s="2"/>
      <c r="F18" s="1"/>
      <c r="G18" s="1"/>
      <c r="J18">
        <f>(B18/1000)/(D18/60)</f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1" t="s">
        <v>17</v>
      </c>
      <c r="B20" s="1">
        <v>20.170000000000002</v>
      </c>
      <c r="C20" s="1">
        <v>-19.8</v>
      </c>
      <c r="D20" s="1">
        <v>100</v>
      </c>
      <c r="E20" s="1"/>
      <c r="F20" s="1">
        <f t="shared" ref="F20:F26" si="5">D20/SQRT(B20)</f>
        <v>22.2662484609674</v>
      </c>
      <c r="G20" s="1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 t="shared" si="5"/>
        <v>21.450470843002599</v>
      </c>
      <c r="G21" s="1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 t="shared" si="5"/>
        <v>20.8627829574875</v>
      </c>
      <c r="G22" s="1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 t="shared" si="5"/>
        <v>20.3514514765765</v>
      </c>
      <c r="G23" s="1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 t="shared" si="5"/>
        <v>20.230594258831999</v>
      </c>
      <c r="G24" s="1">
        <f>D24/SQRT(ABS(C24))</f>
        <v>20.4598301841142</v>
      </c>
      <c r="J24">
        <f t="shared" si="6"/>
        <v>4.3979999999999998E-2</v>
      </c>
    </row>
    <row r="25" spans="1:19" x14ac:dyDescent="0.25">
      <c r="A25" s="1" t="s">
        <v>17</v>
      </c>
      <c r="B25" s="1">
        <v>1060</v>
      </c>
      <c r="C25" s="1"/>
      <c r="D25" s="1">
        <v>700</v>
      </c>
      <c r="E25" s="1"/>
      <c r="F25" s="1">
        <f t="shared" si="5"/>
        <v>21.500329089188298</v>
      </c>
      <c r="G25" s="1"/>
      <c r="J25">
        <f t="shared" si="6"/>
        <v>9.08571428571429E-2</v>
      </c>
      <c r="K25">
        <f t="shared" si="7"/>
        <v>-1.31489474089822E-2</v>
      </c>
    </row>
    <row r="26" spans="1:19" x14ac:dyDescent="0.25">
      <c r="A26" s="1" t="s">
        <v>17</v>
      </c>
      <c r="B26" s="1">
        <v>1200</v>
      </c>
      <c r="C26" s="1"/>
      <c r="D26" s="1">
        <v>735</v>
      </c>
      <c r="E26" s="1"/>
      <c r="F26" s="1">
        <f t="shared" si="5"/>
        <v>21.217622392718699</v>
      </c>
      <c r="G26" s="1"/>
      <c r="J26">
        <f t="shared" si="6"/>
        <v>9.7959183673469397E-2</v>
      </c>
    </row>
    <row r="27" spans="1:19" x14ac:dyDescent="0.25">
      <c r="A27" s="2" t="s">
        <v>17</v>
      </c>
      <c r="B27" s="2">
        <f>(800/F25)^2</f>
        <v>1384.48979591837</v>
      </c>
      <c r="C27" s="2"/>
      <c r="D27" s="2">
        <v>800</v>
      </c>
      <c r="E27" s="2"/>
      <c r="F27" s="2"/>
      <c r="G27" s="2"/>
      <c r="J27">
        <f t="shared" si="6"/>
        <v>0.103836734693878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0"/>
  <sheetViews>
    <sheetView topLeftCell="A112" zoomScaleNormal="100" workbookViewId="0">
      <selection activeCell="K133" sqref="K133"/>
    </sheetView>
  </sheetViews>
  <sheetFormatPr defaultColWidth="9" defaultRowHeight="14" x14ac:dyDescent="0.25"/>
  <cols>
    <col min="2" max="4" width="12.6328125" customWidth="1"/>
    <col min="7" max="9" width="12.6328125" customWidth="1"/>
  </cols>
  <sheetData>
    <row r="1" spans="1:9" x14ac:dyDescent="0.25">
      <c r="A1" t="s">
        <v>0</v>
      </c>
      <c r="B1" s="3" t="s">
        <v>22</v>
      </c>
      <c r="C1" s="3" t="s">
        <v>23</v>
      </c>
      <c r="D1" s="3" t="s">
        <v>24</v>
      </c>
      <c r="F1" s="3" t="s">
        <v>25</v>
      </c>
      <c r="G1" s="3" t="s">
        <v>22</v>
      </c>
      <c r="H1" s="3" t="s">
        <v>23</v>
      </c>
      <c r="I1" s="3" t="s">
        <v>24</v>
      </c>
    </row>
    <row r="2" spans="1:9" x14ac:dyDescent="0.25">
      <c r="A2" s="8" t="s">
        <v>18</v>
      </c>
      <c r="B2">
        <v>16.134385999999999</v>
      </c>
      <c r="C2">
        <v>99.895179999999996</v>
      </c>
      <c r="D2">
        <f>C2/SQRT(B2)</f>
        <v>24.869572065518593</v>
      </c>
      <c r="G2">
        <v>-16.423496</v>
      </c>
      <c r="H2">
        <v>99.923439000000002</v>
      </c>
      <c r="I2">
        <f>H2/SQRT(ABS(G2))</f>
        <v>24.656678245549138</v>
      </c>
    </row>
    <row r="3" spans="1:9" x14ac:dyDescent="0.25">
      <c r="A3" s="8"/>
      <c r="B3">
        <v>39.395657</v>
      </c>
      <c r="C3">
        <v>149.96000699999999</v>
      </c>
      <c r="D3">
        <f t="shared" ref="D3:D74" si="0">C3/SQRT(B3)</f>
        <v>23.891932452055347</v>
      </c>
      <c r="G3">
        <v>-39.870925999999997</v>
      </c>
      <c r="H3">
        <v>149.96279899999999</v>
      </c>
      <c r="I3">
        <f t="shared" ref="I3:I74" si="1">H3/SQRT(ABS(G3))</f>
        <v>23.749549535338559</v>
      </c>
    </row>
    <row r="4" spans="1:9" x14ac:dyDescent="0.25">
      <c r="A4" s="8"/>
      <c r="B4">
        <v>75.242500000000007</v>
      </c>
      <c r="C4">
        <v>199.986526</v>
      </c>
      <c r="D4">
        <f t="shared" si="0"/>
        <v>23.055212410752073</v>
      </c>
      <c r="G4">
        <v>-75.988701000000006</v>
      </c>
      <c r="H4">
        <v>199.96719400000001</v>
      </c>
      <c r="I4">
        <f t="shared" si="1"/>
        <v>22.93951556512042</v>
      </c>
    </row>
    <row r="5" spans="1:9" x14ac:dyDescent="0.25">
      <c r="A5" s="8"/>
      <c r="B5">
        <v>124.71122699999999</v>
      </c>
      <c r="C5">
        <v>250.02114900000001</v>
      </c>
      <c r="D5">
        <f t="shared" si="0"/>
        <v>22.388447068195301</v>
      </c>
      <c r="G5">
        <v>-125.798096</v>
      </c>
      <c r="H5">
        <v>249.98483300000001</v>
      </c>
      <c r="I5">
        <f t="shared" si="1"/>
        <v>22.288283649503914</v>
      </c>
    </row>
    <row r="6" spans="1:9" x14ac:dyDescent="0.25">
      <c r="A6" s="8"/>
      <c r="B6">
        <v>184.849075</v>
      </c>
      <c r="C6">
        <v>299.999481</v>
      </c>
      <c r="D6">
        <f t="shared" si="0"/>
        <v>22.065402938751795</v>
      </c>
      <c r="G6">
        <v>-186.32605000000001</v>
      </c>
      <c r="H6">
        <v>299.98184199999997</v>
      </c>
      <c r="I6">
        <f t="shared" si="1"/>
        <v>21.976482363802589</v>
      </c>
    </row>
    <row r="7" spans="1:9" x14ac:dyDescent="0.25">
      <c r="A7" s="8"/>
      <c r="B7">
        <v>255.16932700000001</v>
      </c>
      <c r="C7">
        <v>350.01971400000002</v>
      </c>
      <c r="D7">
        <f t="shared" si="0"/>
        <v>21.911810911877357</v>
      </c>
      <c r="G7">
        <v>-257.57199100000003</v>
      </c>
      <c r="H7">
        <v>349.99243200000001</v>
      </c>
      <c r="I7">
        <f t="shared" si="1"/>
        <v>21.807673483780214</v>
      </c>
    </row>
    <row r="8" spans="1:9" x14ac:dyDescent="0.25">
      <c r="A8" s="8"/>
      <c r="B8">
        <v>340.52365099999997</v>
      </c>
      <c r="C8">
        <v>399.98831200000001</v>
      </c>
      <c r="D8">
        <f t="shared" si="0"/>
        <v>21.67572639813822</v>
      </c>
      <c r="G8">
        <v>-342.31967200000003</v>
      </c>
      <c r="H8">
        <v>399.99588</v>
      </c>
      <c r="I8">
        <f t="shared" si="1"/>
        <v>21.619198515486314</v>
      </c>
    </row>
    <row r="9" spans="1:9" x14ac:dyDescent="0.25">
      <c r="A9" s="8"/>
      <c r="B9">
        <v>433.67776500000002</v>
      </c>
      <c r="C9">
        <v>449.99563599999999</v>
      </c>
      <c r="D9">
        <f t="shared" si="0"/>
        <v>21.608505152641563</v>
      </c>
      <c r="G9">
        <v>-430.79803500000003</v>
      </c>
      <c r="H9">
        <v>449.98916600000001</v>
      </c>
      <c r="I9">
        <f t="shared" si="1"/>
        <v>21.680295681494094</v>
      </c>
    </row>
    <row r="10" spans="1:9" x14ac:dyDescent="0.25">
      <c r="A10" s="8"/>
      <c r="B10">
        <v>535.57232699999997</v>
      </c>
      <c r="C10">
        <v>500.00839200000001</v>
      </c>
      <c r="D10">
        <f t="shared" si="0"/>
        <v>21.60569440235891</v>
      </c>
      <c r="G10">
        <v>-523.07440199999996</v>
      </c>
      <c r="H10">
        <v>500.02648900000003</v>
      </c>
      <c r="I10">
        <f t="shared" si="1"/>
        <v>21.863076689669914</v>
      </c>
    </row>
    <row r="11" spans="1:9" x14ac:dyDescent="0.25">
      <c r="A11" s="8"/>
      <c r="B11">
        <v>640.40478499999995</v>
      </c>
      <c r="C11">
        <v>550.01641800000004</v>
      </c>
      <c r="D11">
        <f t="shared" si="0"/>
        <v>21.734435717945548</v>
      </c>
      <c r="G11">
        <v>-609.77770999999996</v>
      </c>
      <c r="H11">
        <v>549.97100799999998</v>
      </c>
      <c r="I11">
        <f t="shared" si="1"/>
        <v>22.271733617313075</v>
      </c>
    </row>
    <row r="12" spans="1:9" x14ac:dyDescent="0.25">
      <c r="A12" s="8"/>
      <c r="B12">
        <v>746.17364499999996</v>
      </c>
      <c r="C12">
        <v>600.04235800000004</v>
      </c>
      <c r="D12">
        <f t="shared" si="0"/>
        <v>21.966555206844763</v>
      </c>
      <c r="G12">
        <v>-703.29187000000002</v>
      </c>
      <c r="H12">
        <v>600.00988800000005</v>
      </c>
      <c r="I12">
        <f t="shared" si="1"/>
        <v>22.625105291690929</v>
      </c>
    </row>
    <row r="13" spans="1:9" x14ac:dyDescent="0.25">
      <c r="A13" s="8"/>
      <c r="B13">
        <v>865.81976299999997</v>
      </c>
      <c r="C13">
        <v>650.04016100000001</v>
      </c>
      <c r="D13">
        <f t="shared" si="0"/>
        <v>22.091562904788024</v>
      </c>
      <c r="G13">
        <v>-812.21276899999998</v>
      </c>
      <c r="H13">
        <v>649.94152799999995</v>
      </c>
      <c r="I13">
        <f t="shared" si="1"/>
        <v>22.805488566866572</v>
      </c>
    </row>
    <row r="14" spans="1:9" x14ac:dyDescent="0.25">
      <c r="A14" s="8"/>
      <c r="B14">
        <v>990.47332800000004</v>
      </c>
      <c r="C14">
        <v>699.96813999999995</v>
      </c>
      <c r="D14">
        <f t="shared" si="0"/>
        <v>22.241131630204393</v>
      </c>
      <c r="G14">
        <v>-932.91455099999996</v>
      </c>
      <c r="H14">
        <v>699.96948199999997</v>
      </c>
      <c r="I14">
        <f t="shared" si="1"/>
        <v>22.917021496173327</v>
      </c>
    </row>
    <row r="15" spans="1:9" x14ac:dyDescent="0.25">
      <c r="A15" s="8"/>
      <c r="B15">
        <v>1110.160889</v>
      </c>
      <c r="C15">
        <v>741.25158699999997</v>
      </c>
      <c r="D15">
        <f t="shared" si="0"/>
        <v>22.247062487523003</v>
      </c>
      <c r="G15">
        <v>-1022.647217</v>
      </c>
      <c r="H15">
        <v>735.559753</v>
      </c>
      <c r="I15">
        <f t="shared" si="1"/>
        <v>23.001440641266587</v>
      </c>
    </row>
    <row r="16" spans="1:9" x14ac:dyDescent="0.25">
      <c r="A16" s="8"/>
      <c r="B16" s="4">
        <f>(C16/D15)^2</f>
        <v>1293.1074822946005</v>
      </c>
      <c r="C16">
        <v>800</v>
      </c>
      <c r="G16" s="4">
        <f>(H16/I15)^2</f>
        <v>1209.6783227105309</v>
      </c>
      <c r="H16">
        <v>800</v>
      </c>
    </row>
    <row r="17" spans="1:9" x14ac:dyDescent="0.25">
      <c r="A17" s="8"/>
      <c r="B17">
        <v>1500</v>
      </c>
      <c r="C17" s="4">
        <f>SQRT(B17)*D15</f>
        <v>861.62502516212339</v>
      </c>
      <c r="G17">
        <v>1500</v>
      </c>
      <c r="H17" s="4">
        <f>SQRT(G17)*I15</f>
        <v>890.84196542403936</v>
      </c>
    </row>
    <row r="18" spans="1:9" x14ac:dyDescent="0.25">
      <c r="A18" s="8" t="s">
        <v>19</v>
      </c>
      <c r="B18">
        <v>19.283072000000001</v>
      </c>
      <c r="C18">
        <v>99.910774000000004</v>
      </c>
      <c r="D18">
        <f t="shared" si="0"/>
        <v>22.752242714436239</v>
      </c>
      <c r="G18">
        <v>-19.639939999999999</v>
      </c>
      <c r="H18">
        <v>99.917809000000005</v>
      </c>
      <c r="I18">
        <f t="shared" si="1"/>
        <v>22.54617241999075</v>
      </c>
    </row>
    <row r="19" spans="1:9" x14ac:dyDescent="0.25">
      <c r="A19" s="8"/>
      <c r="B19">
        <v>46.811230000000002</v>
      </c>
      <c r="C19">
        <v>149.96942100000001</v>
      </c>
      <c r="D19">
        <f t="shared" si="0"/>
        <v>21.919350860483476</v>
      </c>
      <c r="G19">
        <v>-48.108775999999999</v>
      </c>
      <c r="H19">
        <v>149.95742799999999</v>
      </c>
      <c r="I19">
        <f t="shared" si="1"/>
        <v>21.620006949175721</v>
      </c>
    </row>
    <row r="20" spans="1:9" x14ac:dyDescent="0.25">
      <c r="A20" s="8"/>
      <c r="B20">
        <v>88.058623999999995</v>
      </c>
      <c r="C20">
        <v>199.993515</v>
      </c>
      <c r="D20">
        <f t="shared" si="0"/>
        <v>21.312282586557174</v>
      </c>
      <c r="G20">
        <v>-91.581160999999994</v>
      </c>
      <c r="H20">
        <v>199.974625</v>
      </c>
      <c r="I20">
        <f t="shared" si="1"/>
        <v>20.896416630903353</v>
      </c>
    </row>
    <row r="21" spans="1:9" x14ac:dyDescent="0.25">
      <c r="A21" s="8"/>
      <c r="B21">
        <v>144.04530299999999</v>
      </c>
      <c r="C21">
        <v>249.98709099999999</v>
      </c>
      <c r="D21">
        <f t="shared" si="0"/>
        <v>20.828981398820652</v>
      </c>
      <c r="G21">
        <v>-150.508331</v>
      </c>
      <c r="H21">
        <v>250.00692699999999</v>
      </c>
      <c r="I21">
        <f t="shared" si="1"/>
        <v>20.378479272903764</v>
      </c>
    </row>
    <row r="22" spans="1:9" x14ac:dyDescent="0.25">
      <c r="A22" s="8"/>
      <c r="B22">
        <v>210.70001199999999</v>
      </c>
      <c r="C22">
        <v>300.00109900000001</v>
      </c>
      <c r="D22">
        <f t="shared" si="0"/>
        <v>20.667624645170427</v>
      </c>
      <c r="G22">
        <v>-222.34944200000001</v>
      </c>
      <c r="H22">
        <v>299.97763099999997</v>
      </c>
      <c r="I22">
        <f t="shared" si="1"/>
        <v>20.117353581474237</v>
      </c>
    </row>
    <row r="23" spans="1:9" x14ac:dyDescent="0.25">
      <c r="A23" s="8"/>
      <c r="B23">
        <v>288.097443</v>
      </c>
      <c r="C23">
        <v>350.01043700000002</v>
      </c>
      <c r="D23">
        <f t="shared" si="0"/>
        <v>20.621074579908008</v>
      </c>
      <c r="G23">
        <v>-302.56393400000002</v>
      </c>
      <c r="H23">
        <v>350.017944</v>
      </c>
      <c r="I23">
        <f t="shared" si="1"/>
        <v>20.122490465001764</v>
      </c>
    </row>
    <row r="24" spans="1:9" x14ac:dyDescent="0.25">
      <c r="A24" s="8"/>
      <c r="B24">
        <v>379.69879200000003</v>
      </c>
      <c r="C24">
        <v>399.973389</v>
      </c>
      <c r="D24">
        <f t="shared" si="0"/>
        <v>20.526338667109215</v>
      </c>
      <c r="G24">
        <v>-393.34402499999999</v>
      </c>
      <c r="H24">
        <v>399.96981799999998</v>
      </c>
      <c r="I24">
        <f t="shared" si="1"/>
        <v>20.166983438677335</v>
      </c>
    </row>
    <row r="25" spans="1:9" x14ac:dyDescent="0.25">
      <c r="A25" s="8"/>
      <c r="B25">
        <v>476.69454999999999</v>
      </c>
      <c r="C25">
        <v>449.95510899999999</v>
      </c>
      <c r="D25">
        <f t="shared" si="0"/>
        <v>20.608628664856809</v>
      </c>
      <c r="G25">
        <v>-487.295074</v>
      </c>
      <c r="H25">
        <v>449.96224999999998</v>
      </c>
      <c r="I25">
        <f t="shared" si="1"/>
        <v>20.383561554026912</v>
      </c>
    </row>
    <row r="26" spans="1:9" x14ac:dyDescent="0.25">
      <c r="A26" s="8"/>
      <c r="B26">
        <v>583.19665499999996</v>
      </c>
      <c r="C26">
        <v>499.95343000000003</v>
      </c>
      <c r="D26">
        <f t="shared" si="0"/>
        <v>20.702464093988375</v>
      </c>
      <c r="G26">
        <v>-580.942139</v>
      </c>
      <c r="H26">
        <v>499.98745700000001</v>
      </c>
      <c r="I26">
        <f t="shared" si="1"/>
        <v>20.744007929291602</v>
      </c>
    </row>
    <row r="27" spans="1:9" x14ac:dyDescent="0.25">
      <c r="A27" s="8"/>
      <c r="B27">
        <v>689.53839100000005</v>
      </c>
      <c r="C27">
        <v>549.94665499999996</v>
      </c>
      <c r="D27">
        <f t="shared" si="0"/>
        <v>20.943117980137021</v>
      </c>
      <c r="G27">
        <v>-671.66595500000005</v>
      </c>
      <c r="H27">
        <v>549.98614499999996</v>
      </c>
      <c r="I27">
        <f t="shared" si="1"/>
        <v>21.221451301022018</v>
      </c>
    </row>
    <row r="28" spans="1:9" x14ac:dyDescent="0.25">
      <c r="A28" s="8"/>
      <c r="B28">
        <v>799.87683100000004</v>
      </c>
      <c r="C28">
        <v>599.92315699999995</v>
      </c>
      <c r="D28">
        <f t="shared" si="0"/>
        <v>21.212119610358794</v>
      </c>
      <c r="G28">
        <v>-773.79864499999996</v>
      </c>
      <c r="H28">
        <v>599.97851600000001</v>
      </c>
      <c r="I28">
        <f t="shared" si="1"/>
        <v>21.568588115513794</v>
      </c>
    </row>
    <row r="29" spans="1:9" x14ac:dyDescent="0.25">
      <c r="A29" s="8"/>
      <c r="B29">
        <v>935.31787099999997</v>
      </c>
      <c r="C29">
        <v>649.99511700000005</v>
      </c>
      <c r="D29">
        <f t="shared" si="0"/>
        <v>21.253500905725936</v>
      </c>
      <c r="G29">
        <v>-889.32952899999998</v>
      </c>
      <c r="H29">
        <v>649.93811000000005</v>
      </c>
      <c r="I29">
        <f t="shared" si="1"/>
        <v>21.794185687982054</v>
      </c>
    </row>
    <row r="30" spans="1:9" x14ac:dyDescent="0.25">
      <c r="A30" s="8"/>
      <c r="B30">
        <v>1080.346436</v>
      </c>
      <c r="C30">
        <v>699.94409199999996</v>
      </c>
      <c r="D30">
        <f t="shared" si="0"/>
        <v>21.295205253474176</v>
      </c>
      <c r="G30">
        <v>-1006.642456</v>
      </c>
      <c r="H30">
        <v>700.04058799999996</v>
      </c>
      <c r="I30">
        <f t="shared" si="1"/>
        <v>22.064068610948304</v>
      </c>
    </row>
    <row r="31" spans="1:9" x14ac:dyDescent="0.25">
      <c r="A31" s="8"/>
      <c r="B31">
        <v>1198.867798</v>
      </c>
      <c r="C31">
        <v>737.628784</v>
      </c>
      <c r="D31">
        <f t="shared" si="0"/>
        <v>21.303561194627825</v>
      </c>
      <c r="G31">
        <v>-1117.794189</v>
      </c>
      <c r="H31">
        <v>740.42425500000002</v>
      </c>
      <c r="I31">
        <f t="shared" si="1"/>
        <v>22.146225272412469</v>
      </c>
    </row>
    <row r="32" spans="1:9" x14ac:dyDescent="0.25">
      <c r="A32" s="8"/>
      <c r="B32" s="4">
        <f>(C32/D31)^2</f>
        <v>1410.1832696249085</v>
      </c>
      <c r="C32">
        <v>800</v>
      </c>
      <c r="G32" s="4">
        <f>(H32/I31)^2</f>
        <v>1304.9099644126347</v>
      </c>
      <c r="H32">
        <v>800</v>
      </c>
    </row>
    <row r="33" spans="1:9" x14ac:dyDescent="0.25">
      <c r="A33" s="8"/>
      <c r="B33">
        <v>1500</v>
      </c>
      <c r="C33" s="4">
        <f>SQRT(B33)*D31</f>
        <v>825.08337721704152</v>
      </c>
      <c r="G33">
        <v>1500</v>
      </c>
      <c r="H33" s="4">
        <f>SQRT(G33)*I31</f>
        <v>857.71961661411308</v>
      </c>
    </row>
    <row r="34" spans="1:9" x14ac:dyDescent="0.25">
      <c r="A34" s="8" t="s">
        <v>20</v>
      </c>
      <c r="B34">
        <v>21.105705</v>
      </c>
      <c r="C34">
        <v>99.939132999999998</v>
      </c>
      <c r="D34">
        <f t="shared" si="0"/>
        <v>21.753825761166901</v>
      </c>
      <c r="G34">
        <v>-21.211158999999999</v>
      </c>
      <c r="H34">
        <v>99.917670999999999</v>
      </c>
      <c r="I34">
        <f t="shared" si="1"/>
        <v>21.695022391175769</v>
      </c>
    </row>
    <row r="35" spans="1:9" x14ac:dyDescent="0.25">
      <c r="A35" s="8"/>
      <c r="B35">
        <v>51.566422000000003</v>
      </c>
      <c r="C35">
        <v>149.95313999999999</v>
      </c>
      <c r="D35">
        <f t="shared" si="0"/>
        <v>20.881998732567329</v>
      </c>
      <c r="G35">
        <v>-51.625725000000003</v>
      </c>
      <c r="H35">
        <v>149.95304899999999</v>
      </c>
      <c r="I35">
        <f t="shared" si="1"/>
        <v>20.869988938080812</v>
      </c>
    </row>
    <row r="36" spans="1:9" x14ac:dyDescent="0.25">
      <c r="A36" s="8"/>
      <c r="B36">
        <v>97.095946999999995</v>
      </c>
      <c r="C36">
        <v>199.978409</v>
      </c>
      <c r="D36">
        <f t="shared" si="0"/>
        <v>20.294696357683719</v>
      </c>
      <c r="G36">
        <v>-96.309096999999994</v>
      </c>
      <c r="H36">
        <v>199.98791499999999</v>
      </c>
      <c r="I36">
        <f t="shared" si="1"/>
        <v>20.37840068417518</v>
      </c>
    </row>
    <row r="37" spans="1:9" x14ac:dyDescent="0.25">
      <c r="A37" s="8"/>
      <c r="B37">
        <v>159.20289600000001</v>
      </c>
      <c r="C37">
        <v>250.01071200000001</v>
      </c>
      <c r="D37">
        <f t="shared" si="0"/>
        <v>19.814500791183068</v>
      </c>
      <c r="G37">
        <v>-157.846451</v>
      </c>
      <c r="H37">
        <v>250.00117499999999</v>
      </c>
      <c r="I37">
        <f t="shared" si="1"/>
        <v>19.898696999222921</v>
      </c>
    </row>
    <row r="38" spans="1:9" x14ac:dyDescent="0.25">
      <c r="A38" s="8"/>
      <c r="B38">
        <v>232.02758800000001</v>
      </c>
      <c r="C38">
        <v>299.99591099999998</v>
      </c>
      <c r="D38">
        <f t="shared" si="0"/>
        <v>19.694525532398398</v>
      </c>
      <c r="G38">
        <v>-234.38755800000001</v>
      </c>
      <c r="H38">
        <v>299.983856</v>
      </c>
      <c r="I38">
        <f t="shared" si="1"/>
        <v>19.594338487466899</v>
      </c>
    </row>
    <row r="39" spans="1:9" x14ac:dyDescent="0.25">
      <c r="A39" s="8"/>
      <c r="B39">
        <v>318.18722500000001</v>
      </c>
      <c r="C39">
        <v>349.999146</v>
      </c>
      <c r="D39">
        <f t="shared" si="0"/>
        <v>19.621202284655936</v>
      </c>
      <c r="G39">
        <v>-324.45376599999997</v>
      </c>
      <c r="H39">
        <v>349.97421300000002</v>
      </c>
      <c r="I39">
        <f t="shared" si="1"/>
        <v>19.429411028683418</v>
      </c>
    </row>
    <row r="40" spans="1:9" x14ac:dyDescent="0.25">
      <c r="A40" s="8"/>
      <c r="B40">
        <v>425.59802200000001</v>
      </c>
      <c r="C40">
        <v>399.98962399999999</v>
      </c>
      <c r="D40">
        <f t="shared" si="0"/>
        <v>19.38871045832477</v>
      </c>
      <c r="G40">
        <v>-436.86163299999998</v>
      </c>
      <c r="H40">
        <v>399.97799700000002</v>
      </c>
      <c r="I40">
        <f t="shared" si="1"/>
        <v>19.136572222663847</v>
      </c>
    </row>
    <row r="41" spans="1:9" x14ac:dyDescent="0.25">
      <c r="A41" s="8"/>
      <c r="B41">
        <v>547.94116199999996</v>
      </c>
      <c r="C41">
        <v>450.00402800000001</v>
      </c>
      <c r="D41">
        <f t="shared" si="0"/>
        <v>19.224251434570647</v>
      </c>
      <c r="G41">
        <v>-563.58831799999996</v>
      </c>
      <c r="H41">
        <v>450.00018299999999</v>
      </c>
      <c r="I41">
        <f t="shared" si="1"/>
        <v>18.955345255029069</v>
      </c>
    </row>
    <row r="42" spans="1:9" x14ac:dyDescent="0.25">
      <c r="A42" s="8"/>
      <c r="B42">
        <v>671.26470900000004</v>
      </c>
      <c r="C42">
        <v>499.95306399999998</v>
      </c>
      <c r="D42">
        <f t="shared" si="0"/>
        <v>19.296668082599375</v>
      </c>
      <c r="G42">
        <v>-692.10540800000001</v>
      </c>
      <c r="H42">
        <v>499.94799799999998</v>
      </c>
      <c r="I42">
        <f t="shared" si="1"/>
        <v>19.003723908667027</v>
      </c>
    </row>
    <row r="43" spans="1:9" x14ac:dyDescent="0.25">
      <c r="A43" s="8"/>
      <c r="B43">
        <v>787.59533699999997</v>
      </c>
      <c r="C43">
        <v>549.95721400000002</v>
      </c>
      <c r="D43">
        <f t="shared" si="0"/>
        <v>19.596446903284658</v>
      </c>
      <c r="G43">
        <v>-832.65972899999997</v>
      </c>
      <c r="H43">
        <v>549.99475099999995</v>
      </c>
      <c r="I43">
        <f t="shared" si="1"/>
        <v>19.060081982190976</v>
      </c>
    </row>
    <row r="44" spans="1:9" x14ac:dyDescent="0.25">
      <c r="A44" s="8"/>
      <c r="B44">
        <v>926.66894500000001</v>
      </c>
      <c r="C44">
        <v>600.02642800000001</v>
      </c>
      <c r="D44">
        <f t="shared" si="0"/>
        <v>19.710973529025317</v>
      </c>
      <c r="G44">
        <v>-953.94238299999995</v>
      </c>
      <c r="H44">
        <v>599.96991000000003</v>
      </c>
      <c r="I44">
        <f t="shared" si="1"/>
        <v>19.425329654405541</v>
      </c>
    </row>
    <row r="45" spans="1:9" x14ac:dyDescent="0.25">
      <c r="A45" s="8"/>
      <c r="B45">
        <v>1070.2601320000001</v>
      </c>
      <c r="C45">
        <v>649.94439699999998</v>
      </c>
      <c r="D45">
        <f t="shared" si="0"/>
        <v>19.866965161342904</v>
      </c>
      <c r="G45">
        <v>-1073.3360600000001</v>
      </c>
      <c r="H45">
        <v>649.98718299999996</v>
      </c>
      <c r="I45">
        <f t="shared" si="1"/>
        <v>19.839783690760285</v>
      </c>
    </row>
    <row r="46" spans="1:9" x14ac:dyDescent="0.25">
      <c r="A46" s="8"/>
      <c r="B46">
        <v>1216.480591</v>
      </c>
      <c r="C46">
        <v>699.91967799999998</v>
      </c>
      <c r="D46">
        <f t="shared" si="0"/>
        <v>20.067608125340776</v>
      </c>
      <c r="G46">
        <v>-1213.7883300000001</v>
      </c>
      <c r="H46">
        <v>699.99188200000003</v>
      </c>
      <c r="I46">
        <f t="shared" si="1"/>
        <v>20.091923901387474</v>
      </c>
    </row>
    <row r="47" spans="1:9" x14ac:dyDescent="0.25">
      <c r="A47" s="8"/>
      <c r="B47">
        <v>1347.8980710000001</v>
      </c>
      <c r="C47">
        <v>740.53582800000004</v>
      </c>
      <c r="D47">
        <f t="shared" si="0"/>
        <v>20.170541113533538</v>
      </c>
      <c r="G47">
        <v>-1322.7489009999999</v>
      </c>
      <c r="H47">
        <v>738.75213599999995</v>
      </c>
      <c r="I47">
        <f t="shared" si="1"/>
        <v>20.312344092557034</v>
      </c>
    </row>
    <row r="48" spans="1:9" x14ac:dyDescent="0.25">
      <c r="A48" s="8"/>
      <c r="B48" s="4">
        <f>(C48/D47)^2</f>
        <v>1573.0585069064982</v>
      </c>
      <c r="C48">
        <v>800</v>
      </c>
      <c r="G48" s="4">
        <f>(H48/I47)^2</f>
        <v>1551.1717407643318</v>
      </c>
      <c r="H48">
        <v>800</v>
      </c>
    </row>
    <row r="49" spans="1:9" x14ac:dyDescent="0.25">
      <c r="A49" s="8"/>
      <c r="B49">
        <v>1500</v>
      </c>
      <c r="C49" s="4">
        <f>SQRT(B49)*D47</f>
        <v>781.20169816707403</v>
      </c>
      <c r="G49">
        <v>1500</v>
      </c>
      <c r="H49" s="4">
        <f>SQRT(G49)*I47</f>
        <v>786.6937039290799</v>
      </c>
    </row>
    <row r="50" spans="1:9" x14ac:dyDescent="0.25">
      <c r="A50" s="8" t="s">
        <v>21</v>
      </c>
      <c r="B50">
        <v>23.451715</v>
      </c>
      <c r="C50">
        <v>99.943672000000007</v>
      </c>
      <c r="D50">
        <f t="shared" si="0"/>
        <v>20.638018518889393</v>
      </c>
      <c r="G50">
        <v>-24.057729999999999</v>
      </c>
      <c r="H50">
        <v>99.951897000000002</v>
      </c>
      <c r="I50">
        <f t="shared" si="1"/>
        <v>20.378101347963337</v>
      </c>
    </row>
    <row r="51" spans="1:9" x14ac:dyDescent="0.25">
      <c r="A51" s="8"/>
      <c r="B51">
        <v>58.032204</v>
      </c>
      <c r="C51">
        <v>149.95069899999999</v>
      </c>
      <c r="D51">
        <f t="shared" si="0"/>
        <v>19.684027455579994</v>
      </c>
      <c r="G51">
        <v>-59.562485000000002</v>
      </c>
      <c r="H51">
        <v>149.95112599999999</v>
      </c>
      <c r="I51">
        <f t="shared" si="1"/>
        <v>19.42957616167579</v>
      </c>
    </row>
    <row r="52" spans="1:9" x14ac:dyDescent="0.25">
      <c r="A52" s="8"/>
      <c r="B52">
        <v>108.219444</v>
      </c>
      <c r="C52">
        <v>199.98644999999999</v>
      </c>
      <c r="D52">
        <f t="shared" si="0"/>
        <v>19.22418433134748</v>
      </c>
      <c r="G52">
        <v>-110.218132</v>
      </c>
      <c r="H52">
        <v>200.018036</v>
      </c>
      <c r="I52">
        <f t="shared" si="1"/>
        <v>19.052090484809803</v>
      </c>
    </row>
    <row r="53" spans="1:9" x14ac:dyDescent="0.25">
      <c r="A53" s="8"/>
      <c r="B53">
        <v>175.90983600000001</v>
      </c>
      <c r="C53">
        <v>250.011459</v>
      </c>
      <c r="D53">
        <f t="shared" si="0"/>
        <v>18.850151832838645</v>
      </c>
      <c r="G53">
        <v>-179.80171200000001</v>
      </c>
      <c r="H53">
        <v>249.99273700000001</v>
      </c>
      <c r="I53">
        <f t="shared" si="1"/>
        <v>18.643630201572922</v>
      </c>
    </row>
    <row r="54" spans="1:9" x14ac:dyDescent="0.25">
      <c r="A54" s="8"/>
      <c r="B54">
        <v>255.86073300000001</v>
      </c>
      <c r="C54">
        <v>300.01126099999999</v>
      </c>
      <c r="D54">
        <f t="shared" si="0"/>
        <v>18.755806195716005</v>
      </c>
      <c r="G54">
        <v>-265.77435300000002</v>
      </c>
      <c r="H54">
        <v>300.00347900000003</v>
      </c>
      <c r="I54">
        <f t="shared" si="1"/>
        <v>18.402200417358028</v>
      </c>
    </row>
    <row r="55" spans="1:9" x14ac:dyDescent="0.25">
      <c r="A55" s="8"/>
      <c r="B55">
        <v>351.95684799999998</v>
      </c>
      <c r="C55">
        <v>350.009186</v>
      </c>
      <c r="D55">
        <f t="shared" si="0"/>
        <v>18.656695902266659</v>
      </c>
      <c r="G55">
        <v>-368.292755</v>
      </c>
      <c r="H55">
        <v>349.989868</v>
      </c>
      <c r="I55">
        <f t="shared" si="1"/>
        <v>18.237230374180527</v>
      </c>
    </row>
    <row r="56" spans="1:9" x14ac:dyDescent="0.25">
      <c r="A56" s="8"/>
      <c r="B56">
        <v>474.037689</v>
      </c>
      <c r="C56">
        <v>400.02105699999998</v>
      </c>
      <c r="D56">
        <f t="shared" si="0"/>
        <v>18.372845244664152</v>
      </c>
      <c r="G56">
        <v>-502.07553100000001</v>
      </c>
      <c r="H56">
        <v>399.97467</v>
      </c>
      <c r="I56">
        <f t="shared" si="1"/>
        <v>17.850400337339799</v>
      </c>
    </row>
    <row r="57" spans="1:9" x14ac:dyDescent="0.25">
      <c r="A57" s="8"/>
      <c r="B57">
        <v>614.31774900000005</v>
      </c>
      <c r="C57">
        <v>449.96688799999998</v>
      </c>
      <c r="D57">
        <f t="shared" si="0"/>
        <v>18.154488809015305</v>
      </c>
      <c r="G57">
        <v>-640.64599599999997</v>
      </c>
      <c r="H57">
        <v>450.00006100000002</v>
      </c>
      <c r="I57">
        <f t="shared" si="1"/>
        <v>17.778843808058301</v>
      </c>
    </row>
    <row r="58" spans="1:9" x14ac:dyDescent="0.25">
      <c r="A58" s="8"/>
      <c r="B58">
        <v>755.34704599999998</v>
      </c>
      <c r="C58">
        <v>499.98373400000003</v>
      </c>
      <c r="D58">
        <f t="shared" si="0"/>
        <v>18.19209051049549</v>
      </c>
      <c r="G58">
        <v>-784.64880400000004</v>
      </c>
      <c r="H58">
        <v>499.98089599999997</v>
      </c>
      <c r="I58">
        <f t="shared" si="1"/>
        <v>17.849076542500825</v>
      </c>
    </row>
    <row r="59" spans="1:9" x14ac:dyDescent="0.25">
      <c r="A59" s="8"/>
      <c r="B59">
        <v>905.06658900000002</v>
      </c>
      <c r="C59">
        <v>549.96313499999997</v>
      </c>
      <c r="D59">
        <f t="shared" si="0"/>
        <v>18.28072066083266</v>
      </c>
      <c r="G59">
        <v>-919.87219200000004</v>
      </c>
      <c r="H59">
        <v>549.96069299999999</v>
      </c>
      <c r="I59">
        <f t="shared" si="1"/>
        <v>18.132926677572563</v>
      </c>
    </row>
    <row r="60" spans="1:9" x14ac:dyDescent="0.25">
      <c r="A60" s="8"/>
      <c r="B60">
        <v>1058.365356</v>
      </c>
      <c r="C60">
        <v>599.96850600000005</v>
      </c>
      <c r="D60">
        <f t="shared" si="0"/>
        <v>18.442111607673635</v>
      </c>
      <c r="G60">
        <v>-1047.5073239999999</v>
      </c>
      <c r="H60">
        <v>599.99609399999997</v>
      </c>
      <c r="I60">
        <f t="shared" si="1"/>
        <v>18.538299278268827</v>
      </c>
    </row>
    <row r="61" spans="1:9" x14ac:dyDescent="0.25">
      <c r="A61" s="8"/>
      <c r="B61">
        <v>1214.3276370000001</v>
      </c>
      <c r="C61">
        <v>649.95361300000002</v>
      </c>
      <c r="D61">
        <f t="shared" si="0"/>
        <v>18.651528260961186</v>
      </c>
      <c r="G61">
        <v>-1190.2849120000001</v>
      </c>
      <c r="H61">
        <v>649.97656300000006</v>
      </c>
      <c r="I61">
        <f t="shared" si="1"/>
        <v>18.839624080179423</v>
      </c>
    </row>
    <row r="62" spans="1:9" x14ac:dyDescent="0.25">
      <c r="A62" s="8"/>
      <c r="B62">
        <v>1385.984741</v>
      </c>
      <c r="C62">
        <v>700.00073199999997</v>
      </c>
      <c r="D62">
        <f t="shared" si="0"/>
        <v>18.802658992428388</v>
      </c>
      <c r="G62">
        <v>-1323.9586179999999</v>
      </c>
      <c r="H62">
        <v>700.01849400000003</v>
      </c>
      <c r="I62">
        <f t="shared" si="1"/>
        <v>19.238548764143637</v>
      </c>
    </row>
    <row r="63" spans="1:9" x14ac:dyDescent="0.25">
      <c r="A63" s="8"/>
      <c r="B63">
        <v>1539.2631839999999</v>
      </c>
      <c r="C63">
        <v>738.28991699999995</v>
      </c>
      <c r="D63">
        <f t="shared" si="0"/>
        <v>18.81787139549553</v>
      </c>
      <c r="G63">
        <v>-1457.650879</v>
      </c>
      <c r="H63">
        <v>739.64782700000001</v>
      </c>
      <c r="I63">
        <f t="shared" si="1"/>
        <v>19.37306012225978</v>
      </c>
    </row>
    <row r="64" spans="1:9" x14ac:dyDescent="0.25">
      <c r="A64" s="8"/>
      <c r="B64" s="4">
        <f>(C64/D63)^2</f>
        <v>1807.3363426661303</v>
      </c>
      <c r="C64">
        <v>800</v>
      </c>
      <c r="G64" s="4">
        <f>(H64/I63)^2</f>
        <v>1705.2321866961411</v>
      </c>
      <c r="H64">
        <v>800</v>
      </c>
    </row>
    <row r="65" spans="1:9" x14ac:dyDescent="0.25">
      <c r="A65" s="8"/>
      <c r="B65">
        <v>1500</v>
      </c>
      <c r="C65" s="4">
        <f>SQRT(B65)*D63</f>
        <v>728.81302525827107</v>
      </c>
      <c r="G65">
        <v>1500</v>
      </c>
      <c r="H65" s="4">
        <f>SQRT(G65)*I63</f>
        <v>750.31539218587147</v>
      </c>
    </row>
    <row r="67" spans="1:9" x14ac:dyDescent="0.25">
      <c r="A67" s="8" t="s">
        <v>26</v>
      </c>
      <c r="B67">
        <v>15.117457999999999</v>
      </c>
      <c r="C67">
        <v>99.872748999999999</v>
      </c>
      <c r="D67">
        <f t="shared" si="0"/>
        <v>25.686658900759291</v>
      </c>
      <c r="G67">
        <v>-15.656874</v>
      </c>
      <c r="H67">
        <v>99.961539999999999</v>
      </c>
      <c r="I67">
        <f t="shared" si="1"/>
        <v>25.26273752903553</v>
      </c>
    </row>
    <row r="68" spans="1:9" x14ac:dyDescent="0.25">
      <c r="A68" s="8"/>
      <c r="B68">
        <v>37.185702999999997</v>
      </c>
      <c r="C68">
        <v>149.964066</v>
      </c>
      <c r="D68">
        <f t="shared" si="0"/>
        <v>24.592303439518961</v>
      </c>
      <c r="G68">
        <v>-38.406975000000003</v>
      </c>
      <c r="H68">
        <v>149.951324</v>
      </c>
      <c r="I68">
        <f t="shared" si="1"/>
        <v>24.196093461083215</v>
      </c>
    </row>
    <row r="69" spans="1:9" x14ac:dyDescent="0.25">
      <c r="A69" s="8"/>
      <c r="B69">
        <v>70.753105000000005</v>
      </c>
      <c r="C69">
        <v>199.98182700000001</v>
      </c>
      <c r="D69">
        <f t="shared" si="0"/>
        <v>23.774849688863455</v>
      </c>
      <c r="G69">
        <v>-73.469193000000004</v>
      </c>
      <c r="H69">
        <v>199.98281900000001</v>
      </c>
      <c r="I69">
        <f t="shared" si="1"/>
        <v>23.331359807126972</v>
      </c>
    </row>
    <row r="70" spans="1:9" x14ac:dyDescent="0.25">
      <c r="A70" s="8"/>
      <c r="B70">
        <v>115.383652</v>
      </c>
      <c r="C70">
        <v>250.030396</v>
      </c>
      <c r="D70">
        <f t="shared" si="0"/>
        <v>23.276660292384705</v>
      </c>
      <c r="G70">
        <v>-121.436409</v>
      </c>
      <c r="H70">
        <v>250.00060999999999</v>
      </c>
      <c r="I70">
        <f t="shared" si="1"/>
        <v>22.686453547501518</v>
      </c>
    </row>
    <row r="71" spans="1:9" x14ac:dyDescent="0.25">
      <c r="A71" s="8"/>
      <c r="B71">
        <v>170.35754399999999</v>
      </c>
      <c r="C71">
        <v>300.02105699999998</v>
      </c>
      <c r="D71">
        <f t="shared" si="0"/>
        <v>22.986404856804782</v>
      </c>
      <c r="G71">
        <v>-182.24809300000001</v>
      </c>
      <c r="H71">
        <v>299.993042</v>
      </c>
      <c r="I71">
        <f t="shared" si="1"/>
        <v>22.221823075795502</v>
      </c>
    </row>
    <row r="72" spans="1:9" x14ac:dyDescent="0.25">
      <c r="A72" s="8"/>
      <c r="B72">
        <v>233.98492400000001</v>
      </c>
      <c r="C72">
        <v>349.980591</v>
      </c>
      <c r="D72">
        <f t="shared" si="0"/>
        <v>22.879684010680627</v>
      </c>
      <c r="G72">
        <v>-251.839279</v>
      </c>
      <c r="H72">
        <v>349.982483</v>
      </c>
      <c r="I72">
        <f t="shared" si="1"/>
        <v>22.053858020665004</v>
      </c>
    </row>
    <row r="73" spans="1:9" x14ac:dyDescent="0.25">
      <c r="A73" s="8"/>
      <c r="B73">
        <v>310.97219799999999</v>
      </c>
      <c r="C73">
        <v>399.99908399999998</v>
      </c>
      <c r="D73">
        <f t="shared" si="0"/>
        <v>22.682881039742714</v>
      </c>
      <c r="G73">
        <v>-331.99468999999999</v>
      </c>
      <c r="H73">
        <v>399.990387</v>
      </c>
      <c r="I73">
        <f t="shared" si="1"/>
        <v>21.952499970602162</v>
      </c>
    </row>
    <row r="74" spans="1:9" x14ac:dyDescent="0.25">
      <c r="A74" s="8"/>
      <c r="B74">
        <v>391.59802200000001</v>
      </c>
      <c r="C74">
        <v>450.00427200000001</v>
      </c>
      <c r="D74">
        <f t="shared" si="0"/>
        <v>22.740310583783661</v>
      </c>
      <c r="G74">
        <v>-413.34942599999999</v>
      </c>
      <c r="H74">
        <v>449.995361</v>
      </c>
      <c r="I74">
        <f t="shared" si="1"/>
        <v>22.133462913003719</v>
      </c>
    </row>
    <row r="75" spans="1:9" x14ac:dyDescent="0.25">
      <c r="A75" s="8"/>
      <c r="B75">
        <v>475.44335899999999</v>
      </c>
      <c r="C75">
        <v>499.95010400000001</v>
      </c>
      <c r="D75">
        <f t="shared" ref="D75:D128" si="2">C75/SQRT(B75)</f>
        <v>22.928585871143497</v>
      </c>
      <c r="G75">
        <v>-493.70898399999999</v>
      </c>
      <c r="H75">
        <v>499.99069200000002</v>
      </c>
      <c r="I75">
        <f t="shared" ref="I75:I128" si="3">H75/SQRT(ABS(G75))</f>
        <v>22.502273781418253</v>
      </c>
    </row>
    <row r="76" spans="1:9" x14ac:dyDescent="0.25">
      <c r="A76" s="8"/>
      <c r="B76">
        <v>554.38079800000003</v>
      </c>
      <c r="C76">
        <v>550.00329599999998</v>
      </c>
      <c r="D76">
        <f t="shared" si="2"/>
        <v>23.359374127617365</v>
      </c>
      <c r="G76">
        <v>-577.341858</v>
      </c>
      <c r="H76">
        <v>549.96392800000001</v>
      </c>
      <c r="I76">
        <f t="shared" si="3"/>
        <v>22.888518462702415</v>
      </c>
    </row>
    <row r="77" spans="1:9" x14ac:dyDescent="0.25">
      <c r="A77" s="8"/>
      <c r="B77">
        <v>653.49078399999996</v>
      </c>
      <c r="C77">
        <v>599.98693800000001</v>
      </c>
      <c r="D77">
        <f t="shared" si="2"/>
        <v>23.47048489277412</v>
      </c>
      <c r="G77">
        <v>-665.66839600000003</v>
      </c>
      <c r="H77">
        <v>599.94805899999994</v>
      </c>
      <c r="I77">
        <f t="shared" si="3"/>
        <v>23.253304752268612</v>
      </c>
    </row>
    <row r="78" spans="1:9" x14ac:dyDescent="0.25">
      <c r="A78" s="8"/>
      <c r="B78">
        <v>760.60223399999995</v>
      </c>
      <c r="C78">
        <v>650.00317399999994</v>
      </c>
      <c r="D78">
        <f t="shared" si="2"/>
        <v>23.568757014244682</v>
      </c>
      <c r="G78">
        <v>-765.629639</v>
      </c>
      <c r="H78">
        <v>649.94915800000001</v>
      </c>
      <c r="I78">
        <f t="shared" si="3"/>
        <v>23.489296867669051</v>
      </c>
    </row>
    <row r="79" spans="1:9" x14ac:dyDescent="0.25">
      <c r="A79" s="8"/>
      <c r="B79">
        <v>883.14001499999995</v>
      </c>
      <c r="C79">
        <v>699.934753</v>
      </c>
      <c r="D79">
        <f t="shared" si="2"/>
        <v>23.552812568472042</v>
      </c>
      <c r="G79">
        <v>-881.86035200000003</v>
      </c>
      <c r="H79">
        <v>700.05346699999996</v>
      </c>
      <c r="I79">
        <f t="shared" si="3"/>
        <v>23.573892680741139</v>
      </c>
    </row>
    <row r="80" spans="1:9" x14ac:dyDescent="0.25">
      <c r="A80" s="8"/>
      <c r="B80">
        <v>1002.684814</v>
      </c>
      <c r="C80">
        <v>741.13751200000002</v>
      </c>
      <c r="D80">
        <f t="shared" si="2"/>
        <v>23.405427424180928</v>
      </c>
      <c r="G80">
        <v>-984.61035200000003</v>
      </c>
      <c r="H80">
        <v>739.95977800000003</v>
      </c>
      <c r="I80">
        <f t="shared" si="3"/>
        <v>23.581743686769375</v>
      </c>
    </row>
    <row r="81" spans="1:9" x14ac:dyDescent="0.25">
      <c r="A81" s="8"/>
      <c r="B81" s="4">
        <f>(C81/D80)^2</f>
        <v>1168.2796744032657</v>
      </c>
      <c r="C81">
        <v>800</v>
      </c>
      <c r="G81" s="4">
        <f>(H81/I80)^2</f>
        <v>1150.8749695905472</v>
      </c>
      <c r="H81">
        <v>800</v>
      </c>
    </row>
    <row r="82" spans="1:9" x14ac:dyDescent="0.25">
      <c r="A82" s="8"/>
      <c r="B82">
        <v>1500</v>
      </c>
      <c r="C82" s="4">
        <f>SQRT(B82)*D80</f>
        <v>906.48830624719096</v>
      </c>
      <c r="G82">
        <v>1500</v>
      </c>
      <c r="H82" s="4">
        <f>SQRT(G82)*I80</f>
        <v>913.31700573389685</v>
      </c>
    </row>
    <row r="83" spans="1:9" x14ac:dyDescent="0.25">
      <c r="A83" s="8" t="s">
        <v>27</v>
      </c>
      <c r="B83">
        <v>17.629242000000001</v>
      </c>
      <c r="C83">
        <v>99.925681999999995</v>
      </c>
      <c r="D83">
        <f t="shared" si="2"/>
        <v>23.799087257045752</v>
      </c>
      <c r="G83">
        <v>-17.62208</v>
      </c>
      <c r="H83">
        <v>99.887473999999997</v>
      </c>
      <c r="I83">
        <f t="shared" si="3"/>
        <v>23.794821234252659</v>
      </c>
    </row>
    <row r="84" spans="1:9" x14ac:dyDescent="0.25">
      <c r="A84" s="8"/>
      <c r="B84">
        <v>43.492446999999999</v>
      </c>
      <c r="C84">
        <v>149.965439</v>
      </c>
      <c r="D84">
        <f t="shared" si="2"/>
        <v>22.739675437526355</v>
      </c>
      <c r="G84">
        <v>-43.005634000000001</v>
      </c>
      <c r="H84">
        <v>149.94721999999999</v>
      </c>
      <c r="I84">
        <f t="shared" si="3"/>
        <v>22.86523878539623</v>
      </c>
    </row>
    <row r="85" spans="1:9" x14ac:dyDescent="0.25">
      <c r="A85" s="8"/>
      <c r="B85">
        <v>82.151488999999998</v>
      </c>
      <c r="C85">
        <v>199.97560100000001</v>
      </c>
      <c r="D85">
        <f t="shared" si="2"/>
        <v>22.063240089330087</v>
      </c>
      <c r="G85">
        <v>-82.080246000000002</v>
      </c>
      <c r="H85">
        <v>199.992538</v>
      </c>
      <c r="I85">
        <f t="shared" si="3"/>
        <v>22.074682566320558</v>
      </c>
    </row>
    <row r="86" spans="1:9" x14ac:dyDescent="0.25">
      <c r="A86" s="8"/>
      <c r="B86">
        <v>134.52560399999999</v>
      </c>
      <c r="C86">
        <v>250.00105300000001</v>
      </c>
      <c r="D86">
        <f t="shared" si="2"/>
        <v>21.55456996125417</v>
      </c>
      <c r="G86">
        <v>-135.50787399999999</v>
      </c>
      <c r="H86">
        <v>249.97035199999999</v>
      </c>
      <c r="I86">
        <f t="shared" si="3"/>
        <v>21.473668082199762</v>
      </c>
    </row>
    <row r="87" spans="1:9" x14ac:dyDescent="0.25">
      <c r="A87" s="8"/>
      <c r="B87">
        <v>199.10575900000001</v>
      </c>
      <c r="C87">
        <v>299.99224900000002</v>
      </c>
      <c r="D87">
        <f t="shared" si="2"/>
        <v>21.260238046032658</v>
      </c>
      <c r="G87">
        <v>-202.73382599999999</v>
      </c>
      <c r="H87">
        <v>300.00784299999998</v>
      </c>
      <c r="I87">
        <f t="shared" si="3"/>
        <v>21.070240862760802</v>
      </c>
    </row>
    <row r="88" spans="1:9" x14ac:dyDescent="0.25">
      <c r="A88" s="8"/>
      <c r="B88">
        <v>275.14389</v>
      </c>
      <c r="C88">
        <v>349.982056</v>
      </c>
      <c r="D88">
        <f t="shared" si="2"/>
        <v>21.099192845928357</v>
      </c>
      <c r="G88">
        <v>-280.153503</v>
      </c>
      <c r="H88">
        <v>350.00845299999997</v>
      </c>
      <c r="I88">
        <f t="shared" si="3"/>
        <v>20.91127457036983</v>
      </c>
    </row>
    <row r="89" spans="1:9" x14ac:dyDescent="0.25">
      <c r="A89" s="8"/>
      <c r="B89">
        <v>369.05261200000001</v>
      </c>
      <c r="C89">
        <v>399.99325599999997</v>
      </c>
      <c r="D89">
        <f t="shared" si="2"/>
        <v>20.821332873847048</v>
      </c>
      <c r="G89">
        <v>-370.598206</v>
      </c>
      <c r="H89">
        <v>399.96383700000001</v>
      </c>
      <c r="I89">
        <f t="shared" si="3"/>
        <v>20.776341241125326</v>
      </c>
    </row>
    <row r="90" spans="1:9" x14ac:dyDescent="0.25">
      <c r="A90" s="8"/>
      <c r="B90">
        <v>467.65405299999998</v>
      </c>
      <c r="C90">
        <v>449.97674599999999</v>
      </c>
      <c r="D90">
        <f t="shared" si="2"/>
        <v>20.807874485206607</v>
      </c>
      <c r="G90">
        <v>-467.89382899999998</v>
      </c>
      <c r="H90">
        <v>449.95465100000001</v>
      </c>
      <c r="I90">
        <f t="shared" si="3"/>
        <v>20.801520762072457</v>
      </c>
    </row>
    <row r="91" spans="1:9" x14ac:dyDescent="0.25">
      <c r="A91" s="8"/>
      <c r="B91">
        <v>565.69341999999995</v>
      </c>
      <c r="C91">
        <v>499.98989899999998</v>
      </c>
      <c r="D91">
        <f t="shared" si="2"/>
        <v>21.021837132258412</v>
      </c>
      <c r="G91">
        <v>-566.91803000000004</v>
      </c>
      <c r="H91">
        <v>500.007385</v>
      </c>
      <c r="I91">
        <f t="shared" si="3"/>
        <v>20.999854426444628</v>
      </c>
    </row>
    <row r="92" spans="1:9" x14ac:dyDescent="0.25">
      <c r="A92" s="8"/>
      <c r="B92">
        <v>654.68450900000005</v>
      </c>
      <c r="C92">
        <v>549.94628899999998</v>
      </c>
      <c r="D92">
        <f t="shared" si="2"/>
        <v>21.493356558822779</v>
      </c>
      <c r="G92">
        <v>-662.362122</v>
      </c>
      <c r="H92">
        <v>549.98101799999995</v>
      </c>
      <c r="I92">
        <f t="shared" si="3"/>
        <v>21.369775324268939</v>
      </c>
    </row>
    <row r="93" spans="1:9" x14ac:dyDescent="0.25">
      <c r="A93" s="8"/>
      <c r="B93">
        <v>758.56658900000002</v>
      </c>
      <c r="C93">
        <v>599.97442599999999</v>
      </c>
      <c r="D93">
        <f t="shared" si="2"/>
        <v>21.783912492703337</v>
      </c>
      <c r="G93">
        <v>-753.28698699999995</v>
      </c>
      <c r="H93">
        <v>599.940247</v>
      </c>
      <c r="I93">
        <f t="shared" si="3"/>
        <v>21.858872909161143</v>
      </c>
    </row>
    <row r="94" spans="1:9" x14ac:dyDescent="0.25">
      <c r="A94" s="8"/>
      <c r="B94">
        <v>882.47820999999999</v>
      </c>
      <c r="C94">
        <v>649.964294</v>
      </c>
      <c r="D94">
        <f t="shared" si="2"/>
        <v>21.879505580537884</v>
      </c>
      <c r="G94">
        <v>-864.12908900000002</v>
      </c>
      <c r="H94">
        <v>650.02691700000003</v>
      </c>
      <c r="I94">
        <f t="shared" si="3"/>
        <v>22.112712949073767</v>
      </c>
    </row>
    <row r="95" spans="1:9" x14ac:dyDescent="0.25">
      <c r="A95" s="8"/>
      <c r="B95">
        <v>1019.559509</v>
      </c>
      <c r="C95">
        <v>699.99383499999999</v>
      </c>
      <c r="D95">
        <f t="shared" si="2"/>
        <v>21.922391300839344</v>
      </c>
      <c r="G95">
        <v>-975.193848</v>
      </c>
      <c r="H95">
        <v>699.99890100000005</v>
      </c>
      <c r="I95">
        <f t="shared" si="3"/>
        <v>22.415678121971762</v>
      </c>
    </row>
    <row r="96" spans="1:9" x14ac:dyDescent="0.25">
      <c r="A96" s="8"/>
      <c r="B96">
        <v>1137.410889</v>
      </c>
      <c r="C96">
        <v>738.60351600000001</v>
      </c>
      <c r="D96">
        <f t="shared" si="2"/>
        <v>21.900431910238641</v>
      </c>
      <c r="G96">
        <v>-1069.3549800000001</v>
      </c>
      <c r="H96">
        <v>737.71051</v>
      </c>
      <c r="I96">
        <f t="shared" si="3"/>
        <v>22.559268989222215</v>
      </c>
    </row>
    <row r="97" spans="1:9" x14ac:dyDescent="0.25">
      <c r="A97" s="8"/>
      <c r="B97" s="4">
        <f>(C97/D96)^2</f>
        <v>1334.36491457232</v>
      </c>
      <c r="C97">
        <v>800</v>
      </c>
      <c r="G97" s="4">
        <f>(H97/I96)^2</f>
        <v>1257.5635142472813</v>
      </c>
      <c r="H97">
        <v>800</v>
      </c>
    </row>
    <row r="98" spans="1:9" x14ac:dyDescent="0.25">
      <c r="A98" s="8"/>
      <c r="B98">
        <v>1500</v>
      </c>
      <c r="C98" s="4">
        <f>SQRT(B98)*D96</f>
        <v>848.20008063103739</v>
      </c>
      <c r="G98">
        <v>1500</v>
      </c>
      <c r="H98" s="4">
        <f>SQRT(G98)*I96</f>
        <v>873.71673097871064</v>
      </c>
    </row>
    <row r="99" spans="1:9" x14ac:dyDescent="0.25">
      <c r="A99" s="8" t="s">
        <v>28</v>
      </c>
      <c r="B99">
        <v>19.871701999999999</v>
      </c>
      <c r="C99">
        <v>99.912903</v>
      </c>
      <c r="D99">
        <f t="shared" si="2"/>
        <v>22.413209203455992</v>
      </c>
      <c r="G99">
        <v>-20.057161000000001</v>
      </c>
      <c r="H99">
        <v>99.890686000000002</v>
      </c>
      <c r="I99">
        <f t="shared" si="3"/>
        <v>22.304385638366952</v>
      </c>
    </row>
    <row r="100" spans="1:9" x14ac:dyDescent="0.25">
      <c r="A100" s="8"/>
      <c r="B100">
        <v>48.985160999999998</v>
      </c>
      <c r="C100">
        <v>149.96099899999999</v>
      </c>
      <c r="D100">
        <f t="shared" si="2"/>
        <v>21.426244429755332</v>
      </c>
      <c r="G100">
        <v>-49.805835999999999</v>
      </c>
      <c r="H100">
        <v>149.97302199999999</v>
      </c>
      <c r="I100">
        <f t="shared" si="3"/>
        <v>21.250689494150457</v>
      </c>
    </row>
    <row r="101" spans="1:9" x14ac:dyDescent="0.25">
      <c r="A101" s="8"/>
      <c r="B101">
        <v>93.013664000000006</v>
      </c>
      <c r="C101">
        <v>199.99934400000001</v>
      </c>
      <c r="D101">
        <f t="shared" si="2"/>
        <v>20.73744250494757</v>
      </c>
      <c r="G101">
        <v>-94.014458000000005</v>
      </c>
      <c r="H101">
        <v>199.99423200000001</v>
      </c>
      <c r="I101">
        <f t="shared" si="3"/>
        <v>20.626243816470129</v>
      </c>
    </row>
    <row r="102" spans="1:9" x14ac:dyDescent="0.25">
      <c r="A102" s="8"/>
      <c r="B102">
        <v>153.241333</v>
      </c>
      <c r="C102">
        <v>250.01713599999999</v>
      </c>
      <c r="D102">
        <f t="shared" si="2"/>
        <v>20.196765144652439</v>
      </c>
      <c r="G102">
        <v>-154.897141</v>
      </c>
      <c r="H102">
        <v>249.98440600000001</v>
      </c>
      <c r="I102">
        <f t="shared" si="3"/>
        <v>20.085896353573442</v>
      </c>
    </row>
    <row r="103" spans="1:9" x14ac:dyDescent="0.25">
      <c r="A103" s="8"/>
      <c r="B103">
        <v>223.03173799999999</v>
      </c>
      <c r="C103">
        <v>300.00521900000001</v>
      </c>
      <c r="D103">
        <f t="shared" si="2"/>
        <v>20.088405926630124</v>
      </c>
      <c r="G103">
        <v>-232.97100800000001</v>
      </c>
      <c r="H103">
        <v>300.01052900000002</v>
      </c>
      <c r="I103">
        <f t="shared" si="3"/>
        <v>19.655566141212638</v>
      </c>
    </row>
    <row r="104" spans="1:9" x14ac:dyDescent="0.25">
      <c r="A104" s="8"/>
      <c r="B104">
        <v>306.00012199999998</v>
      </c>
      <c r="C104">
        <v>350.007813</v>
      </c>
      <c r="D104">
        <f t="shared" si="2"/>
        <v>20.008610917463674</v>
      </c>
      <c r="G104">
        <v>-322.00692700000002</v>
      </c>
      <c r="H104">
        <v>350.00060999999999</v>
      </c>
      <c r="I104">
        <f t="shared" si="3"/>
        <v>19.504561640052625</v>
      </c>
    </row>
    <row r="105" spans="1:9" x14ac:dyDescent="0.25">
      <c r="A105" s="8"/>
      <c r="B105">
        <v>408.70697000000001</v>
      </c>
      <c r="C105">
        <v>399.98867799999999</v>
      </c>
      <c r="D105">
        <f t="shared" si="2"/>
        <v>19.785256110977137</v>
      </c>
      <c r="G105">
        <v>-426.73556500000001</v>
      </c>
      <c r="H105">
        <v>399.970551</v>
      </c>
      <c r="I105">
        <f t="shared" si="3"/>
        <v>19.361927813970368</v>
      </c>
    </row>
    <row r="106" spans="1:9" x14ac:dyDescent="0.25">
      <c r="A106" s="8"/>
      <c r="B106">
        <v>525.58898899999997</v>
      </c>
      <c r="C106">
        <v>449.95541400000002</v>
      </c>
      <c r="D106">
        <f t="shared" si="2"/>
        <v>19.626657899892226</v>
      </c>
      <c r="G106">
        <v>-540.32507299999997</v>
      </c>
      <c r="H106">
        <v>450.00836199999998</v>
      </c>
      <c r="I106">
        <f t="shared" si="3"/>
        <v>19.359450381827241</v>
      </c>
    </row>
    <row r="107" spans="1:9" x14ac:dyDescent="0.25">
      <c r="A107" s="8"/>
      <c r="B107">
        <v>648.36328100000003</v>
      </c>
      <c r="C107">
        <v>499.98474099999999</v>
      </c>
      <c r="D107">
        <f t="shared" si="2"/>
        <v>19.635752287826175</v>
      </c>
      <c r="G107">
        <v>-643.26971400000002</v>
      </c>
      <c r="H107">
        <v>499.95803799999999</v>
      </c>
      <c r="I107">
        <f t="shared" si="3"/>
        <v>19.712286505289661</v>
      </c>
    </row>
    <row r="108" spans="1:9" x14ac:dyDescent="0.25">
      <c r="A108" s="8"/>
      <c r="B108">
        <v>762.668091</v>
      </c>
      <c r="C108">
        <v>550.00390600000003</v>
      </c>
      <c r="D108">
        <f t="shared" si="2"/>
        <v>19.915810510909353</v>
      </c>
      <c r="G108">
        <v>-754.83807400000001</v>
      </c>
      <c r="H108">
        <v>549.95263699999998</v>
      </c>
      <c r="I108">
        <f t="shared" si="3"/>
        <v>20.016972378613858</v>
      </c>
    </row>
    <row r="109" spans="1:9" x14ac:dyDescent="0.25">
      <c r="A109" s="8"/>
      <c r="B109">
        <v>895.23895300000004</v>
      </c>
      <c r="C109">
        <v>599.92224099999999</v>
      </c>
      <c r="D109">
        <f t="shared" si="2"/>
        <v>20.050512486863695</v>
      </c>
      <c r="G109">
        <v>-879.464294</v>
      </c>
      <c r="H109">
        <v>600.01043700000002</v>
      </c>
      <c r="I109">
        <f t="shared" si="3"/>
        <v>20.232506980900244</v>
      </c>
    </row>
    <row r="110" spans="1:9" x14ac:dyDescent="0.25">
      <c r="A110" s="8"/>
      <c r="B110">
        <v>1035.444336</v>
      </c>
      <c r="C110">
        <v>649.98028599999998</v>
      </c>
      <c r="D110">
        <f t="shared" si="2"/>
        <v>20.199322643408284</v>
      </c>
      <c r="G110">
        <v>-995.65014599999995</v>
      </c>
      <c r="H110">
        <v>649.98388699999998</v>
      </c>
      <c r="I110">
        <f t="shared" si="3"/>
        <v>20.599145717891858</v>
      </c>
    </row>
    <row r="111" spans="1:9" x14ac:dyDescent="0.25">
      <c r="A111" s="8"/>
      <c r="B111">
        <v>1185.5546879999999</v>
      </c>
      <c r="C111">
        <v>699.96313499999997</v>
      </c>
      <c r="D111">
        <f t="shared" si="2"/>
        <v>20.328923029224622</v>
      </c>
      <c r="G111">
        <v>-1122.9995120000001</v>
      </c>
      <c r="H111">
        <v>700.05969200000004</v>
      </c>
      <c r="I111">
        <f t="shared" si="3"/>
        <v>20.890329438544811</v>
      </c>
    </row>
    <row r="112" spans="1:9" x14ac:dyDescent="0.25">
      <c r="A112" s="8"/>
      <c r="B112">
        <v>1306.0634769999999</v>
      </c>
      <c r="C112">
        <v>736.68737799999997</v>
      </c>
      <c r="D112">
        <f t="shared" si="2"/>
        <v>20.384548022968406</v>
      </c>
      <c r="G112">
        <v>-1236.021851</v>
      </c>
      <c r="H112">
        <v>737.88812299999995</v>
      </c>
      <c r="I112">
        <f t="shared" si="3"/>
        <v>20.9883088218326</v>
      </c>
    </row>
    <row r="113" spans="1:9" x14ac:dyDescent="0.25">
      <c r="A113" s="8"/>
      <c r="B113" s="4">
        <f>(C113/D112)^2</f>
        <v>1540.2024185155876</v>
      </c>
      <c r="C113">
        <v>800</v>
      </c>
      <c r="G113" s="4">
        <f>(H113/I112)^2</f>
        <v>1452.8644006184686</v>
      </c>
      <c r="H113">
        <v>800</v>
      </c>
    </row>
    <row r="114" spans="1:9" x14ac:dyDescent="0.25">
      <c r="A114" s="8"/>
      <c r="B114">
        <v>1500</v>
      </c>
      <c r="C114" s="4">
        <f>SQRT(B114)*D112</f>
        <v>789.49015012921961</v>
      </c>
      <c r="G114">
        <v>1500</v>
      </c>
      <c r="H114" s="4">
        <f>SQRT(G114)*I112</f>
        <v>812.87370532015871</v>
      </c>
    </row>
    <row r="115" spans="1:9" x14ac:dyDescent="0.25">
      <c r="A115" s="8" t="s">
        <v>29</v>
      </c>
      <c r="B115">
        <v>23.515035999999998</v>
      </c>
      <c r="C115">
        <v>99.927383000000006</v>
      </c>
      <c r="D115">
        <f t="shared" si="2"/>
        <v>20.606853796580403</v>
      </c>
      <c r="G115">
        <v>-23.401871</v>
      </c>
      <c r="H115">
        <v>99.910606000000001</v>
      </c>
      <c r="I115">
        <f t="shared" si="3"/>
        <v>20.65315016156601</v>
      </c>
    </row>
    <row r="116" spans="1:9" x14ac:dyDescent="0.25">
      <c r="A116" s="8"/>
      <c r="B116">
        <v>58.597237</v>
      </c>
      <c r="C116">
        <v>149.96293600000001</v>
      </c>
      <c r="D116">
        <f t="shared" si="2"/>
        <v>19.590493000768234</v>
      </c>
      <c r="G116">
        <v>-57.63203</v>
      </c>
      <c r="H116">
        <v>149.95867899999999</v>
      </c>
      <c r="I116">
        <f t="shared" si="3"/>
        <v>19.753299447844284</v>
      </c>
    </row>
    <row r="117" spans="1:9" x14ac:dyDescent="0.25">
      <c r="A117" s="8"/>
      <c r="B117">
        <v>109.065353</v>
      </c>
      <c r="C117">
        <v>199.98608400000001</v>
      </c>
      <c r="D117">
        <f t="shared" si="2"/>
        <v>19.149452946261817</v>
      </c>
      <c r="G117">
        <v>-107.07856</v>
      </c>
      <c r="H117">
        <v>200.007385</v>
      </c>
      <c r="I117">
        <f t="shared" si="3"/>
        <v>19.328349526417135</v>
      </c>
    </row>
    <row r="118" spans="1:9" x14ac:dyDescent="0.25">
      <c r="A118" s="8"/>
      <c r="B118">
        <v>177.593704</v>
      </c>
      <c r="C118">
        <v>249.97995</v>
      </c>
      <c r="D118">
        <f t="shared" si="2"/>
        <v>18.758210031119567</v>
      </c>
      <c r="G118">
        <v>-174.828079</v>
      </c>
      <c r="H118">
        <v>250.004898</v>
      </c>
      <c r="I118">
        <f t="shared" si="3"/>
        <v>18.907883793171433</v>
      </c>
    </row>
    <row r="119" spans="1:9" x14ac:dyDescent="0.25">
      <c r="A119" s="8"/>
      <c r="B119">
        <v>261.19293199999998</v>
      </c>
      <c r="C119">
        <v>299.99096700000001</v>
      </c>
      <c r="D119">
        <f t="shared" si="2"/>
        <v>18.562115370126673</v>
      </c>
      <c r="G119">
        <v>-256.99340799999999</v>
      </c>
      <c r="H119">
        <v>299.97161899999998</v>
      </c>
      <c r="I119">
        <f t="shared" si="3"/>
        <v>18.711955468962323</v>
      </c>
    </row>
    <row r="120" spans="1:9" x14ac:dyDescent="0.25">
      <c r="A120" s="8"/>
      <c r="B120">
        <v>361.91787699999998</v>
      </c>
      <c r="C120">
        <v>349.98931900000002</v>
      </c>
      <c r="D120">
        <f t="shared" si="2"/>
        <v>18.397117107297376</v>
      </c>
      <c r="G120">
        <v>-353.586884</v>
      </c>
      <c r="H120">
        <v>349.99319500000001</v>
      </c>
      <c r="I120">
        <f t="shared" si="3"/>
        <v>18.612792121189649</v>
      </c>
    </row>
    <row r="121" spans="1:9" x14ac:dyDescent="0.25">
      <c r="A121" s="8"/>
      <c r="B121">
        <v>491.23602299999999</v>
      </c>
      <c r="C121">
        <v>399.97668499999997</v>
      </c>
      <c r="D121">
        <f t="shared" si="2"/>
        <v>18.046358196835609</v>
      </c>
      <c r="G121">
        <v>-479.65103099999999</v>
      </c>
      <c r="H121">
        <v>399.95715300000001</v>
      </c>
      <c r="I121">
        <f t="shared" si="3"/>
        <v>18.262102546960833</v>
      </c>
    </row>
    <row r="122" spans="1:9" x14ac:dyDescent="0.25">
      <c r="A122" s="8"/>
      <c r="B122">
        <v>638.67816200000004</v>
      </c>
      <c r="C122">
        <v>449.97967499999999</v>
      </c>
      <c r="D122">
        <f t="shared" si="2"/>
        <v>17.805405317980071</v>
      </c>
      <c r="G122">
        <v>-620.61908000000005</v>
      </c>
      <c r="H122">
        <v>449.98962399999999</v>
      </c>
      <c r="I122">
        <f t="shared" si="3"/>
        <v>18.063002340586731</v>
      </c>
    </row>
    <row r="123" spans="1:9" x14ac:dyDescent="0.25">
      <c r="A123" s="8"/>
      <c r="B123">
        <v>781.57794200000001</v>
      </c>
      <c r="C123">
        <v>499.96069299999999</v>
      </c>
      <c r="D123">
        <f t="shared" si="2"/>
        <v>17.88338450757611</v>
      </c>
      <c r="G123">
        <v>-777.21405000000004</v>
      </c>
      <c r="H123">
        <v>500.00436400000001</v>
      </c>
      <c r="I123">
        <f t="shared" si="3"/>
        <v>17.935086408751037</v>
      </c>
    </row>
    <row r="124" spans="1:9" x14ac:dyDescent="0.25">
      <c r="A124" s="8"/>
      <c r="B124">
        <v>920.77233899999999</v>
      </c>
      <c r="C124">
        <v>549.97589100000005</v>
      </c>
      <c r="D124">
        <f t="shared" si="2"/>
        <v>18.124561989157712</v>
      </c>
      <c r="G124">
        <v>-945.19494599999996</v>
      </c>
      <c r="H124">
        <v>549.96215800000004</v>
      </c>
      <c r="I124">
        <f t="shared" si="3"/>
        <v>17.888425312101223</v>
      </c>
    </row>
    <row r="125" spans="1:9" x14ac:dyDescent="0.25">
      <c r="A125" s="8"/>
      <c r="B125">
        <v>1068.8895259999999</v>
      </c>
      <c r="C125">
        <v>599.95111099999997</v>
      </c>
      <c r="D125">
        <f t="shared" si="2"/>
        <v>18.35056545556629</v>
      </c>
      <c r="G125">
        <v>-1094.982422</v>
      </c>
      <c r="H125">
        <v>599.92639199999996</v>
      </c>
      <c r="I125">
        <f t="shared" si="3"/>
        <v>18.129857650084922</v>
      </c>
    </row>
    <row r="126" spans="1:9" x14ac:dyDescent="0.25">
      <c r="A126" s="8"/>
      <c r="B126">
        <v>1226.119629</v>
      </c>
      <c r="C126">
        <v>649.93457000000001</v>
      </c>
      <c r="D126">
        <f t="shared" si="2"/>
        <v>18.561078826201985</v>
      </c>
      <c r="G126">
        <v>-1229.193726</v>
      </c>
      <c r="H126">
        <v>649.99993900000004</v>
      </c>
      <c r="I126">
        <f t="shared" si="3"/>
        <v>18.539719044197994</v>
      </c>
    </row>
    <row r="127" spans="1:9" x14ac:dyDescent="0.25">
      <c r="A127" s="8"/>
      <c r="B127">
        <v>1406.8808590000001</v>
      </c>
      <c r="C127">
        <v>699.97808799999996</v>
      </c>
      <c r="D127">
        <f t="shared" si="2"/>
        <v>18.661896851375957</v>
      </c>
      <c r="G127">
        <v>-1387.703857</v>
      </c>
      <c r="H127">
        <v>699.91235400000005</v>
      </c>
      <c r="I127">
        <f t="shared" si="3"/>
        <v>18.788636380475065</v>
      </c>
    </row>
    <row r="128" spans="1:9" x14ac:dyDescent="0.25">
      <c r="A128" s="8"/>
      <c r="B128">
        <v>1563.0802000000001</v>
      </c>
      <c r="C128">
        <v>737.419983</v>
      </c>
      <c r="D128">
        <f t="shared" si="2"/>
        <v>18.651951232764649</v>
      </c>
      <c r="G128">
        <v>-1541.028687</v>
      </c>
      <c r="H128">
        <v>737.78747599999997</v>
      </c>
      <c r="I128">
        <f t="shared" si="3"/>
        <v>18.794289707558473</v>
      </c>
    </row>
    <row r="129" spans="1:8" x14ac:dyDescent="0.25">
      <c r="A129" s="8"/>
      <c r="B129" s="4">
        <f>(C129/D128)^2</f>
        <v>1839.6340162740937</v>
      </c>
      <c r="C129">
        <v>800</v>
      </c>
      <c r="G129" s="4">
        <f>(H129/I128)^2</f>
        <v>1811.8746125912348</v>
      </c>
      <c r="H129">
        <v>800</v>
      </c>
    </row>
    <row r="130" spans="1:8" x14ac:dyDescent="0.25">
      <c r="A130" s="8"/>
      <c r="B130">
        <v>1500</v>
      </c>
      <c r="C130" s="4">
        <f>SQRT(B130)*D128</f>
        <v>722.38696498770378</v>
      </c>
      <c r="G130">
        <v>1500</v>
      </c>
      <c r="H130" s="4">
        <f>SQRT(G130)*I128</f>
        <v>727.8997104117143</v>
      </c>
    </row>
  </sheetData>
  <mergeCells count="8">
    <mergeCell ref="A67:A82"/>
    <mergeCell ref="A83:A98"/>
    <mergeCell ref="A99:A114"/>
    <mergeCell ref="A115:A130"/>
    <mergeCell ref="A2:A17"/>
    <mergeCell ref="A18:A33"/>
    <mergeCell ref="A34:A49"/>
    <mergeCell ref="A50:A65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workbookViewId="0">
      <selection activeCell="H24" sqref="H24"/>
    </sheetView>
  </sheetViews>
  <sheetFormatPr defaultColWidth="9" defaultRowHeight="14" x14ac:dyDescent="0.25"/>
  <cols>
    <col min="1" max="6" width="12.6328125" customWidth="1"/>
  </cols>
  <sheetData>
    <row r="1" spans="1:10" x14ac:dyDescent="0.25">
      <c r="A1" s="5" t="s">
        <v>31</v>
      </c>
      <c r="B1" s="5" t="s">
        <v>32</v>
      </c>
      <c r="C1" s="5" t="s">
        <v>33</v>
      </c>
      <c r="D1" s="6" t="s">
        <v>48</v>
      </c>
    </row>
    <row r="2" spans="1:10" x14ac:dyDescent="0.25">
      <c r="A2" s="5" t="s">
        <v>30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</row>
    <row r="3" spans="1:10" x14ac:dyDescent="0.25">
      <c r="A3" s="9" t="s">
        <v>39</v>
      </c>
      <c r="B3" s="1">
        <v>100</v>
      </c>
      <c r="C3" s="1">
        <v>16.2470417</v>
      </c>
      <c r="D3" s="1">
        <v>16.406774500000001</v>
      </c>
      <c r="E3">
        <v>15.842473</v>
      </c>
      <c r="F3" s="1">
        <v>16.1185036</v>
      </c>
    </row>
    <row r="4" spans="1:10" x14ac:dyDescent="0.25">
      <c r="A4" s="9"/>
      <c r="B4" s="1">
        <v>200</v>
      </c>
      <c r="C4" s="1">
        <v>77.267387400000004</v>
      </c>
      <c r="D4" s="1">
        <v>77.641937299999995</v>
      </c>
      <c r="E4" s="1">
        <v>76.197357199999999</v>
      </c>
      <c r="F4" s="1">
        <v>76.318695099999999</v>
      </c>
    </row>
    <row r="5" spans="1:10" x14ac:dyDescent="0.25">
      <c r="A5" s="9"/>
      <c r="B5" s="1">
        <v>300</v>
      </c>
      <c r="C5" s="1">
        <v>191.91123999999999</v>
      </c>
      <c r="D5" s="1">
        <v>193.15469400000001</v>
      </c>
      <c r="E5" s="1">
        <v>187.60484299999999</v>
      </c>
      <c r="F5" s="1">
        <v>189.412521</v>
      </c>
    </row>
    <row r="6" spans="1:10" x14ac:dyDescent="0.25">
      <c r="A6" s="9" t="s">
        <v>40</v>
      </c>
      <c r="B6" s="1">
        <v>100</v>
      </c>
      <c r="C6" s="1">
        <v>19.371727</v>
      </c>
      <c r="D6" s="7">
        <v>19.429893499999999</v>
      </c>
      <c r="E6" s="1">
        <v>19.2021503</v>
      </c>
      <c r="F6" s="1">
        <v>19.280075100000001</v>
      </c>
    </row>
    <row r="7" spans="1:10" x14ac:dyDescent="0.25">
      <c r="A7" s="9"/>
      <c r="B7" s="1">
        <v>200</v>
      </c>
      <c r="C7" s="1">
        <v>90.711570699999996</v>
      </c>
      <c r="D7" s="1">
        <v>90.840889000000004</v>
      </c>
      <c r="E7" s="1">
        <v>90.055503799999997</v>
      </c>
      <c r="F7" s="1">
        <v>90.9416504</v>
      </c>
    </row>
    <row r="8" spans="1:10" x14ac:dyDescent="0.25">
      <c r="A8" s="9"/>
      <c r="B8" s="1">
        <v>300</v>
      </c>
      <c r="C8" s="1">
        <v>221.99061599999999</v>
      </c>
      <c r="D8" s="1">
        <v>223.74438499999999</v>
      </c>
      <c r="E8" s="1">
        <v>220.29864499999999</v>
      </c>
      <c r="F8" s="1">
        <v>222.639679</v>
      </c>
    </row>
    <row r="9" spans="1:10" x14ac:dyDescent="0.25">
      <c r="A9" s="9" t="s">
        <v>41</v>
      </c>
      <c r="B9" s="1">
        <v>100</v>
      </c>
      <c r="C9" s="1">
        <v>20.7483845</v>
      </c>
      <c r="D9" s="1">
        <v>20.766809500000001</v>
      </c>
      <c r="E9" s="1">
        <v>20.643598600000001</v>
      </c>
      <c r="F9" s="1">
        <v>20.627542500000001</v>
      </c>
      <c r="J9" s="3" t="s">
        <v>47</v>
      </c>
    </row>
    <row r="10" spans="1:10" x14ac:dyDescent="0.25">
      <c r="A10" s="9"/>
      <c r="B10" s="1">
        <v>200</v>
      </c>
      <c r="C10" s="10">
        <v>98.424293500000005</v>
      </c>
      <c r="D10" s="10">
        <v>97.930969200000007</v>
      </c>
      <c r="E10" s="1">
        <v>98.086036699999994</v>
      </c>
      <c r="F10" s="1">
        <v>98.162056000000007</v>
      </c>
    </row>
    <row r="11" spans="1:10" x14ac:dyDescent="0.25">
      <c r="A11" s="9"/>
      <c r="B11" s="1">
        <v>300</v>
      </c>
      <c r="C11" s="10">
        <v>240.544937</v>
      </c>
      <c r="D11" s="10">
        <v>240.45590200000001</v>
      </c>
      <c r="E11" s="1">
        <v>240.615723</v>
      </c>
      <c r="F11" s="1">
        <v>240.48263499999999</v>
      </c>
    </row>
    <row r="12" spans="1:10" x14ac:dyDescent="0.25">
      <c r="A12" s="9" t="s">
        <v>42</v>
      </c>
      <c r="B12" s="1">
        <v>100</v>
      </c>
      <c r="C12" s="10">
        <v>23.5719013</v>
      </c>
      <c r="D12" s="10">
        <v>23.5207443</v>
      </c>
      <c r="E12" s="1">
        <v>23.4764214</v>
      </c>
      <c r="F12" s="1">
        <v>23.570125600000001</v>
      </c>
      <c r="G12" s="11"/>
      <c r="H12" s="11"/>
    </row>
    <row r="13" spans="1:10" x14ac:dyDescent="0.25">
      <c r="A13" s="9"/>
      <c r="B13" s="1">
        <v>200</v>
      </c>
      <c r="C13" s="10">
        <v>112.963409</v>
      </c>
      <c r="D13" s="10">
        <v>112.46882600000001</v>
      </c>
      <c r="E13" s="1">
        <v>112.401253</v>
      </c>
      <c r="F13" s="1">
        <v>112.837379</v>
      </c>
    </row>
    <row r="14" spans="1:10" x14ac:dyDescent="0.25">
      <c r="A14" s="9"/>
      <c r="B14" s="1">
        <v>300</v>
      </c>
      <c r="C14" s="10">
        <v>273.66976899999997</v>
      </c>
      <c r="D14" s="10">
        <v>272.87966899999998</v>
      </c>
      <c r="E14" s="1">
        <v>273.08642600000002</v>
      </c>
      <c r="F14" s="1">
        <v>272.88445999999999</v>
      </c>
    </row>
    <row r="15" spans="1:10" x14ac:dyDescent="0.25">
      <c r="A15" s="9" t="s">
        <v>43</v>
      </c>
      <c r="B15" s="1">
        <v>100</v>
      </c>
      <c r="C15" s="1">
        <v>15.0410757</v>
      </c>
      <c r="D15" s="1">
        <v>15.198637</v>
      </c>
      <c r="E15" s="1">
        <v>14.590976700000001</v>
      </c>
      <c r="F15" s="1">
        <v>14.975334200000001</v>
      </c>
    </row>
    <row r="16" spans="1:10" x14ac:dyDescent="0.25">
      <c r="A16" s="9"/>
      <c r="B16" s="1">
        <v>200</v>
      </c>
      <c r="C16" s="1">
        <v>72.585166900000004</v>
      </c>
      <c r="D16" s="1">
        <v>72.899406400000004</v>
      </c>
      <c r="E16" s="1">
        <v>70.517005900000001</v>
      </c>
      <c r="F16" s="1">
        <v>71.620208700000006</v>
      </c>
    </row>
    <row r="17" spans="1:6" x14ac:dyDescent="0.25">
      <c r="A17" s="9"/>
      <c r="B17" s="1">
        <v>300</v>
      </c>
      <c r="C17" s="1">
        <v>179.98835800000001</v>
      </c>
      <c r="D17" s="1">
        <v>184.33227500000001</v>
      </c>
      <c r="E17" s="1">
        <v>173.254807</v>
      </c>
      <c r="F17" s="1">
        <v>176.75848400000001</v>
      </c>
    </row>
    <row r="18" spans="1:6" x14ac:dyDescent="0.25">
      <c r="A18" s="9" t="s">
        <v>44</v>
      </c>
      <c r="B18" s="1">
        <v>100</v>
      </c>
      <c r="C18" s="1">
        <v>16.984092700000001</v>
      </c>
      <c r="D18" s="1">
        <v>17.063303000000001</v>
      </c>
      <c r="E18" s="1">
        <v>16.5503654</v>
      </c>
      <c r="F18" s="1">
        <v>16.827522299999998</v>
      </c>
    </row>
    <row r="19" spans="1:6" x14ac:dyDescent="0.25">
      <c r="A19" s="9"/>
      <c r="B19" s="1">
        <v>200</v>
      </c>
      <c r="C19" s="1">
        <v>81.531272900000005</v>
      </c>
      <c r="D19" s="1">
        <v>81.337364199999996</v>
      </c>
      <c r="E19" s="1">
        <v>78.587158200000005</v>
      </c>
      <c r="F19" s="1">
        <v>80.614326500000004</v>
      </c>
    </row>
    <row r="20" spans="1:6" x14ac:dyDescent="0.25">
      <c r="A20" s="9"/>
      <c r="B20" s="1">
        <v>300</v>
      </c>
      <c r="C20" s="1">
        <v>202.82583600000001</v>
      </c>
      <c r="D20" s="1">
        <v>202.341995</v>
      </c>
      <c r="E20" s="1">
        <v>195.73898299999999</v>
      </c>
      <c r="F20" s="1">
        <v>200.75482199999999</v>
      </c>
    </row>
    <row r="21" spans="1:6" x14ac:dyDescent="0.25">
      <c r="A21" s="9" t="s">
        <v>45</v>
      </c>
      <c r="B21" s="1">
        <v>100</v>
      </c>
      <c r="C21" s="1">
        <v>19.436506300000001</v>
      </c>
      <c r="D21" s="1">
        <v>19.4715767</v>
      </c>
      <c r="E21" s="1">
        <v>19.1225071</v>
      </c>
      <c r="F21" s="1">
        <v>19.303604100000001</v>
      </c>
    </row>
    <row r="22" spans="1:6" x14ac:dyDescent="0.25">
      <c r="A22" s="9"/>
      <c r="B22" s="1">
        <v>200</v>
      </c>
      <c r="C22" s="1">
        <v>93.237174999999993</v>
      </c>
      <c r="D22" s="1">
        <v>92.687225299999994</v>
      </c>
      <c r="E22" s="1">
        <v>90.947418200000001</v>
      </c>
      <c r="F22" s="1">
        <v>92.816284199999998</v>
      </c>
    </row>
    <row r="23" spans="1:6" x14ac:dyDescent="0.25">
      <c r="A23" s="9"/>
      <c r="B23" s="1">
        <v>300</v>
      </c>
      <c r="C23" s="1">
        <v>229.62965399999999</v>
      </c>
      <c r="D23" s="1">
        <v>229.447327</v>
      </c>
      <c r="E23" s="1">
        <v>226.974716</v>
      </c>
      <c r="F23" s="1">
        <v>230.30898999999999</v>
      </c>
    </row>
    <row r="24" spans="1:6" x14ac:dyDescent="0.25">
      <c r="A24" s="9" t="s">
        <v>46</v>
      </c>
      <c r="B24" s="1">
        <v>100</v>
      </c>
      <c r="C24" s="1">
        <v>22.793844199999999</v>
      </c>
      <c r="D24" s="1">
        <v>22.7124004</v>
      </c>
      <c r="E24" s="1">
        <v>22.6396275</v>
      </c>
      <c r="F24" s="1">
        <v>22.644416799999998</v>
      </c>
    </row>
    <row r="25" spans="1:6" x14ac:dyDescent="0.25">
      <c r="A25" s="9"/>
      <c r="B25" s="1">
        <v>200</v>
      </c>
      <c r="C25" s="1">
        <v>109.62793000000001</v>
      </c>
      <c r="D25" s="1">
        <v>109.269165</v>
      </c>
      <c r="E25" s="1">
        <v>107.906868</v>
      </c>
      <c r="F25" s="1">
        <v>109.657715</v>
      </c>
    </row>
    <row r="26" spans="1:6" x14ac:dyDescent="0.25">
      <c r="A26" s="9"/>
      <c r="B26" s="1">
        <v>300</v>
      </c>
      <c r="C26" s="1">
        <v>269.61676</v>
      </c>
      <c r="D26" s="1">
        <v>268.80276500000002</v>
      </c>
      <c r="E26" s="1">
        <v>267.40698200000003</v>
      </c>
      <c r="F26" s="1">
        <v>271.97717299999999</v>
      </c>
    </row>
  </sheetData>
  <mergeCells count="8">
    <mergeCell ref="A21:A23"/>
    <mergeCell ref="A24:A26"/>
    <mergeCell ref="A3:A5"/>
    <mergeCell ref="A6:A8"/>
    <mergeCell ref="A9:A11"/>
    <mergeCell ref="A12:A14"/>
    <mergeCell ref="A15:A17"/>
    <mergeCell ref="A18:A20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10-12</vt:lpstr>
      <vt:lpstr>10-22</vt:lpstr>
      <vt:lpstr>10-30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2024-10-31T09:25:55Z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C6BD6C3AA0D8432CA0AFAABB01F02923_12</vt:lpwstr>
  </property>
</Properties>
</file>