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82103\Documents\카카오톡 받은 파일\"/>
    </mc:Choice>
  </mc:AlternateContent>
  <xr:revisionPtr revIDLastSave="0" documentId="13_ncr:1_{2C3C3565-CB44-4C02-BA81-41FA3FC65A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종합" sheetId="1" r:id="rId1"/>
    <sheet name="1번" sheetId="2" r:id="rId2"/>
    <sheet name="2번" sheetId="3" r:id="rId3"/>
    <sheet name="3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4" l="1"/>
  <c r="C61" i="4"/>
  <c r="C60" i="4"/>
  <c r="C59" i="4"/>
  <c r="C58" i="4"/>
  <c r="C57" i="4"/>
  <c r="C56" i="4"/>
  <c r="C55" i="4"/>
  <c r="C52" i="1" s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6" i="1" s="1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0" i="1" s="1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4" i="1" s="1"/>
  <c r="C6" i="4"/>
  <c r="C5" i="4"/>
  <c r="C4" i="4"/>
  <c r="C3" i="4"/>
  <c r="C62" i="3"/>
  <c r="C61" i="3"/>
  <c r="C60" i="3"/>
  <c r="C59" i="3"/>
  <c r="C58" i="3"/>
  <c r="C55" i="1" s="1"/>
  <c r="C57" i="3"/>
  <c r="C54" i="1" s="1"/>
  <c r="C56" i="3"/>
  <c r="C55" i="3"/>
  <c r="C54" i="3"/>
  <c r="C51" i="1" s="1"/>
  <c r="C53" i="3"/>
  <c r="C50" i="1" s="1"/>
  <c r="C52" i="3"/>
  <c r="C51" i="3"/>
  <c r="C50" i="3"/>
  <c r="C49" i="3"/>
  <c r="C48" i="3"/>
  <c r="C47" i="3"/>
  <c r="C46" i="3"/>
  <c r="C45" i="3"/>
  <c r="C44" i="3"/>
  <c r="C43" i="3"/>
  <c r="C42" i="3"/>
  <c r="C39" i="1" s="1"/>
  <c r="C41" i="3"/>
  <c r="C38" i="1" s="1"/>
  <c r="C40" i="3"/>
  <c r="C39" i="3"/>
  <c r="C38" i="3"/>
  <c r="C37" i="3"/>
  <c r="C34" i="1" s="1"/>
  <c r="C36" i="3"/>
  <c r="C33" i="1" s="1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19" i="1" s="1"/>
  <c r="C21" i="3"/>
  <c r="C18" i="1" s="1"/>
  <c r="C20" i="3"/>
  <c r="C17" i="1" s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3" i="1" s="1"/>
  <c r="C5" i="3"/>
  <c r="C2" i="1" s="1"/>
  <c r="C4" i="3"/>
  <c r="C1" i="1" s="1"/>
  <c r="C3" i="3"/>
  <c r="C62" i="2"/>
  <c r="C61" i="2"/>
  <c r="C60" i="2"/>
  <c r="C57" i="1" s="1"/>
  <c r="C59" i="2"/>
  <c r="C58" i="2"/>
  <c r="C57" i="2"/>
  <c r="C56" i="2"/>
  <c r="C53" i="1" s="1"/>
  <c r="C55" i="2"/>
  <c r="C54" i="2"/>
  <c r="C53" i="2"/>
  <c r="C52" i="2"/>
  <c r="C49" i="1" s="1"/>
  <c r="C51" i="2"/>
  <c r="C48" i="1" s="1"/>
  <c r="C50" i="2"/>
  <c r="C47" i="1" s="1"/>
  <c r="C49" i="2"/>
  <c r="C46" i="1" s="1"/>
  <c r="C48" i="2"/>
  <c r="C45" i="1" s="1"/>
  <c r="C47" i="2"/>
  <c r="C46" i="2"/>
  <c r="C45" i="2"/>
  <c r="C44" i="2"/>
  <c r="C41" i="1" s="1"/>
  <c r="C43" i="2"/>
  <c r="C42" i="2"/>
  <c r="C41" i="2"/>
  <c r="C40" i="2"/>
  <c r="C37" i="1" s="1"/>
  <c r="C39" i="2"/>
  <c r="C38" i="2"/>
  <c r="C37" i="2"/>
  <c r="C36" i="2"/>
  <c r="C35" i="2"/>
  <c r="C32" i="1" s="1"/>
  <c r="C34" i="2"/>
  <c r="C31" i="1" s="1"/>
  <c r="C33" i="2"/>
  <c r="C30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6" i="1" s="1"/>
  <c r="C18" i="2"/>
  <c r="C15" i="1" s="1"/>
  <c r="C17" i="2"/>
  <c r="C14" i="1" s="1"/>
  <c r="C16" i="2"/>
  <c r="C15" i="2"/>
  <c r="C14" i="2"/>
  <c r="C13" i="2"/>
  <c r="C12" i="2"/>
  <c r="C11" i="2"/>
  <c r="C10" i="2"/>
  <c r="C9" i="2"/>
  <c r="C8" i="2"/>
  <c r="C69" i="2" s="1"/>
  <c r="J32" i="1" s="1"/>
  <c r="C7" i="2"/>
  <c r="C6" i="2"/>
  <c r="C5" i="2"/>
  <c r="C4" i="2"/>
  <c r="C3" i="2"/>
  <c r="D59" i="1"/>
  <c r="C59" i="1"/>
  <c r="D58" i="1"/>
  <c r="C58" i="1"/>
  <c r="D57" i="1"/>
  <c r="D56" i="1"/>
  <c r="C56" i="1"/>
  <c r="D55" i="1"/>
  <c r="D54" i="1"/>
  <c r="D53" i="1"/>
  <c r="D52" i="1"/>
  <c r="D51" i="1"/>
  <c r="D50" i="1"/>
  <c r="D49" i="1"/>
  <c r="D48" i="1"/>
  <c r="D47" i="1"/>
  <c r="D46" i="1"/>
  <c r="D45" i="1"/>
  <c r="D44" i="1"/>
  <c r="C44" i="1"/>
  <c r="D43" i="1"/>
  <c r="C43" i="1"/>
  <c r="D42" i="1"/>
  <c r="C42" i="1"/>
  <c r="D41" i="1"/>
  <c r="D40" i="1"/>
  <c r="C40" i="1"/>
  <c r="D39" i="1"/>
  <c r="D38" i="1"/>
  <c r="D37" i="1"/>
  <c r="D36" i="1"/>
  <c r="D35" i="1"/>
  <c r="C35" i="1"/>
  <c r="D34" i="1"/>
  <c r="D33" i="1"/>
  <c r="D32" i="1"/>
  <c r="D31" i="1"/>
  <c r="D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D19" i="1"/>
  <c r="D18" i="1"/>
  <c r="D17" i="1"/>
  <c r="D16" i="1"/>
  <c r="D15" i="1"/>
  <c r="D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D3" i="1"/>
  <c r="D2" i="1"/>
  <c r="D1" i="1"/>
  <c r="J34" i="1" l="1"/>
  <c r="C69" i="3"/>
  <c r="J33" i="1" s="1"/>
</calcChain>
</file>

<file path=xl/sharedStrings.xml><?xml version="1.0" encoding="utf-8"?>
<sst xmlns="http://schemas.openxmlformats.org/spreadsheetml/2006/main" count="377" uniqueCount="100">
  <si>
    <t>김선우</t>
  </si>
  <si>
    <t>이정현</t>
  </si>
  <si>
    <t>조민기</t>
  </si>
  <si>
    <t>김민재</t>
  </si>
  <si>
    <t>박진우</t>
  </si>
  <si>
    <t>우승윤</t>
  </si>
  <si>
    <t>최성민</t>
  </si>
  <si>
    <t>박종호</t>
  </si>
  <si>
    <t>오위진</t>
  </si>
  <si>
    <t>차승환</t>
  </si>
  <si>
    <t>이강산</t>
  </si>
  <si>
    <t>신호민</t>
  </si>
  <si>
    <t>이동언</t>
  </si>
  <si>
    <t>이호진</t>
  </si>
  <si>
    <t>이호범</t>
  </si>
  <si>
    <t>고준</t>
  </si>
  <si>
    <t>김진석</t>
  </si>
  <si>
    <t>방성혁</t>
  </si>
  <si>
    <t>유채형</t>
  </si>
  <si>
    <t>이정윤</t>
  </si>
  <si>
    <t>조용재</t>
  </si>
  <si>
    <t>최진우</t>
  </si>
  <si>
    <t>정유진</t>
  </si>
  <si>
    <t>김태영</t>
  </si>
  <si>
    <t>BOLHARENKO ALINA</t>
  </si>
  <si>
    <t>천유나</t>
  </si>
  <si>
    <t>정주연</t>
  </si>
  <si>
    <t>이도현</t>
  </si>
  <si>
    <t>임윤호</t>
  </si>
  <si>
    <t>전호제</t>
  </si>
  <si>
    <t>염지연</t>
  </si>
  <si>
    <t>이선호</t>
  </si>
  <si>
    <t>1번 평균</t>
  </si>
  <si>
    <t>김나영</t>
  </si>
  <si>
    <t>2번 평균</t>
  </si>
  <si>
    <t>박진서</t>
  </si>
  <si>
    <t>전체 문항 평균</t>
  </si>
  <si>
    <t>이명균</t>
  </si>
  <si>
    <t>최민수</t>
  </si>
  <si>
    <t>정서윤</t>
  </si>
  <si>
    <t>정한결</t>
  </si>
  <si>
    <t>조민경</t>
  </si>
  <si>
    <t>연채민</t>
  </si>
  <si>
    <t>이규형</t>
  </si>
  <si>
    <t>임유나</t>
  </si>
  <si>
    <t>김형섭</t>
  </si>
  <si>
    <t>신우준</t>
  </si>
  <si>
    <t>안치우</t>
  </si>
  <si>
    <t>이규빈</t>
  </si>
  <si>
    <t>김기인</t>
  </si>
  <si>
    <t>김수훈</t>
  </si>
  <si>
    <t>서호원</t>
  </si>
  <si>
    <t>손동재</t>
  </si>
  <si>
    <t>심은아</t>
  </si>
  <si>
    <t>정송연</t>
  </si>
  <si>
    <t>정한솔</t>
  </si>
  <si>
    <t>정희수</t>
  </si>
  <si>
    <t>피준서</t>
  </si>
  <si>
    <t>송채원</t>
  </si>
  <si>
    <t>손세걸</t>
  </si>
  <si>
    <t>주혜민</t>
  </si>
  <si>
    <t>김태성</t>
  </si>
  <si>
    <t>이름</t>
  </si>
  <si>
    <t>학번</t>
  </si>
  <si>
    <t xml:space="preserve">점수 합계 / 자동으로 계산되니 건들지 말아주세요! </t>
  </si>
  <si>
    <t>평가 의견</t>
  </si>
  <si>
    <t>컴파일/런타임 에러</t>
  </si>
  <si>
    <t>평가 기준</t>
  </si>
  <si>
    <t>기타</t>
  </si>
  <si>
    <t>MAIN 함수</t>
  </si>
  <si>
    <t xml:space="preserve">getLCM 함수
</t>
  </si>
  <si>
    <t>주석</t>
  </si>
  <si>
    <t>전역변수 사용 시에만 -1점,
default: 0점</t>
  </si>
  <si>
    <t>컴마(,) 포함 입력 /
컴마 처리 없을시 1점</t>
  </si>
  <si>
    <t>0 이하 입력 에러 처리</t>
  </si>
  <si>
    <t>함수 호출</t>
  </si>
  <si>
    <t>n개의 공배수 출력
출력이 n개가 아니거나,
잘못된 값이 출력되면 1점.</t>
  </si>
  <si>
    <t>최소 공배수 계산
부분 점수 공지 참조</t>
  </si>
  <si>
    <t>배점</t>
  </si>
  <si>
    <t>x</t>
  </si>
  <si>
    <t>o</t>
  </si>
  <si>
    <t xml:space="preserve">  (1번) 1번 문제의 경우, 주석 해제를 하지 않아 2번 문제 코드가 있습니다. 교수님 의견에 따라 채점 후, 30% 감점 적용하였습니다.</t>
  </si>
  <si>
    <t xml:space="preserve">printUnit </t>
  </si>
  <si>
    <t xml:space="preserve">getCompressed </t>
  </si>
  <si>
    <t>main 함수</t>
  </si>
  <si>
    <t xml:space="preserve">문자 사이 공백 추가한 경우 1점 </t>
  </si>
  <si>
    <t>배열에 입력 받기</t>
  </si>
  <si>
    <t>최대 20개의 입력에 한해서 처리한 경우</t>
  </si>
  <si>
    <t>반환값이 처리해야할 문자 개수를 반환하는 경우</t>
  </si>
  <si>
    <t>반복문 이용해서 문자 접근</t>
  </si>
  <si>
    <t>isdigit을 통해 동작을 나눈 경우</t>
  </si>
  <si>
    <t>두자리 이상 숫자에 대해서도 출력이 문제 없는지
(한자리 숫자에 대해서만 출력이 가능하면 3점)
(한자리 숫자 + 문자 한 쌍에 대해서만 정상적인 출력이 나오는 경우 1점)</t>
  </si>
  <si>
    <t>입력 및 분리</t>
  </si>
  <si>
    <t>각 변을 정수로 변환</t>
  </si>
  <si>
    <t>삼각형 조건을 변수로</t>
  </si>
  <si>
    <t xml:space="preserve">삼각형의 조건을 만족하는 경우 if 문 </t>
  </si>
  <si>
    <t>삼각형 넓이 계산</t>
  </si>
  <si>
    <t>넓이 출력</t>
  </si>
  <si>
    <t>에러 출력</t>
  </si>
  <si>
    <r>
      <rPr>
        <sz val="10"/>
        <color theme="1"/>
        <rFont val="맑은 고딕"/>
        <family val="3"/>
        <charset val="129"/>
      </rPr>
      <t>안녕하세요</t>
    </r>
    <r>
      <rPr>
        <sz val="10"/>
        <color theme="1"/>
        <rFont val="Arial"/>
        <family val="2"/>
      </rPr>
      <t xml:space="preserve">. 
</t>
    </r>
    <r>
      <rPr>
        <sz val="10"/>
        <color theme="1"/>
        <rFont val="맑은 고딕"/>
        <family val="3"/>
        <charset val="129"/>
      </rPr>
      <t>중간고사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치르느라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많으셨습니다</t>
    </r>
    <r>
      <rPr>
        <sz val="10"/>
        <color theme="1"/>
        <rFont val="Arial"/>
        <family val="2"/>
      </rPr>
      <t>. [</t>
    </r>
    <r>
      <rPr>
        <sz val="10"/>
        <color theme="1"/>
        <rFont val="맑은 고딕"/>
        <family val="3"/>
        <charset val="129"/>
      </rPr>
      <t>과제</t>
    </r>
    <r>
      <rPr>
        <sz val="10"/>
        <color theme="1"/>
        <rFont val="Arial"/>
        <family val="2"/>
      </rPr>
      <t xml:space="preserve">] </t>
    </r>
    <r>
      <rPr>
        <sz val="10"/>
        <color theme="1"/>
        <rFont val="맑은 고딕"/>
        <family val="3"/>
        <charset val="129"/>
      </rPr>
      <t>중간고사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채점결과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안내드립니다</t>
    </r>
    <r>
      <rPr>
        <sz val="10"/>
        <color theme="1"/>
        <rFont val="Arial"/>
        <family val="2"/>
      </rPr>
      <t xml:space="preserve">. 
</t>
    </r>
    <r>
      <rPr>
        <sz val="10"/>
        <color theme="1"/>
        <rFont val="맑은 고딕"/>
        <family val="3"/>
        <charset val="129"/>
      </rPr>
      <t>엑셀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파일에서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평가번호는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랜덤으로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배정하였고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</t>
    </r>
    <r>
      <rPr>
        <sz val="10"/>
        <color theme="1"/>
        <rFont val="Arial"/>
        <family val="2"/>
      </rPr>
      <t xml:space="preserve"> &gt; </t>
    </r>
    <r>
      <rPr>
        <sz val="10"/>
        <color theme="1"/>
        <rFont val="맑은 고딕"/>
        <family val="3"/>
        <charset val="129"/>
      </rPr>
      <t>중간시험</t>
    </r>
    <r>
      <rPr>
        <sz val="10"/>
        <color theme="1"/>
        <rFont val="Arial"/>
        <family val="2"/>
      </rPr>
      <t xml:space="preserve"> &gt; </t>
    </r>
    <r>
      <rPr>
        <sz val="10"/>
        <color theme="1"/>
        <rFont val="맑은 고딕"/>
        <family val="3"/>
        <charset val="129"/>
      </rPr>
      <t>평가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기입해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두었습니다</t>
    </r>
    <r>
      <rPr>
        <sz val="10"/>
        <color theme="1"/>
        <rFont val="Arial"/>
        <family val="2"/>
      </rPr>
      <t xml:space="preserve">. 
</t>
    </r>
    <r>
      <rPr>
        <sz val="10"/>
        <color theme="1"/>
        <rFont val="맑은 고딕"/>
        <family val="3"/>
        <charset val="129"/>
      </rPr>
      <t>배우지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포함하는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0</t>
    </r>
    <r>
      <rPr>
        <sz val="10"/>
        <color theme="1"/>
        <rFont val="맑은 고딕"/>
        <family val="3"/>
        <charset val="129"/>
      </rPr>
      <t>점으로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처리하였습니다</t>
    </r>
    <r>
      <rPr>
        <sz val="10"/>
        <color theme="1"/>
        <rFont val="Arial"/>
        <family val="2"/>
      </rPr>
      <t xml:space="preserve">. 
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컴파일에러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혹은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런타임에러가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발생한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점수의</t>
    </r>
    <r>
      <rPr>
        <sz val="10"/>
        <color theme="1"/>
        <rFont val="Arial"/>
        <family val="2"/>
      </rPr>
      <t xml:space="preserve"> 30%</t>
    </r>
    <r>
      <rPr>
        <sz val="10"/>
        <color theme="1"/>
        <rFont val="맑은 고딕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감점하였습니다</t>
    </r>
    <r>
      <rPr>
        <sz val="10"/>
        <color theme="1"/>
        <rFont val="Arial"/>
        <family val="2"/>
      </rPr>
      <t xml:space="preserve">. 
</t>
    </r>
    <r>
      <rPr>
        <sz val="10"/>
        <color theme="1"/>
        <rFont val="맑은 고딕"/>
        <family val="3"/>
        <charset val="129"/>
      </rPr>
      <t>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문항에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공통적으로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적용되는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내용입니다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문제별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채점기준은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참고해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주세요</t>
    </r>
    <r>
      <rPr>
        <sz val="10"/>
        <color theme="1"/>
        <rFont val="Arial"/>
        <family val="2"/>
      </rPr>
      <t>.
1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추가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설명</t>
    </r>
    <r>
      <rPr>
        <sz val="10"/>
        <color theme="1"/>
        <rFont val="Arial"/>
        <family val="2"/>
      </rPr>
      <t>)
getLCM: (4, 6), (2, 10), (7, 11), (2, 9)</t>
    </r>
    <r>
      <rPr>
        <sz val="10"/>
        <color theme="1"/>
        <rFont val="맑은 고딕"/>
        <family val="3"/>
        <charset val="129"/>
      </rPr>
      <t>등의</t>
    </r>
    <r>
      <rPr>
        <sz val="10"/>
        <color theme="1"/>
        <rFont val="Arial"/>
        <family val="2"/>
      </rPr>
      <t xml:space="preserve"> LCM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올바르게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계산되면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3"/>
        <charset val="129"/>
      </rPr>
      <t>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일부</t>
    </r>
    <r>
      <rPr>
        <sz val="10"/>
        <color theme="1"/>
        <rFont val="Arial"/>
        <family val="2"/>
      </rPr>
      <t>(2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올바르게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계산되면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맑은 고딕"/>
        <family val="3"/>
        <charset val="129"/>
      </rPr>
      <t>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Arial"/>
        <family val="2"/>
      </rPr>
      <t xml:space="preserve"> 0</t>
    </r>
    <r>
      <rPr>
        <sz val="10"/>
        <color theme="1"/>
        <rFont val="맑은 고딕"/>
        <family val="3"/>
        <charset val="129"/>
      </rPr>
      <t>점입니다</t>
    </r>
    <r>
      <rPr>
        <sz val="10"/>
        <color theme="1"/>
        <rFont val="Arial"/>
        <family val="2"/>
      </rPr>
      <t xml:space="preserve">.
</t>
    </r>
    <r>
      <rPr>
        <sz val="10"/>
        <color theme="1"/>
        <rFont val="맑은 고딕"/>
        <family val="3"/>
        <charset val="129"/>
      </rPr>
      <t>채점과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관련하여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경우
</t>
    </r>
    <r>
      <rPr>
        <sz val="10"/>
        <color theme="1"/>
        <rFont val="Arial"/>
        <family val="2"/>
      </rPr>
      <t>1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문제는</t>
    </r>
    <r>
      <rPr>
        <sz val="10"/>
        <color theme="1"/>
        <rFont val="Arial"/>
        <family val="2"/>
      </rPr>
      <t xml:space="preserve"> eastgun0211@naver.com (</t>
    </r>
    <r>
      <rPr>
        <sz val="10"/>
        <color theme="1"/>
        <rFont val="맑은 고딕"/>
        <family val="3"/>
        <charset val="129"/>
      </rPr>
      <t>김동건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멘토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에게</t>
    </r>
    <r>
      <rPr>
        <sz val="10"/>
        <color theme="1"/>
        <rFont val="Arial"/>
        <family val="2"/>
      </rPr>
      <t>,
2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문제는</t>
    </r>
    <r>
      <rPr>
        <sz val="10"/>
        <color theme="1"/>
        <rFont val="Arial"/>
        <family val="2"/>
      </rPr>
      <t xml:space="preserve"> sth01191@gmail.com (</t>
    </r>
    <r>
      <rPr>
        <sz val="10"/>
        <color theme="1"/>
        <rFont val="맑은 고딕"/>
        <family val="3"/>
        <charset val="129"/>
      </rPr>
      <t>송태호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멘토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에게</t>
    </r>
    <r>
      <rPr>
        <sz val="10"/>
        <color theme="1"/>
        <rFont val="Arial"/>
        <family val="2"/>
      </rPr>
      <t xml:space="preserve">,
</t>
    </r>
    <r>
      <rPr>
        <sz val="10"/>
        <color theme="1"/>
        <rFont val="맑은 고딕"/>
        <family val="3"/>
        <charset val="129"/>
      </rPr>
      <t>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부탁드립니다</t>
    </r>
    <r>
      <rPr>
        <sz val="10"/>
        <color theme="1"/>
        <rFont val="Arial"/>
        <family val="2"/>
      </rPr>
      <t xml:space="preserve">.
</t>
    </r>
    <r>
      <rPr>
        <sz val="10"/>
        <color theme="1"/>
        <rFont val="맑은 고딕"/>
        <family val="3"/>
        <charset val="129"/>
      </rPr>
      <t>이의제기는</t>
    </r>
    <r>
      <rPr>
        <sz val="10"/>
        <color theme="1"/>
        <rFont val="Arial"/>
        <family val="2"/>
      </rPr>
      <t xml:space="preserve"> x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yy:zz</t>
    </r>
    <r>
      <rPr>
        <sz val="10"/>
        <color theme="1"/>
        <rFont val="맑은 고딕"/>
        <family val="3"/>
        <charset val="129"/>
      </rPr>
      <t>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수신된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메일만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받겠습니다</t>
    </r>
    <r>
      <rPr>
        <sz val="10"/>
        <color theme="1"/>
        <rFont val="Arial"/>
        <family val="2"/>
      </rPr>
      <t xml:space="preserve">.
</t>
    </r>
    <r>
      <rPr>
        <sz val="10"/>
        <color theme="1"/>
        <rFont val="맑은 고딕"/>
        <family val="3"/>
        <charset val="129"/>
      </rPr>
      <t>감사합니다</t>
    </r>
    <r>
      <rPr>
        <sz val="10"/>
        <color theme="1"/>
        <rFont val="Arial"/>
        <family val="2"/>
      </rPr>
      <t>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</si>
</sst>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B0B6C3"/>
        <bgColor rgb="FFB0B6C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2" borderId="0" xfId="0" applyFont="1" applyFill="1"/>
    <xf numFmtId="0" fontId="2" fillId="3" borderId="0" xfId="0" applyFont="1" applyFill="1"/>
    <xf numFmtId="9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/>
    <xf numFmtId="0" fontId="0" fillId="0" borderId="0" xfId="0"/>
    <xf numFmtId="0" fontId="3" fillId="3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7" borderId="0" xfId="0" applyFont="1" applyFill="1"/>
    <xf numFmtId="0" fontId="2" fillId="8" borderId="0" xfId="0" applyFont="1" applyFill="1"/>
    <xf numFmtId="0" fontId="7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17" sqref="D17"/>
    </sheetView>
  </sheetViews>
  <sheetFormatPr defaultColWidth="12.6640625" defaultRowHeight="15.75" customHeight="1" x14ac:dyDescent="0.25"/>
  <cols>
    <col min="4" max="4" width="42" customWidth="1"/>
    <col min="13" max="13" width="75.33203125" customWidth="1"/>
  </cols>
  <sheetData>
    <row r="1" spans="1:26" x14ac:dyDescent="0.25">
      <c r="A1" s="1" t="s">
        <v>0</v>
      </c>
      <c r="B1" s="2">
        <v>20191400</v>
      </c>
      <c r="C1" s="3">
        <f>SUM('1번'!C4+'2번'!C4+'3번'!C4)</f>
        <v>16</v>
      </c>
      <c r="D1" s="4" t="str">
        <f>CONCATENATE("평가번호: ",F1, " / ", '1번'!D4, " / ", '2번'!D4, " / ", '3번'!D4)</f>
        <v xml:space="preserve">평가번호: 30 /  /  / </v>
      </c>
      <c r="E1" s="4"/>
      <c r="F1" s="4">
        <v>30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 t="s">
        <v>1</v>
      </c>
      <c r="B2" s="6">
        <v>20191748</v>
      </c>
      <c r="C2" s="3">
        <f>SUM('1번'!C5+'2번'!C5+'3번'!C5)</f>
        <v>46</v>
      </c>
      <c r="D2" s="4" t="str">
        <f>CONCATENATE("평가번호: ",F2, '1번'!D5, " / ", '2번'!D5, " / ", '3번'!D5)</f>
        <v xml:space="preserve">평가번호: 57 /  / </v>
      </c>
      <c r="E2" s="4"/>
      <c r="F2" s="4">
        <v>57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 t="s">
        <v>2</v>
      </c>
      <c r="B3" s="6">
        <v>20201152</v>
      </c>
      <c r="C3" s="3">
        <f>SUM('1번'!C6+'2번'!C6+'3번'!C6)</f>
        <v>10</v>
      </c>
      <c r="D3" s="4" t="str">
        <f>CONCATENATE("평가번호: ",F3, '1번'!D6, " / ", '2번'!D6, " / ", '3번'!D6)</f>
        <v xml:space="preserve">평가번호: 59 /  / </v>
      </c>
      <c r="E3" s="4"/>
      <c r="F3" s="4">
        <v>59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 t="s">
        <v>3</v>
      </c>
      <c r="B4" s="6">
        <v>20201677</v>
      </c>
      <c r="C4" s="3">
        <f>SUM('1번'!C7+'2번'!C7+'3번'!C7)</f>
        <v>42</v>
      </c>
      <c r="D4" s="4" t="str">
        <f>CONCATENATE("평가번호: ",F4, '1번'!D7, " / ", '2번'!D7, " / ", '3번'!D7)</f>
        <v xml:space="preserve">평가번호: 31 /  / </v>
      </c>
      <c r="E4" s="4"/>
      <c r="F4" s="4">
        <v>31</v>
      </c>
      <c r="G4" s="4"/>
      <c r="H4" s="4"/>
      <c r="I4" s="27" t="s">
        <v>99</v>
      </c>
      <c r="J4" s="21"/>
      <c r="K4" s="21"/>
      <c r="L4" s="21"/>
      <c r="M4" s="2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 t="s">
        <v>4</v>
      </c>
      <c r="B5" s="6">
        <v>20201708</v>
      </c>
      <c r="C5" s="3">
        <f>SUM('1번'!C8+'2번'!C8+'3번'!C8)</f>
        <v>8.8000000000000007</v>
      </c>
      <c r="D5" s="4" t="str">
        <f>CONCATENATE("평가번호: ",F5, '1번'!D8, " / ", '2번'!D8, " / ", '3번'!D8)</f>
        <v xml:space="preserve">평가번호: 25 /  / </v>
      </c>
      <c r="E5" s="4"/>
      <c r="F5" s="4">
        <v>25</v>
      </c>
      <c r="G5" s="4"/>
      <c r="H5" s="4"/>
      <c r="I5" s="21"/>
      <c r="J5" s="21"/>
      <c r="K5" s="21"/>
      <c r="L5" s="21"/>
      <c r="M5" s="2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 t="s">
        <v>5</v>
      </c>
      <c r="B6" s="6">
        <v>20210811</v>
      </c>
      <c r="C6" s="3">
        <f>SUM('1번'!C9+'2번'!C9+'3번'!C9)</f>
        <v>17.399999999999999</v>
      </c>
      <c r="D6" s="4" t="str">
        <f>CONCATENATE("평가번호: ",F6, '1번'!D9, " / ", '2번'!D9, " / ", '3번'!D9)</f>
        <v xml:space="preserve">평가번호: 27 /  / </v>
      </c>
      <c r="E6" s="4"/>
      <c r="F6" s="4">
        <v>27</v>
      </c>
      <c r="G6" s="4"/>
      <c r="H6" s="4"/>
      <c r="I6" s="21"/>
      <c r="J6" s="21"/>
      <c r="K6" s="21"/>
      <c r="L6" s="21"/>
      <c r="M6" s="2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 t="s">
        <v>6</v>
      </c>
      <c r="B7" s="6">
        <v>20210926</v>
      </c>
      <c r="C7" s="3">
        <f>SUM('1번'!C10+'2번'!C10+'3번'!C10)</f>
        <v>20.9</v>
      </c>
      <c r="D7" s="4" t="str">
        <f>CONCATENATE("평가번호: ",F7, '1번'!D10, " / ", '2번'!D10, " / ", '3번'!D10)</f>
        <v xml:space="preserve">평가번호: 46 /  / </v>
      </c>
      <c r="E7" s="4"/>
      <c r="F7" s="4">
        <v>46</v>
      </c>
      <c r="G7" s="4"/>
      <c r="H7" s="4"/>
      <c r="I7" s="21"/>
      <c r="J7" s="21"/>
      <c r="K7" s="21"/>
      <c r="L7" s="21"/>
      <c r="M7" s="21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 t="s">
        <v>7</v>
      </c>
      <c r="B8" s="6">
        <v>20211031</v>
      </c>
      <c r="C8" s="3">
        <f>SUM('1번'!C11+'2번'!C11+'3번'!C11)</f>
        <v>0</v>
      </c>
      <c r="D8" s="4" t="str">
        <f>CONCATENATE("평가번호: ",F8, '1번'!D11, " / ", '2번'!D11, " / ", '3번'!D11)</f>
        <v xml:space="preserve">평가번호: 19 /  / </v>
      </c>
      <c r="E8" s="4"/>
      <c r="F8" s="4">
        <v>19</v>
      </c>
      <c r="G8" s="4"/>
      <c r="H8" s="4"/>
      <c r="I8" s="21"/>
      <c r="J8" s="21"/>
      <c r="K8" s="21"/>
      <c r="L8" s="21"/>
      <c r="M8" s="2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 t="s">
        <v>8</v>
      </c>
      <c r="B9" s="6">
        <v>20211675</v>
      </c>
      <c r="C9" s="3">
        <f>SUM('1번'!C12+'2번'!C12+'3번'!C12)</f>
        <v>19.5</v>
      </c>
      <c r="D9" s="4" t="str">
        <f>CONCATENATE("평가번호: ",F9, '1번'!D12, " / ", '2번'!D12, " / ", '3번'!D12)</f>
        <v xml:space="preserve">평가번호: 26 /  / </v>
      </c>
      <c r="E9" s="4"/>
      <c r="F9" s="4">
        <v>26</v>
      </c>
      <c r="G9" s="4"/>
      <c r="H9" s="4"/>
      <c r="I9" s="21"/>
      <c r="J9" s="21"/>
      <c r="K9" s="21"/>
      <c r="L9" s="21"/>
      <c r="M9" s="2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 t="s">
        <v>9</v>
      </c>
      <c r="B10" s="6">
        <v>20211806</v>
      </c>
      <c r="C10" s="3">
        <f>SUM('1번'!C13+'2번'!C13+'3번'!C13)</f>
        <v>12.5</v>
      </c>
      <c r="D10" s="4" t="str">
        <f>CONCATENATE("평가번호: ",F10, '1번'!D13, " / ", '2번'!D13, " / ", '3번'!D13)</f>
        <v xml:space="preserve">평가번호: 13 /  / </v>
      </c>
      <c r="E10" s="4"/>
      <c r="F10" s="4">
        <v>13</v>
      </c>
      <c r="G10" s="4"/>
      <c r="H10" s="4"/>
      <c r="I10" s="21"/>
      <c r="J10" s="21"/>
      <c r="K10" s="21"/>
      <c r="L10" s="21"/>
      <c r="M10" s="21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 t="s">
        <v>10</v>
      </c>
      <c r="B11" s="6">
        <v>20220267</v>
      </c>
      <c r="C11" s="3">
        <f>SUM('1번'!C14+'2번'!C14+'3번'!C14)</f>
        <v>17.399999999999999</v>
      </c>
      <c r="D11" s="4" t="str">
        <f>CONCATENATE("평가번호: ",F11, '1번'!D14, " / ", '2번'!D14, " / ", '3번'!D14)</f>
        <v xml:space="preserve">평가번호: 14 /  / </v>
      </c>
      <c r="E11" s="4"/>
      <c r="F11" s="4">
        <v>14</v>
      </c>
      <c r="G11" s="4"/>
      <c r="H11" s="4"/>
      <c r="I11" s="21"/>
      <c r="J11" s="21"/>
      <c r="K11" s="21"/>
      <c r="L11" s="21"/>
      <c r="M11" s="2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 t="s">
        <v>11</v>
      </c>
      <c r="B12" s="6">
        <v>20220551</v>
      </c>
      <c r="C12" s="3">
        <f>SUM('1번'!C15+'2번'!C15+'3번'!C15)</f>
        <v>12</v>
      </c>
      <c r="D12" s="4" t="str">
        <f>CONCATENATE("평가번호: ",F12, '1번'!D15, " / ", '2번'!D15, " / ", '3번'!D15)</f>
        <v xml:space="preserve">평가번호: 49 /  / </v>
      </c>
      <c r="E12" s="4"/>
      <c r="F12" s="4">
        <v>49</v>
      </c>
      <c r="G12" s="4"/>
      <c r="H12" s="4"/>
      <c r="I12" s="21"/>
      <c r="J12" s="21"/>
      <c r="K12" s="21"/>
      <c r="L12" s="21"/>
      <c r="M12" s="2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 t="s">
        <v>12</v>
      </c>
      <c r="B13" s="6">
        <v>20220580</v>
      </c>
      <c r="C13" s="3">
        <f>SUM('1번'!C16+'2번'!C16+'3번'!C16)</f>
        <v>17.399999999999999</v>
      </c>
      <c r="D13" s="4" t="str">
        <f>CONCATENATE("평가번호: ",F13, '1번'!D16, " / ", '2번'!D16, " / ", '3번'!D16)</f>
        <v xml:space="preserve">평가번호: 24 /  / </v>
      </c>
      <c r="E13" s="4"/>
      <c r="F13" s="4">
        <v>24</v>
      </c>
      <c r="G13" s="4"/>
      <c r="H13" s="4"/>
      <c r="I13" s="21"/>
      <c r="J13" s="21"/>
      <c r="K13" s="21"/>
      <c r="L13" s="21"/>
      <c r="M13" s="2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 t="s">
        <v>13</v>
      </c>
      <c r="B14" s="6">
        <v>20221215</v>
      </c>
      <c r="C14" s="3">
        <f>SUM('1번'!C17+'2번'!C17+'3번'!C17)</f>
        <v>7.4</v>
      </c>
      <c r="D14" s="4" t="str">
        <f>CONCATENATE("평가번호: ",F14, '1번'!D17, " / ", '2번'!D17, " / ", '3번'!D17)</f>
        <v xml:space="preserve">평가번호: 17 /  / </v>
      </c>
      <c r="E14" s="4"/>
      <c r="F14" s="4">
        <v>17</v>
      </c>
      <c r="G14" s="4"/>
      <c r="H14" s="4"/>
      <c r="I14" s="21"/>
      <c r="J14" s="21"/>
      <c r="K14" s="21"/>
      <c r="L14" s="21"/>
      <c r="M14" s="2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 t="s">
        <v>14</v>
      </c>
      <c r="B15" s="6">
        <v>20221383</v>
      </c>
      <c r="C15" s="3">
        <f>SUM('1번'!C18+'2번'!C18+'3번'!C18)</f>
        <v>36</v>
      </c>
      <c r="D15" s="4" t="str">
        <f>CONCATENATE("평가번호: ",F15, '1번'!D18, " / ", '2번'!D18, " / ", '3번'!D18)</f>
        <v xml:space="preserve">평가번호: 36 /  / </v>
      </c>
      <c r="E15" s="4"/>
      <c r="F15" s="4">
        <v>36</v>
      </c>
      <c r="G15" s="4"/>
      <c r="H15" s="4"/>
      <c r="I15" s="21"/>
      <c r="J15" s="21"/>
      <c r="K15" s="21"/>
      <c r="L15" s="21"/>
      <c r="M15" s="2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 t="s">
        <v>15</v>
      </c>
      <c r="B16" s="6">
        <v>20221642</v>
      </c>
      <c r="C16" s="3">
        <f>SUM('1번'!C19+'2번'!C19+'3번'!C19)</f>
        <v>19.600000000000001</v>
      </c>
      <c r="D16" s="4" t="str">
        <f>CONCATENATE("평가번호: ",F16, '1번'!D19, " / ", '2번'!D19, " / ", '3번'!D19)</f>
        <v xml:space="preserve">평가번호: 5 /  / </v>
      </c>
      <c r="E16" s="4"/>
      <c r="F16" s="4">
        <v>5</v>
      </c>
      <c r="G16" s="4"/>
      <c r="H16" s="4"/>
      <c r="I16" s="21"/>
      <c r="J16" s="21"/>
      <c r="K16" s="21"/>
      <c r="L16" s="21"/>
      <c r="M16" s="2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 t="s">
        <v>16</v>
      </c>
      <c r="B17" s="6">
        <v>20221667</v>
      </c>
      <c r="C17" s="3">
        <f>SUM('1번'!C20+'2번'!C20+'3번'!C20)</f>
        <v>16</v>
      </c>
      <c r="D17" s="4" t="str">
        <f>CONCATENATE("평가번호: ",F17, '1번'!D20, " / ", '2번'!D20, " / ", '3번'!D20)</f>
        <v xml:space="preserve">평가번호: 44 /  / </v>
      </c>
      <c r="E17" s="4"/>
      <c r="F17" s="4">
        <v>44</v>
      </c>
      <c r="G17" s="4"/>
      <c r="H17" s="4"/>
      <c r="I17" s="21"/>
      <c r="J17" s="21"/>
      <c r="K17" s="21"/>
      <c r="L17" s="21"/>
      <c r="M17" s="2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 t="s">
        <v>17</v>
      </c>
      <c r="B18" s="6">
        <v>20221684</v>
      </c>
      <c r="C18" s="3">
        <f>SUM('1번'!C21+'2번'!C21+'3번'!C21)</f>
        <v>19.5</v>
      </c>
      <c r="D18" s="4" t="str">
        <f>CONCATENATE("평가번호: ",F18, '1번'!D21, " / ", '2번'!D21, " / ", '3번'!D21)</f>
        <v xml:space="preserve">평가번호: 39 /  / </v>
      </c>
      <c r="E18" s="4"/>
      <c r="F18" s="4">
        <v>39</v>
      </c>
      <c r="G18" s="4"/>
      <c r="H18" s="4"/>
      <c r="I18" s="21"/>
      <c r="J18" s="21"/>
      <c r="K18" s="21"/>
      <c r="L18" s="21"/>
      <c r="M18" s="2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 t="s">
        <v>18</v>
      </c>
      <c r="B19" s="6">
        <v>20221695</v>
      </c>
      <c r="C19" s="3">
        <f>SUM('1번'!C22+'2번'!C22+'3번'!C22)</f>
        <v>25</v>
      </c>
      <c r="D19" s="4" t="str">
        <f>CONCATENATE("평가번호: ",F19, '1번'!D22, " / ", '2번'!D22, " / ", '3번'!D22)</f>
        <v xml:space="preserve">평가번호: 18 /  / </v>
      </c>
      <c r="E19" s="4"/>
      <c r="F19" s="4">
        <v>18</v>
      </c>
      <c r="G19" s="4"/>
      <c r="H19" s="4"/>
      <c r="I19" s="21"/>
      <c r="J19" s="21"/>
      <c r="K19" s="21"/>
      <c r="L19" s="21"/>
      <c r="M19" s="2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 t="s">
        <v>19</v>
      </c>
      <c r="B20" s="6">
        <v>20221712</v>
      </c>
      <c r="C20" s="3">
        <f>SUM('1번'!C23+'2번'!C23+'3번'!C23)</f>
        <v>47</v>
      </c>
      <c r="D20" s="4" t="str">
        <f>CONCATENATE("평가번호: ",F20, '1번'!D23, " / ", '2번'!D23, " / ", '3번'!D23)</f>
        <v xml:space="preserve">평가번호: 55 /  / </v>
      </c>
      <c r="E20" s="4"/>
      <c r="F20" s="4">
        <v>55</v>
      </c>
      <c r="G20" s="4"/>
      <c r="H20" s="4"/>
      <c r="I20" s="21"/>
      <c r="J20" s="21"/>
      <c r="K20" s="21"/>
      <c r="L20" s="21"/>
      <c r="M20" s="2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5" t="s">
        <v>20</v>
      </c>
      <c r="B21" s="6">
        <v>20221733</v>
      </c>
      <c r="C21" s="3">
        <f>SUM('1번'!C24+'2번'!C24+'3번'!C24)</f>
        <v>12</v>
      </c>
      <c r="D21" s="4" t="str">
        <f>CONCATENATE("평가번호: ",F21, '1번'!D24, " / ", '2번'!D24, " / ", '3번'!D24)</f>
        <v xml:space="preserve">평가번호: 34 /  / </v>
      </c>
      <c r="E21" s="4"/>
      <c r="F21" s="4">
        <v>34</v>
      </c>
      <c r="G21" s="4"/>
      <c r="H21" s="4"/>
      <c r="I21" s="21"/>
      <c r="J21" s="21"/>
      <c r="K21" s="21"/>
      <c r="L21" s="21"/>
      <c r="M21" s="2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5" t="s">
        <v>21</v>
      </c>
      <c r="B22" s="6">
        <v>20221738</v>
      </c>
      <c r="C22" s="3">
        <f>SUM('1번'!C25+'2번'!C25+'3번'!C25)</f>
        <v>7</v>
      </c>
      <c r="D22" s="4" t="str">
        <f>CONCATENATE("평가번호: ",F22, '1번'!D25, " / ", '2번'!D25, " / ", '3번'!D25)</f>
        <v xml:space="preserve">평가번호: 23 /  / </v>
      </c>
      <c r="E22" s="4"/>
      <c r="F22" s="4">
        <v>23</v>
      </c>
      <c r="G22" s="4"/>
      <c r="H22" s="4"/>
      <c r="I22" s="21"/>
      <c r="J22" s="21"/>
      <c r="K22" s="21"/>
      <c r="L22" s="21"/>
      <c r="M22" s="2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5" t="s">
        <v>22</v>
      </c>
      <c r="B23" s="6">
        <v>20230112</v>
      </c>
      <c r="C23" s="3">
        <f>SUM('1번'!C26+'2번'!C26+'3번'!C26)</f>
        <v>26.5</v>
      </c>
      <c r="D23" s="4" t="str">
        <f>CONCATENATE("평가번호: ",F23, '1번'!D26, " / ", '2번'!D26, " / ", '3번'!D26)</f>
        <v xml:space="preserve">평가번호: 20 /  / </v>
      </c>
      <c r="E23" s="4"/>
      <c r="F23" s="4">
        <v>20</v>
      </c>
      <c r="G23" s="4"/>
      <c r="H23" s="4"/>
      <c r="I23" s="21"/>
      <c r="J23" s="21"/>
      <c r="K23" s="21"/>
      <c r="L23" s="21"/>
      <c r="M23" s="2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5" t="s">
        <v>23</v>
      </c>
      <c r="B24" s="6">
        <v>20230717</v>
      </c>
      <c r="C24" s="3">
        <f>SUM('1번'!C27+'2번'!C27+'3번'!C27)</f>
        <v>14</v>
      </c>
      <c r="D24" s="4" t="str">
        <f>CONCATENATE("평가번호: ",F24, '1번'!D27, " / ", '2번'!D27, " / ", '3번'!D27)</f>
        <v xml:space="preserve">평가번호: 43 /  / </v>
      </c>
      <c r="E24" s="4"/>
      <c r="F24" s="4">
        <v>43</v>
      </c>
      <c r="G24" s="4"/>
      <c r="H24" s="4"/>
      <c r="I24" s="21"/>
      <c r="J24" s="21"/>
      <c r="K24" s="21"/>
      <c r="L24" s="21"/>
      <c r="M24" s="2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5" t="s">
        <v>24</v>
      </c>
      <c r="B25" s="6">
        <v>20231137</v>
      </c>
      <c r="C25" s="3">
        <f>SUM('1번'!C28+'2번'!C28+'3번'!C28)</f>
        <v>2.0999999999999996</v>
      </c>
      <c r="D25" s="4" t="str">
        <f>CONCATENATE("평가번호: ",F25, '1번'!D28, " / ", '2번'!D28, " / ", '3번'!D28)</f>
        <v xml:space="preserve">평가번호: 48 /  / </v>
      </c>
      <c r="E25" s="4"/>
      <c r="F25" s="4">
        <v>48</v>
      </c>
      <c r="G25" s="4"/>
      <c r="H25" s="4"/>
      <c r="I25" s="21"/>
      <c r="J25" s="21"/>
      <c r="K25" s="21"/>
      <c r="L25" s="21"/>
      <c r="M25" s="2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5" t="s">
        <v>25</v>
      </c>
      <c r="B26" s="6">
        <v>20231381</v>
      </c>
      <c r="C26" s="3">
        <f>SUM('1번'!C29+'2번'!C29+'3번'!C29)</f>
        <v>13</v>
      </c>
      <c r="D26" s="4" t="str">
        <f>CONCATENATE("평가번호: ",F26, '1번'!D29, " / ", '2번'!D29, " / ", '3번'!D29)</f>
        <v xml:space="preserve">평가번호: 33 /  / </v>
      </c>
      <c r="E26" s="4"/>
      <c r="F26" s="4">
        <v>33</v>
      </c>
      <c r="G26" s="4"/>
      <c r="H26" s="4"/>
      <c r="I26" s="21"/>
      <c r="J26" s="21"/>
      <c r="K26" s="21"/>
      <c r="L26" s="21"/>
      <c r="M26" s="2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5" t="s">
        <v>26</v>
      </c>
      <c r="B27" s="6">
        <v>20231723</v>
      </c>
      <c r="C27" s="3">
        <f>SUM('1번'!C30+'2번'!C30+'3번'!C30)</f>
        <v>0</v>
      </c>
      <c r="D27" s="4" t="str">
        <f>CONCATENATE("평가번호: ",F27, '1번'!D30, " / ", '2번'!D30, " / ", '3번'!D30)</f>
        <v xml:space="preserve">평가번호: 10 /  / </v>
      </c>
      <c r="E27" s="4"/>
      <c r="F27" s="4">
        <v>10</v>
      </c>
      <c r="G27" s="4"/>
      <c r="H27" s="4"/>
      <c r="I27" s="21"/>
      <c r="J27" s="21"/>
      <c r="K27" s="21"/>
      <c r="L27" s="21"/>
      <c r="M27" s="2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5" t="s">
        <v>27</v>
      </c>
      <c r="B28" s="6">
        <v>20231851</v>
      </c>
      <c r="C28" s="3">
        <f>SUM('1번'!C31+'2번'!C31+'3번'!C31)</f>
        <v>35</v>
      </c>
      <c r="D28" s="4" t="str">
        <f>CONCATENATE("평가번호: ",F28, '1번'!D31, " / ", '2번'!D31, " / ", '3번'!D31)</f>
        <v xml:space="preserve">평가번호: 38 /  / </v>
      </c>
      <c r="E28" s="4"/>
      <c r="F28" s="4">
        <v>38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5" t="s">
        <v>28</v>
      </c>
      <c r="B29" s="6">
        <v>20240109</v>
      </c>
      <c r="C29" s="3">
        <f>SUM('1번'!C32+'2번'!C32+'3번'!C32)</f>
        <v>0</v>
      </c>
      <c r="D29" s="4" t="str">
        <f>CONCATENATE("평가번호: ",F29, '1번'!D32, " / ", '2번'!D32, " / ", '3번'!D32)</f>
        <v xml:space="preserve">평가번호: 35 /  / </v>
      </c>
      <c r="E29" s="4"/>
      <c r="F29" s="4">
        <v>35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5" t="s">
        <v>29</v>
      </c>
      <c r="B30" s="6">
        <v>20240219</v>
      </c>
      <c r="C30" s="3">
        <f>SUM('1번'!C33+'2번'!C33+'3번'!C33)</f>
        <v>6</v>
      </c>
      <c r="D30" s="4" t="str">
        <f>CONCATENATE("평가번호: ",F30, '1번'!D33, " / ", '2번'!D33, " / ", '3번'!D33)</f>
        <v xml:space="preserve">평가번호: 21 /  / </v>
      </c>
      <c r="E30" s="4"/>
      <c r="F30" s="4">
        <v>21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5" t="s">
        <v>30</v>
      </c>
      <c r="B31" s="6">
        <v>20240385</v>
      </c>
      <c r="C31" s="3">
        <f>SUM('1번'!C34+'2번'!C34+'3번'!C34)</f>
        <v>8</v>
      </c>
      <c r="D31" s="4" t="str">
        <f>CONCATENATE("평가번호: ",F31, '1번'!D34, " / ", '2번'!D34, " / ", '3번'!D34)</f>
        <v xml:space="preserve">평가번호: 41 /  / </v>
      </c>
      <c r="E31" s="4"/>
      <c r="F31" s="4">
        <v>41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5" t="s">
        <v>31</v>
      </c>
      <c r="B32" s="6">
        <v>20240403</v>
      </c>
      <c r="C32" s="3">
        <f>SUM('1번'!C35+'2번'!C35+'3번'!C35)</f>
        <v>0</v>
      </c>
      <c r="D32" s="4" t="str">
        <f>CONCATENATE("평가번호: ",F32, '1번'!D35, " / ", '2번'!D35, " / ", '3번'!D35)</f>
        <v xml:space="preserve">평가번호: 47 /  / </v>
      </c>
      <c r="E32" s="4"/>
      <c r="F32" s="4">
        <v>47</v>
      </c>
      <c r="G32" s="4"/>
      <c r="H32" s="4"/>
      <c r="I32" s="4" t="s">
        <v>32</v>
      </c>
      <c r="J32" s="4">
        <f>'1번'!C69</f>
        <v>11.449152542372884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5" t="s">
        <v>33</v>
      </c>
      <c r="B33" s="6">
        <v>20240477</v>
      </c>
      <c r="C33" s="3">
        <f>SUM('1번'!C36+'2번'!C36+'3번'!C36)</f>
        <v>46</v>
      </c>
      <c r="D33" s="4" t="str">
        <f>CONCATENATE("평가번호: ",F33, '1번'!D36, " / ", '2번'!D36, " / ", '3번'!D36)</f>
        <v xml:space="preserve">평가번호: 42 /  / </v>
      </c>
      <c r="E33" s="4"/>
      <c r="F33" s="4">
        <v>42</v>
      </c>
      <c r="G33" s="4"/>
      <c r="H33" s="4"/>
      <c r="I33" s="4" t="s">
        <v>34</v>
      </c>
      <c r="J33" s="4">
        <f>'2번'!C69</f>
        <v>7.8338983050847446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5" t="s">
        <v>35</v>
      </c>
      <c r="B34" s="6">
        <v>20240532</v>
      </c>
      <c r="C34" s="3">
        <f>SUM('1번'!C37+'2번'!C37+'3번'!C37)</f>
        <v>47</v>
      </c>
      <c r="D34" s="4" t="str">
        <f>CONCATENATE("평가번호: ",F34, '1번'!D37, " / ", '2번'!D37, " / ", '3번'!D37)</f>
        <v xml:space="preserve">평가번호: 29 /  / </v>
      </c>
      <c r="E34" s="4"/>
      <c r="F34" s="4">
        <v>29</v>
      </c>
      <c r="G34" s="4"/>
      <c r="H34" s="4"/>
      <c r="I34" s="4" t="s">
        <v>36</v>
      </c>
      <c r="J34" s="4">
        <f>AVERAGE(C1:C59)</f>
        <v>21.384745762711866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5" t="s">
        <v>37</v>
      </c>
      <c r="B35" s="6">
        <v>20240586</v>
      </c>
      <c r="C35" s="3">
        <f>SUM('1번'!C38+'2번'!C38+'3번'!C38)</f>
        <v>16</v>
      </c>
      <c r="D35" s="4" t="str">
        <f>CONCATENATE("평가번호: ",F35, '1번'!D38, " / ", '2번'!D38, " / ", '3번'!D38)</f>
        <v xml:space="preserve">평가번호: 54 /  / </v>
      </c>
      <c r="E35" s="4"/>
      <c r="F35" s="4">
        <v>54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5" t="s">
        <v>38</v>
      </c>
      <c r="B36" s="6">
        <v>20240636</v>
      </c>
      <c r="C36" s="3">
        <f>SUM('1번'!C39+'2번'!C39+'3번'!C39)</f>
        <v>26</v>
      </c>
      <c r="D36" s="4" t="str">
        <f>CONCATENATE("평가번호: ",F36, " / ", '1번'!D39, " / ", '2번'!D39, " / ", '3번'!D39)</f>
        <v xml:space="preserve">평가번호: 11 /  /  / </v>
      </c>
      <c r="E36" s="4"/>
      <c r="F36" s="4">
        <v>11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5" t="s">
        <v>39</v>
      </c>
      <c r="B37" s="6">
        <v>20240897</v>
      </c>
      <c r="C37" s="3">
        <f>SUM('1번'!C40+'2번'!C40+'3번'!C40)</f>
        <v>13.4</v>
      </c>
      <c r="D37" s="4" t="str">
        <f>CONCATENATE("평가번호: ",F37, '1번'!D40, " / ", '2번'!D40, " / ", '3번'!D40)</f>
        <v xml:space="preserve">평가번호: 53 /  / </v>
      </c>
      <c r="E37" s="4"/>
      <c r="F37" s="4">
        <v>53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5" t="s">
        <v>40</v>
      </c>
      <c r="B38" s="6">
        <v>20241157</v>
      </c>
      <c r="C38" s="3">
        <f>SUM('1번'!C41+'2번'!C41+'3번'!C41)</f>
        <v>26</v>
      </c>
      <c r="D38" s="4" t="str">
        <f>CONCATENATE("평가번호: ",F38, '1번'!D41, " / ", '2번'!D41, " / ", '3번'!D41)</f>
        <v xml:space="preserve">평가번호: 2 /  / </v>
      </c>
      <c r="F38" s="4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5" t="s">
        <v>41</v>
      </c>
      <c r="B39" s="6">
        <v>20241158</v>
      </c>
      <c r="C39" s="3">
        <f>SUM('1번'!C42+'2번'!C42+'3번'!C42)</f>
        <v>33</v>
      </c>
      <c r="D39" s="4" t="str">
        <f>CONCATENATE("평가번호: ",F39, '1번'!D42, " / ", '2번'!D42, " / ", '3번'!D42)</f>
        <v xml:space="preserve">평가번호: 56 /  / </v>
      </c>
      <c r="E39" s="4"/>
      <c r="F39" s="4">
        <v>56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5" t="s">
        <v>42</v>
      </c>
      <c r="B40" s="6">
        <v>20241248</v>
      </c>
      <c r="C40" s="3">
        <f>SUM('1번'!C43+'2번'!C43+'3번'!C43)</f>
        <v>50</v>
      </c>
      <c r="D40" s="4" t="str">
        <f>CONCATENATE("평가번호: ",F40, '1번'!D43, " / ", '2번'!D43, " / ", '3번'!D43)</f>
        <v xml:space="preserve">평가번호: 4 /  / </v>
      </c>
      <c r="E40" s="4"/>
      <c r="F40" s="4">
        <v>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5" t="s">
        <v>43</v>
      </c>
      <c r="B41" s="6">
        <v>20241254</v>
      </c>
      <c r="C41" s="3">
        <f>SUM('1번'!C44+'2번'!C44+'3번'!C44)</f>
        <v>43</v>
      </c>
      <c r="D41" s="4" t="str">
        <f>CONCATENATE("평가번호: ",F41, '1번'!D44, " / ", '2번'!D44, " / ", '3번'!D44)</f>
        <v xml:space="preserve">평가번호: 45 /  / </v>
      </c>
      <c r="E41" s="4"/>
      <c r="F41" s="4">
        <v>45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5" t="s">
        <v>44</v>
      </c>
      <c r="B42" s="6">
        <v>20241261</v>
      </c>
      <c r="C42" s="3">
        <f>SUM('1번'!C45+'2번'!C45+'3번'!C45)</f>
        <v>10</v>
      </c>
      <c r="D42" s="4" t="str">
        <f>CONCATENATE("평가번호: ",F42, '1번'!D45, " / ", '2번'!D45, " / ", '3번'!D45)</f>
        <v xml:space="preserve">평가번호: 52 /  / </v>
      </c>
      <c r="E42" s="4"/>
      <c r="F42" s="4">
        <v>52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5" t="s">
        <v>45</v>
      </c>
      <c r="B43" s="6">
        <v>20241286</v>
      </c>
      <c r="C43" s="3">
        <f>SUM('1번'!C46+'2번'!C46+'3번'!C46)</f>
        <v>13.4</v>
      </c>
      <c r="D43" s="4" t="str">
        <f>CONCATENATE("평가번호: ",F43, '1번'!D46, " / ", '2번'!D46, " / ", '3번'!D46)</f>
        <v xml:space="preserve">평가번호: 3 /  / </v>
      </c>
      <c r="E43" s="4"/>
      <c r="F43" s="4">
        <v>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5" t="s">
        <v>46</v>
      </c>
      <c r="B44" s="6">
        <v>20241301</v>
      </c>
      <c r="C44" s="3">
        <f>SUM('1번'!C47+'2번'!C47+'3번'!C47)</f>
        <v>30.7</v>
      </c>
      <c r="D44" s="4" t="str">
        <f>CONCATENATE("평가번호: ",F44, '1번'!D47, " / ", '2번'!D47, " / ", '3번'!D47)</f>
        <v xml:space="preserve">평가번호: 22 /  / </v>
      </c>
      <c r="E44" s="4"/>
      <c r="F44" s="4">
        <v>22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5" t="s">
        <v>47</v>
      </c>
      <c r="B45" s="6">
        <v>20241303</v>
      </c>
      <c r="C45" s="3">
        <f>SUM('1번'!C48+'2번'!C48+'3번'!C48)</f>
        <v>12</v>
      </c>
      <c r="D45" s="4" t="str">
        <f>CONCATENATE("평가번호: ",F45, '1번'!D48, " / ", '2번'!D48, " / ", '3번'!D48)</f>
        <v xml:space="preserve">평가번호: 12 /  / </v>
      </c>
      <c r="E45" s="4"/>
      <c r="F45" s="4">
        <v>12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5" t="s">
        <v>48</v>
      </c>
      <c r="B46" s="6">
        <v>20241407</v>
      </c>
      <c r="C46" s="3">
        <f>SUM('1번'!C49+'2번'!C49+'3번'!C49)</f>
        <v>18</v>
      </c>
      <c r="D46" s="4" t="str">
        <f>CONCATENATE("평가번호: ",F46, '1번'!D49, " / ", '2번'!D49, " / ", '3번'!D49)</f>
        <v xml:space="preserve">평가번호: 40 /  / </v>
      </c>
      <c r="E46" s="4"/>
      <c r="F46" s="4">
        <v>40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5" t="s">
        <v>49</v>
      </c>
      <c r="B47" s="6">
        <v>20241694</v>
      </c>
      <c r="C47" s="3">
        <f>SUM('1번'!C50+'2번'!C50+'3번'!C50)</f>
        <v>1.4</v>
      </c>
      <c r="D47" s="4" t="str">
        <f>CONCATENATE("평가번호: ",F47, '1번'!D50, " / ", '2번'!D50, " / ", '3번'!D50)</f>
        <v xml:space="preserve">평가번호: 7 /  / </v>
      </c>
      <c r="E47" s="4"/>
      <c r="F47" s="4">
        <v>7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5" t="s">
        <v>50</v>
      </c>
      <c r="B48" s="6">
        <v>20241700</v>
      </c>
      <c r="C48" s="3">
        <f>SUM('1번'!C51+'2번'!C51+'3번'!C51)</f>
        <v>16.099999999999998</v>
      </c>
      <c r="D48" s="4" t="str">
        <f>CONCATENATE("평가번호: ",F48, '1번'!D51, " / ", '2번'!D51, " / ", '3번'!D51)</f>
        <v xml:space="preserve">평가번호: 28  (1번) 1번 문제의 경우, 주석 해제를 하지 않아 2번 문제 코드가 있습니다. 교수님 의견에 따라 채점 후, 30% 감점 적용하였습니다. /  / </v>
      </c>
      <c r="E48" s="4"/>
      <c r="F48" s="4">
        <v>28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5" t="s">
        <v>51</v>
      </c>
      <c r="B49" s="6">
        <v>20241726</v>
      </c>
      <c r="C49" s="3">
        <f>SUM('1번'!C52+'2번'!C52+'3번'!C52)</f>
        <v>12.7</v>
      </c>
      <c r="D49" s="4" t="str">
        <f>CONCATENATE("평가번호: ",F49, '1번'!D52, " / ", '2번'!D52, " / ", '3번'!D52)</f>
        <v xml:space="preserve">평가번호: 1 /  / </v>
      </c>
      <c r="E49" s="4"/>
      <c r="F49" s="4"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5" t="s">
        <v>52</v>
      </c>
      <c r="B50" s="6">
        <v>20241727</v>
      </c>
      <c r="C50" s="3">
        <f>SUM('1번'!C53+'2번'!C53+'3번'!C53)</f>
        <v>4.0999999999999996</v>
      </c>
      <c r="D50" s="4" t="str">
        <f>CONCATENATE("평가번호: ",F50, '1번'!D53, " / ", '2번'!D53, " / ", '3번'!D53)</f>
        <v xml:space="preserve">평가번호: 32 /  / </v>
      </c>
      <c r="E50" s="4"/>
      <c r="F50" s="4">
        <v>32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5" t="s">
        <v>53</v>
      </c>
      <c r="B51" s="6">
        <v>20241734</v>
      </c>
      <c r="C51" s="3">
        <f>SUM('1번'!C54+'2번'!C54+'3번'!C54)</f>
        <v>24.4</v>
      </c>
      <c r="D51" s="4" t="str">
        <f>CONCATENATE("평가번호: ",F51, '1번'!D54, " / ", '2번'!D54, " / ", '3번'!D54)</f>
        <v xml:space="preserve">평가번호: 50 /  / </v>
      </c>
      <c r="E51" s="4"/>
      <c r="F51" s="4">
        <v>50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5" t="s">
        <v>54</v>
      </c>
      <c r="B52" s="6">
        <v>20241767</v>
      </c>
      <c r="C52" s="3">
        <f>SUM('1번'!C55+'2번'!C55+'3번'!C55)</f>
        <v>22</v>
      </c>
      <c r="D52" s="4" t="str">
        <f>CONCATENATE("평가번호: ",F52, '1번'!D55, " / ", '2번'!D55, " / ", '3번'!D55)</f>
        <v xml:space="preserve">평가번호: 51 /  / </v>
      </c>
      <c r="E52" s="4"/>
      <c r="F52" s="4">
        <v>51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5" t="s">
        <v>55</v>
      </c>
      <c r="B53" s="6">
        <v>20241772</v>
      </c>
      <c r="C53" s="3">
        <f>SUM('1번'!C56+'2번'!C56+'3번'!C56)</f>
        <v>14</v>
      </c>
      <c r="D53" s="4" t="str">
        <f>CONCATENATE("평가번호: ",F53, '1번'!D56, " / ", '2번'!D56, " / ", '3번'!D56)</f>
        <v xml:space="preserve">평가번호: 37 /  / </v>
      </c>
      <c r="E53" s="4"/>
      <c r="F53" s="4">
        <v>37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5" t="s">
        <v>56</v>
      </c>
      <c r="B54" s="6">
        <v>20241773</v>
      </c>
      <c r="C54" s="3">
        <f>SUM('1번'!C57+'2번'!C57+'3번'!C57)</f>
        <v>20.399999999999999</v>
      </c>
      <c r="D54" s="4" t="str">
        <f>CONCATENATE("평가번호: ",F54, '1번'!D57, " / ", '2번'!D57, " / ", '3번'!D57)</f>
        <v xml:space="preserve">평가번호: 16 /  / </v>
      </c>
      <c r="E54" s="4"/>
      <c r="F54" s="4">
        <v>16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5" t="s">
        <v>57</v>
      </c>
      <c r="B55" s="6">
        <v>20241784</v>
      </c>
      <c r="C55" s="3">
        <f>SUM('1번'!C58+'2번'!C58+'3번'!C58)</f>
        <v>6</v>
      </c>
      <c r="D55" s="4" t="str">
        <f>CONCATENATE("평가번호: ",F55, '1번'!D58, " / ", '2번'!D58, " / ", '3번'!D58)</f>
        <v xml:space="preserve">평가번호: 8 /  / </v>
      </c>
      <c r="E55" s="4"/>
      <c r="F55" s="4">
        <v>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5" t="s">
        <v>58</v>
      </c>
      <c r="B56" s="6">
        <v>20250060</v>
      </c>
      <c r="C56" s="3">
        <f>SUM('1번'!C59+'2번'!C59+'3번'!C59)</f>
        <v>19.5</v>
      </c>
      <c r="D56" s="4" t="str">
        <f>CONCATENATE("평가번호: ",F56, '1번'!D59, " / ", '2번'!D59, " / ", '3번'!D59)</f>
        <v xml:space="preserve">평가번호: 6 /  / </v>
      </c>
      <c r="E56" s="4"/>
      <c r="F56" s="4">
        <v>6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5" t="s">
        <v>59</v>
      </c>
      <c r="B57" s="6">
        <v>20250247</v>
      </c>
      <c r="C57" s="3">
        <f>SUM('1번'!C60+'2번'!C60+'3번'!C60)</f>
        <v>143.5</v>
      </c>
      <c r="D57" s="4" t="str">
        <f>CONCATENATE("평가번호: ",F57, '1번'!D60, " / ", '2번'!D60, " / ", '3번'!D60)</f>
        <v xml:space="preserve">평가번호: 15 /  / </v>
      </c>
      <c r="E57" s="4"/>
      <c r="F57" s="4">
        <v>15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5" t="s">
        <v>60</v>
      </c>
      <c r="B58" s="6">
        <v>20250466</v>
      </c>
      <c r="C58" s="3">
        <f>SUM('1번'!C61+'2번'!C61+'3번'!C61)</f>
        <v>9.1</v>
      </c>
      <c r="D58" s="4" t="str">
        <f>CONCATENATE("평가번호: ",F58, '1번'!D61, " / ", '2번'!D61, " / ", '3번'!D61)</f>
        <v xml:space="preserve">평가번호: 9 /  / </v>
      </c>
      <c r="E58" s="4"/>
      <c r="F58" s="4">
        <v>9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5" t="s">
        <v>61</v>
      </c>
      <c r="B59" s="6">
        <v>20250744</v>
      </c>
      <c r="C59" s="3">
        <f>SUM('1번'!C62+'2번'!C62+'3번'!C62)</f>
        <v>50</v>
      </c>
      <c r="D59" s="4" t="str">
        <f>CONCATENATE("평가번호: ",F59, '1번'!D62, " / ", '2번'!D62, " / ", '3번'!D62)</f>
        <v xml:space="preserve">평가번호: 58 /  / </v>
      </c>
      <c r="E59" s="4"/>
      <c r="F59" s="4">
        <v>58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I4:M2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3" ySplit="3" topLeftCell="D60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640625" defaultRowHeight="15.75" customHeight="1" x14ac:dyDescent="0.25"/>
  <cols>
    <col min="4" max="4" width="23.33203125" customWidth="1"/>
    <col min="5" max="5" width="14.6640625" customWidth="1"/>
    <col min="8" max="8" width="15.21875" customWidth="1"/>
    <col min="9" max="9" width="15.109375" customWidth="1"/>
    <col min="10" max="10" width="17.21875" customWidth="1"/>
    <col min="11" max="11" width="15.6640625" customWidth="1"/>
    <col min="12" max="12" width="18.21875" customWidth="1"/>
    <col min="13" max="13" width="19.6640625" customWidth="1"/>
  </cols>
  <sheetData>
    <row r="1" spans="1:27" ht="13.2" x14ac:dyDescent="0.25">
      <c r="A1" s="20" t="s">
        <v>62</v>
      </c>
      <c r="B1" s="20" t="s">
        <v>63</v>
      </c>
      <c r="C1" s="20" t="s">
        <v>64</v>
      </c>
      <c r="D1" s="20" t="s">
        <v>65</v>
      </c>
      <c r="E1" s="23" t="s">
        <v>66</v>
      </c>
      <c r="F1" s="23" t="s">
        <v>67</v>
      </c>
      <c r="G1" s="24" t="s">
        <v>68</v>
      </c>
      <c r="H1" s="21"/>
      <c r="I1" s="22" t="s">
        <v>69</v>
      </c>
      <c r="J1" s="21"/>
      <c r="K1" s="21"/>
      <c r="L1" s="21"/>
      <c r="M1" s="9" t="s">
        <v>70</v>
      </c>
      <c r="N1" s="2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7.5" customHeight="1" x14ac:dyDescent="0.25">
      <c r="A2" s="21"/>
      <c r="B2" s="21"/>
      <c r="C2" s="21"/>
      <c r="D2" s="21"/>
      <c r="E2" s="21"/>
      <c r="F2" s="21"/>
      <c r="G2" s="8" t="s">
        <v>71</v>
      </c>
      <c r="H2" s="10" t="s">
        <v>72</v>
      </c>
      <c r="I2" s="11" t="s">
        <v>73</v>
      </c>
      <c r="J2" s="11" t="s">
        <v>74</v>
      </c>
      <c r="K2" s="11" t="s">
        <v>75</v>
      </c>
      <c r="L2" s="11" t="s">
        <v>76</v>
      </c>
      <c r="M2" s="9" t="s">
        <v>77</v>
      </c>
      <c r="N2" s="2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.2" x14ac:dyDescent="0.25">
      <c r="A3" s="21"/>
      <c r="B3" s="21"/>
      <c r="C3" s="3">
        <f>SUM(G3:Z3)</f>
        <v>16</v>
      </c>
      <c r="D3" s="21"/>
      <c r="E3" s="12">
        <v>-0.3</v>
      </c>
      <c r="F3" s="7" t="s">
        <v>78</v>
      </c>
      <c r="G3" s="13">
        <v>2</v>
      </c>
      <c r="H3" s="10">
        <v>0</v>
      </c>
      <c r="I3" s="14">
        <v>2</v>
      </c>
      <c r="J3" s="14">
        <v>2</v>
      </c>
      <c r="K3" s="11">
        <v>2</v>
      </c>
      <c r="L3" s="11">
        <v>2</v>
      </c>
      <c r="M3" s="9">
        <v>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8" x14ac:dyDescent="0.25">
      <c r="A4" s="1" t="s">
        <v>0</v>
      </c>
      <c r="B4" s="2">
        <v>20191400</v>
      </c>
      <c r="C4" s="15">
        <f t="shared" ref="C4:C62" si="0">IF(E4="o", SUM(G4:Z4)*0.7, SUM(G4:Z4))</f>
        <v>16</v>
      </c>
      <c r="D4" s="16"/>
      <c r="E4" s="16" t="s">
        <v>79</v>
      </c>
      <c r="F4" s="16"/>
      <c r="G4" s="15">
        <v>2</v>
      </c>
      <c r="H4" s="15">
        <v>0</v>
      </c>
      <c r="I4" s="15">
        <v>2</v>
      </c>
      <c r="J4" s="16">
        <v>2</v>
      </c>
      <c r="K4" s="16">
        <v>2</v>
      </c>
      <c r="L4" s="16">
        <v>2</v>
      </c>
      <c r="M4" s="16">
        <v>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3.8" x14ac:dyDescent="0.25">
      <c r="A5" s="5" t="s">
        <v>1</v>
      </c>
      <c r="B5" s="6">
        <v>20191748</v>
      </c>
      <c r="C5" s="3">
        <f t="shared" si="0"/>
        <v>15</v>
      </c>
      <c r="D5" s="4"/>
      <c r="E5" s="4" t="s">
        <v>79</v>
      </c>
      <c r="F5" s="4"/>
      <c r="G5" s="3">
        <v>2</v>
      </c>
      <c r="H5" s="3">
        <v>0</v>
      </c>
      <c r="I5" s="4">
        <v>2</v>
      </c>
      <c r="J5" s="4">
        <v>2</v>
      </c>
      <c r="K5" s="4">
        <v>2</v>
      </c>
      <c r="L5" s="4">
        <v>1</v>
      </c>
      <c r="M5" s="4">
        <v>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8" x14ac:dyDescent="0.25">
      <c r="A6" s="5" t="s">
        <v>2</v>
      </c>
      <c r="B6" s="6">
        <v>20201152</v>
      </c>
      <c r="C6" s="15">
        <f t="shared" si="0"/>
        <v>10</v>
      </c>
      <c r="D6" s="16"/>
      <c r="E6" s="16" t="s">
        <v>79</v>
      </c>
      <c r="F6" s="16"/>
      <c r="G6" s="16">
        <v>1</v>
      </c>
      <c r="H6" s="16">
        <v>0</v>
      </c>
      <c r="I6" s="16">
        <v>2</v>
      </c>
      <c r="J6" s="16">
        <v>2</v>
      </c>
      <c r="K6" s="16">
        <v>2</v>
      </c>
      <c r="L6" s="16">
        <v>1</v>
      </c>
      <c r="M6" s="16">
        <v>2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3.8" x14ac:dyDescent="0.25">
      <c r="A7" s="5" t="s">
        <v>3</v>
      </c>
      <c r="B7" s="6">
        <v>20201677</v>
      </c>
      <c r="C7" s="3">
        <f t="shared" si="0"/>
        <v>10</v>
      </c>
      <c r="D7" s="4"/>
      <c r="E7" s="4" t="s">
        <v>79</v>
      </c>
      <c r="F7" s="4"/>
      <c r="G7" s="4">
        <v>0</v>
      </c>
      <c r="H7" s="4">
        <v>0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8" x14ac:dyDescent="0.25">
      <c r="A8" s="5" t="s">
        <v>4</v>
      </c>
      <c r="B8" s="6">
        <v>20201708</v>
      </c>
      <c r="C8" s="15">
        <f t="shared" si="0"/>
        <v>6</v>
      </c>
      <c r="D8" s="16"/>
      <c r="E8" s="16" t="s">
        <v>79</v>
      </c>
      <c r="F8" s="16"/>
      <c r="G8" s="16">
        <v>2</v>
      </c>
      <c r="H8" s="16">
        <v>0</v>
      </c>
      <c r="I8" s="16">
        <v>1</v>
      </c>
      <c r="J8" s="16">
        <v>1</v>
      </c>
      <c r="K8" s="16">
        <v>2</v>
      </c>
      <c r="L8" s="16">
        <v>0</v>
      </c>
      <c r="M8" s="16">
        <v>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3.8" x14ac:dyDescent="0.25">
      <c r="A9" s="5" t="s">
        <v>5</v>
      </c>
      <c r="B9" s="6">
        <v>20210811</v>
      </c>
      <c r="C9" s="3">
        <f t="shared" si="0"/>
        <v>16</v>
      </c>
      <c r="D9" s="4"/>
      <c r="E9" s="4" t="s">
        <v>79</v>
      </c>
      <c r="F9" s="4"/>
      <c r="G9" s="4">
        <v>2</v>
      </c>
      <c r="H9" s="4">
        <v>0</v>
      </c>
      <c r="I9" s="4">
        <v>2</v>
      </c>
      <c r="J9" s="4">
        <v>2</v>
      </c>
      <c r="K9" s="4">
        <v>2</v>
      </c>
      <c r="L9" s="4">
        <v>2</v>
      </c>
      <c r="M9" s="4">
        <v>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8" x14ac:dyDescent="0.25">
      <c r="A10" s="5" t="s">
        <v>6</v>
      </c>
      <c r="B10" s="6">
        <v>20210926</v>
      </c>
      <c r="C10" s="15">
        <f t="shared" si="0"/>
        <v>16</v>
      </c>
      <c r="D10" s="16"/>
      <c r="E10" s="16" t="s">
        <v>79</v>
      </c>
      <c r="F10" s="16"/>
      <c r="G10" s="16">
        <v>2</v>
      </c>
      <c r="H10" s="16">
        <v>0</v>
      </c>
      <c r="I10" s="16">
        <v>2</v>
      </c>
      <c r="J10" s="16">
        <v>2</v>
      </c>
      <c r="K10" s="16">
        <v>2</v>
      </c>
      <c r="L10" s="16">
        <v>2</v>
      </c>
      <c r="M10" s="16">
        <v>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3.8" x14ac:dyDescent="0.25">
      <c r="A11" s="5" t="s">
        <v>7</v>
      </c>
      <c r="B11" s="6">
        <v>20211031</v>
      </c>
      <c r="C11" s="3">
        <f t="shared" si="0"/>
        <v>0</v>
      </c>
      <c r="D11" s="4"/>
      <c r="E11" s="4" t="s">
        <v>79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8" x14ac:dyDescent="0.25">
      <c r="A12" s="5" t="s">
        <v>8</v>
      </c>
      <c r="B12" s="6">
        <v>20211675</v>
      </c>
      <c r="C12" s="15">
        <f t="shared" si="0"/>
        <v>16</v>
      </c>
      <c r="D12" s="16"/>
      <c r="E12" s="16" t="s">
        <v>79</v>
      </c>
      <c r="F12" s="16"/>
      <c r="G12" s="16">
        <v>2</v>
      </c>
      <c r="H12" s="16">
        <v>0</v>
      </c>
      <c r="I12" s="16">
        <v>2</v>
      </c>
      <c r="J12" s="16">
        <v>2</v>
      </c>
      <c r="K12" s="16">
        <v>2</v>
      </c>
      <c r="L12" s="16">
        <v>2</v>
      </c>
      <c r="M12" s="16">
        <v>6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3.8" x14ac:dyDescent="0.25">
      <c r="A13" s="5" t="s">
        <v>9</v>
      </c>
      <c r="B13" s="6">
        <v>20211806</v>
      </c>
      <c r="C13" s="3">
        <f t="shared" si="0"/>
        <v>9</v>
      </c>
      <c r="D13" s="4"/>
      <c r="E13" s="4" t="s">
        <v>79</v>
      </c>
      <c r="F13" s="4"/>
      <c r="G13" s="4">
        <v>0</v>
      </c>
      <c r="H13" s="4">
        <v>0</v>
      </c>
      <c r="I13" s="4">
        <v>2</v>
      </c>
      <c r="J13" s="4">
        <v>2</v>
      </c>
      <c r="K13" s="4">
        <v>2</v>
      </c>
      <c r="L13" s="4">
        <v>1</v>
      </c>
      <c r="M13" s="4">
        <v>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8" x14ac:dyDescent="0.25">
      <c r="A14" s="5" t="s">
        <v>10</v>
      </c>
      <c r="B14" s="6">
        <v>20220267</v>
      </c>
      <c r="C14" s="15">
        <f t="shared" si="0"/>
        <v>16</v>
      </c>
      <c r="D14" s="16"/>
      <c r="E14" s="16" t="s">
        <v>79</v>
      </c>
      <c r="F14" s="16"/>
      <c r="G14" s="16">
        <v>2</v>
      </c>
      <c r="H14" s="16">
        <v>0</v>
      </c>
      <c r="I14" s="16">
        <v>2</v>
      </c>
      <c r="J14" s="16">
        <v>2</v>
      </c>
      <c r="K14" s="16">
        <v>2</v>
      </c>
      <c r="L14" s="16">
        <v>2</v>
      </c>
      <c r="M14" s="16">
        <v>6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3.8" x14ac:dyDescent="0.25">
      <c r="A15" s="5" t="s">
        <v>11</v>
      </c>
      <c r="B15" s="6">
        <v>20220551</v>
      </c>
      <c r="C15" s="3">
        <f t="shared" si="0"/>
        <v>12</v>
      </c>
      <c r="D15" s="4"/>
      <c r="E15" s="4" t="s">
        <v>79</v>
      </c>
      <c r="F15" s="4"/>
      <c r="G15" s="4">
        <v>2</v>
      </c>
      <c r="H15" s="4">
        <v>0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8" x14ac:dyDescent="0.25">
      <c r="A16" s="5" t="s">
        <v>12</v>
      </c>
      <c r="B16" s="6">
        <v>20220580</v>
      </c>
      <c r="C16" s="15">
        <f t="shared" si="0"/>
        <v>16</v>
      </c>
      <c r="D16" s="16"/>
      <c r="E16" s="16" t="s">
        <v>79</v>
      </c>
      <c r="F16" s="16"/>
      <c r="G16" s="16">
        <v>2</v>
      </c>
      <c r="H16" s="16">
        <v>0</v>
      </c>
      <c r="I16" s="16">
        <v>2</v>
      </c>
      <c r="J16" s="16">
        <v>2</v>
      </c>
      <c r="K16" s="16">
        <v>2</v>
      </c>
      <c r="L16" s="16">
        <v>2</v>
      </c>
      <c r="M16" s="16">
        <v>6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3.8" x14ac:dyDescent="0.25">
      <c r="A17" s="5" t="s">
        <v>13</v>
      </c>
      <c r="B17" s="6">
        <v>20221215</v>
      </c>
      <c r="C17" s="3">
        <f t="shared" si="0"/>
        <v>6</v>
      </c>
      <c r="D17" s="4"/>
      <c r="E17" s="4" t="s">
        <v>79</v>
      </c>
      <c r="F17" s="4"/>
      <c r="G17" s="4">
        <v>1</v>
      </c>
      <c r="H17" s="4">
        <v>0</v>
      </c>
      <c r="I17" s="4">
        <v>1</v>
      </c>
      <c r="J17" s="4">
        <v>1</v>
      </c>
      <c r="K17" s="4">
        <v>2</v>
      </c>
      <c r="L17" s="4">
        <v>1</v>
      </c>
      <c r="M17" s="4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8" x14ac:dyDescent="0.25">
      <c r="A18" s="5" t="s">
        <v>14</v>
      </c>
      <c r="B18" s="6">
        <v>20221383</v>
      </c>
      <c r="C18" s="15">
        <f t="shared" si="0"/>
        <v>12</v>
      </c>
      <c r="D18" s="16"/>
      <c r="E18" s="16" t="s">
        <v>79</v>
      </c>
      <c r="F18" s="16"/>
      <c r="G18" s="16">
        <v>2</v>
      </c>
      <c r="H18" s="16">
        <v>0</v>
      </c>
      <c r="I18" s="16">
        <v>2</v>
      </c>
      <c r="J18" s="16">
        <v>2</v>
      </c>
      <c r="K18" s="16">
        <v>2</v>
      </c>
      <c r="L18" s="16">
        <v>2</v>
      </c>
      <c r="M18" s="16">
        <v>2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3.8" x14ac:dyDescent="0.25">
      <c r="A19" s="5" t="s">
        <v>15</v>
      </c>
      <c r="B19" s="6">
        <v>20221642</v>
      </c>
      <c r="C19" s="3">
        <f t="shared" si="0"/>
        <v>14</v>
      </c>
      <c r="D19" s="4"/>
      <c r="E19" s="4" t="s">
        <v>79</v>
      </c>
      <c r="F19" s="4"/>
      <c r="G19" s="4">
        <v>2</v>
      </c>
      <c r="H19" s="4">
        <v>0</v>
      </c>
      <c r="I19" s="4">
        <v>2</v>
      </c>
      <c r="J19" s="4">
        <v>2</v>
      </c>
      <c r="K19" s="4">
        <v>2</v>
      </c>
      <c r="L19" s="4">
        <v>0</v>
      </c>
      <c r="M19" s="4">
        <v>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8" x14ac:dyDescent="0.25">
      <c r="A20" s="5" t="s">
        <v>16</v>
      </c>
      <c r="B20" s="6">
        <v>20221667</v>
      </c>
      <c r="C20" s="15">
        <f t="shared" si="0"/>
        <v>16</v>
      </c>
      <c r="D20" s="16"/>
      <c r="E20" s="16" t="s">
        <v>79</v>
      </c>
      <c r="F20" s="16"/>
      <c r="G20" s="16">
        <v>2</v>
      </c>
      <c r="H20" s="16">
        <v>0</v>
      </c>
      <c r="I20" s="16">
        <v>2</v>
      </c>
      <c r="J20" s="16">
        <v>2</v>
      </c>
      <c r="K20" s="16">
        <v>2</v>
      </c>
      <c r="L20" s="16">
        <v>2</v>
      </c>
      <c r="M20" s="16">
        <v>6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3.8" x14ac:dyDescent="0.25">
      <c r="A21" s="5" t="s">
        <v>17</v>
      </c>
      <c r="B21" s="6">
        <v>20221684</v>
      </c>
      <c r="C21" s="3">
        <f t="shared" si="0"/>
        <v>16</v>
      </c>
      <c r="D21" s="4"/>
      <c r="E21" s="4" t="s">
        <v>79</v>
      </c>
      <c r="F21" s="4"/>
      <c r="G21" s="4">
        <v>2</v>
      </c>
      <c r="H21" s="4">
        <v>0</v>
      </c>
      <c r="I21" s="4">
        <v>2</v>
      </c>
      <c r="J21" s="4">
        <v>2</v>
      </c>
      <c r="K21" s="4">
        <v>2</v>
      </c>
      <c r="L21" s="4">
        <v>2</v>
      </c>
      <c r="M21" s="4">
        <v>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8" x14ac:dyDescent="0.25">
      <c r="A22" s="5" t="s">
        <v>18</v>
      </c>
      <c r="B22" s="6">
        <v>20221695</v>
      </c>
      <c r="C22" s="15">
        <f t="shared" si="0"/>
        <v>16</v>
      </c>
      <c r="D22" s="16"/>
      <c r="E22" s="16" t="s">
        <v>79</v>
      </c>
      <c r="F22" s="16"/>
      <c r="G22" s="16">
        <v>2</v>
      </c>
      <c r="H22" s="16">
        <v>0</v>
      </c>
      <c r="I22" s="16">
        <v>2</v>
      </c>
      <c r="J22" s="16">
        <v>2</v>
      </c>
      <c r="K22" s="16">
        <v>2</v>
      </c>
      <c r="L22" s="16">
        <v>2</v>
      </c>
      <c r="M22" s="16">
        <v>6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3.8" x14ac:dyDescent="0.25">
      <c r="A23" s="5" t="s">
        <v>19</v>
      </c>
      <c r="B23" s="6">
        <v>20221712</v>
      </c>
      <c r="C23" s="3">
        <f t="shared" si="0"/>
        <v>16</v>
      </c>
      <c r="D23" s="4"/>
      <c r="E23" s="4" t="s">
        <v>79</v>
      </c>
      <c r="F23" s="4"/>
      <c r="G23" s="4">
        <v>2</v>
      </c>
      <c r="H23" s="4">
        <v>0</v>
      </c>
      <c r="I23" s="4">
        <v>2</v>
      </c>
      <c r="J23" s="4">
        <v>2</v>
      </c>
      <c r="K23" s="4">
        <v>2</v>
      </c>
      <c r="L23" s="4">
        <v>2</v>
      </c>
      <c r="M23" s="4">
        <v>6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8" x14ac:dyDescent="0.25">
      <c r="A24" s="5" t="s">
        <v>20</v>
      </c>
      <c r="B24" s="6">
        <v>20221733</v>
      </c>
      <c r="C24" s="15">
        <f t="shared" si="0"/>
        <v>12</v>
      </c>
      <c r="D24" s="16"/>
      <c r="E24" s="16" t="s">
        <v>79</v>
      </c>
      <c r="F24" s="16"/>
      <c r="G24" s="16">
        <v>2</v>
      </c>
      <c r="H24" s="16">
        <v>0</v>
      </c>
      <c r="I24" s="16">
        <v>2</v>
      </c>
      <c r="J24" s="16">
        <v>2</v>
      </c>
      <c r="K24" s="16">
        <v>2</v>
      </c>
      <c r="L24" s="16">
        <v>2</v>
      </c>
      <c r="M24" s="16">
        <v>2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3.8" x14ac:dyDescent="0.25">
      <c r="A25" s="5" t="s">
        <v>21</v>
      </c>
      <c r="B25" s="6">
        <v>20221738</v>
      </c>
      <c r="C25" s="3">
        <f t="shared" si="0"/>
        <v>7</v>
      </c>
      <c r="D25" s="4"/>
      <c r="E25" s="4" t="s">
        <v>79</v>
      </c>
      <c r="F25" s="4"/>
      <c r="G25" s="4">
        <v>1</v>
      </c>
      <c r="H25" s="4">
        <v>0</v>
      </c>
      <c r="I25" s="4">
        <v>1</v>
      </c>
      <c r="J25" s="4">
        <v>0</v>
      </c>
      <c r="K25" s="4">
        <v>2</v>
      </c>
      <c r="L25" s="4">
        <v>1</v>
      </c>
      <c r="M25" s="4">
        <v>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8" x14ac:dyDescent="0.25">
      <c r="A26" s="5" t="s">
        <v>22</v>
      </c>
      <c r="B26" s="6">
        <v>20230112</v>
      </c>
      <c r="C26" s="15">
        <f t="shared" si="0"/>
        <v>16</v>
      </c>
      <c r="D26" s="16"/>
      <c r="E26" s="16" t="s">
        <v>79</v>
      </c>
      <c r="F26" s="16"/>
      <c r="G26" s="16">
        <v>2</v>
      </c>
      <c r="H26" s="16">
        <v>0</v>
      </c>
      <c r="I26" s="16">
        <v>2</v>
      </c>
      <c r="J26" s="16">
        <v>2</v>
      </c>
      <c r="K26" s="16">
        <v>2</v>
      </c>
      <c r="L26" s="16">
        <v>2</v>
      </c>
      <c r="M26" s="16">
        <v>6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3.8" x14ac:dyDescent="0.25">
      <c r="A27" s="5" t="s">
        <v>23</v>
      </c>
      <c r="B27" s="6">
        <v>20230717</v>
      </c>
      <c r="C27" s="3">
        <f t="shared" si="0"/>
        <v>14</v>
      </c>
      <c r="D27" s="4"/>
      <c r="E27" s="4" t="s">
        <v>79</v>
      </c>
      <c r="F27" s="4"/>
      <c r="G27" s="4">
        <v>2</v>
      </c>
      <c r="H27" s="4">
        <v>0</v>
      </c>
      <c r="I27" s="4">
        <v>2</v>
      </c>
      <c r="J27" s="4">
        <v>1</v>
      </c>
      <c r="K27" s="4">
        <v>2</v>
      </c>
      <c r="L27" s="4">
        <v>1</v>
      </c>
      <c r="M27" s="4">
        <v>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8" x14ac:dyDescent="0.25">
      <c r="A28" s="5" t="s">
        <v>24</v>
      </c>
      <c r="B28" s="6">
        <v>20231137</v>
      </c>
      <c r="C28" s="15">
        <f t="shared" si="0"/>
        <v>2.0999999999999996</v>
      </c>
      <c r="D28" s="16"/>
      <c r="E28" s="16" t="s">
        <v>80</v>
      </c>
      <c r="F28" s="16"/>
      <c r="G28" s="16">
        <v>0</v>
      </c>
      <c r="H28" s="16">
        <v>0</v>
      </c>
      <c r="I28" s="16">
        <v>1</v>
      </c>
      <c r="J28" s="16">
        <v>2</v>
      </c>
      <c r="K28" s="16">
        <v>0</v>
      </c>
      <c r="L28" s="16">
        <v>0</v>
      </c>
      <c r="M28" s="16">
        <v>0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3.8" x14ac:dyDescent="0.25">
      <c r="A29" s="5" t="s">
        <v>25</v>
      </c>
      <c r="B29" s="6">
        <v>20231381</v>
      </c>
      <c r="C29" s="3">
        <f t="shared" si="0"/>
        <v>11</v>
      </c>
      <c r="D29" s="4"/>
      <c r="E29" s="4" t="s">
        <v>79</v>
      </c>
      <c r="F29" s="4"/>
      <c r="G29" s="4">
        <v>2</v>
      </c>
      <c r="H29" s="4">
        <v>0</v>
      </c>
      <c r="I29" s="4">
        <v>2</v>
      </c>
      <c r="J29" s="4">
        <v>2</v>
      </c>
      <c r="K29" s="4">
        <v>2</v>
      </c>
      <c r="L29" s="4">
        <v>1</v>
      </c>
      <c r="M29" s="4">
        <v>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8" x14ac:dyDescent="0.25">
      <c r="A30" s="5" t="s">
        <v>26</v>
      </c>
      <c r="B30" s="6">
        <v>20231723</v>
      </c>
      <c r="C30" s="15">
        <f t="shared" si="0"/>
        <v>0</v>
      </c>
      <c r="D30" s="16"/>
      <c r="E30" s="16" t="s">
        <v>79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3.8" x14ac:dyDescent="0.25">
      <c r="A31" s="5" t="s">
        <v>27</v>
      </c>
      <c r="B31" s="6">
        <v>20231851</v>
      </c>
      <c r="C31" s="3">
        <f t="shared" si="0"/>
        <v>16</v>
      </c>
      <c r="D31" s="4"/>
      <c r="E31" s="4" t="s">
        <v>79</v>
      </c>
      <c r="F31" s="4"/>
      <c r="G31" s="4">
        <v>2</v>
      </c>
      <c r="H31" s="4">
        <v>0</v>
      </c>
      <c r="I31" s="4">
        <v>2</v>
      </c>
      <c r="J31" s="4">
        <v>2</v>
      </c>
      <c r="K31" s="4">
        <v>2</v>
      </c>
      <c r="L31" s="4">
        <v>2</v>
      </c>
      <c r="M31" s="4">
        <v>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8" x14ac:dyDescent="0.25">
      <c r="A32" s="5" t="s">
        <v>28</v>
      </c>
      <c r="B32" s="6">
        <v>20240109</v>
      </c>
      <c r="C32" s="15">
        <f t="shared" si="0"/>
        <v>0</v>
      </c>
      <c r="D32" s="16"/>
      <c r="E32" s="16" t="s">
        <v>79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3.8" x14ac:dyDescent="0.25">
      <c r="A33" s="5" t="s">
        <v>29</v>
      </c>
      <c r="B33" s="6">
        <v>20240219</v>
      </c>
      <c r="C33" s="3">
        <f t="shared" si="0"/>
        <v>6</v>
      </c>
      <c r="D33" s="4"/>
      <c r="E33" s="4" t="s">
        <v>79</v>
      </c>
      <c r="F33" s="4"/>
      <c r="G33" s="4">
        <v>2</v>
      </c>
      <c r="H33" s="4">
        <v>0</v>
      </c>
      <c r="I33" s="4">
        <v>1</v>
      </c>
      <c r="J33" s="4">
        <v>1</v>
      </c>
      <c r="K33" s="4">
        <v>2</v>
      </c>
      <c r="L33" s="4">
        <v>0</v>
      </c>
      <c r="M33" s="4"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8" x14ac:dyDescent="0.25">
      <c r="A34" s="5" t="s">
        <v>30</v>
      </c>
      <c r="B34" s="6">
        <v>20240385</v>
      </c>
      <c r="C34" s="15">
        <f t="shared" si="0"/>
        <v>8</v>
      </c>
      <c r="D34" s="16"/>
      <c r="E34" s="16" t="s">
        <v>79</v>
      </c>
      <c r="F34" s="16"/>
      <c r="G34" s="16">
        <v>2</v>
      </c>
      <c r="H34" s="16">
        <v>0</v>
      </c>
      <c r="I34" s="16">
        <v>2</v>
      </c>
      <c r="J34" s="16">
        <v>2</v>
      </c>
      <c r="K34" s="16">
        <v>2</v>
      </c>
      <c r="L34" s="16">
        <v>0</v>
      </c>
      <c r="M34" s="16">
        <v>0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3.8" x14ac:dyDescent="0.25">
      <c r="A35" s="5" t="s">
        <v>31</v>
      </c>
      <c r="B35" s="6">
        <v>20240403</v>
      </c>
      <c r="C35" s="3">
        <f t="shared" si="0"/>
        <v>0</v>
      </c>
      <c r="D35" s="4"/>
      <c r="E35" s="4" t="s">
        <v>79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8" x14ac:dyDescent="0.25">
      <c r="A36" s="5" t="s">
        <v>33</v>
      </c>
      <c r="B36" s="6">
        <v>20240477</v>
      </c>
      <c r="C36" s="15">
        <f t="shared" si="0"/>
        <v>16</v>
      </c>
      <c r="D36" s="16"/>
      <c r="E36" s="16" t="s">
        <v>79</v>
      </c>
      <c r="F36" s="16"/>
      <c r="G36" s="16">
        <v>2</v>
      </c>
      <c r="H36" s="16">
        <v>0</v>
      </c>
      <c r="I36" s="16">
        <v>2</v>
      </c>
      <c r="J36" s="16">
        <v>2</v>
      </c>
      <c r="K36" s="16">
        <v>2</v>
      </c>
      <c r="L36" s="16">
        <v>2</v>
      </c>
      <c r="M36" s="16">
        <v>6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3.8" x14ac:dyDescent="0.25">
      <c r="A37" s="5" t="s">
        <v>35</v>
      </c>
      <c r="B37" s="6">
        <v>20240532</v>
      </c>
      <c r="C37" s="3">
        <f t="shared" si="0"/>
        <v>16</v>
      </c>
      <c r="D37" s="4"/>
      <c r="E37" s="4" t="s">
        <v>79</v>
      </c>
      <c r="F37" s="4"/>
      <c r="G37" s="4">
        <v>2</v>
      </c>
      <c r="H37" s="4">
        <v>0</v>
      </c>
      <c r="I37" s="4">
        <v>2</v>
      </c>
      <c r="J37" s="4">
        <v>2</v>
      </c>
      <c r="K37" s="4">
        <v>2</v>
      </c>
      <c r="L37" s="4">
        <v>2</v>
      </c>
      <c r="M37" s="4">
        <v>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8" x14ac:dyDescent="0.25">
      <c r="A38" s="5" t="s">
        <v>37</v>
      </c>
      <c r="B38" s="6">
        <v>20240586</v>
      </c>
      <c r="C38" s="15">
        <f t="shared" si="0"/>
        <v>16</v>
      </c>
      <c r="D38" s="16"/>
      <c r="E38" s="16" t="s">
        <v>79</v>
      </c>
      <c r="F38" s="16"/>
      <c r="G38" s="16">
        <v>2</v>
      </c>
      <c r="H38" s="16">
        <v>0</v>
      </c>
      <c r="I38" s="16">
        <v>2</v>
      </c>
      <c r="J38" s="16">
        <v>2</v>
      </c>
      <c r="K38" s="16">
        <v>2</v>
      </c>
      <c r="L38" s="16">
        <v>2</v>
      </c>
      <c r="M38" s="16">
        <v>6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3.8" x14ac:dyDescent="0.25">
      <c r="A39" s="5" t="s">
        <v>38</v>
      </c>
      <c r="B39" s="6">
        <v>20240636</v>
      </c>
      <c r="C39" s="3">
        <f t="shared" si="0"/>
        <v>12</v>
      </c>
      <c r="D39" s="4"/>
      <c r="E39" s="4" t="s">
        <v>79</v>
      </c>
      <c r="F39" s="4"/>
      <c r="G39" s="4">
        <v>2</v>
      </c>
      <c r="H39" s="4">
        <v>0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8" x14ac:dyDescent="0.25">
      <c r="A40" s="5" t="s">
        <v>39</v>
      </c>
      <c r="B40" s="6">
        <v>20240897</v>
      </c>
      <c r="C40" s="15">
        <f t="shared" si="0"/>
        <v>12</v>
      </c>
      <c r="D40" s="16"/>
      <c r="E40" s="16" t="s">
        <v>79</v>
      </c>
      <c r="F40" s="16"/>
      <c r="G40" s="16">
        <v>2</v>
      </c>
      <c r="H40" s="16">
        <v>0</v>
      </c>
      <c r="I40" s="16">
        <v>2</v>
      </c>
      <c r="J40" s="16">
        <v>2</v>
      </c>
      <c r="K40" s="16">
        <v>2</v>
      </c>
      <c r="L40" s="16">
        <v>2</v>
      </c>
      <c r="M40" s="16">
        <v>2</v>
      </c>
      <c r="N40" s="16"/>
      <c r="O40" s="16"/>
      <c r="P40" s="16"/>
      <c r="Q40" s="16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8" x14ac:dyDescent="0.25">
      <c r="A41" s="5" t="s">
        <v>40</v>
      </c>
      <c r="B41" s="6">
        <v>20241157</v>
      </c>
      <c r="C41" s="3">
        <f t="shared" si="0"/>
        <v>12</v>
      </c>
      <c r="D41" s="4"/>
      <c r="E41" s="4" t="s">
        <v>79</v>
      </c>
      <c r="F41" s="4"/>
      <c r="G41" s="4">
        <v>2</v>
      </c>
      <c r="H41" s="4">
        <v>0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8" x14ac:dyDescent="0.25">
      <c r="A42" s="5" t="s">
        <v>41</v>
      </c>
      <c r="B42" s="6">
        <v>20241158</v>
      </c>
      <c r="C42" s="15">
        <f t="shared" si="0"/>
        <v>12</v>
      </c>
      <c r="D42" s="16"/>
      <c r="E42" s="16" t="s">
        <v>79</v>
      </c>
      <c r="F42" s="16"/>
      <c r="G42" s="16">
        <v>2</v>
      </c>
      <c r="H42" s="16">
        <v>0</v>
      </c>
      <c r="I42" s="16">
        <v>2</v>
      </c>
      <c r="J42" s="16">
        <v>2</v>
      </c>
      <c r="K42" s="16">
        <v>2</v>
      </c>
      <c r="L42" s="16">
        <v>2</v>
      </c>
      <c r="M42" s="16">
        <v>2</v>
      </c>
      <c r="N42" s="16"/>
      <c r="O42" s="16"/>
      <c r="P42" s="16"/>
      <c r="Q42" s="16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8" x14ac:dyDescent="0.25">
      <c r="A43" s="5" t="s">
        <v>42</v>
      </c>
      <c r="B43" s="6">
        <v>20241248</v>
      </c>
      <c r="C43" s="3">
        <f t="shared" si="0"/>
        <v>16</v>
      </c>
      <c r="D43" s="4"/>
      <c r="E43" s="4" t="s">
        <v>79</v>
      </c>
      <c r="F43" s="4"/>
      <c r="G43" s="4">
        <v>2</v>
      </c>
      <c r="H43" s="4">
        <v>0</v>
      </c>
      <c r="I43" s="4">
        <v>2</v>
      </c>
      <c r="J43" s="4">
        <v>2</v>
      </c>
      <c r="K43" s="4">
        <v>2</v>
      </c>
      <c r="L43" s="4">
        <v>2</v>
      </c>
      <c r="M43" s="4">
        <v>6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8" x14ac:dyDescent="0.25">
      <c r="A44" s="5" t="s">
        <v>43</v>
      </c>
      <c r="B44" s="6">
        <v>20241254</v>
      </c>
      <c r="C44" s="15">
        <f t="shared" si="0"/>
        <v>16</v>
      </c>
      <c r="D44" s="16"/>
      <c r="E44" s="16" t="s">
        <v>79</v>
      </c>
      <c r="F44" s="16"/>
      <c r="G44" s="16">
        <v>2</v>
      </c>
      <c r="H44" s="16">
        <v>0</v>
      </c>
      <c r="I44" s="16">
        <v>2</v>
      </c>
      <c r="J44" s="16">
        <v>2</v>
      </c>
      <c r="K44" s="16">
        <v>2</v>
      </c>
      <c r="L44" s="16">
        <v>2</v>
      </c>
      <c r="M44" s="16">
        <v>6</v>
      </c>
      <c r="N44" s="16"/>
      <c r="O44" s="16"/>
      <c r="P44" s="16"/>
      <c r="Q44" s="16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8" x14ac:dyDescent="0.25">
      <c r="A45" s="5" t="s">
        <v>44</v>
      </c>
      <c r="B45" s="6">
        <v>20241261</v>
      </c>
      <c r="C45" s="3">
        <f t="shared" si="0"/>
        <v>10</v>
      </c>
      <c r="D45" s="4"/>
      <c r="E45" s="4" t="s">
        <v>79</v>
      </c>
      <c r="F45" s="4"/>
      <c r="G45" s="4">
        <v>2</v>
      </c>
      <c r="H45" s="4">
        <v>0</v>
      </c>
      <c r="I45" s="4">
        <v>2</v>
      </c>
      <c r="J45" s="4">
        <v>1</v>
      </c>
      <c r="K45" s="4">
        <v>2</v>
      </c>
      <c r="L45" s="4">
        <v>1</v>
      </c>
      <c r="M45" s="4">
        <v>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8" x14ac:dyDescent="0.25">
      <c r="A46" s="5" t="s">
        <v>45</v>
      </c>
      <c r="B46" s="6">
        <v>20241286</v>
      </c>
      <c r="C46" s="15">
        <f t="shared" si="0"/>
        <v>12</v>
      </c>
      <c r="D46" s="16"/>
      <c r="E46" s="16" t="s">
        <v>79</v>
      </c>
      <c r="F46" s="16"/>
      <c r="G46" s="16">
        <v>2</v>
      </c>
      <c r="H46" s="16">
        <v>0</v>
      </c>
      <c r="I46" s="16">
        <v>2</v>
      </c>
      <c r="J46" s="16">
        <v>2</v>
      </c>
      <c r="K46" s="16">
        <v>2</v>
      </c>
      <c r="L46" s="16">
        <v>2</v>
      </c>
      <c r="M46" s="16">
        <v>2</v>
      </c>
      <c r="N46" s="16"/>
      <c r="O46" s="16"/>
      <c r="P46" s="16"/>
      <c r="Q46" s="16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8" x14ac:dyDescent="0.25">
      <c r="A47" s="5" t="s">
        <v>46</v>
      </c>
      <c r="B47" s="6">
        <v>20241301</v>
      </c>
      <c r="C47" s="3">
        <f t="shared" si="0"/>
        <v>16</v>
      </c>
      <c r="D47" s="4"/>
      <c r="E47" s="4" t="s">
        <v>79</v>
      </c>
      <c r="F47" s="4"/>
      <c r="G47" s="4">
        <v>2</v>
      </c>
      <c r="H47" s="4">
        <v>0</v>
      </c>
      <c r="I47" s="4">
        <v>2</v>
      </c>
      <c r="J47" s="4">
        <v>2</v>
      </c>
      <c r="K47" s="4">
        <v>2</v>
      </c>
      <c r="L47" s="4">
        <v>2</v>
      </c>
      <c r="M47" s="4">
        <v>6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8" x14ac:dyDescent="0.25">
      <c r="A48" s="5" t="s">
        <v>47</v>
      </c>
      <c r="B48" s="6">
        <v>20241303</v>
      </c>
      <c r="C48" s="15">
        <f t="shared" si="0"/>
        <v>12</v>
      </c>
      <c r="D48" s="16"/>
      <c r="E48" s="16" t="s">
        <v>79</v>
      </c>
      <c r="F48" s="16"/>
      <c r="G48" s="16">
        <v>2</v>
      </c>
      <c r="H48" s="16">
        <v>0</v>
      </c>
      <c r="I48" s="16">
        <v>1</v>
      </c>
      <c r="J48" s="16">
        <v>1</v>
      </c>
      <c r="K48" s="16">
        <v>2</v>
      </c>
      <c r="L48" s="16">
        <v>0</v>
      </c>
      <c r="M48" s="16">
        <v>6</v>
      </c>
      <c r="N48" s="16"/>
      <c r="O48" s="16"/>
      <c r="P48" s="16"/>
      <c r="Q48" s="16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8" x14ac:dyDescent="0.25">
      <c r="A49" s="5" t="s">
        <v>48</v>
      </c>
      <c r="B49" s="6">
        <v>20241407</v>
      </c>
      <c r="C49" s="3">
        <f t="shared" si="0"/>
        <v>16</v>
      </c>
      <c r="D49" s="4"/>
      <c r="E49" s="4" t="s">
        <v>79</v>
      </c>
      <c r="F49" s="4"/>
      <c r="G49" s="4">
        <v>2</v>
      </c>
      <c r="H49" s="4">
        <v>0</v>
      </c>
      <c r="I49" s="4">
        <v>2</v>
      </c>
      <c r="J49" s="4">
        <v>2</v>
      </c>
      <c r="K49" s="4">
        <v>2</v>
      </c>
      <c r="L49" s="4">
        <v>2</v>
      </c>
      <c r="M49" s="4">
        <v>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8" x14ac:dyDescent="0.25">
      <c r="A50" s="5" t="s">
        <v>49</v>
      </c>
      <c r="B50" s="6">
        <v>20241694</v>
      </c>
      <c r="C50" s="15">
        <f t="shared" si="0"/>
        <v>1.4</v>
      </c>
      <c r="D50" s="16"/>
      <c r="E50" s="16" t="s">
        <v>80</v>
      </c>
      <c r="F50" s="16"/>
      <c r="G50" s="16">
        <v>0</v>
      </c>
      <c r="H50" s="16">
        <v>0</v>
      </c>
      <c r="I50" s="16">
        <v>1</v>
      </c>
      <c r="J50" s="16">
        <v>1</v>
      </c>
      <c r="K50" s="16">
        <v>0</v>
      </c>
      <c r="L50" s="16">
        <v>0</v>
      </c>
      <c r="M50" s="16">
        <v>0</v>
      </c>
      <c r="N50" s="16"/>
      <c r="O50" s="16"/>
      <c r="P50" s="16"/>
      <c r="Q50" s="16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8" x14ac:dyDescent="0.25">
      <c r="A51" s="5" t="s">
        <v>50</v>
      </c>
      <c r="B51" s="6">
        <v>20241700</v>
      </c>
      <c r="C51" s="3">
        <f t="shared" si="0"/>
        <v>11.2</v>
      </c>
      <c r="D51" s="4" t="s">
        <v>81</v>
      </c>
      <c r="E51" s="4" t="s">
        <v>80</v>
      </c>
      <c r="F51" s="4"/>
      <c r="G51" s="4">
        <v>2</v>
      </c>
      <c r="H51" s="4">
        <v>0</v>
      </c>
      <c r="I51" s="4">
        <v>2</v>
      </c>
      <c r="J51" s="4">
        <v>2</v>
      </c>
      <c r="K51" s="4">
        <v>2</v>
      </c>
      <c r="L51" s="4">
        <v>2</v>
      </c>
      <c r="M51" s="4">
        <v>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8" x14ac:dyDescent="0.25">
      <c r="A52" s="5" t="s">
        <v>51</v>
      </c>
      <c r="B52" s="6">
        <v>20241726</v>
      </c>
      <c r="C52" s="15">
        <f t="shared" si="0"/>
        <v>7.6999999999999993</v>
      </c>
      <c r="D52" s="16"/>
      <c r="E52" s="16" t="s">
        <v>80</v>
      </c>
      <c r="F52" s="16"/>
      <c r="G52" s="16">
        <v>2</v>
      </c>
      <c r="H52" s="16">
        <v>0</v>
      </c>
      <c r="I52" s="16">
        <v>2</v>
      </c>
      <c r="J52" s="16">
        <v>2</v>
      </c>
      <c r="K52" s="16">
        <v>2</v>
      </c>
      <c r="L52" s="16">
        <v>1</v>
      </c>
      <c r="M52" s="16">
        <v>2</v>
      </c>
      <c r="N52" s="16"/>
      <c r="O52" s="16"/>
      <c r="P52" s="16"/>
      <c r="Q52" s="16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8" x14ac:dyDescent="0.25">
      <c r="A53" s="5" t="s">
        <v>52</v>
      </c>
      <c r="B53" s="6">
        <v>20241727</v>
      </c>
      <c r="C53" s="3">
        <f t="shared" si="0"/>
        <v>2.0999999999999996</v>
      </c>
      <c r="D53" s="4"/>
      <c r="E53" s="4" t="s">
        <v>80</v>
      </c>
      <c r="F53" s="4"/>
      <c r="G53" s="4">
        <v>1</v>
      </c>
      <c r="H53" s="4">
        <v>0</v>
      </c>
      <c r="I53" s="4">
        <v>2</v>
      </c>
      <c r="J53" s="4">
        <v>0</v>
      </c>
      <c r="K53" s="4">
        <v>0</v>
      </c>
      <c r="L53" s="4">
        <v>0</v>
      </c>
      <c r="M53" s="4">
        <v>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8" x14ac:dyDescent="0.25">
      <c r="A54" s="5" t="s">
        <v>53</v>
      </c>
      <c r="B54" s="6">
        <v>20241734</v>
      </c>
      <c r="C54" s="15">
        <f t="shared" si="0"/>
        <v>16</v>
      </c>
      <c r="D54" s="16"/>
      <c r="E54" s="16" t="s">
        <v>79</v>
      </c>
      <c r="F54" s="16"/>
      <c r="G54" s="16">
        <v>2</v>
      </c>
      <c r="H54" s="16">
        <v>0</v>
      </c>
      <c r="I54" s="16">
        <v>2</v>
      </c>
      <c r="J54" s="16">
        <v>2</v>
      </c>
      <c r="K54" s="16">
        <v>2</v>
      </c>
      <c r="L54" s="16">
        <v>2</v>
      </c>
      <c r="M54" s="16">
        <v>6</v>
      </c>
      <c r="N54" s="16"/>
      <c r="O54" s="16"/>
      <c r="P54" s="16"/>
      <c r="Q54" s="16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8" x14ac:dyDescent="0.25">
      <c r="A55" s="5" t="s">
        <v>54</v>
      </c>
      <c r="B55" s="6">
        <v>20241767</v>
      </c>
      <c r="C55" s="3">
        <f t="shared" si="0"/>
        <v>12</v>
      </c>
      <c r="D55" s="4"/>
      <c r="E55" s="4" t="s">
        <v>79</v>
      </c>
      <c r="F55" s="4"/>
      <c r="G55" s="4">
        <v>2</v>
      </c>
      <c r="H55" s="4">
        <v>0</v>
      </c>
      <c r="I55" s="4">
        <v>2</v>
      </c>
      <c r="J55" s="4">
        <v>2</v>
      </c>
      <c r="K55" s="4">
        <v>2</v>
      </c>
      <c r="L55" s="4">
        <v>2</v>
      </c>
      <c r="M55" s="4">
        <v>2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8" x14ac:dyDescent="0.25">
      <c r="A56" s="5" t="s">
        <v>55</v>
      </c>
      <c r="B56" s="6">
        <v>20241772</v>
      </c>
      <c r="C56" s="15">
        <f t="shared" si="0"/>
        <v>12</v>
      </c>
      <c r="D56" s="16"/>
      <c r="E56" s="16" t="s">
        <v>79</v>
      </c>
      <c r="F56" s="16"/>
      <c r="G56" s="16">
        <v>2</v>
      </c>
      <c r="H56" s="16">
        <v>0</v>
      </c>
      <c r="I56" s="16">
        <v>2</v>
      </c>
      <c r="J56" s="16">
        <v>2</v>
      </c>
      <c r="K56" s="16">
        <v>2</v>
      </c>
      <c r="L56" s="16">
        <v>2</v>
      </c>
      <c r="M56" s="16">
        <v>2</v>
      </c>
      <c r="N56" s="16"/>
      <c r="O56" s="16"/>
      <c r="P56" s="16"/>
      <c r="Q56" s="16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8" x14ac:dyDescent="0.25">
      <c r="A57" s="5" t="s">
        <v>56</v>
      </c>
      <c r="B57" s="6">
        <v>20241773</v>
      </c>
      <c r="C57" s="3">
        <f t="shared" si="0"/>
        <v>12</v>
      </c>
      <c r="D57" s="4"/>
      <c r="E57" s="4" t="s">
        <v>79</v>
      </c>
      <c r="F57" s="4"/>
      <c r="G57" s="4">
        <v>2</v>
      </c>
      <c r="H57" s="4">
        <v>0</v>
      </c>
      <c r="I57" s="4">
        <v>2</v>
      </c>
      <c r="J57" s="4">
        <v>2</v>
      </c>
      <c r="K57" s="4">
        <v>2</v>
      </c>
      <c r="L57" s="4">
        <v>2</v>
      </c>
      <c r="M57" s="4">
        <v>2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8" x14ac:dyDescent="0.25">
      <c r="A58" s="5" t="s">
        <v>57</v>
      </c>
      <c r="B58" s="6">
        <v>20241784</v>
      </c>
      <c r="C58" s="15">
        <f t="shared" si="0"/>
        <v>6</v>
      </c>
      <c r="D58" s="16"/>
      <c r="E58" s="16" t="s">
        <v>79</v>
      </c>
      <c r="F58" s="16"/>
      <c r="G58" s="16">
        <v>0</v>
      </c>
      <c r="H58" s="16">
        <v>0</v>
      </c>
      <c r="I58" s="16">
        <v>2</v>
      </c>
      <c r="J58" s="16">
        <v>2</v>
      </c>
      <c r="K58" s="16">
        <v>2</v>
      </c>
      <c r="L58" s="16">
        <v>0</v>
      </c>
      <c r="M58" s="16">
        <v>0</v>
      </c>
      <c r="N58" s="16"/>
      <c r="O58" s="16"/>
      <c r="P58" s="16"/>
      <c r="Q58" s="16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8" x14ac:dyDescent="0.25">
      <c r="A59" s="5" t="s">
        <v>58</v>
      </c>
      <c r="B59" s="6">
        <v>20250060</v>
      </c>
      <c r="C59" s="3">
        <f t="shared" si="0"/>
        <v>16</v>
      </c>
      <c r="D59" s="4"/>
      <c r="E59" s="4" t="s">
        <v>79</v>
      </c>
      <c r="F59" s="4"/>
      <c r="G59" s="4">
        <v>2</v>
      </c>
      <c r="H59" s="4">
        <v>0</v>
      </c>
      <c r="I59" s="4">
        <v>2</v>
      </c>
      <c r="J59" s="4">
        <v>2</v>
      </c>
      <c r="K59" s="4">
        <v>2</v>
      </c>
      <c r="L59" s="4">
        <v>2</v>
      </c>
      <c r="M59" s="4">
        <v>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8" x14ac:dyDescent="0.25">
      <c r="A60" s="5" t="s">
        <v>59</v>
      </c>
      <c r="B60" s="6">
        <v>20250247</v>
      </c>
      <c r="C60" s="15">
        <f t="shared" si="0"/>
        <v>16</v>
      </c>
      <c r="D60" s="16"/>
      <c r="E60" s="16" t="s">
        <v>79</v>
      </c>
      <c r="F60" s="16"/>
      <c r="G60" s="16">
        <v>2</v>
      </c>
      <c r="H60" s="16">
        <v>0</v>
      </c>
      <c r="I60" s="16">
        <v>2</v>
      </c>
      <c r="J60" s="16">
        <v>2</v>
      </c>
      <c r="K60" s="16">
        <v>2</v>
      </c>
      <c r="L60" s="16">
        <v>2</v>
      </c>
      <c r="M60" s="16">
        <v>6</v>
      </c>
      <c r="N60" s="16"/>
      <c r="O60" s="16"/>
      <c r="P60" s="16"/>
      <c r="Q60" s="16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8" x14ac:dyDescent="0.25">
      <c r="A61" s="5" t="s">
        <v>60</v>
      </c>
      <c r="B61" s="6">
        <v>20250466</v>
      </c>
      <c r="C61" s="3">
        <f t="shared" si="0"/>
        <v>7</v>
      </c>
      <c r="D61" s="4"/>
      <c r="E61" s="4" t="s">
        <v>79</v>
      </c>
      <c r="F61" s="4"/>
      <c r="G61" s="4">
        <v>2</v>
      </c>
      <c r="H61" s="4">
        <v>0</v>
      </c>
      <c r="I61" s="4">
        <v>1</v>
      </c>
      <c r="J61" s="4">
        <v>2</v>
      </c>
      <c r="K61" s="4">
        <v>2</v>
      </c>
      <c r="L61" s="4">
        <v>0</v>
      </c>
      <c r="M61" s="4">
        <v>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8" x14ac:dyDescent="0.25">
      <c r="A62" s="5" t="s">
        <v>61</v>
      </c>
      <c r="B62" s="6">
        <v>20250744</v>
      </c>
      <c r="C62" s="15">
        <f t="shared" si="0"/>
        <v>16</v>
      </c>
      <c r="D62" s="16"/>
      <c r="E62" s="16" t="s">
        <v>79</v>
      </c>
      <c r="F62" s="16"/>
      <c r="G62" s="16">
        <v>2</v>
      </c>
      <c r="H62" s="16">
        <v>0</v>
      </c>
      <c r="I62" s="16">
        <v>2</v>
      </c>
      <c r="J62" s="16">
        <v>2</v>
      </c>
      <c r="K62" s="16">
        <v>2</v>
      </c>
      <c r="L62" s="16">
        <v>2</v>
      </c>
      <c r="M62" s="16">
        <v>6</v>
      </c>
      <c r="N62" s="16"/>
      <c r="O62" s="16"/>
      <c r="P62" s="16"/>
      <c r="Q62" s="16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>
        <f>AVERAGE(C4:C62)</f>
        <v>11.449152542372884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9">
    <mergeCell ref="I1:L1"/>
    <mergeCell ref="N1:N2"/>
    <mergeCell ref="A1:A3"/>
    <mergeCell ref="B1:B3"/>
    <mergeCell ref="C1:C2"/>
    <mergeCell ref="D1:D3"/>
    <mergeCell ref="E1:E2"/>
    <mergeCell ref="F1:F2"/>
    <mergeCell ref="G1:H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pane ySplit="3" topLeftCell="A59" activePane="bottomLeft" state="frozen"/>
      <selection pane="bottomLeft" activeCell="B5" sqref="B5"/>
    </sheetView>
  </sheetViews>
  <sheetFormatPr defaultColWidth="12.6640625" defaultRowHeight="15.75" customHeight="1" x14ac:dyDescent="0.25"/>
  <cols>
    <col min="4" max="4" width="54.21875" customWidth="1"/>
    <col min="5" max="5" width="14.6640625" customWidth="1"/>
    <col min="8" max="8" width="21.88671875" customWidth="1"/>
    <col min="9" max="9" width="24.33203125" customWidth="1"/>
    <col min="10" max="10" width="30.88671875" customWidth="1"/>
    <col min="11" max="11" width="41" customWidth="1"/>
    <col min="12" max="12" width="19.44140625" customWidth="1"/>
    <col min="13" max="13" width="22" customWidth="1"/>
    <col min="14" max="14" width="50.44140625" customWidth="1"/>
  </cols>
  <sheetData>
    <row r="1" spans="1:27" ht="13.2" x14ac:dyDescent="0.25">
      <c r="A1" s="20" t="s">
        <v>62</v>
      </c>
      <c r="B1" s="20" t="s">
        <v>63</v>
      </c>
      <c r="C1" s="20" t="s">
        <v>64</v>
      </c>
      <c r="D1" s="20" t="s">
        <v>65</v>
      </c>
      <c r="E1" s="23" t="s">
        <v>66</v>
      </c>
      <c r="F1" s="23" t="s">
        <v>67</v>
      </c>
      <c r="G1" s="20" t="s">
        <v>71</v>
      </c>
      <c r="H1" s="17" t="s">
        <v>82</v>
      </c>
      <c r="I1" s="25" t="s">
        <v>83</v>
      </c>
      <c r="J1" s="21"/>
      <c r="K1" s="21"/>
      <c r="L1" s="26" t="s">
        <v>84</v>
      </c>
      <c r="M1" s="21"/>
      <c r="N1" s="2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8.25" customHeight="1" x14ac:dyDescent="0.25">
      <c r="A2" s="21"/>
      <c r="B2" s="21"/>
      <c r="C2" s="21"/>
      <c r="D2" s="21"/>
      <c r="E2" s="21"/>
      <c r="F2" s="21"/>
      <c r="G2" s="21"/>
      <c r="H2" s="17" t="s">
        <v>85</v>
      </c>
      <c r="I2" s="18" t="s">
        <v>86</v>
      </c>
      <c r="J2" s="18" t="s">
        <v>87</v>
      </c>
      <c r="K2" s="18" t="s">
        <v>88</v>
      </c>
      <c r="L2" s="19" t="s">
        <v>89</v>
      </c>
      <c r="M2" s="19" t="s">
        <v>90</v>
      </c>
      <c r="N2" s="19" t="s">
        <v>91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.2" x14ac:dyDescent="0.25">
      <c r="A3" s="21"/>
      <c r="B3" s="21"/>
      <c r="C3" s="3">
        <f>SUM(G3:Z3)</f>
        <v>34</v>
      </c>
      <c r="D3" s="21"/>
      <c r="E3" s="12">
        <v>-0.3</v>
      </c>
      <c r="F3" s="7" t="s">
        <v>78</v>
      </c>
      <c r="G3" s="3">
        <v>2</v>
      </c>
      <c r="H3" s="3">
        <v>2</v>
      </c>
      <c r="I3" s="3">
        <v>4</v>
      </c>
      <c r="J3" s="4">
        <v>3</v>
      </c>
      <c r="K3" s="4">
        <v>3</v>
      </c>
      <c r="L3" s="3">
        <v>3</v>
      </c>
      <c r="M3" s="3">
        <v>7</v>
      </c>
      <c r="N3" s="3">
        <v>10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8" x14ac:dyDescent="0.25">
      <c r="A4" s="1" t="s">
        <v>0</v>
      </c>
      <c r="B4" s="2">
        <v>20191400</v>
      </c>
      <c r="C4" s="15">
        <f t="shared" ref="C4:C62" si="0">IF(E4="o", SUM(G4:Z4)*0.7, SUM(G4:Z4))</f>
        <v>0</v>
      </c>
      <c r="D4" s="16"/>
      <c r="E4" s="16" t="s">
        <v>80</v>
      </c>
      <c r="F4" s="16"/>
      <c r="G4" s="15">
        <v>0</v>
      </c>
      <c r="H4" s="15">
        <v>0</v>
      </c>
      <c r="I4" s="15">
        <v>0</v>
      </c>
      <c r="J4" s="16">
        <v>0</v>
      </c>
      <c r="K4" s="16">
        <v>0</v>
      </c>
      <c r="L4" s="16"/>
      <c r="M4" s="16">
        <v>0</v>
      </c>
      <c r="N4" s="15">
        <v>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3.8" x14ac:dyDescent="0.25">
      <c r="A5" s="5" t="s">
        <v>1</v>
      </c>
      <c r="B5" s="6">
        <v>20191748</v>
      </c>
      <c r="C5" s="3">
        <f t="shared" si="0"/>
        <v>31</v>
      </c>
      <c r="D5" s="4"/>
      <c r="E5" s="4"/>
      <c r="F5" s="4"/>
      <c r="G5" s="3">
        <v>2</v>
      </c>
      <c r="H5" s="3">
        <v>2</v>
      </c>
      <c r="I5" s="4">
        <v>4</v>
      </c>
      <c r="J5" s="4">
        <v>0</v>
      </c>
      <c r="K5" s="4">
        <v>3</v>
      </c>
      <c r="L5" s="3">
        <v>3</v>
      </c>
      <c r="M5" s="3">
        <v>7</v>
      </c>
      <c r="N5" s="3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8" x14ac:dyDescent="0.25">
      <c r="A6" s="5" t="s">
        <v>2</v>
      </c>
      <c r="B6" s="6">
        <v>20201152</v>
      </c>
      <c r="C6" s="15">
        <f t="shared" si="0"/>
        <v>0</v>
      </c>
      <c r="D6" s="16"/>
      <c r="E6" s="16" t="s">
        <v>80</v>
      </c>
      <c r="F6" s="16"/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5">
        <v>0</v>
      </c>
      <c r="M6" s="15">
        <v>0</v>
      </c>
      <c r="N6" s="15">
        <v>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3.8" x14ac:dyDescent="0.25">
      <c r="A7" s="5" t="s">
        <v>3</v>
      </c>
      <c r="B7" s="6">
        <v>20201677</v>
      </c>
      <c r="C7" s="3">
        <f t="shared" si="0"/>
        <v>32</v>
      </c>
      <c r="D7" s="4"/>
      <c r="E7" s="4"/>
      <c r="F7" s="4"/>
      <c r="G7" s="4">
        <v>2</v>
      </c>
      <c r="H7" s="4">
        <v>0</v>
      </c>
      <c r="I7" s="4">
        <v>4</v>
      </c>
      <c r="J7" s="4">
        <v>3</v>
      </c>
      <c r="K7" s="4">
        <v>3</v>
      </c>
      <c r="L7" s="3">
        <v>3</v>
      </c>
      <c r="M7" s="3">
        <v>7</v>
      </c>
      <c r="N7" s="3">
        <v>10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8" x14ac:dyDescent="0.25">
      <c r="A8" s="5" t="s">
        <v>4</v>
      </c>
      <c r="B8" s="6">
        <v>20201708</v>
      </c>
      <c r="C8" s="15">
        <f t="shared" si="0"/>
        <v>2.8</v>
      </c>
      <c r="D8" s="16"/>
      <c r="E8" s="16" t="s">
        <v>80</v>
      </c>
      <c r="F8" s="16"/>
      <c r="G8" s="16">
        <v>2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5">
        <v>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3.8" x14ac:dyDescent="0.25">
      <c r="A9" s="5" t="s">
        <v>5</v>
      </c>
      <c r="B9" s="6">
        <v>20210811</v>
      </c>
      <c r="C9" s="3">
        <f t="shared" si="0"/>
        <v>1.4</v>
      </c>
      <c r="D9" s="4"/>
      <c r="E9" s="4" t="s">
        <v>80</v>
      </c>
      <c r="F9" s="4"/>
      <c r="G9" s="4">
        <v>2</v>
      </c>
      <c r="H9" s="4">
        <v>0</v>
      </c>
      <c r="I9" s="4">
        <v>0</v>
      </c>
      <c r="J9" s="4">
        <v>0</v>
      </c>
      <c r="K9" s="4">
        <v>0</v>
      </c>
      <c r="L9" s="3">
        <v>0</v>
      </c>
      <c r="M9" s="3">
        <v>0</v>
      </c>
      <c r="N9" s="3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8" x14ac:dyDescent="0.25">
      <c r="A10" s="5" t="s">
        <v>6</v>
      </c>
      <c r="B10" s="6">
        <v>20210926</v>
      </c>
      <c r="C10" s="15">
        <f t="shared" si="0"/>
        <v>4.8999999999999995</v>
      </c>
      <c r="D10" s="16"/>
      <c r="E10" s="16" t="s">
        <v>80</v>
      </c>
      <c r="F10" s="16"/>
      <c r="G10" s="16">
        <v>2</v>
      </c>
      <c r="H10" s="16">
        <v>2</v>
      </c>
      <c r="I10" s="16">
        <v>0</v>
      </c>
      <c r="J10" s="16">
        <v>3</v>
      </c>
      <c r="K10" s="16">
        <v>0</v>
      </c>
      <c r="L10" s="15">
        <v>0</v>
      </c>
      <c r="M10" s="15">
        <v>0</v>
      </c>
      <c r="N10" s="16">
        <v>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3.8" x14ac:dyDescent="0.25">
      <c r="A11" s="5" t="s">
        <v>7</v>
      </c>
      <c r="B11" s="6">
        <v>20211031</v>
      </c>
      <c r="C11" s="3">
        <f t="shared" si="0"/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8" x14ac:dyDescent="0.25">
      <c r="A12" s="5" t="s">
        <v>8</v>
      </c>
      <c r="B12" s="6">
        <v>20211675</v>
      </c>
      <c r="C12" s="15">
        <f t="shared" si="0"/>
        <v>3.5</v>
      </c>
      <c r="D12" s="16"/>
      <c r="E12" s="16" t="s">
        <v>80</v>
      </c>
      <c r="F12" s="16"/>
      <c r="G12" s="16">
        <v>0</v>
      </c>
      <c r="H12" s="16">
        <v>2</v>
      </c>
      <c r="I12" s="16">
        <v>0</v>
      </c>
      <c r="J12" s="16">
        <v>0</v>
      </c>
      <c r="K12" s="16">
        <v>0</v>
      </c>
      <c r="L12" s="15">
        <v>3</v>
      </c>
      <c r="M12" s="15">
        <v>0</v>
      </c>
      <c r="N12" s="15">
        <v>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3.8" x14ac:dyDescent="0.25">
      <c r="A13" s="5" t="s">
        <v>9</v>
      </c>
      <c r="B13" s="6">
        <v>20211806</v>
      </c>
      <c r="C13" s="3">
        <f t="shared" si="0"/>
        <v>3.5</v>
      </c>
      <c r="D13" s="4"/>
      <c r="E13" s="4" t="s">
        <v>80</v>
      </c>
      <c r="F13" s="4"/>
      <c r="G13" s="4">
        <v>0</v>
      </c>
      <c r="H13" s="4">
        <v>2</v>
      </c>
      <c r="I13" s="4">
        <v>0</v>
      </c>
      <c r="J13" s="4">
        <v>0</v>
      </c>
      <c r="K13" s="4">
        <v>0</v>
      </c>
      <c r="L13" s="3">
        <v>3</v>
      </c>
      <c r="M13" s="3">
        <v>0</v>
      </c>
      <c r="N13" s="3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8" x14ac:dyDescent="0.25">
      <c r="A14" s="5" t="s">
        <v>10</v>
      </c>
      <c r="B14" s="6">
        <v>20220267</v>
      </c>
      <c r="C14" s="15">
        <f t="shared" si="0"/>
        <v>1.4</v>
      </c>
      <c r="D14" s="16"/>
      <c r="E14" s="16" t="s">
        <v>80</v>
      </c>
      <c r="F14" s="16"/>
      <c r="G14" s="16">
        <v>2</v>
      </c>
      <c r="H14" s="16">
        <v>0</v>
      </c>
      <c r="I14" s="16">
        <v>0</v>
      </c>
      <c r="J14" s="16">
        <v>0</v>
      </c>
      <c r="K14" s="16">
        <v>0</v>
      </c>
      <c r="L14" s="15">
        <v>0</v>
      </c>
      <c r="M14" s="15">
        <v>0</v>
      </c>
      <c r="N14" s="15">
        <v>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3.8" x14ac:dyDescent="0.25">
      <c r="A15" s="5" t="s">
        <v>11</v>
      </c>
      <c r="B15" s="6">
        <v>20220551</v>
      </c>
      <c r="C15" s="3">
        <f t="shared" si="0"/>
        <v>0</v>
      </c>
      <c r="D15" s="4"/>
      <c r="E15" s="4" t="s">
        <v>80</v>
      </c>
      <c r="F15" s="4"/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3">
        <v>0</v>
      </c>
      <c r="M15" s="3">
        <v>0</v>
      </c>
      <c r="N15" s="3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8" x14ac:dyDescent="0.25">
      <c r="A16" s="5" t="s">
        <v>12</v>
      </c>
      <c r="B16" s="6">
        <v>20220580</v>
      </c>
      <c r="C16" s="15">
        <f t="shared" si="0"/>
        <v>1.4</v>
      </c>
      <c r="D16" s="16"/>
      <c r="E16" s="16" t="s">
        <v>80</v>
      </c>
      <c r="F16" s="16"/>
      <c r="G16" s="16">
        <v>0</v>
      </c>
      <c r="H16" s="16">
        <v>2</v>
      </c>
      <c r="I16" s="16">
        <v>0</v>
      </c>
      <c r="J16" s="16">
        <v>0</v>
      </c>
      <c r="K16" s="16">
        <v>0</v>
      </c>
      <c r="L16" s="15">
        <v>0</v>
      </c>
      <c r="M16" s="15">
        <v>0</v>
      </c>
      <c r="N16" s="15">
        <v>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3.8" x14ac:dyDescent="0.25">
      <c r="A17" s="5" t="s">
        <v>13</v>
      </c>
      <c r="B17" s="6">
        <v>20221215</v>
      </c>
      <c r="C17" s="3">
        <f t="shared" si="0"/>
        <v>1.4</v>
      </c>
      <c r="D17" s="4"/>
      <c r="E17" s="4" t="s">
        <v>80</v>
      </c>
      <c r="F17" s="4"/>
      <c r="G17" s="4">
        <v>0</v>
      </c>
      <c r="H17" s="4">
        <v>2</v>
      </c>
      <c r="I17" s="4">
        <v>0</v>
      </c>
      <c r="J17" s="4">
        <v>0</v>
      </c>
      <c r="K17" s="4">
        <v>0</v>
      </c>
      <c r="L17" s="3">
        <v>0</v>
      </c>
      <c r="M17" s="3">
        <v>0</v>
      </c>
      <c r="N17" s="3"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8" x14ac:dyDescent="0.25">
      <c r="A18" s="5" t="s">
        <v>14</v>
      </c>
      <c r="B18" s="6">
        <v>20221383</v>
      </c>
      <c r="C18" s="15">
        <f t="shared" si="0"/>
        <v>24</v>
      </c>
      <c r="D18" s="16"/>
      <c r="E18" s="16"/>
      <c r="F18" s="16"/>
      <c r="G18" s="16">
        <v>2</v>
      </c>
      <c r="H18" s="16">
        <v>2</v>
      </c>
      <c r="I18" s="16">
        <v>4</v>
      </c>
      <c r="J18" s="16">
        <v>3</v>
      </c>
      <c r="K18" s="16">
        <v>0</v>
      </c>
      <c r="L18" s="15">
        <v>3</v>
      </c>
      <c r="M18" s="15">
        <v>7</v>
      </c>
      <c r="N18" s="15">
        <v>3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3.8" x14ac:dyDescent="0.25">
      <c r="A19" s="5" t="s">
        <v>15</v>
      </c>
      <c r="B19" s="6">
        <v>20221642</v>
      </c>
      <c r="C19" s="3">
        <f t="shared" si="0"/>
        <v>5.6</v>
      </c>
      <c r="D19" s="4"/>
      <c r="E19" s="4" t="s">
        <v>80</v>
      </c>
      <c r="F19" s="4"/>
      <c r="G19" s="4">
        <v>2</v>
      </c>
      <c r="H19" s="4">
        <v>0</v>
      </c>
      <c r="I19" s="4">
        <v>0</v>
      </c>
      <c r="J19" s="4">
        <v>3</v>
      </c>
      <c r="K19" s="4">
        <v>0</v>
      </c>
      <c r="L19" s="3">
        <v>3</v>
      </c>
      <c r="M19" s="3">
        <v>0</v>
      </c>
      <c r="N19" s="3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8" x14ac:dyDescent="0.25">
      <c r="A20" s="5" t="s">
        <v>16</v>
      </c>
      <c r="B20" s="6">
        <v>20221667</v>
      </c>
      <c r="C20" s="15">
        <f t="shared" si="0"/>
        <v>0</v>
      </c>
      <c r="D20" s="16"/>
      <c r="E20" s="16"/>
      <c r="F20" s="16"/>
      <c r="G20" s="16"/>
      <c r="H20" s="16">
        <v>0</v>
      </c>
      <c r="I20" s="16">
        <v>0</v>
      </c>
      <c r="J20" s="16"/>
      <c r="K20" s="16"/>
      <c r="L20" s="15">
        <v>0</v>
      </c>
      <c r="M20" s="15">
        <v>0</v>
      </c>
      <c r="N20" s="15">
        <v>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3.8" x14ac:dyDescent="0.25">
      <c r="A21" s="5" t="s">
        <v>17</v>
      </c>
      <c r="B21" s="6">
        <v>20221684</v>
      </c>
      <c r="C21" s="3">
        <f t="shared" si="0"/>
        <v>3.5</v>
      </c>
      <c r="D21" s="4"/>
      <c r="E21" s="4" t="s">
        <v>80</v>
      </c>
      <c r="F21" s="4"/>
      <c r="G21" s="4">
        <v>2</v>
      </c>
      <c r="H21" s="4">
        <v>0</v>
      </c>
      <c r="I21" s="4">
        <v>0</v>
      </c>
      <c r="J21" s="4">
        <v>0</v>
      </c>
      <c r="K21" s="4">
        <v>0</v>
      </c>
      <c r="L21" s="3">
        <v>3</v>
      </c>
      <c r="M21" s="3">
        <v>0</v>
      </c>
      <c r="N21" s="4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8" x14ac:dyDescent="0.25">
      <c r="A22" s="5" t="s">
        <v>18</v>
      </c>
      <c r="B22" s="6">
        <v>20221695</v>
      </c>
      <c r="C22" s="15">
        <f t="shared" si="0"/>
        <v>9</v>
      </c>
      <c r="D22" s="16"/>
      <c r="E22" s="16"/>
      <c r="F22" s="16"/>
      <c r="G22" s="16">
        <v>2</v>
      </c>
      <c r="H22" s="16">
        <v>1</v>
      </c>
      <c r="I22" s="16">
        <v>0</v>
      </c>
      <c r="J22" s="16">
        <v>0</v>
      </c>
      <c r="K22" s="16">
        <v>0</v>
      </c>
      <c r="L22" s="15">
        <v>3</v>
      </c>
      <c r="M22" s="15">
        <v>0</v>
      </c>
      <c r="N22" s="15">
        <v>3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3.8" x14ac:dyDescent="0.25">
      <c r="A23" s="5" t="s">
        <v>19</v>
      </c>
      <c r="B23" s="6">
        <v>20221712</v>
      </c>
      <c r="C23" s="3">
        <f t="shared" si="0"/>
        <v>31</v>
      </c>
      <c r="D23" s="4"/>
      <c r="E23" s="4"/>
      <c r="F23" s="4"/>
      <c r="G23" s="4">
        <v>2</v>
      </c>
      <c r="H23" s="4">
        <v>2</v>
      </c>
      <c r="I23" s="4">
        <v>4</v>
      </c>
      <c r="J23" s="4">
        <v>3</v>
      </c>
      <c r="K23" s="4">
        <v>0</v>
      </c>
      <c r="L23" s="3">
        <v>3</v>
      </c>
      <c r="M23" s="3">
        <v>7</v>
      </c>
      <c r="N23" s="3">
        <v>10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8" x14ac:dyDescent="0.25">
      <c r="A24" s="5" t="s">
        <v>20</v>
      </c>
      <c r="B24" s="6">
        <v>20221733</v>
      </c>
      <c r="C24" s="15">
        <f t="shared" si="0"/>
        <v>0</v>
      </c>
      <c r="D24" s="16"/>
      <c r="E24" s="16" t="s">
        <v>80</v>
      </c>
      <c r="F24" s="16"/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3.8" x14ac:dyDescent="0.25">
      <c r="A25" s="5" t="s">
        <v>21</v>
      </c>
      <c r="B25" s="6">
        <v>20221738</v>
      </c>
      <c r="C25" s="3">
        <f t="shared" si="0"/>
        <v>0</v>
      </c>
      <c r="D25" s="4"/>
      <c r="E25" s="4"/>
      <c r="F25" s="4"/>
      <c r="G25" s="4">
        <v>0</v>
      </c>
      <c r="H25" s="4">
        <v>0</v>
      </c>
      <c r="I25" s="4">
        <v>0</v>
      </c>
      <c r="J25" s="4"/>
      <c r="K25" s="4">
        <v>0</v>
      </c>
      <c r="L25" s="3">
        <v>0</v>
      </c>
      <c r="M25" s="3">
        <v>0</v>
      </c>
      <c r="N25" s="3"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8" x14ac:dyDescent="0.25">
      <c r="A26" s="5" t="s">
        <v>22</v>
      </c>
      <c r="B26" s="6">
        <v>20230112</v>
      </c>
      <c r="C26" s="15">
        <f t="shared" si="0"/>
        <v>10.5</v>
      </c>
      <c r="D26" s="16"/>
      <c r="E26" s="16" t="s">
        <v>80</v>
      </c>
      <c r="F26" s="16"/>
      <c r="G26" s="16">
        <v>2</v>
      </c>
      <c r="H26" s="16">
        <v>2</v>
      </c>
      <c r="I26" s="16">
        <v>0</v>
      </c>
      <c r="J26" s="16">
        <v>0</v>
      </c>
      <c r="K26" s="16">
        <v>0</v>
      </c>
      <c r="L26" s="15">
        <v>3</v>
      </c>
      <c r="M26" s="15">
        <v>7</v>
      </c>
      <c r="N26" s="15">
        <v>1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3.8" x14ac:dyDescent="0.25">
      <c r="A27" s="5" t="s">
        <v>23</v>
      </c>
      <c r="B27" s="6">
        <v>20230717</v>
      </c>
      <c r="C27" s="3">
        <f t="shared" si="0"/>
        <v>0</v>
      </c>
      <c r="D27" s="4"/>
      <c r="E27" s="4"/>
      <c r="F27" s="4"/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8" x14ac:dyDescent="0.25">
      <c r="A28" s="5" t="s">
        <v>24</v>
      </c>
      <c r="B28" s="6">
        <v>20231137</v>
      </c>
      <c r="C28" s="15">
        <f t="shared" si="0"/>
        <v>0</v>
      </c>
      <c r="D28" s="16"/>
      <c r="E28" s="16"/>
      <c r="F28" s="16"/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3.8" x14ac:dyDescent="0.25">
      <c r="A29" s="5" t="s">
        <v>25</v>
      </c>
      <c r="B29" s="6">
        <v>20231381</v>
      </c>
      <c r="C29" s="3">
        <f t="shared" si="0"/>
        <v>2</v>
      </c>
      <c r="D29" s="4"/>
      <c r="E29" s="4"/>
      <c r="F29" s="4"/>
      <c r="G29" s="4">
        <v>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8" x14ac:dyDescent="0.25">
      <c r="A30" s="5" t="s">
        <v>26</v>
      </c>
      <c r="B30" s="6">
        <v>20231723</v>
      </c>
      <c r="C30" s="15">
        <f t="shared" si="0"/>
        <v>0</v>
      </c>
      <c r="D30" s="16"/>
      <c r="E30" s="16"/>
      <c r="F30" s="16"/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3.8" x14ac:dyDescent="0.25">
      <c r="A31" s="5" t="s">
        <v>27</v>
      </c>
      <c r="B31" s="6">
        <v>20231851</v>
      </c>
      <c r="C31" s="3">
        <f t="shared" si="0"/>
        <v>19</v>
      </c>
      <c r="D31" s="4"/>
      <c r="E31" s="4"/>
      <c r="F31" s="4"/>
      <c r="G31" s="4">
        <v>2</v>
      </c>
      <c r="H31" s="4">
        <v>0</v>
      </c>
      <c r="I31" s="4">
        <v>4</v>
      </c>
      <c r="J31" s="4">
        <v>0</v>
      </c>
      <c r="K31" s="4">
        <v>0</v>
      </c>
      <c r="L31" s="3">
        <v>3</v>
      </c>
      <c r="M31" s="3">
        <v>7</v>
      </c>
      <c r="N31" s="3">
        <v>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8" x14ac:dyDescent="0.25">
      <c r="A32" s="5" t="s">
        <v>28</v>
      </c>
      <c r="B32" s="6">
        <v>20240109</v>
      </c>
      <c r="C32" s="15">
        <f t="shared" si="0"/>
        <v>0</v>
      </c>
      <c r="D32" s="16"/>
      <c r="E32" s="16"/>
      <c r="F32" s="16"/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3.8" x14ac:dyDescent="0.25">
      <c r="A33" s="5" t="s">
        <v>29</v>
      </c>
      <c r="B33" s="6">
        <v>20240219</v>
      </c>
      <c r="C33" s="3">
        <f t="shared" si="0"/>
        <v>0</v>
      </c>
      <c r="D33" s="4"/>
      <c r="E33" s="4" t="s">
        <v>80</v>
      </c>
      <c r="F33" s="4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8" x14ac:dyDescent="0.25">
      <c r="A34" s="5" t="s">
        <v>30</v>
      </c>
      <c r="B34" s="6">
        <v>20240385</v>
      </c>
      <c r="C34" s="15">
        <f t="shared" si="0"/>
        <v>0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3.8" x14ac:dyDescent="0.25">
      <c r="A35" s="5" t="s">
        <v>31</v>
      </c>
      <c r="B35" s="6">
        <v>20240403</v>
      </c>
      <c r="C35" s="3">
        <f t="shared" si="0"/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8" x14ac:dyDescent="0.25">
      <c r="A36" s="5" t="s">
        <v>33</v>
      </c>
      <c r="B36" s="6">
        <v>20240477</v>
      </c>
      <c r="C36" s="15">
        <f t="shared" si="0"/>
        <v>30</v>
      </c>
      <c r="D36" s="16"/>
      <c r="E36" s="16"/>
      <c r="F36" s="16"/>
      <c r="G36" s="16">
        <v>2</v>
      </c>
      <c r="H36" s="16">
        <v>1</v>
      </c>
      <c r="I36" s="16">
        <v>4</v>
      </c>
      <c r="J36" s="16">
        <v>3</v>
      </c>
      <c r="K36" s="16">
        <v>0</v>
      </c>
      <c r="L36" s="15">
        <v>3</v>
      </c>
      <c r="M36" s="15">
        <v>7</v>
      </c>
      <c r="N36" s="15">
        <v>10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3.8" x14ac:dyDescent="0.25">
      <c r="A37" s="5" t="s">
        <v>35</v>
      </c>
      <c r="B37" s="6">
        <v>20240532</v>
      </c>
      <c r="C37" s="3">
        <f t="shared" si="0"/>
        <v>31</v>
      </c>
      <c r="D37" s="4"/>
      <c r="E37" s="4"/>
      <c r="F37" s="4"/>
      <c r="G37" s="4">
        <v>2</v>
      </c>
      <c r="H37" s="4">
        <v>2</v>
      </c>
      <c r="I37" s="4">
        <v>4</v>
      </c>
      <c r="J37" s="4">
        <v>3</v>
      </c>
      <c r="K37" s="4">
        <v>0</v>
      </c>
      <c r="L37" s="3">
        <v>3</v>
      </c>
      <c r="M37" s="3">
        <v>7</v>
      </c>
      <c r="N37" s="3">
        <v>10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8" x14ac:dyDescent="0.25">
      <c r="A38" s="5" t="s">
        <v>37</v>
      </c>
      <c r="B38" s="6">
        <v>20240586</v>
      </c>
      <c r="C38" s="15">
        <f t="shared" si="0"/>
        <v>0</v>
      </c>
      <c r="D38" s="16"/>
      <c r="E38" s="16" t="s">
        <v>80</v>
      </c>
      <c r="F38" s="16"/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3.8" x14ac:dyDescent="0.25">
      <c r="A39" s="5" t="s">
        <v>38</v>
      </c>
      <c r="B39" s="6">
        <v>20240636</v>
      </c>
      <c r="C39" s="3">
        <f t="shared" si="0"/>
        <v>14</v>
      </c>
      <c r="D39" s="4"/>
      <c r="E39" s="4"/>
      <c r="F39" s="4"/>
      <c r="G39" s="4">
        <v>2</v>
      </c>
      <c r="H39" s="4">
        <v>2</v>
      </c>
      <c r="I39" s="4">
        <v>0</v>
      </c>
      <c r="J39" s="4">
        <v>0</v>
      </c>
      <c r="K39" s="4">
        <v>0</v>
      </c>
      <c r="L39" s="3">
        <v>3</v>
      </c>
      <c r="M39" s="3">
        <v>7</v>
      </c>
      <c r="N39" s="3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8" x14ac:dyDescent="0.25">
      <c r="A40" s="5" t="s">
        <v>39</v>
      </c>
      <c r="B40" s="6">
        <v>20240897</v>
      </c>
      <c r="C40" s="15">
        <f t="shared" si="0"/>
        <v>1.4</v>
      </c>
      <c r="D40" s="16"/>
      <c r="E40" s="16" t="s">
        <v>80</v>
      </c>
      <c r="F40" s="16"/>
      <c r="G40" s="16">
        <v>2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/>
      <c r="P40" s="16"/>
      <c r="Q40" s="16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8" x14ac:dyDescent="0.25">
      <c r="A41" s="5" t="s">
        <v>40</v>
      </c>
      <c r="B41" s="6">
        <v>20241157</v>
      </c>
      <c r="C41" s="3">
        <f t="shared" si="0"/>
        <v>14</v>
      </c>
      <c r="D41" s="4"/>
      <c r="E41" s="4"/>
      <c r="F41" s="4"/>
      <c r="G41" s="4">
        <v>2</v>
      </c>
      <c r="H41" s="4">
        <v>2</v>
      </c>
      <c r="I41" s="4">
        <v>4</v>
      </c>
      <c r="J41" s="4">
        <v>0</v>
      </c>
      <c r="K41" s="4">
        <v>0</v>
      </c>
      <c r="L41" s="3">
        <v>3</v>
      </c>
      <c r="M41" s="3">
        <v>0</v>
      </c>
      <c r="N41" s="3">
        <v>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8" x14ac:dyDescent="0.25">
      <c r="A42" s="5" t="s">
        <v>41</v>
      </c>
      <c r="B42" s="6">
        <v>20241158</v>
      </c>
      <c r="C42" s="15">
        <f t="shared" si="0"/>
        <v>21</v>
      </c>
      <c r="D42" s="16"/>
      <c r="E42" s="16"/>
      <c r="F42" s="16"/>
      <c r="G42" s="16">
        <v>2</v>
      </c>
      <c r="H42" s="16">
        <v>2</v>
      </c>
      <c r="I42" s="16">
        <v>4</v>
      </c>
      <c r="J42" s="16">
        <v>0</v>
      </c>
      <c r="K42" s="16">
        <v>0</v>
      </c>
      <c r="L42" s="15">
        <v>3</v>
      </c>
      <c r="M42" s="15">
        <v>7</v>
      </c>
      <c r="N42" s="15">
        <v>3</v>
      </c>
      <c r="O42" s="16"/>
      <c r="P42" s="16"/>
      <c r="Q42" s="16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8" x14ac:dyDescent="0.25">
      <c r="A43" s="5" t="s">
        <v>42</v>
      </c>
      <c r="B43" s="6">
        <v>20241248</v>
      </c>
      <c r="C43" s="3">
        <f t="shared" si="0"/>
        <v>34</v>
      </c>
      <c r="D43" s="4"/>
      <c r="E43" s="4"/>
      <c r="F43" s="4"/>
      <c r="G43" s="4">
        <v>2</v>
      </c>
      <c r="H43" s="4">
        <v>2</v>
      </c>
      <c r="I43" s="4">
        <v>4</v>
      </c>
      <c r="J43" s="4">
        <v>3</v>
      </c>
      <c r="K43" s="4">
        <v>3</v>
      </c>
      <c r="L43" s="3">
        <v>3</v>
      </c>
      <c r="M43" s="3">
        <v>7</v>
      </c>
      <c r="N43" s="3">
        <v>10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8" x14ac:dyDescent="0.25">
      <c r="A44" s="5" t="s">
        <v>43</v>
      </c>
      <c r="B44" s="6">
        <v>20241254</v>
      </c>
      <c r="C44" s="15">
        <f t="shared" si="0"/>
        <v>27</v>
      </c>
      <c r="D44" s="16"/>
      <c r="E44" s="16"/>
      <c r="F44" s="16"/>
      <c r="G44" s="16">
        <v>2</v>
      </c>
      <c r="H44" s="16">
        <v>2</v>
      </c>
      <c r="I44" s="16">
        <v>4</v>
      </c>
      <c r="J44" s="16">
        <v>3</v>
      </c>
      <c r="K44" s="16">
        <v>3</v>
      </c>
      <c r="L44" s="15">
        <v>3</v>
      </c>
      <c r="M44" s="15">
        <v>7</v>
      </c>
      <c r="N44" s="15">
        <v>3</v>
      </c>
      <c r="O44" s="16"/>
      <c r="P44" s="16"/>
      <c r="Q44" s="16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8" x14ac:dyDescent="0.25">
      <c r="A45" s="5" t="s">
        <v>44</v>
      </c>
      <c r="B45" s="6">
        <v>20241261</v>
      </c>
      <c r="C45" s="3">
        <f t="shared" si="0"/>
        <v>0</v>
      </c>
      <c r="D45" s="4"/>
      <c r="E45" s="4" t="s">
        <v>80</v>
      </c>
      <c r="F45" s="4"/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8" x14ac:dyDescent="0.25">
      <c r="A46" s="5" t="s">
        <v>45</v>
      </c>
      <c r="B46" s="6">
        <v>20241286</v>
      </c>
      <c r="C46" s="15">
        <f t="shared" si="0"/>
        <v>1.4</v>
      </c>
      <c r="D46" s="16"/>
      <c r="E46" s="16" t="s">
        <v>80</v>
      </c>
      <c r="F46" s="16"/>
      <c r="G46" s="16">
        <v>2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/>
      <c r="P46" s="16"/>
      <c r="Q46" s="16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8" x14ac:dyDescent="0.25">
      <c r="A47" s="5" t="s">
        <v>46</v>
      </c>
      <c r="B47" s="6">
        <v>20241301</v>
      </c>
      <c r="C47" s="3">
        <f t="shared" si="0"/>
        <v>14.7</v>
      </c>
      <c r="D47" s="4"/>
      <c r="E47" s="4" t="s">
        <v>80</v>
      </c>
      <c r="F47" s="4"/>
      <c r="G47" s="4">
        <v>2</v>
      </c>
      <c r="H47" s="4">
        <v>2</v>
      </c>
      <c r="I47" s="4">
        <v>4</v>
      </c>
      <c r="J47" s="4">
        <v>3</v>
      </c>
      <c r="K47" s="4">
        <v>0</v>
      </c>
      <c r="L47" s="3">
        <v>3</v>
      </c>
      <c r="M47" s="3">
        <v>7</v>
      </c>
      <c r="N47" s="3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8" x14ac:dyDescent="0.25">
      <c r="A48" s="5" t="s">
        <v>47</v>
      </c>
      <c r="B48" s="6">
        <v>20241303</v>
      </c>
      <c r="C48" s="15">
        <f t="shared" si="0"/>
        <v>0</v>
      </c>
      <c r="D48" s="16"/>
      <c r="E48" s="16"/>
      <c r="F48" s="16"/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/>
      <c r="P48" s="16"/>
      <c r="Q48" s="16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8" x14ac:dyDescent="0.25">
      <c r="A49" s="5" t="s">
        <v>48</v>
      </c>
      <c r="B49" s="6">
        <v>20241407</v>
      </c>
      <c r="C49" s="3">
        <f t="shared" si="0"/>
        <v>2</v>
      </c>
      <c r="D49" s="4"/>
      <c r="E49" s="4"/>
      <c r="F49" s="4"/>
      <c r="G49" s="4">
        <v>2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8" x14ac:dyDescent="0.25">
      <c r="A50" s="5" t="s">
        <v>49</v>
      </c>
      <c r="B50" s="6">
        <v>20241694</v>
      </c>
      <c r="C50" s="15">
        <f t="shared" si="0"/>
        <v>0</v>
      </c>
      <c r="D50" s="16"/>
      <c r="E50" s="16"/>
      <c r="F50" s="16"/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/>
      <c r="P50" s="16"/>
      <c r="Q50" s="16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8" x14ac:dyDescent="0.25">
      <c r="A51" s="5" t="s">
        <v>50</v>
      </c>
      <c r="B51" s="6">
        <v>20241700</v>
      </c>
      <c r="C51" s="3">
        <f t="shared" si="0"/>
        <v>4.8999999999999995</v>
      </c>
      <c r="D51" s="4"/>
      <c r="E51" s="4" t="s">
        <v>80</v>
      </c>
      <c r="F51" s="4"/>
      <c r="G51" s="4">
        <v>0</v>
      </c>
      <c r="H51" s="4">
        <v>0</v>
      </c>
      <c r="I51" s="4">
        <v>4</v>
      </c>
      <c r="J51" s="4">
        <v>0</v>
      </c>
      <c r="K51" s="4">
        <v>0</v>
      </c>
      <c r="L51" s="3">
        <v>3</v>
      </c>
      <c r="M51" s="4">
        <v>0</v>
      </c>
      <c r="N51" s="4"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8" x14ac:dyDescent="0.25">
      <c r="A52" s="5" t="s">
        <v>51</v>
      </c>
      <c r="B52" s="6">
        <v>20241726</v>
      </c>
      <c r="C52" s="15">
        <f t="shared" si="0"/>
        <v>5</v>
      </c>
      <c r="D52" s="16"/>
      <c r="E52" s="16"/>
      <c r="F52" s="16"/>
      <c r="G52" s="16">
        <v>2</v>
      </c>
      <c r="H52" s="16">
        <v>0</v>
      </c>
      <c r="I52" s="16">
        <v>0</v>
      </c>
      <c r="J52" s="16">
        <v>0</v>
      </c>
      <c r="K52" s="16">
        <v>0</v>
      </c>
      <c r="L52" s="15">
        <v>3</v>
      </c>
      <c r="M52" s="16">
        <v>0</v>
      </c>
      <c r="N52" s="16">
        <v>0</v>
      </c>
      <c r="O52" s="16"/>
      <c r="P52" s="16"/>
      <c r="Q52" s="16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8" x14ac:dyDescent="0.25">
      <c r="A53" s="5" t="s">
        <v>52</v>
      </c>
      <c r="B53" s="6">
        <v>20241727</v>
      </c>
      <c r="C53" s="3">
        <f t="shared" si="0"/>
        <v>2</v>
      </c>
      <c r="D53" s="4"/>
      <c r="E53" s="4"/>
      <c r="F53" s="4"/>
      <c r="G53" s="4">
        <v>2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8" x14ac:dyDescent="0.25">
      <c r="A54" s="5" t="s">
        <v>53</v>
      </c>
      <c r="B54" s="6">
        <v>20241734</v>
      </c>
      <c r="C54" s="15">
        <f t="shared" si="0"/>
        <v>8.3999999999999986</v>
      </c>
      <c r="D54" s="16"/>
      <c r="E54" s="16" t="s">
        <v>80</v>
      </c>
      <c r="F54" s="16"/>
      <c r="G54" s="16">
        <v>2</v>
      </c>
      <c r="H54" s="16">
        <v>0</v>
      </c>
      <c r="I54" s="16">
        <v>0</v>
      </c>
      <c r="J54" s="16">
        <v>0</v>
      </c>
      <c r="K54" s="16">
        <v>0</v>
      </c>
      <c r="L54" s="15">
        <v>3</v>
      </c>
      <c r="M54" s="15">
        <v>7</v>
      </c>
      <c r="N54" s="16">
        <v>0</v>
      </c>
      <c r="O54" s="16"/>
      <c r="P54" s="16"/>
      <c r="Q54" s="16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8" x14ac:dyDescent="0.25">
      <c r="A55" s="5" t="s">
        <v>54</v>
      </c>
      <c r="B55" s="6">
        <v>20241767</v>
      </c>
      <c r="C55" s="3">
        <f t="shared" si="0"/>
        <v>10</v>
      </c>
      <c r="D55" s="4"/>
      <c r="E55" s="4"/>
      <c r="F55" s="4"/>
      <c r="G55" s="4">
        <v>2</v>
      </c>
      <c r="H55" s="4">
        <v>2</v>
      </c>
      <c r="I55" s="4"/>
      <c r="J55" s="4">
        <v>3</v>
      </c>
      <c r="K55" s="4">
        <v>3</v>
      </c>
      <c r="L55" s="4">
        <v>0</v>
      </c>
      <c r="M55" s="4">
        <v>0</v>
      </c>
      <c r="N55" s="4">
        <v>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8" x14ac:dyDescent="0.25">
      <c r="A56" s="5" t="s">
        <v>55</v>
      </c>
      <c r="B56" s="6">
        <v>20241772</v>
      </c>
      <c r="C56" s="15">
        <f t="shared" si="0"/>
        <v>2</v>
      </c>
      <c r="D56" s="16"/>
      <c r="E56" s="16"/>
      <c r="F56" s="16"/>
      <c r="G56" s="16">
        <v>2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/>
      <c r="P56" s="16"/>
      <c r="Q56" s="16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8" x14ac:dyDescent="0.25">
      <c r="A57" s="5" t="s">
        <v>56</v>
      </c>
      <c r="B57" s="6">
        <v>20241773</v>
      </c>
      <c r="C57" s="3">
        <f t="shared" si="0"/>
        <v>8.3999999999999986</v>
      </c>
      <c r="D57" s="4"/>
      <c r="E57" s="4" t="s">
        <v>80</v>
      </c>
      <c r="F57" s="4"/>
      <c r="G57" s="4">
        <v>2</v>
      </c>
      <c r="H57" s="4">
        <v>0</v>
      </c>
      <c r="I57" s="4">
        <v>4</v>
      </c>
      <c r="J57" s="4">
        <v>3</v>
      </c>
      <c r="K57" s="4">
        <v>0</v>
      </c>
      <c r="L57" s="3">
        <v>3</v>
      </c>
      <c r="M57" s="4">
        <v>0</v>
      </c>
      <c r="N57" s="4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8" x14ac:dyDescent="0.25">
      <c r="A58" s="5" t="s">
        <v>57</v>
      </c>
      <c r="B58" s="6">
        <v>20241784</v>
      </c>
      <c r="C58" s="15">
        <f t="shared" si="0"/>
        <v>0</v>
      </c>
      <c r="D58" s="16"/>
      <c r="E58" s="16"/>
      <c r="F58" s="16"/>
      <c r="G58" s="16">
        <v>0</v>
      </c>
      <c r="H58" s="16"/>
      <c r="I58" s="16"/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/>
      <c r="P58" s="16"/>
      <c r="Q58" s="16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8" x14ac:dyDescent="0.25">
      <c r="A59" s="5" t="s">
        <v>58</v>
      </c>
      <c r="B59" s="6">
        <v>20250060</v>
      </c>
      <c r="C59" s="3">
        <f t="shared" si="0"/>
        <v>3.5</v>
      </c>
      <c r="D59" s="4"/>
      <c r="E59" s="4" t="s">
        <v>80</v>
      </c>
      <c r="F59" s="4"/>
      <c r="G59" s="4">
        <v>2</v>
      </c>
      <c r="H59" s="4">
        <v>0</v>
      </c>
      <c r="I59" s="4">
        <v>0</v>
      </c>
      <c r="J59" s="4">
        <v>0</v>
      </c>
      <c r="K59" s="4">
        <v>0</v>
      </c>
      <c r="L59" s="3">
        <v>3</v>
      </c>
      <c r="M59" s="4">
        <v>0</v>
      </c>
      <c r="N59" s="4">
        <v>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8" x14ac:dyDescent="0.25">
      <c r="A60" s="5" t="s">
        <v>59</v>
      </c>
      <c r="B60" s="6">
        <v>20250247</v>
      </c>
      <c r="C60" s="15">
        <f t="shared" si="0"/>
        <v>3.5</v>
      </c>
      <c r="D60" s="16"/>
      <c r="E60" s="16" t="s">
        <v>80</v>
      </c>
      <c r="F60" s="16"/>
      <c r="G60" s="16">
        <v>2</v>
      </c>
      <c r="H60" s="16">
        <v>0</v>
      </c>
      <c r="I60" s="16">
        <v>0</v>
      </c>
      <c r="J60" s="16">
        <v>0</v>
      </c>
      <c r="K60" s="16">
        <v>0</v>
      </c>
      <c r="L60" s="15">
        <v>3</v>
      </c>
      <c r="M60" s="16">
        <v>0</v>
      </c>
      <c r="N60" s="16">
        <v>0</v>
      </c>
      <c r="O60" s="16"/>
      <c r="P60" s="16"/>
      <c r="Q60" s="16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8" x14ac:dyDescent="0.25">
      <c r="A61" s="5" t="s">
        <v>60</v>
      </c>
      <c r="B61" s="6">
        <v>20250466</v>
      </c>
      <c r="C61" s="3">
        <f t="shared" si="0"/>
        <v>2.0999999999999996</v>
      </c>
      <c r="D61" s="4"/>
      <c r="E61" s="4" t="s">
        <v>80</v>
      </c>
      <c r="F61" s="4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3">
        <v>3</v>
      </c>
      <c r="M61" s="4">
        <v>0</v>
      </c>
      <c r="N61" s="4">
        <v>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8" x14ac:dyDescent="0.25">
      <c r="A62" s="5" t="s">
        <v>61</v>
      </c>
      <c r="B62" s="6">
        <v>20250744</v>
      </c>
      <c r="C62" s="15">
        <f t="shared" si="0"/>
        <v>34</v>
      </c>
      <c r="D62" s="16"/>
      <c r="E62" s="16"/>
      <c r="F62" s="16"/>
      <c r="G62" s="16">
        <v>2</v>
      </c>
      <c r="H62" s="16">
        <v>2</v>
      </c>
      <c r="I62" s="16">
        <v>4</v>
      </c>
      <c r="J62" s="16">
        <v>3</v>
      </c>
      <c r="K62" s="16">
        <v>3</v>
      </c>
      <c r="L62" s="15">
        <v>3</v>
      </c>
      <c r="M62" s="15">
        <v>7</v>
      </c>
      <c r="N62" s="15">
        <v>10</v>
      </c>
      <c r="O62" s="16"/>
      <c r="P62" s="16"/>
      <c r="Q62" s="16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>
        <f>AVERAGE(C4:C62)</f>
        <v>7.8338983050847446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9">
    <mergeCell ref="I1:K1"/>
    <mergeCell ref="L1:N1"/>
    <mergeCell ref="A1:A3"/>
    <mergeCell ref="B1:B3"/>
    <mergeCell ref="C1:C2"/>
    <mergeCell ref="D1:D3"/>
    <mergeCell ref="E1:E2"/>
    <mergeCell ref="F1:F2"/>
    <mergeCell ref="G1:G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 x14ac:dyDescent="0.25"/>
  <cols>
    <col min="4" max="4" width="54.21875" customWidth="1"/>
    <col min="5" max="5" width="14.6640625" customWidth="1"/>
    <col min="9" max="9" width="15.109375" customWidth="1"/>
    <col min="10" max="10" width="17.21875" customWidth="1"/>
    <col min="11" max="11" width="28" customWidth="1"/>
    <col min="12" max="12" width="14.6640625" customWidth="1"/>
  </cols>
  <sheetData>
    <row r="1" spans="1:27" ht="13.2" x14ac:dyDescent="0.25">
      <c r="A1" s="20" t="s">
        <v>62</v>
      </c>
      <c r="B1" s="20" t="s">
        <v>63</v>
      </c>
      <c r="C1" s="20" t="s">
        <v>64</v>
      </c>
      <c r="D1" s="20" t="s">
        <v>65</v>
      </c>
      <c r="E1" s="23" t="s">
        <v>66</v>
      </c>
      <c r="F1" s="23" t="s">
        <v>67</v>
      </c>
      <c r="G1" s="20" t="s">
        <v>71</v>
      </c>
      <c r="H1" s="20" t="s">
        <v>92</v>
      </c>
      <c r="I1" s="20" t="s">
        <v>93</v>
      </c>
      <c r="J1" s="20" t="s">
        <v>94</v>
      </c>
      <c r="K1" s="20" t="s">
        <v>95</v>
      </c>
      <c r="L1" s="20" t="s">
        <v>96</v>
      </c>
      <c r="M1" s="20" t="s">
        <v>97</v>
      </c>
      <c r="N1" s="20" t="s">
        <v>98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7.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.2" x14ac:dyDescent="0.25">
      <c r="A3" s="21"/>
      <c r="B3" s="21"/>
      <c r="C3" s="3">
        <f>SUM(G3:Z3)</f>
        <v>0</v>
      </c>
      <c r="D3" s="21"/>
      <c r="E3" s="12">
        <v>-0.2</v>
      </c>
      <c r="F3" s="7" t="s">
        <v>78</v>
      </c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8" x14ac:dyDescent="0.25">
      <c r="A4" s="1" t="s">
        <v>0</v>
      </c>
      <c r="B4" s="2">
        <v>20191400</v>
      </c>
      <c r="C4" s="15">
        <f t="shared" ref="C4:C62" si="0">IF(E4="o", SUM(G4:Z4)*0.8, SUM(G4:Z4))</f>
        <v>0</v>
      </c>
      <c r="D4" s="16"/>
      <c r="E4" s="16"/>
      <c r="F4" s="16"/>
      <c r="G4" s="15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3.8" x14ac:dyDescent="0.25">
      <c r="A5" s="5" t="s">
        <v>1</v>
      </c>
      <c r="B5" s="6">
        <v>20191748</v>
      </c>
      <c r="C5" s="3">
        <f t="shared" si="0"/>
        <v>0</v>
      </c>
      <c r="D5" s="4"/>
      <c r="E5" s="4"/>
      <c r="F5" s="4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8" x14ac:dyDescent="0.25">
      <c r="A6" s="5" t="s">
        <v>2</v>
      </c>
      <c r="B6" s="6">
        <v>20201152</v>
      </c>
      <c r="C6" s="15">
        <f t="shared" si="0"/>
        <v>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3.8" x14ac:dyDescent="0.25">
      <c r="A7" s="5" t="s">
        <v>3</v>
      </c>
      <c r="B7" s="6">
        <v>20201677</v>
      </c>
      <c r="C7" s="3">
        <f t="shared" si="0"/>
        <v>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8" x14ac:dyDescent="0.25">
      <c r="A8" s="5" t="s">
        <v>4</v>
      </c>
      <c r="B8" s="6">
        <v>20201708</v>
      </c>
      <c r="C8" s="15">
        <f t="shared" si="0"/>
        <v>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3.8" x14ac:dyDescent="0.25">
      <c r="A9" s="5" t="s">
        <v>5</v>
      </c>
      <c r="B9" s="6">
        <v>20210811</v>
      </c>
      <c r="C9" s="3">
        <f t="shared" si="0"/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8" x14ac:dyDescent="0.25">
      <c r="A10" s="5" t="s">
        <v>6</v>
      </c>
      <c r="B10" s="6">
        <v>20210926</v>
      </c>
      <c r="C10" s="15">
        <f t="shared" si="0"/>
        <v>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3.8" x14ac:dyDescent="0.25">
      <c r="A11" s="5" t="s">
        <v>7</v>
      </c>
      <c r="B11" s="6">
        <v>20211031</v>
      </c>
      <c r="C11" s="3">
        <f t="shared" si="0"/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8" x14ac:dyDescent="0.25">
      <c r="A12" s="5" t="s">
        <v>8</v>
      </c>
      <c r="B12" s="6">
        <v>20211675</v>
      </c>
      <c r="C12" s="15">
        <f t="shared" si="0"/>
        <v>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3.8" x14ac:dyDescent="0.25">
      <c r="A13" s="5" t="s">
        <v>9</v>
      </c>
      <c r="B13" s="6">
        <v>20211806</v>
      </c>
      <c r="C13" s="3">
        <f t="shared" si="0"/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8" x14ac:dyDescent="0.25">
      <c r="A14" s="5" t="s">
        <v>10</v>
      </c>
      <c r="B14" s="6">
        <v>20220267</v>
      </c>
      <c r="C14" s="15">
        <f t="shared" si="0"/>
        <v>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3.8" x14ac:dyDescent="0.25">
      <c r="A15" s="5" t="s">
        <v>11</v>
      </c>
      <c r="B15" s="6">
        <v>20220551</v>
      </c>
      <c r="C15" s="3">
        <f t="shared" si="0"/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8" x14ac:dyDescent="0.25">
      <c r="A16" s="5" t="s">
        <v>12</v>
      </c>
      <c r="B16" s="6">
        <v>20220580</v>
      </c>
      <c r="C16" s="15">
        <f t="shared" si="0"/>
        <v>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3.8" x14ac:dyDescent="0.25">
      <c r="A17" s="5" t="s">
        <v>13</v>
      </c>
      <c r="B17" s="6">
        <v>20221215</v>
      </c>
      <c r="C17" s="3">
        <f t="shared" si="0"/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8" x14ac:dyDescent="0.25">
      <c r="A18" s="5" t="s">
        <v>14</v>
      </c>
      <c r="B18" s="6">
        <v>20221383</v>
      </c>
      <c r="C18" s="15">
        <f t="shared" si="0"/>
        <v>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3.8" x14ac:dyDescent="0.25">
      <c r="A19" s="5" t="s">
        <v>15</v>
      </c>
      <c r="B19" s="6">
        <v>20221642</v>
      </c>
      <c r="C19" s="3">
        <f t="shared" si="0"/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8" x14ac:dyDescent="0.25">
      <c r="A20" s="5" t="s">
        <v>16</v>
      </c>
      <c r="B20" s="6">
        <v>20221667</v>
      </c>
      <c r="C20" s="15">
        <f t="shared" si="0"/>
        <v>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3.8" x14ac:dyDescent="0.25">
      <c r="A21" s="5" t="s">
        <v>17</v>
      </c>
      <c r="B21" s="6">
        <v>20221684</v>
      </c>
      <c r="C21" s="3">
        <f t="shared" si="0"/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8" x14ac:dyDescent="0.25">
      <c r="A22" s="5" t="s">
        <v>18</v>
      </c>
      <c r="B22" s="6">
        <v>20221695</v>
      </c>
      <c r="C22" s="15">
        <f t="shared" si="0"/>
        <v>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3.8" x14ac:dyDescent="0.25">
      <c r="A23" s="5" t="s">
        <v>19</v>
      </c>
      <c r="B23" s="6">
        <v>20221712</v>
      </c>
      <c r="C23" s="3">
        <f t="shared" si="0"/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8" x14ac:dyDescent="0.25">
      <c r="A24" s="5" t="s">
        <v>20</v>
      </c>
      <c r="B24" s="6">
        <v>20221733</v>
      </c>
      <c r="C24" s="15">
        <f t="shared" si="0"/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3.8" x14ac:dyDescent="0.25">
      <c r="A25" s="5" t="s">
        <v>21</v>
      </c>
      <c r="B25" s="6">
        <v>20221738</v>
      </c>
      <c r="C25" s="3">
        <f t="shared" si="0"/>
        <v>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8" x14ac:dyDescent="0.25">
      <c r="A26" s="5" t="s">
        <v>22</v>
      </c>
      <c r="B26" s="6">
        <v>20230112</v>
      </c>
      <c r="C26" s="15">
        <f t="shared" si="0"/>
        <v>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3.8" x14ac:dyDescent="0.25">
      <c r="A27" s="5" t="s">
        <v>23</v>
      </c>
      <c r="B27" s="6">
        <v>20230717</v>
      </c>
      <c r="C27" s="3">
        <f t="shared" si="0"/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8" x14ac:dyDescent="0.25">
      <c r="A28" s="5" t="s">
        <v>24</v>
      </c>
      <c r="B28" s="6">
        <v>20231137</v>
      </c>
      <c r="C28" s="15">
        <f t="shared" si="0"/>
        <v>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3.8" x14ac:dyDescent="0.25">
      <c r="A29" s="5" t="s">
        <v>25</v>
      </c>
      <c r="B29" s="6">
        <v>20231381</v>
      </c>
      <c r="C29" s="3">
        <f t="shared" si="0"/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8" x14ac:dyDescent="0.25">
      <c r="A30" s="5" t="s">
        <v>26</v>
      </c>
      <c r="B30" s="6">
        <v>20231723</v>
      </c>
      <c r="C30" s="15">
        <f t="shared" si="0"/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3.8" x14ac:dyDescent="0.25">
      <c r="A31" s="5" t="s">
        <v>27</v>
      </c>
      <c r="B31" s="6">
        <v>20231851</v>
      </c>
      <c r="C31" s="3">
        <f t="shared" si="0"/>
        <v>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8" x14ac:dyDescent="0.25">
      <c r="A32" s="5" t="s">
        <v>28</v>
      </c>
      <c r="B32" s="6">
        <v>20240109</v>
      </c>
      <c r="C32" s="15">
        <f t="shared" si="0"/>
        <v>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3.8" x14ac:dyDescent="0.25">
      <c r="A33" s="5" t="s">
        <v>29</v>
      </c>
      <c r="B33" s="6">
        <v>20240219</v>
      </c>
      <c r="C33" s="3">
        <f t="shared" si="0"/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8" x14ac:dyDescent="0.25">
      <c r="A34" s="5" t="s">
        <v>30</v>
      </c>
      <c r="B34" s="6">
        <v>20240385</v>
      </c>
      <c r="C34" s="15">
        <f t="shared" si="0"/>
        <v>0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3.8" x14ac:dyDescent="0.25">
      <c r="A35" s="5" t="s">
        <v>31</v>
      </c>
      <c r="B35" s="6">
        <v>20240403</v>
      </c>
      <c r="C35" s="3">
        <f t="shared" si="0"/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8" x14ac:dyDescent="0.25">
      <c r="A36" s="5" t="s">
        <v>33</v>
      </c>
      <c r="B36" s="6">
        <v>20240477</v>
      </c>
      <c r="C36" s="15">
        <f t="shared" si="0"/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3.8" x14ac:dyDescent="0.25">
      <c r="A37" s="5" t="s">
        <v>35</v>
      </c>
      <c r="B37" s="6">
        <v>20240532</v>
      </c>
      <c r="C37" s="3">
        <f t="shared" si="0"/>
        <v>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8" x14ac:dyDescent="0.25">
      <c r="A38" s="5" t="s">
        <v>37</v>
      </c>
      <c r="B38" s="6">
        <v>20240586</v>
      </c>
      <c r="C38" s="15">
        <f t="shared" si="0"/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3.8" x14ac:dyDescent="0.25">
      <c r="A39" s="5" t="s">
        <v>38</v>
      </c>
      <c r="B39" s="6">
        <v>20240636</v>
      </c>
      <c r="C39" s="3">
        <f t="shared" si="0"/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8" x14ac:dyDescent="0.25">
      <c r="A40" s="5" t="s">
        <v>39</v>
      </c>
      <c r="B40" s="6">
        <v>20240897</v>
      </c>
      <c r="C40" s="15">
        <f t="shared" si="0"/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8" x14ac:dyDescent="0.25">
      <c r="A41" s="5" t="s">
        <v>40</v>
      </c>
      <c r="B41" s="6">
        <v>20241157</v>
      </c>
      <c r="C41" s="3">
        <f t="shared" si="0"/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8" x14ac:dyDescent="0.25">
      <c r="A42" s="5" t="s">
        <v>41</v>
      </c>
      <c r="B42" s="6">
        <v>20241158</v>
      </c>
      <c r="C42" s="15">
        <f t="shared" si="0"/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8" x14ac:dyDescent="0.25">
      <c r="A43" s="5" t="s">
        <v>42</v>
      </c>
      <c r="B43" s="6">
        <v>20241248</v>
      </c>
      <c r="C43" s="3">
        <f t="shared" si="0"/>
        <v>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8" x14ac:dyDescent="0.25">
      <c r="A44" s="5" t="s">
        <v>43</v>
      </c>
      <c r="B44" s="6">
        <v>20241254</v>
      </c>
      <c r="C44" s="15">
        <f t="shared" si="0"/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8" x14ac:dyDescent="0.25">
      <c r="A45" s="5" t="s">
        <v>44</v>
      </c>
      <c r="B45" s="6">
        <v>20241261</v>
      </c>
      <c r="C45" s="3">
        <f t="shared" si="0"/>
        <v>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8" x14ac:dyDescent="0.25">
      <c r="A46" s="5" t="s">
        <v>45</v>
      </c>
      <c r="B46" s="6">
        <v>20241286</v>
      </c>
      <c r="C46" s="15">
        <f t="shared" si="0"/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8" x14ac:dyDescent="0.25">
      <c r="A47" s="5" t="s">
        <v>46</v>
      </c>
      <c r="B47" s="6">
        <v>20241301</v>
      </c>
      <c r="C47" s="3">
        <f t="shared" si="0"/>
        <v>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8" x14ac:dyDescent="0.25">
      <c r="A48" s="5" t="s">
        <v>47</v>
      </c>
      <c r="B48" s="6">
        <v>20241303</v>
      </c>
      <c r="C48" s="15">
        <f t="shared" si="0"/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8" x14ac:dyDescent="0.25">
      <c r="A49" s="5" t="s">
        <v>48</v>
      </c>
      <c r="B49" s="6">
        <v>20241407</v>
      </c>
      <c r="C49" s="3">
        <f t="shared" si="0"/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8" x14ac:dyDescent="0.25">
      <c r="A50" s="5" t="s">
        <v>49</v>
      </c>
      <c r="B50" s="6">
        <v>20241694</v>
      </c>
      <c r="C50" s="15">
        <f t="shared" si="0"/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8" x14ac:dyDescent="0.25">
      <c r="A51" s="5" t="s">
        <v>50</v>
      </c>
      <c r="B51" s="6">
        <v>20241700</v>
      </c>
      <c r="C51" s="3">
        <f t="shared" si="0"/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8" x14ac:dyDescent="0.25">
      <c r="A52" s="5" t="s">
        <v>51</v>
      </c>
      <c r="B52" s="6">
        <v>20241726</v>
      </c>
      <c r="C52" s="15">
        <f t="shared" si="0"/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8" x14ac:dyDescent="0.25">
      <c r="A53" s="5" t="s">
        <v>52</v>
      </c>
      <c r="B53" s="6">
        <v>20241727</v>
      </c>
      <c r="C53" s="3">
        <f t="shared" si="0"/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8" x14ac:dyDescent="0.25">
      <c r="A54" s="5" t="s">
        <v>53</v>
      </c>
      <c r="B54" s="6">
        <v>20241734</v>
      </c>
      <c r="C54" s="15">
        <f t="shared" si="0"/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8" x14ac:dyDescent="0.25">
      <c r="A55" s="5" t="s">
        <v>54</v>
      </c>
      <c r="B55" s="6">
        <v>20241767</v>
      </c>
      <c r="C55" s="3">
        <f t="shared" si="0"/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8" x14ac:dyDescent="0.25">
      <c r="A56" s="5" t="s">
        <v>55</v>
      </c>
      <c r="B56" s="6">
        <v>20241772</v>
      </c>
      <c r="C56" s="15">
        <f t="shared" si="0"/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8" x14ac:dyDescent="0.25">
      <c r="A57" s="5" t="s">
        <v>56</v>
      </c>
      <c r="B57" s="6">
        <v>20241773</v>
      </c>
      <c r="C57" s="3">
        <f t="shared" si="0"/>
        <v>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8" x14ac:dyDescent="0.25">
      <c r="A58" s="5" t="s">
        <v>57</v>
      </c>
      <c r="B58" s="6">
        <v>20241784</v>
      </c>
      <c r="C58" s="15">
        <f t="shared" si="0"/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8" x14ac:dyDescent="0.25">
      <c r="A59" s="5" t="s">
        <v>58</v>
      </c>
      <c r="B59" s="6">
        <v>20250060</v>
      </c>
      <c r="C59" s="3">
        <f t="shared" si="0"/>
        <v>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8" x14ac:dyDescent="0.25">
      <c r="A60" s="5" t="s">
        <v>59</v>
      </c>
      <c r="B60" s="6">
        <v>20250247</v>
      </c>
      <c r="C60" s="15">
        <f t="shared" si="0"/>
        <v>124</v>
      </c>
      <c r="D60" s="16"/>
      <c r="E60" s="16"/>
      <c r="F60" s="16"/>
      <c r="G60" s="16"/>
      <c r="H60" s="16">
        <v>124</v>
      </c>
      <c r="I60" s="16"/>
      <c r="J60" s="16"/>
      <c r="K60" s="16"/>
      <c r="L60" s="16"/>
      <c r="M60" s="16"/>
      <c r="N60" s="16"/>
      <c r="O60" s="16"/>
      <c r="P60" s="16"/>
      <c r="Q60" s="16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8" x14ac:dyDescent="0.25">
      <c r="A61" s="5" t="s">
        <v>60</v>
      </c>
      <c r="B61" s="6">
        <v>20250466</v>
      </c>
      <c r="C61" s="3">
        <f t="shared" si="0"/>
        <v>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8" x14ac:dyDescent="0.25">
      <c r="A62" s="5" t="s">
        <v>61</v>
      </c>
      <c r="B62" s="6">
        <v>20250744</v>
      </c>
      <c r="C62" s="15">
        <f t="shared" si="0"/>
        <v>0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4">
    <mergeCell ref="M1:M2"/>
    <mergeCell ref="N1:N2"/>
    <mergeCell ref="A1:A3"/>
    <mergeCell ref="B1:B3"/>
    <mergeCell ref="C1:C2"/>
    <mergeCell ref="D1:D3"/>
    <mergeCell ref="E1:E2"/>
    <mergeCell ref="F1:F2"/>
    <mergeCell ref="G1:G2"/>
    <mergeCell ref="H1:H2"/>
    <mergeCell ref="I1:I2"/>
    <mergeCell ref="J1:J2"/>
    <mergeCell ref="K1:K2"/>
    <mergeCell ref="L1:L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종합</vt:lpstr>
      <vt:lpstr>1번</vt:lpstr>
      <vt:lpstr>2번</vt:lpstr>
      <vt:lpstr>3번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박지민</cp:lastModifiedBy>
  <dcterms:modified xsi:type="dcterms:W3CDTF">2025-04-29T06:26:20Z</dcterms:modified>
</cp:coreProperties>
</file>