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01_input_data_new/"/>
    </mc:Choice>
  </mc:AlternateContent>
  <xr:revisionPtr revIDLastSave="0" documentId="13_ncr:1_{D9B7D374-92C7-4545-818B-24DE0388C9F7}" xr6:coauthVersionLast="47" xr6:coauthVersionMax="47" xr10:uidLastSave="{00000000-0000-0000-0000-000000000000}"/>
  <bookViews>
    <workbookView xWindow="4160" yWindow="760" windowWidth="24620" windowHeight="19280" xr2:uid="{D4D345FC-6235-2142-91E5-E7442352A506}"/>
  </bookViews>
  <sheets>
    <sheet name="Projects (optimistic)" sheetId="18" r:id="rId1"/>
    <sheet name="Sources" sheetId="9" r:id="rId2"/>
  </sheets>
  <externalReferences>
    <externalReference r:id="rId3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8" l="1"/>
  <c r="M47" i="18"/>
  <c r="M48" i="18"/>
  <c r="M49" i="18"/>
  <c r="M50" i="18"/>
  <c r="M51" i="18"/>
  <c r="M52" i="18"/>
  <c r="M53" i="18"/>
  <c r="M54" i="18"/>
  <c r="M55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L10" i="18" l="1"/>
  <c r="L18" i="18"/>
  <c r="L8" i="18"/>
  <c r="L55" i="18"/>
  <c r="L54" i="18"/>
  <c r="L46" i="18"/>
  <c r="L41" i="18"/>
  <c r="L44" i="18"/>
  <c r="L48" i="18"/>
  <c r="L37" i="18"/>
  <c r="L38" i="18"/>
  <c r="L39" i="18"/>
  <c r="L32" i="18"/>
  <c r="L36" i="18"/>
  <c r="L35" i="18"/>
  <c r="L34" i="18"/>
  <c r="L31" i="18"/>
  <c r="L30" i="18"/>
  <c r="L29" i="18"/>
  <c r="L28" i="18"/>
  <c r="L21" i="18"/>
  <c r="L15" i="18"/>
  <c r="L6" i="18"/>
  <c r="L20" i="18"/>
  <c r="L22" i="18"/>
  <c r="L11" i="18"/>
  <c r="K11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K54" i="18" l="1"/>
  <c r="K55" i="18"/>
  <c r="K45" i="18"/>
  <c r="L45" i="18" s="1"/>
  <c r="K41" i="18"/>
  <c r="K33" i="18"/>
  <c r="L33" i="18" s="1"/>
  <c r="K46" i="18" l="1"/>
  <c r="K25" i="18"/>
  <c r="L25" i="18" s="1"/>
  <c r="K23" i="18"/>
  <c r="L23" i="18" s="1"/>
  <c r="K22" i="18"/>
  <c r="K20" i="18"/>
  <c r="K18" i="18"/>
  <c r="K8" i="18"/>
  <c r="K5" i="18"/>
  <c r="L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67" authorId="0" shapeId="0" xr:uid="{D940DD15-A253-074F-9C1E-D1E9EB4F58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 There are over 20 different projects with over 100 partners  under HYPOS, see: 
http://www.hypos-eastgermany.de/die-projektvorhaben/hypos-projekte/</t>
        </r>
      </text>
    </comment>
    <comment ref="B509" authorId="0" shapeId="0" xr:uid="{7D8EC9BA-2A8F-8848-B052-6F8C44784C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583" authorId="0" shapeId="0" xr:uid="{9CFCA233-6E75-0640-A722-49CE81F5F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45" authorId="0" shapeId="0" xr:uid="{AA16D29A-711D-0B4A-9693-71A65207F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754" authorId="0" shapeId="0" xr:uid="{82CF0F01-4CB0-BB4D-B655-DFCDA496FC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25EAF-A111-9E4E-836D-0FE981DBD7D7}" keepAlive="1" name="Abfrage - co2-capture-by-direct-air-capture-planned-projects-and-in-the-net-zero-emiss (2)" description="Verbindung mit der Abfrage 'co2-capture-by-direct-air-capture-planned-projects-and-in-the-net-zero-emiss (2)' in der Arbeitsmappe." type="5" refreshedVersion="8" background="1" saveData="1">
    <dbPr connection="Provider=Microsoft.Mashup.OleDb.1;Data Source=$Workbook$;Location=&quot;co2-capture-by-direct-air-capture-planned-projects-and-in-the-net-zero-emiss (2)&quot;;Extended Properties=&quot;&quot;" command="SELECT * FROM [co2-capture-by-direct-air-capture-planned-projects-and-in-the-net-zero-emiss (2)]"/>
  </connection>
  <connection id="2" xr16:uid="{A3B1B3BF-0BF2-6344-81FD-DCE490270959}" keepAlive="1" name="Abfrage - co2-capture-by-direct-air-capture-planned-projects-and-in-the-net-zero-emiss (3)" description="Verbindung mit der Abfrage 'co2-capture-by-direct-air-capture-planned-projects-and-in-the-net-zero-emiss (3)' in der Arbeitsmappe." type="5" refreshedVersion="0" background="1">
    <dbPr connection="Provider=Microsoft.Mashup.OleDb.1;Data Source=$Workbook$;Location=&quot;co2-capture-by-direct-air-capture-planned-projects-and-in-the-net-zero-emiss (3)&quot;;Extended Properties=&quot;&quot;" command="SELECT * FROM [co2-capture-by-direct-air-capture-planned-projects-and-in-the-net-zero-emiss (3)]"/>
  </connection>
  <connection id="3" xr16:uid="{4DB4C80D-49DF-3549-BED4-5E418968C822}" keepAlive="1" name="Abfrage - co2-capture-by-direct-air-capture-planned-projects-and-in-the-net-zero-emissions" description="Verbindung mit der Abfrage 'co2-capture-by-direct-air-capture-planned-projects-and-in-the-net-zero-emissions' in der Arbeitsmappe." type="5" refreshedVersion="0" background="1">
    <dbPr connection="Provider=Microsoft.Mashup.OleDb.1;Data Source=$Workbook$;Location=co2-capture-by-direct-air-capture-planned-projects-and-in-the-net-zero-emissions;Extended Properties=&quot;&quot;" command="SELECT * FROM [co2-capture-by-direct-air-capture-planned-projects-and-in-the-net-zero-emissions]"/>
  </connection>
</connections>
</file>

<file path=xl/sharedStrings.xml><?xml version="1.0" encoding="utf-8"?>
<sst xmlns="http://schemas.openxmlformats.org/spreadsheetml/2006/main" count="428" uniqueCount="267">
  <si>
    <t>Soletair</t>
  </si>
  <si>
    <t>Heirloom</t>
  </si>
  <si>
    <t>Capture6</t>
  </si>
  <si>
    <t>Climeworks</t>
  </si>
  <si>
    <t>Notes</t>
  </si>
  <si>
    <t>Reference</t>
  </si>
  <si>
    <t>Cambridge Carbon Capture Ltd Direct Air CO2 Capture and Mineralisation</t>
  </si>
  <si>
    <t>Mission Zero Direct Air Capture Coupled with Utilization by O.C.O. Technology</t>
  </si>
  <si>
    <t>Mission Zero</t>
  </si>
  <si>
    <t>Carbon Engineering Project Dreamcatcher - Low Carbon Direct Air Capture</t>
  </si>
  <si>
    <t>AspiraDAC</t>
  </si>
  <si>
    <t>https://www.aspiradac.com/news</t>
  </si>
  <si>
    <t>Carbon Engineering OXY And Carbon Engineering Direct Air Capture and EOR</t>
  </si>
  <si>
    <t>https://co2re.co/FacilityData</t>
  </si>
  <si>
    <t>Sizewell C, University Of Nottingham, Strata Technology, Atkins, Doosan Babcock Direct Air Capture Powered by Nuclear Power Plant</t>
  </si>
  <si>
    <t>CO2 CirculAIR, OGTC, Heriot-Watt University Research Center For Carbon Solutions SMART-DAC Sustainable Membrane Absorption &amp; Regeneration Technology for Direct Air Capture</t>
  </si>
  <si>
    <t>https://www.hw.ac.uk/news/articles/2021/university-to-deliver-technology-innovation.htm</t>
  </si>
  <si>
    <t>Climeworks Mammoth - Climeworks</t>
  </si>
  <si>
    <t>Global Thermostat</t>
  </si>
  <si>
    <t>1PointFive/Carbon Engineering</t>
  </si>
  <si>
    <t>CarbonCapture</t>
  </si>
  <si>
    <t>Country</t>
  </si>
  <si>
    <t>R&amp;D</t>
  </si>
  <si>
    <t>Customer R&amp;D</t>
  </si>
  <si>
    <t>Use</t>
  </si>
  <si>
    <t>Power-to-X</t>
  </si>
  <si>
    <t>Storage</t>
  </si>
  <si>
    <t>Beverage carbonation</t>
  </si>
  <si>
    <t>Sustaera</t>
  </si>
  <si>
    <t>Noya</t>
  </si>
  <si>
    <t>RepAir</t>
  </si>
  <si>
    <t>https://www.nature.com/articles/s43247-023-01056-1</t>
  </si>
  <si>
    <t>https://docs.google.com/spreadsheets/d/1p88XFojrUKGnXxYVc4c3i4ceQBL94OB7G_O-SYQ47Co/edit#gid=0</t>
  </si>
  <si>
    <t>StateOfCDR</t>
  </si>
  <si>
    <t>https://www.iea.org/data-and-statistics/charts/co2-capture-by-direct-air-capture-planned-projects-and-in-the-net-zero-emissions-by-2050-scenario-2020-2030</t>
  </si>
  <si>
    <t>StateOfCDRDeployment</t>
  </si>
  <si>
    <t>https://www.iea.org/events/direct-air-capture-a-key-technology-for-net-zero#</t>
  </si>
  <si>
    <t>https://www.sciencedirect.com/science/article/pii/S2589004222002607</t>
  </si>
  <si>
    <t>USA</t>
  </si>
  <si>
    <t>StateOfCDRCapacity</t>
  </si>
  <si>
    <t>1PointFive</t>
  </si>
  <si>
    <t>DATABASE</t>
  </si>
  <si>
    <t>Ref</t>
  </si>
  <si>
    <t>Project name</t>
  </si>
  <si>
    <t>Date online</t>
  </si>
  <si>
    <t>Decomission date</t>
  </si>
  <si>
    <t>Status</t>
  </si>
  <si>
    <t>Technology</t>
  </si>
  <si>
    <t>Product</t>
  </si>
  <si>
    <t>Announced Size</t>
  </si>
  <si>
    <t>Refs</t>
  </si>
  <si>
    <t>Technology Comments</t>
  </si>
  <si>
    <t>t CO₂ captured/y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</si>
  <si>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</si>
  <si>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</si>
  <si>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</si>
  <si>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</si>
  <si>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</si>
  <si>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</si>
  <si>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</si>
  <si>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</si>
  <si>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</si>
  <si>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</si>
  <si>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</si>
  <si>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</si>
  <si>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Operational</t>
  </si>
  <si>
    <t>Unknown</t>
  </si>
  <si>
    <t>[1]</t>
  </si>
  <si>
    <t>Center for Negative Carbon Emissions</t>
  </si>
  <si>
    <t>Origen Carbon Solutions</t>
  </si>
  <si>
    <t>https://origencarbonsolutions.com/8-rivers-calcite-and-origen-carbon-solutions-announce-joint-project-in-the-uk-selection-by-frontier/</t>
  </si>
  <si>
    <t>Repair</t>
  </si>
  <si>
    <t>Susaera</t>
  </si>
  <si>
    <t>Rolls Royce, Commonwealth Scientific and Industrial Research Organisation (CSIRO) Environmental CO2 Removal</t>
  </si>
  <si>
    <t>https://www.csiro.au/en/work-with-us/ip-commercialisation/marketplace/co2gen</t>
  </si>
  <si>
    <t>efuels</t>
  </si>
  <si>
    <t>CO2 removal</t>
  </si>
  <si>
    <t>Carbon Engineering (liquid absorption)</t>
  </si>
  <si>
    <t>https://www.sciencedirect.com/science/article/pii/S0009250923009727</t>
  </si>
  <si>
    <t>[2]</t>
  </si>
  <si>
    <t>[3]</t>
  </si>
  <si>
    <t>[4]</t>
  </si>
  <si>
    <t>[5]</t>
  </si>
  <si>
    <t>[6]</t>
  </si>
  <si>
    <t>[7]</t>
  </si>
  <si>
    <t>Direct Air capture (DAC) deployment: A review of the industrial deployment</t>
  </si>
  <si>
    <t>[8]</t>
  </si>
  <si>
    <t>CO2 disposal</t>
  </si>
  <si>
    <t xml:space="preserve">Climeworks (adsorption), Capricorn </t>
  </si>
  <si>
    <t>Design and Engineering Phase</t>
  </si>
  <si>
    <t xml:space="preserve">Under Construction </t>
  </si>
  <si>
    <t>10 ktCO2/y</t>
  </si>
  <si>
    <t>0.001 ktCO2/y</t>
  </si>
  <si>
    <t>0.05 ktCO2/y</t>
  </si>
  <si>
    <t>0.6 ktCO2/y</t>
  </si>
  <si>
    <t>0.003 ktCO2/y</t>
  </si>
  <si>
    <t>4 ktCO2/y</t>
  </si>
  <si>
    <t>2 plants of 2 kt/y each</t>
  </si>
  <si>
    <t>2.2 kt/y each</t>
  </si>
  <si>
    <t>8.5 - 9 ktCO2/y</t>
  </si>
  <si>
    <t>1 MtCO2/y</t>
  </si>
  <si>
    <t>0.5-1 MtCO2/y</t>
  </si>
  <si>
    <t xml:space="preserve">Climeworks (adsorption), Artic Fox </t>
  </si>
  <si>
    <t xml:space="preserve">Climeworks (adsorption), STORE &amp;GO </t>
  </si>
  <si>
    <t xml:space="preserve">Climeworks (adsorption), Kopernicus P2X </t>
  </si>
  <si>
    <t xml:space="preserve">Climeworks (adsorption), NECOC </t>
  </si>
  <si>
    <t xml:space="preserve">Climeworks (adsorption), Orca </t>
  </si>
  <si>
    <t xml:space="preserve">Climeworks (adsorption), Zenid </t>
  </si>
  <si>
    <t xml:space="preserve">Proof of Technology </t>
  </si>
  <si>
    <t xml:space="preserve">900 tCO2/y </t>
  </si>
  <si>
    <t>50 tCO2/y</t>
  </si>
  <si>
    <t xml:space="preserve">150 tCO2/y </t>
  </si>
  <si>
    <t>1000 liters (aviation)  fuel per day</t>
  </si>
  <si>
    <t>Global Thermostat (adsorption)</t>
  </si>
  <si>
    <t>100 ktCO2/y</t>
  </si>
  <si>
    <t>Demonstration plant by Highly Innovative Fuels (HIF )for planned 230ktco2 /y Power -to Liquid plant ,planned to be operational in 2025 using wind energy</t>
  </si>
  <si>
    <t>1.5 ktCO2/y</t>
  </si>
  <si>
    <t>0.4 ktCO2/y</t>
  </si>
  <si>
    <t xml:space="preserve">estimated opernational capacity </t>
  </si>
  <si>
    <t>Planned/Announced</t>
  </si>
  <si>
    <t>Proof of Technology</t>
  </si>
  <si>
    <t>https://www.concawe.eu/wp-content/uploads/E-fuels-article.pdf</t>
  </si>
  <si>
    <t>A look into the role of e-fuels in the transport system in Europe (2030–2050)</t>
  </si>
  <si>
    <t>[9]</t>
  </si>
  <si>
    <t>10 liters fuel per day (3650 liters/y)</t>
  </si>
  <si>
    <t xml:space="preserve">Assumption: to produce 1 litre of e-fule 2.9-3.6 kg CO2 is needed. Which implies that the capacity of CO2 captured from the corresponding projects must be at least the amount of CO2 required for the production of e-fuel </t>
  </si>
  <si>
    <t xml:space="preserve">Number </t>
  </si>
  <si>
    <r>
      <t xml:space="preserve">[4], </t>
    </r>
    <r>
      <rPr>
        <sz val="12"/>
        <color rgb="FF0070C0"/>
        <rFont val="Arial"/>
        <family val="2"/>
      </rPr>
      <t>[6]</t>
    </r>
    <r>
      <rPr>
        <sz val="12"/>
        <color theme="5"/>
        <rFont val="Arial"/>
        <family val="2"/>
      </rPr>
      <t xml:space="preserve">, </t>
    </r>
    <r>
      <rPr>
        <sz val="12"/>
        <color rgb="FF7030A0"/>
        <rFont val="Arial"/>
        <family val="2"/>
      </rPr>
      <t>[7]</t>
    </r>
  </si>
  <si>
    <r>
      <t xml:space="preserve">[4], </t>
    </r>
    <r>
      <rPr>
        <sz val="12"/>
        <color theme="7" tint="-0.249977111117893"/>
        <rFont val="Arial"/>
        <family val="2"/>
      </rPr>
      <t>[9]</t>
    </r>
  </si>
  <si>
    <t xml:space="preserve">Link </t>
  </si>
  <si>
    <t>Generic Term</t>
  </si>
  <si>
    <t>IEA - International Energy Agency. (2022, 04). Direct Air Capture - A key technology for net zero. Retrieved from https://iea.blob.core.windows.net/assets/78633715-15c0-44e1-81df-41123c556d57/DirectAirCapture_Akeytechnologyfornetzero.pdf</t>
  </si>
  <si>
    <t>Oliver Geden, M. G. (2023, 01). The State of Carbon Dioxide Removal. Retrieved from https://www.stateofcdr.org</t>
  </si>
  <si>
    <t>Marta Yugo, A. S. (2019, 10). A look into the role of e-fuels in the transport system in Europe (2030–2050) (literature review). Retrieved from https://www.concawe.eu/wp-content/uploads/E-fuels-article.pdf</t>
  </si>
  <si>
    <r>
      <t xml:space="preserve">Oliver Geden, M. G. (2023, 01). </t>
    </r>
    <r>
      <rPr>
        <i/>
        <sz val="12"/>
        <color rgb="FF941651"/>
        <rFont val="Arial"/>
        <family val="2"/>
      </rPr>
      <t>The State of Carbon Dioxide Removal.</t>
    </r>
    <r>
      <rPr>
        <sz val="12"/>
        <color rgb="FF941651"/>
        <rFont val="Arial"/>
        <family val="2"/>
      </rPr>
      <t xml:space="preserve"> Retrieved from Novel CDR Deployment Data: https://docs.google.com/spreadsheets/d/1p88XFojrUKGnXxYVc4c3i4ceQBL94OB7G_O-SYQ47Co/edit#gid=0</t>
    </r>
  </si>
  <si>
    <r>
      <t xml:space="preserve">Oliver Geden, M. G. (2023, 01). </t>
    </r>
    <r>
      <rPr>
        <i/>
        <sz val="12"/>
        <color rgb="FF7A81FF"/>
        <rFont val="Arial"/>
        <family val="2"/>
      </rPr>
      <t>The State of Carbon Dioxide Removal.</t>
    </r>
    <r>
      <rPr>
        <sz val="12"/>
        <color rgb="FF7A81FF"/>
        <rFont val="Arial"/>
        <family val="2"/>
      </rPr>
      <t xml:space="preserve"> Retrieved from Copy of StateOfCDR_Figures: https://docs.google.com/spreadsheets/d/1EK0_Yr24qPndqnZcElKZlglkrZPS-4_nLnv1y3e1GwM/edit#gid=0</t>
    </r>
  </si>
  <si>
    <r>
      <t xml:space="preserve">Filippo Bisotti, K. A. (2023, 10). </t>
    </r>
    <r>
      <rPr>
        <i/>
        <sz val="12"/>
        <color theme="5"/>
        <rFont val="Arial"/>
        <family val="2"/>
      </rPr>
      <t>Direct Air capture (DAC) deployment: A review of the industrial deployment.</t>
    </r>
    <r>
      <rPr>
        <sz val="12"/>
        <color theme="5"/>
        <rFont val="Arial"/>
        <family val="2"/>
      </rPr>
      <t xml:space="preserve"> Retrieved from https://www.sciencedirect.com/science/article/pii/S0009250923009727</t>
    </r>
  </si>
  <si>
    <r>
      <t xml:space="preserve">Mihrimah Ozkan, S. P. (2022, 04). </t>
    </r>
    <r>
      <rPr>
        <i/>
        <sz val="12"/>
        <color rgb="FF7030A0"/>
        <rFont val="Arial"/>
        <family val="2"/>
      </rPr>
      <t>Current status and pillars of direct air capture technologies.</t>
    </r>
    <r>
      <rPr>
        <sz val="12"/>
        <color rgb="FF7030A0"/>
        <rFont val="Arial"/>
        <family val="2"/>
      </rPr>
      <t xml:space="preserve"> Retrieved from https://www.sciencedirect.com/science/article/pii/S2589004222002607</t>
    </r>
  </si>
  <si>
    <t>IEA General Database</t>
  </si>
  <si>
    <t>IEA DAC: A key Technology for Net Zero</t>
  </si>
  <si>
    <t>Current status and pillars of direct air capture technologies</t>
  </si>
  <si>
    <t>Capacity</t>
  </si>
  <si>
    <t>Power-to-Liquid</t>
  </si>
  <si>
    <t xml:space="preserve">230 ktCO2/y </t>
  </si>
  <si>
    <t>DEU</t>
  </si>
  <si>
    <t>CAN</t>
  </si>
  <si>
    <t>CHE</t>
  </si>
  <si>
    <t>ISL</t>
  </si>
  <si>
    <t>ITA</t>
  </si>
  <si>
    <t>NLD</t>
  </si>
  <si>
    <t>NOR</t>
  </si>
  <si>
    <t>CHL</t>
  </si>
  <si>
    <t>USA/CAN</t>
  </si>
  <si>
    <t>GBR</t>
  </si>
  <si>
    <t>ISR</t>
  </si>
  <si>
    <t>OMN</t>
  </si>
  <si>
    <t>AUS</t>
  </si>
  <si>
    <t>Dataset on the Adoption of Historical Technologies</t>
  </si>
  <si>
    <t>Nemet, G., Greene, J., Müller-Hansen, F. et al. Dataset on the adoption of historical technologies informs the scale-up of emerging carbon dioxide removal measures. Commun Earth Environ 4, 397 (2023). https://doi.org/10.1038/s43247-023-01056-1</t>
  </si>
  <si>
    <t>https://web.archive.org/web/20221013191148/https://www.carboncapture.com/project-bison</t>
  </si>
  <si>
    <t>[10]</t>
  </si>
  <si>
    <t>https://climeworks.com/plant-mammoth</t>
  </si>
  <si>
    <t>[11]</t>
  </si>
  <si>
    <t>https://www.heirloomcarbon.com/#product-intr</t>
  </si>
  <si>
    <t>[12]</t>
  </si>
  <si>
    <t>https://www.1pointfive.com/mission</t>
  </si>
  <si>
    <t>[13]</t>
  </si>
  <si>
    <t>https://www.parallelcarbon.com/tech</t>
  </si>
  <si>
    <t>[14]</t>
  </si>
  <si>
    <t>Unspecified</t>
  </si>
  <si>
    <t>https://web.archive.org/web/20221022202705/https:/capture6.org/faqs/</t>
  </si>
  <si>
    <t>[15]</t>
  </si>
  <si>
    <r>
      <t xml:space="preserve">IEA - International Energy Agency. (2023, 07). </t>
    </r>
    <r>
      <rPr>
        <i/>
        <sz val="12"/>
        <color rgb="FF205648"/>
        <rFont val="Arial"/>
        <family val="2"/>
      </rPr>
      <t>CO2 capture by direct air capture, planned projects and in the Net Zero Emissions by 2050 Scenario, 2020-2030</t>
    </r>
    <r>
      <rPr>
        <sz val="12"/>
        <color rgb="FF205648"/>
        <rFont val="Arial"/>
        <family val="2"/>
      </rPr>
      <t xml:space="preserve">. Retrieved from </t>
    </r>
    <r>
      <rPr>
        <i/>
        <sz val="12"/>
        <color rgb="FF205648"/>
        <rFont val="Arial"/>
        <family val="2"/>
      </rPr>
      <t xml:space="preserve">https://www.iea.org/data-and-statistics/charts/co2-capture-by-direct-air-capture-planned-projects-and-in-the-net-zero-emissions-by-2050-scenario-2020-2030 </t>
    </r>
  </si>
  <si>
    <t>https://www.soletairpower.fi/keywords/case-studies/</t>
  </si>
  <si>
    <t>[16]</t>
  </si>
  <si>
    <t>ParallelCarbon</t>
  </si>
  <si>
    <t>[17]</t>
  </si>
  <si>
    <t>https://carbonengineering.com/our-story/</t>
  </si>
  <si>
    <t>CarbonEngineering</t>
  </si>
  <si>
    <t>[18]</t>
  </si>
  <si>
    <r>
      <t xml:space="preserve">[1], </t>
    </r>
    <r>
      <rPr>
        <sz val="12"/>
        <color rgb="FF00ACFE"/>
        <rFont val="Arial"/>
        <family val="2"/>
      </rPr>
      <t>[19]</t>
    </r>
  </si>
  <si>
    <t>[19]</t>
  </si>
  <si>
    <t>CambrigeCarbonCapture</t>
  </si>
  <si>
    <t>https://www.co2loc.com/news/£3m-contract-award</t>
  </si>
  <si>
    <r>
      <t>[1],</t>
    </r>
    <r>
      <rPr>
        <sz val="12"/>
        <color rgb="FF00ACFE"/>
        <rFont val="Arial"/>
        <family val="2"/>
      </rPr>
      <t xml:space="preserve"> [20]</t>
    </r>
  </si>
  <si>
    <t>[20]</t>
  </si>
  <si>
    <t>https://globalfutures.asu.edu/cnce/</t>
  </si>
  <si>
    <r>
      <t xml:space="preserve">[1], </t>
    </r>
    <r>
      <rPr>
        <sz val="12"/>
        <color rgb="FF00ACFE"/>
        <rFont val="Arial"/>
        <family val="2"/>
      </rPr>
      <t>[21]</t>
    </r>
  </si>
  <si>
    <t>[21]</t>
  </si>
  <si>
    <t>https://www.noya.co/how-it-works</t>
  </si>
  <si>
    <r>
      <t xml:space="preserve">[1], </t>
    </r>
    <r>
      <rPr>
        <sz val="12"/>
        <color rgb="FF00ACFE"/>
        <rFont val="Arial"/>
        <family val="2"/>
      </rPr>
      <t>[22]</t>
    </r>
  </si>
  <si>
    <t>[22]</t>
  </si>
  <si>
    <t>https://www.missionzero.tech/news/uk-first-direct-air-capture-plant</t>
  </si>
  <si>
    <r>
      <t xml:space="preserve">[1], </t>
    </r>
    <r>
      <rPr>
        <sz val="12"/>
        <color rgb="FF00ACFE"/>
        <rFont val="Arial"/>
        <family val="2"/>
      </rPr>
      <t>[23]</t>
    </r>
  </si>
  <si>
    <t>[23]</t>
  </si>
  <si>
    <t>https://www.heirloomcarbon.com/news/heirloom-unveils-americas-first-commercial-direct-air-capture-facility</t>
  </si>
  <si>
    <r>
      <t xml:space="preserve">[1], </t>
    </r>
    <r>
      <rPr>
        <sz val="12"/>
        <color rgb="FF00ACFE"/>
        <rFont val="Arial"/>
        <family val="2"/>
      </rPr>
      <t>[24]</t>
    </r>
  </si>
  <si>
    <t>[24]</t>
  </si>
  <si>
    <t>https://www.repair-carbon.com/blog/repair-news</t>
  </si>
  <si>
    <t>[25]</t>
  </si>
  <si>
    <r>
      <t xml:space="preserve">[1], </t>
    </r>
    <r>
      <rPr>
        <sz val="12"/>
        <color rgb="FF00ACFE"/>
        <rFont val="Arial"/>
        <family val="2"/>
      </rPr>
      <t xml:space="preserve"> [25]</t>
    </r>
  </si>
  <si>
    <t>CarbonEngineering (Dreamcatcher)</t>
  </si>
  <si>
    <t>https://assets.publishing.service.gov.uk/media/62a054bf8fa8f5038ccc1a7b/pale-blue-dot-project-dreamcatcher.pdf</t>
  </si>
  <si>
    <t>[26]</t>
  </si>
  <si>
    <r>
      <t xml:space="preserve">[1], </t>
    </r>
    <r>
      <rPr>
        <sz val="12"/>
        <color rgb="FF00ACFE"/>
        <rFont val="Arial"/>
        <family val="2"/>
      </rPr>
      <t>[26]</t>
    </r>
  </si>
  <si>
    <r>
      <t xml:space="preserve">[1], </t>
    </r>
    <r>
      <rPr>
        <sz val="12"/>
        <color rgb="FF00ACFE"/>
        <rFont val="Arial"/>
        <family val="2"/>
      </rPr>
      <t>[27]</t>
    </r>
  </si>
  <si>
    <t>[27]</t>
  </si>
  <si>
    <t>https://4401.earth/news/</t>
  </si>
  <si>
    <t>https://www.sustaera.com/about</t>
  </si>
  <si>
    <t>[28]</t>
  </si>
  <si>
    <r>
      <t xml:space="preserve">[1], </t>
    </r>
    <r>
      <rPr>
        <sz val="12"/>
        <color rgb="FF00ACFE"/>
        <rFont val="Arial"/>
        <family val="2"/>
      </rPr>
      <t>[28]</t>
    </r>
  </si>
  <si>
    <t>CarbonEngineering (OXY, EOR)</t>
  </si>
  <si>
    <t>[29]</t>
  </si>
  <si>
    <t>https://www.sizewellc.com/news-views/sizewell-c-and-partners-awarded-dac-funding/</t>
  </si>
  <si>
    <t>Sizewell</t>
  </si>
  <si>
    <t>[30]</t>
  </si>
  <si>
    <t>[31]</t>
  </si>
  <si>
    <t>CO2 CirculAIR</t>
  </si>
  <si>
    <t>[32]</t>
  </si>
  <si>
    <t>CSIRO</t>
  </si>
  <si>
    <t>[33]</t>
  </si>
  <si>
    <t>GlobalThermostat</t>
  </si>
  <si>
    <t>https://www.globalthermostat.com/news-and-updates/m-series-design</t>
  </si>
  <si>
    <t>"we have been awarded almost £3million to build a Direct Air Capture and Mineralisation (DACMIN) pilot"</t>
  </si>
  <si>
    <t>"Noya has raised an $11M Series A led by Union Square Ventures and Collaborative Fund. This investment will allow us to hire new team members, expand testing and manufacturing capabilities, and deploy a first commercial pilot later this year"</t>
  </si>
  <si>
    <t xml:space="preserve">"Arizona State University’s Center for Negative Carbon Emissions (CNCE), with our commercial partner, Carbon Collect, is testing a prototype technology that would remove CO2 from the air through the use of MechanicalTrees™." </t>
  </si>
  <si>
    <t>CCU</t>
  </si>
  <si>
    <t>Capture</t>
  </si>
  <si>
    <t>0.25 MtCO2/y</t>
  </si>
  <si>
    <t>Announcement: 2022</t>
  </si>
  <si>
    <t>0.3 MtCO2/y</t>
  </si>
  <si>
    <t xml:space="preserve">Full Chain </t>
  </si>
  <si>
    <t>Announcement: 2020, FID: 2023</t>
  </si>
  <si>
    <t>Column13</t>
  </si>
  <si>
    <t>Announcement: 2019, FID: 2022</t>
  </si>
  <si>
    <t>0.5 MtCO2/y</t>
  </si>
  <si>
    <t>0.01 MtCO2/y</t>
  </si>
  <si>
    <t>0.002 MtCO2/y</t>
  </si>
  <si>
    <t>AirCapture DACU at Nutrien Kennewick Fertilizer (WA) (AirCapture, Nutrien)</t>
  </si>
  <si>
    <t>AirCapture Nuclear DAC at JM Farley Nuclear (AL), (Southern Company, Battelle, AirCapture LLC)</t>
  </si>
  <si>
    <t>Carbon Engineering Constellation Nuclear DACS at Byron Generation Station (IL), (Constellation, 1PointFive, Worley, Carbon Engineering, PNNL, U of IL)</t>
  </si>
  <si>
    <t>Climeworks DAC at Brawley Geothermal (CA), (University of Illinios, Climeworks)</t>
  </si>
  <si>
    <t>Climeworks Norsk e fuel phase 1, (Sunfire GmbH, Climeworks AG, Paul Wurth SA (SMS group), Valinor (Norsk Vind)</t>
  </si>
  <si>
    <t>DAC-1 Ector County (TX) train 1, (Occidental, 1PointFive, Carbon Engineering)</t>
  </si>
  <si>
    <t>Project Bison (WY) Phase 1, (CarbonCapture, Frontier Carbon Solutions)</t>
  </si>
  <si>
    <t>Removr large-scale plant, (Removr. Carbfix)</t>
  </si>
  <si>
    <t xml:space="preserve">IEA CCUS Database </t>
  </si>
  <si>
    <t xml:space="preserve"> IEA (2023), CCUS Projects Database, IEA, Paris, http://www.iea.org/data-and-statistics/data-product/ccus-projects-database</t>
  </si>
  <si>
    <t>FID</t>
  </si>
  <si>
    <t>http://www.iea.org/data-and-statistics/data-product/ccus-projects-database</t>
  </si>
  <si>
    <t xml:space="preserve">Capacity </t>
  </si>
  <si>
    <r>
      <t>Global Thermostat (adsorption), Haro Oni</t>
    </r>
    <r>
      <rPr>
        <i/>
        <sz val="12"/>
        <color theme="5"/>
        <rFont val="Arial"/>
        <family val="2"/>
      </rPr>
      <t xml:space="preserve"> (phase 0)</t>
    </r>
  </si>
  <si>
    <r>
      <t>Global Thermostat (adsorption), Haro Oni</t>
    </r>
    <r>
      <rPr>
        <i/>
        <sz val="12"/>
        <color theme="5"/>
        <rFont val="Arial"/>
        <family val="2"/>
      </rPr>
      <t xml:space="preserve"> (phase 1)</t>
    </r>
  </si>
  <si>
    <t>Project has ended</t>
  </si>
  <si>
    <t>Global Thermostat (Manlo Park)</t>
  </si>
  <si>
    <t>Global Thermostat (Huntsville)</t>
  </si>
  <si>
    <t>effective additional tCO2 captured/ y / Project</t>
  </si>
  <si>
    <t>effective additional MtCO2 captured/ y / Project</t>
  </si>
  <si>
    <t>Column132</t>
  </si>
  <si>
    <t>[0]</t>
  </si>
  <si>
    <r>
      <t xml:space="preserve">[1], </t>
    </r>
    <r>
      <rPr>
        <sz val="12"/>
        <color rgb="FF00ACFE"/>
        <rFont val="Arial"/>
        <family val="2"/>
      </rPr>
      <t>[17]</t>
    </r>
  </si>
  <si>
    <r>
      <t xml:space="preserve">[1], </t>
    </r>
    <r>
      <rPr>
        <sz val="12"/>
        <color rgb="FF00ACFE"/>
        <rFont val="Arial"/>
        <family val="2"/>
      </rPr>
      <t>[29]</t>
    </r>
  </si>
  <si>
    <r>
      <t xml:space="preserve">[1], </t>
    </r>
    <r>
      <rPr>
        <sz val="12"/>
        <color rgb="FF00ACFE"/>
        <rFont val="Arial"/>
        <family val="2"/>
      </rPr>
      <t>[30]</t>
    </r>
  </si>
  <si>
    <r>
      <t xml:space="preserve">[1], </t>
    </r>
    <r>
      <rPr>
        <sz val="12"/>
        <color rgb="FF00ACFE"/>
        <rFont val="Arial"/>
        <family val="2"/>
      </rPr>
      <t>[31]</t>
    </r>
  </si>
  <si>
    <r>
      <t>[1],</t>
    </r>
    <r>
      <rPr>
        <sz val="12"/>
        <color rgb="FF00ACFE"/>
        <rFont val="Arial"/>
        <family val="2"/>
      </rPr>
      <t xml:space="preserve"> [32]</t>
    </r>
  </si>
  <si>
    <r>
      <t xml:space="preserve">[1], </t>
    </r>
    <r>
      <rPr>
        <sz val="12"/>
        <color rgb="FF00ACFE"/>
        <rFont val="Arial"/>
        <family val="2"/>
      </rPr>
      <t>[11]</t>
    </r>
  </si>
  <si>
    <r>
      <t xml:space="preserve">[1], </t>
    </r>
    <r>
      <rPr>
        <sz val="12"/>
        <color rgb="FF00ACFE"/>
        <rFont val="Arial"/>
        <family val="2"/>
      </rPr>
      <t>[33]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</si>
</sst>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Arial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theme="1"/>
      <name val="Arial"/>
      <family val="2"/>
    </font>
    <font>
      <sz val="12"/>
      <color rgb="FF205648"/>
      <name val="Arial"/>
      <family val="2"/>
    </font>
    <font>
      <sz val="12"/>
      <color rgb="FFFF40FF"/>
      <name val="Arial"/>
      <family val="2"/>
    </font>
    <font>
      <sz val="12"/>
      <color rgb="FF941651"/>
      <name val="Arial"/>
      <family val="2"/>
    </font>
    <font>
      <b/>
      <sz val="12"/>
      <color rgb="FF941651"/>
      <name val="Arial"/>
      <family val="2"/>
    </font>
    <font>
      <sz val="12"/>
      <color rgb="FF7A81FF"/>
      <name val="Arial"/>
      <family val="2"/>
    </font>
    <font>
      <b/>
      <sz val="12"/>
      <color rgb="FF205648"/>
      <name val="Arial"/>
      <family val="2"/>
    </font>
    <font>
      <sz val="12"/>
      <name val="Arial"/>
      <family val="2"/>
    </font>
    <font>
      <b/>
      <sz val="12"/>
      <color rgb="FF7A81FF"/>
      <name val="Arial"/>
      <family val="2"/>
    </font>
    <font>
      <b/>
      <sz val="12"/>
      <color rgb="FF7030A0"/>
      <name val="Arial"/>
      <family val="2"/>
    </font>
    <font>
      <b/>
      <sz val="12"/>
      <color rgb="FFFF40FF"/>
      <name val="Arial"/>
      <family val="2"/>
    </font>
    <font>
      <b/>
      <sz val="12"/>
      <color theme="7" tint="-0.249977111117893"/>
      <name val="Arial"/>
      <family val="2"/>
    </font>
    <font>
      <sz val="12"/>
      <color rgb="FF00B0F0"/>
      <name val="Arial"/>
      <family val="2"/>
    </font>
    <font>
      <i/>
      <sz val="12"/>
      <color rgb="FF941651"/>
      <name val="Arial"/>
      <family val="2"/>
    </font>
    <font>
      <i/>
      <sz val="12"/>
      <color rgb="FF7A81FF"/>
      <name val="Arial"/>
      <family val="2"/>
    </font>
    <font>
      <i/>
      <sz val="12"/>
      <color theme="5"/>
      <name val="Arial"/>
      <family val="2"/>
    </font>
    <font>
      <i/>
      <sz val="12"/>
      <color rgb="FF205648"/>
      <name val="Arial"/>
      <family val="2"/>
    </font>
    <font>
      <i/>
      <sz val="12"/>
      <color rgb="FF7030A0"/>
      <name val="Arial"/>
      <family val="2"/>
    </font>
    <font>
      <u/>
      <sz val="12"/>
      <color theme="5"/>
      <name val="Arial"/>
      <family val="2"/>
    </font>
    <font>
      <u/>
      <sz val="12"/>
      <color rgb="FF205648"/>
      <name val="Arial"/>
      <family val="2"/>
    </font>
    <font>
      <u/>
      <sz val="12"/>
      <color rgb="FF7030A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ACFE"/>
      <name val="Arial"/>
      <family val="2"/>
    </font>
    <font>
      <u/>
      <sz val="12"/>
      <color rgb="FF0070C0"/>
      <name val="Arial"/>
      <family val="2"/>
    </font>
    <font>
      <b/>
      <sz val="12"/>
      <color rgb="FF00ACFE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0"/>
      <name val="Arial"/>
      <family val="2"/>
    </font>
    <font>
      <sz val="12"/>
      <color rgb="FFC00000"/>
      <name val="Arial"/>
      <family val="2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A987D"/>
        <bgColor indexed="64"/>
      </patternFill>
    </fill>
    <fill>
      <patternFill patternType="solid">
        <fgColor rgb="FF3A987D"/>
        <bgColor rgb="FFD8D8D8"/>
      </patternFill>
    </fill>
    <fill>
      <patternFill patternType="solid">
        <fgColor rgb="FFFFD5D9"/>
        <bgColor indexed="64"/>
      </patternFill>
    </fill>
    <fill>
      <patternFill patternType="solid">
        <fgColor rgb="FF39997C"/>
        <bgColor rgb="FFD8D8D8"/>
      </patternFill>
    </fill>
    <fill>
      <patternFill patternType="solid">
        <fgColor rgb="FF39997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5" fillId="0" borderId="0" applyNumberFormat="0" applyBorder="0" applyAlignment="0">
      <alignment horizontal="left" vertical="center" wrapText="1"/>
    </xf>
    <xf numFmtId="2" fontId="48" fillId="0" borderId="9" applyBorder="0">
      <alignment horizontal="left"/>
    </xf>
    <xf numFmtId="0" fontId="49" fillId="0" borderId="0" applyBorder="0" applyAlignment="0">
      <alignment horizontal="center" vertical="center"/>
    </xf>
    <xf numFmtId="0" fontId="5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31">
    <xf numFmtId="0" fontId="0" fillId="0" borderId="0" xfId="0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18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1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37" fillId="0" borderId="0" xfId="3" applyFont="1"/>
    <xf numFmtId="0" fontId="20" fillId="0" borderId="0" xfId="0" applyFont="1"/>
    <xf numFmtId="0" fontId="38" fillId="0" borderId="0" xfId="3" applyFont="1"/>
    <xf numFmtId="0" fontId="31" fillId="0" borderId="0" xfId="0" applyFont="1"/>
    <xf numFmtId="0" fontId="12" fillId="0" borderId="0" xfId="0" applyFont="1"/>
    <xf numFmtId="0" fontId="39" fillId="0" borderId="0" xfId="3" applyFont="1"/>
    <xf numFmtId="0" fontId="21" fillId="0" borderId="0" xfId="0" applyFont="1"/>
    <xf numFmtId="0" fontId="14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2" fontId="8" fillId="3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2" fontId="10" fillId="2" borderId="0" xfId="0" applyNumberFormat="1" applyFont="1" applyFill="1" applyAlignment="1">
      <alignment horizontal="left" vertical="center" wrapText="1"/>
    </xf>
    <xf numFmtId="2" fontId="10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43" fillId="0" borderId="0" xfId="3" applyFont="1"/>
    <xf numFmtId="0" fontId="17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1" fillId="0" borderId="0" xfId="3"/>
    <xf numFmtId="0" fontId="15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" fontId="26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1" fontId="47" fillId="0" borderId="0" xfId="0" applyNumberFormat="1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2" fontId="4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5" borderId="0" xfId="0" applyFont="1" applyFill="1" applyAlignment="1">
      <alignment horizontal="left" vertical="center"/>
    </xf>
    <xf numFmtId="0" fontId="47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2" fontId="46" fillId="3" borderId="10" xfId="0" applyNumberFormat="1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164" fontId="46" fillId="3" borderId="10" xfId="0" applyNumberFormat="1" applyFont="1" applyFill="1" applyBorder="1" applyAlignment="1">
      <alignment horizontal="left" vertical="center"/>
    </xf>
    <xf numFmtId="164" fontId="8" fillId="3" borderId="6" xfId="0" applyNumberFormat="1" applyFont="1" applyFill="1" applyBorder="1" applyAlignment="1">
      <alignment horizontal="left" vertical="center" wrapText="1"/>
    </xf>
    <xf numFmtId="164" fontId="8" fillId="3" borderId="7" xfId="0" applyNumberFormat="1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47" fillId="0" borderId="0" xfId="0" applyNumberFormat="1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2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2" fontId="2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164" fontId="21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1" fontId="47" fillId="0" borderId="0" xfId="0" applyNumberFormat="1" applyFont="1" applyFill="1" applyAlignment="1">
      <alignment horizontal="left" vertical="center"/>
    </xf>
    <xf numFmtId="1" fontId="20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left" vertical="center"/>
    </xf>
    <xf numFmtId="0" fontId="8" fillId="4" borderId="12" xfId="0" applyFont="1" applyFill="1" applyBorder="1" applyAlignment="1">
      <alignment horizontal="left" vertical="center" wrapText="1"/>
    </xf>
    <xf numFmtId="1" fontId="8" fillId="4" borderId="13" xfId="0" applyNumberFormat="1" applyFont="1" applyFill="1" applyBorder="1" applyAlignment="1">
      <alignment horizontal="left" vertical="center" textRotation="90" wrapText="1"/>
    </xf>
    <xf numFmtId="1" fontId="8" fillId="4" borderId="14" xfId="0" applyNumberFormat="1" applyFont="1" applyFill="1" applyBorder="1" applyAlignment="1">
      <alignment horizontal="left" vertical="center" textRotation="90" wrapText="1"/>
    </xf>
    <xf numFmtId="1" fontId="8" fillId="4" borderId="15" xfId="0" applyNumberFormat="1" applyFont="1" applyFill="1" applyBorder="1" applyAlignment="1">
      <alignment horizontal="left" vertical="center" textRotation="90" wrapText="1"/>
    </xf>
    <xf numFmtId="1" fontId="10" fillId="0" borderId="0" xfId="0" applyNumberFormat="1" applyFont="1" applyFill="1" applyBorder="1" applyAlignment="1">
      <alignment horizontal="left" vertical="center"/>
    </xf>
    <xf numFmtId="1" fontId="47" fillId="0" borderId="0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Border="1" applyAlignment="1">
      <alignment horizontal="left" vertical="center"/>
    </xf>
    <xf numFmtId="1" fontId="22" fillId="0" borderId="0" xfId="0" applyNumberFormat="1" applyFont="1" applyFill="1" applyBorder="1" applyAlignment="1">
      <alignment horizontal="left" vertical="center"/>
    </xf>
    <xf numFmtId="1" fontId="24" fillId="0" borderId="0" xfId="0" applyNumberFormat="1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1" fontId="26" fillId="0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2" fontId="18" fillId="0" borderId="0" xfId="0" applyNumberFormat="1" applyFont="1" applyBorder="1" applyAlignment="1">
      <alignment horizontal="left" vertical="center"/>
    </xf>
    <xf numFmtId="2" fontId="18" fillId="0" borderId="0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51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/>
    </xf>
    <xf numFmtId="1" fontId="47" fillId="0" borderId="0" xfId="0" applyNumberFormat="1" applyFont="1" applyBorder="1" applyAlignment="1">
      <alignment horizontal="left" vertical="center"/>
    </xf>
    <xf numFmtId="2" fontId="47" fillId="0" borderId="0" xfId="0" applyNumberFormat="1" applyFont="1" applyBorder="1" applyAlignment="1">
      <alignment horizontal="left" vertical="center"/>
    </xf>
    <xf numFmtId="2" fontId="47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2" fontId="47" fillId="0" borderId="0" xfId="0" applyNumberFormat="1" applyFont="1" applyFill="1" applyBorder="1" applyAlignment="1">
      <alignment horizontal="left" vertical="center"/>
    </xf>
    <xf numFmtId="2" fontId="47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center" wrapText="1"/>
    </xf>
    <xf numFmtId="0" fontId="51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47" fillId="0" borderId="0" xfId="0" applyFont="1" applyFill="1" applyAlignment="1">
      <alignment horizontal="left" vertical="center"/>
    </xf>
    <xf numFmtId="2" fontId="47" fillId="0" borderId="0" xfId="0" applyNumberFormat="1" applyFont="1" applyFill="1" applyAlignment="1">
      <alignment horizontal="left" vertical="center"/>
    </xf>
    <xf numFmtId="2" fontId="47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left" vertical="center" wrapText="1"/>
    </xf>
    <xf numFmtId="0" fontId="5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left" vertical="center" wrapText="1"/>
    </xf>
    <xf numFmtId="2" fontId="10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/>
    </xf>
    <xf numFmtId="2" fontId="21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2" fontId="20" fillId="0" borderId="0" xfId="0" applyNumberFormat="1" applyFont="1" applyFill="1" applyAlignment="1">
      <alignment horizontal="left" vertical="center"/>
    </xf>
    <xf numFmtId="2" fontId="20" fillId="0" borderId="0" xfId="0" applyNumberFormat="1" applyFont="1" applyFill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 wrapText="1"/>
    </xf>
    <xf numFmtId="2" fontId="9" fillId="0" borderId="0" xfId="0" applyNumberFormat="1" applyFont="1" applyBorder="1" applyAlignment="1">
      <alignment horizontal="left" vertical="center"/>
    </xf>
    <xf numFmtId="2" fontId="21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2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1" fontId="8" fillId="7" borderId="0" xfId="0" applyNumberFormat="1" applyFont="1" applyFill="1" applyBorder="1" applyAlignment="1">
      <alignment horizontal="left" vertical="center" textRotation="90" wrapText="1"/>
    </xf>
    <xf numFmtId="1" fontId="8" fillId="7" borderId="0" xfId="0" applyNumberFormat="1" applyFont="1" applyFill="1" applyBorder="1" applyAlignment="1">
      <alignment horizontal="left" vertical="center" textRotation="90" wrapText="1"/>
    </xf>
  </cellXfs>
  <cellStyles count="10">
    <cellStyle name="Hyperlink" xfId="7" xr:uid="{5EFCF502-CBF2-6248-AEDD-05F89BCCCC56}"/>
    <cellStyle name="Link" xfId="3" builtinId="8"/>
    <cellStyle name="Link 2" xfId="1" xr:uid="{E15DE1A5-4DC3-3F4D-ABFF-C6AAD001B944}"/>
    <cellStyle name="Normal" xfId="2" xr:uid="{58E107BA-64F0-BF44-BDC1-058A93A9E548}"/>
    <cellStyle name="Notes" xfId="4" xr:uid="{84FF14D2-84C3-1F40-A653-E5279D220A58}"/>
    <cellStyle name="Notes 3" xfId="6" xr:uid="{9685FEDE-8BC1-F047-9286-FED9F02678D1}"/>
    <cellStyle name="Notes style" xfId="5" xr:uid="{3DB34286-7011-A749-A7A2-CBF03A429453}"/>
    <cellStyle name="Prozent 2" xfId="9" xr:uid="{3393F697-AD3E-264D-97DE-48CE4551CDA8}"/>
    <cellStyle name="Standard" xfId="0" builtinId="0"/>
    <cellStyle name="Standard 2" xfId="8" xr:uid="{4FEAD077-270D-7F46-B0D0-F92CFF49966E}"/>
  </cellStyles>
  <dxfs count="10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3A987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39997C"/>
      <color rgb="FF93FF9F"/>
      <color rgb="FFC0FF9C"/>
      <color rgb="FFFF40FF"/>
      <color rgb="FF205648"/>
      <color rgb="FFFFD5D9"/>
      <color rgb="FF00ACFE"/>
      <color rgb="FF0070C0"/>
      <color rgb="FFC0FFCA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Relationship Id="rId1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14E91-7F74-E04B-8FB7-FB4638F975C6}" name="H2ProjectDB434" displayName="H2ProjectDB434" ref="A4:N953" totalsRowShown="0" headerRowDxfId="99" dataDxfId="98">
  <autoFilter ref="A4:N953" xr:uid="{D924D346-FEA8-0143-B3B7-D79CF82B9FBC}"/>
  <sortState xmlns:xlrd2="http://schemas.microsoft.com/office/spreadsheetml/2017/richdata2" ref="A5:Q780">
    <sortCondition ref="A4:A780"/>
  </sortState>
  <tableColumns count="14">
    <tableColumn id="1" xr3:uid="{9C61FDE8-0174-C642-A161-8B0885EEB09D}" name="Column1" dataDxfId="97"/>
    <tableColumn id="2" xr3:uid="{78D6DC54-A4F1-BA4A-856F-4BBE9F53C117}" name="Column2" dataDxfId="96"/>
    <tableColumn id="3" xr3:uid="{F89C6ACB-DFC7-BB4A-99E4-A852723A596D}" name="Column3" dataDxfId="86"/>
    <tableColumn id="6" xr3:uid="{A984CA78-17FB-9644-9EB7-58571661F2C6}" name="Column4" dataDxfId="84"/>
    <tableColumn id="7" xr3:uid="{6E1689DD-32CC-6746-A17A-3EB2DA8C2FF2}" name="Column5" dataDxfId="85"/>
    <tableColumn id="8" xr3:uid="{39CED8CD-757F-9A46-A826-B4CFDA6AE48E}" name="Column6" dataDxfId="95"/>
    <tableColumn id="9" xr3:uid="{5D4A2491-AC6D-7147-B211-66844361397C}" name="Column7" dataDxfId="94"/>
    <tableColumn id="10" xr3:uid="{19905392-04FF-C643-82B1-5B1E68449572}" name="Column8" dataDxfId="93"/>
    <tableColumn id="13" xr3:uid="{72AF9E12-F99D-0947-B2E6-056E6DFC0406}" name="Column9" dataDxfId="92"/>
    <tableColumn id="28" xr3:uid="{79FB88AE-DE1E-1F4D-9A02-8494D7D90555}" name="Column10" dataDxfId="91"/>
    <tableColumn id="32" xr3:uid="{956ED47B-62EE-E04A-AAC8-265102110AB9}" name="Column11" dataDxfId="90"/>
    <tableColumn id="5" xr3:uid="{B524638E-609C-DD4C-9810-E1D10DA23E14}" name="Column12" dataDxfId="89">
      <calculatedColumnFormula>H2ProjectDB434[[#This Row],[Column11]]/10^6</calculatedColumnFormula>
    </tableColumn>
    <tableColumn id="12" xr3:uid="{95FB0E5E-5C4E-9C4A-90B0-B43376CA20D1}" name="Column13" dataDxfId="88">
      <calculatedColumnFormula>H2ProjectDB434[[#This Row],[Column12]]/10^6</calculatedColumnFormula>
    </tableColumn>
    <tableColumn id="4" xr3:uid="{A916E3C6-2CCE-3148-A569-996BAD5CB0F7}" name="Column132" dataDxfId="87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siro.au/en/work-with-us/ip-commercialisation/marketplace/co2gen" TargetMode="External"/><Relationship Id="rId3" Type="http://schemas.openxmlformats.org/officeDocument/2006/relationships/hyperlink" Target="https://www.sciencedirect.com/science/article/pii/S2589004222002607" TargetMode="External"/><Relationship Id="rId7" Type="http://schemas.openxmlformats.org/officeDocument/2006/relationships/hyperlink" Target="https://www.noya.co/how-it-works" TargetMode="External"/><Relationship Id="rId2" Type="http://schemas.openxmlformats.org/officeDocument/2006/relationships/hyperlink" Target="https://www.iea.org/events/direct-air-capture-a-key-technology-for-net-zero" TargetMode="External"/><Relationship Id="rId1" Type="http://schemas.openxmlformats.org/officeDocument/2006/relationships/hyperlink" Target="https://www.iea.org/data-and-statistics/charts/co2-capture-by-direct-air-capture-planned-projects-and-in-the-net-zero-emissions-by-2050-scenario-2020-2030" TargetMode="External"/><Relationship Id="rId6" Type="http://schemas.openxmlformats.org/officeDocument/2006/relationships/hyperlink" Target="https://globalfutures.asu.edu/cnce/" TargetMode="External"/><Relationship Id="rId11" Type="http://schemas.openxmlformats.org/officeDocument/2006/relationships/hyperlink" Target="https://climeworks.com/plant-mammoth" TargetMode="External"/><Relationship Id="rId5" Type="http://schemas.openxmlformats.org/officeDocument/2006/relationships/hyperlink" Target="https://www.co2loc.com/news/&#163;3m-contract-award" TargetMode="External"/><Relationship Id="rId10" Type="http://schemas.openxmlformats.org/officeDocument/2006/relationships/hyperlink" Target="https://assets.publishing.service.gov.uk/media/62a054bf8fa8f5038ccc1a7b/pale-blue-dot-project-dreamcatcher.pdf" TargetMode="External"/><Relationship Id="rId4" Type="http://schemas.openxmlformats.org/officeDocument/2006/relationships/hyperlink" Target="https://www.sciencedirect.com/science/article/pii/S0009250923009727" TargetMode="External"/><Relationship Id="rId9" Type="http://schemas.openxmlformats.org/officeDocument/2006/relationships/hyperlink" Target="https://www.repair-carbon.com/blog/repair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3658-4B3E-3E45-99B9-6AD4E858D068}">
  <sheetPr>
    <tabColor theme="9" tint="0.79998168889431442"/>
  </sheetPr>
  <dimension ref="A1:AK962"/>
  <sheetViews>
    <sheetView tabSelected="1" zoomScale="50" zoomScaleNormal="67" workbookViewId="0">
      <selection activeCell="F12" sqref="F12"/>
    </sheetView>
  </sheetViews>
  <sheetFormatPr baseColWidth="10" defaultColWidth="0" defaultRowHeight="16" x14ac:dyDescent="0.2"/>
  <cols>
    <col min="1" max="1" width="5.33203125" style="3" customWidth="1"/>
    <col min="2" max="2" width="152.5" style="3" customWidth="1"/>
    <col min="3" max="3" width="37" style="3" customWidth="1"/>
    <col min="4" max="4" width="11.33203125" style="164" customWidth="1"/>
    <col min="5" max="5" width="10.5" style="102" customWidth="1"/>
    <col min="6" max="6" width="44.33203125" style="3" customWidth="1"/>
    <col min="7" max="7" width="25.33203125" style="3" customWidth="1"/>
    <col min="8" max="8" width="39.1640625" style="3" customWidth="1"/>
    <col min="9" max="9" width="15" style="3" customWidth="1"/>
    <col min="10" max="10" width="20.83203125" style="71" customWidth="1"/>
    <col min="11" max="12" width="25.5" style="71" customWidth="1"/>
    <col min="13" max="13" width="25.5" style="129" customWidth="1"/>
    <col min="14" max="14" width="9.5" style="3" customWidth="1"/>
    <col min="15" max="37" width="0" style="3" hidden="1" customWidth="1"/>
    <col min="38" max="16384" width="9.1640625" style="3" hidden="1"/>
  </cols>
  <sheetData>
    <row r="1" spans="1:14" s="55" customFormat="1" x14ac:dyDescent="0.2">
      <c r="A1" s="150" t="s">
        <v>41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s="55" customFormat="1" ht="17" x14ac:dyDescent="0.2">
      <c r="A2" s="151" t="s">
        <v>42</v>
      </c>
      <c r="B2" s="151" t="s">
        <v>43</v>
      </c>
      <c r="C2" s="227" t="s">
        <v>21</v>
      </c>
      <c r="D2" s="229" t="s">
        <v>44</v>
      </c>
      <c r="E2" s="157" t="s">
        <v>45</v>
      </c>
      <c r="F2" s="151" t="s">
        <v>46</v>
      </c>
      <c r="G2" s="56" t="s">
        <v>47</v>
      </c>
      <c r="H2" s="57"/>
      <c r="I2" s="58" t="s">
        <v>48</v>
      </c>
      <c r="J2" s="59" t="s">
        <v>49</v>
      </c>
      <c r="K2" s="60" t="s">
        <v>141</v>
      </c>
      <c r="L2" s="118" t="s">
        <v>250</v>
      </c>
      <c r="M2" s="124" t="s">
        <v>250</v>
      </c>
      <c r="N2" s="61" t="s">
        <v>50</v>
      </c>
    </row>
    <row r="3" spans="1:14" s="55" customFormat="1" ht="72.75" customHeight="1" x14ac:dyDescent="0.2">
      <c r="A3" s="152"/>
      <c r="B3" s="152"/>
      <c r="C3" s="228"/>
      <c r="D3" s="229"/>
      <c r="E3" s="158"/>
      <c r="F3" s="152"/>
      <c r="G3" s="58"/>
      <c r="H3" s="61" t="s">
        <v>51</v>
      </c>
      <c r="I3" s="62" t="s">
        <v>87</v>
      </c>
      <c r="J3" s="63"/>
      <c r="K3" s="59" t="s">
        <v>52</v>
      </c>
      <c r="L3" s="119" t="s">
        <v>256</v>
      </c>
      <c r="M3" s="125" t="s">
        <v>257</v>
      </c>
      <c r="N3" s="64"/>
    </row>
    <row r="4" spans="1:14" s="55" customFormat="1" ht="54" x14ac:dyDescent="0.2">
      <c r="A4" s="65" t="s">
        <v>53</v>
      </c>
      <c r="B4" s="65" t="s">
        <v>54</v>
      </c>
      <c r="C4" s="156" t="s">
        <v>55</v>
      </c>
      <c r="D4" s="230" t="s">
        <v>56</v>
      </c>
      <c r="E4" s="159" t="s">
        <v>57</v>
      </c>
      <c r="F4" s="66" t="s">
        <v>58</v>
      </c>
      <c r="G4" s="66" t="s">
        <v>59</v>
      </c>
      <c r="H4" s="66" t="s">
        <v>60</v>
      </c>
      <c r="I4" s="66" t="s">
        <v>61</v>
      </c>
      <c r="J4" s="67" t="s">
        <v>62</v>
      </c>
      <c r="K4" s="67" t="s">
        <v>63</v>
      </c>
      <c r="L4" s="67" t="s">
        <v>64</v>
      </c>
      <c r="M4" s="126" t="s">
        <v>233</v>
      </c>
      <c r="N4" s="67" t="s">
        <v>258</v>
      </c>
    </row>
    <row r="5" spans="1:14" ht="32.25" customHeight="1" x14ac:dyDescent="0.2">
      <c r="A5" s="3">
        <v>1</v>
      </c>
      <c r="B5" s="1" t="s">
        <v>113</v>
      </c>
      <c r="C5" s="1" t="s">
        <v>38</v>
      </c>
      <c r="D5" s="160">
        <v>2010</v>
      </c>
      <c r="E5" s="100">
        <v>2013</v>
      </c>
      <c r="F5" s="5" t="s">
        <v>120</v>
      </c>
      <c r="G5" s="75"/>
      <c r="H5" s="1"/>
      <c r="I5" s="1"/>
      <c r="J5" s="68" t="s">
        <v>91</v>
      </c>
      <c r="K5" s="95">
        <f>10*10^3</f>
        <v>10000</v>
      </c>
      <c r="L5" s="120">
        <f>H2ProjectDB434[[#This Row],[Column11]]</f>
        <v>10000</v>
      </c>
      <c r="M5" s="122">
        <f>H2ProjectDB434[[#This Row],[Column12]]/10^6</f>
        <v>0.01</v>
      </c>
      <c r="N5" s="1" t="s">
        <v>81</v>
      </c>
    </row>
    <row r="6" spans="1:14" ht="32.25" customHeight="1" x14ac:dyDescent="0.2">
      <c r="A6" s="3">
        <v>2</v>
      </c>
      <c r="B6" s="1" t="s">
        <v>254</v>
      </c>
      <c r="C6" s="1" t="s">
        <v>38</v>
      </c>
      <c r="D6" s="160">
        <v>2013</v>
      </c>
      <c r="F6" s="1" t="s">
        <v>65</v>
      </c>
      <c r="G6" s="1" t="s">
        <v>22</v>
      </c>
      <c r="I6" s="1" t="s">
        <v>66</v>
      </c>
      <c r="J6" s="68" t="s">
        <v>91</v>
      </c>
      <c r="K6" s="95">
        <v>10000</v>
      </c>
      <c r="L6" s="120">
        <f>H2ProjectDB434[[#This Row],[Column11]]</f>
        <v>10000</v>
      </c>
      <c r="M6" s="122">
        <f>H2ProjectDB434[[#This Row],[Column12]]/10^6</f>
        <v>0.01</v>
      </c>
      <c r="N6" s="1" t="s">
        <v>127</v>
      </c>
    </row>
    <row r="7" spans="1:14" ht="32.25" customHeight="1" x14ac:dyDescent="0.2">
      <c r="A7" s="3">
        <v>3</v>
      </c>
      <c r="B7" s="1" t="s">
        <v>3</v>
      </c>
      <c r="C7" s="1" t="s">
        <v>144</v>
      </c>
      <c r="D7" s="160">
        <v>2015</v>
      </c>
      <c r="F7" s="1" t="s">
        <v>65</v>
      </c>
      <c r="G7" s="1" t="s">
        <v>23</v>
      </c>
      <c r="I7" s="1" t="s">
        <v>24</v>
      </c>
      <c r="J7" s="68" t="s">
        <v>92</v>
      </c>
      <c r="K7" s="95">
        <v>1</v>
      </c>
      <c r="L7" s="120">
        <v>1</v>
      </c>
      <c r="M7" s="122">
        <f>H2ProjectDB434[[#This Row],[Column12]]/10^6</f>
        <v>9.9999999999999995E-7</v>
      </c>
      <c r="N7" s="1" t="s">
        <v>127</v>
      </c>
    </row>
    <row r="8" spans="1:14" ht="32.25" customHeight="1" x14ac:dyDescent="0.2">
      <c r="A8" s="3">
        <v>4</v>
      </c>
      <c r="B8" s="1" t="s">
        <v>77</v>
      </c>
      <c r="C8" s="1" t="s">
        <v>145</v>
      </c>
      <c r="D8" s="160">
        <v>2015</v>
      </c>
      <c r="F8" s="1" t="s">
        <v>65</v>
      </c>
      <c r="G8" s="75"/>
      <c r="H8" s="4"/>
      <c r="I8" s="4"/>
      <c r="J8" s="68" t="s">
        <v>99</v>
      </c>
      <c r="K8" s="95">
        <f xml:space="preserve"> ((8.5+9)/2)*1000</f>
        <v>8750</v>
      </c>
      <c r="L8" s="120">
        <f xml:space="preserve"> ((8.5+9)/2)*1000</f>
        <v>8750</v>
      </c>
      <c r="M8" s="122">
        <f>H2ProjectDB434[[#This Row],[Column12]]/10^6</f>
        <v>8.7500000000000008E-3</v>
      </c>
      <c r="N8" s="1" t="s">
        <v>81</v>
      </c>
    </row>
    <row r="9" spans="1:14" ht="32.25" customHeight="1" x14ac:dyDescent="0.2">
      <c r="A9" s="3">
        <v>5</v>
      </c>
      <c r="B9" s="1" t="s">
        <v>3</v>
      </c>
      <c r="C9" s="1" t="s">
        <v>146</v>
      </c>
      <c r="D9" s="160">
        <v>2016</v>
      </c>
      <c r="F9" s="1" t="s">
        <v>65</v>
      </c>
      <c r="G9" s="1" t="s">
        <v>25</v>
      </c>
      <c r="I9" s="1" t="s">
        <v>24</v>
      </c>
      <c r="J9" s="68" t="s">
        <v>93</v>
      </c>
      <c r="K9" s="95">
        <v>50</v>
      </c>
      <c r="L9" s="120">
        <v>50</v>
      </c>
      <c r="M9" s="122">
        <f>H2ProjectDB434[[#This Row],[Column12]]/10^6</f>
        <v>5.0000000000000002E-5</v>
      </c>
      <c r="N9" s="1" t="s">
        <v>127</v>
      </c>
    </row>
    <row r="10" spans="1:14" ht="32.25" customHeight="1" x14ac:dyDescent="0.2">
      <c r="A10" s="3">
        <v>6</v>
      </c>
      <c r="B10" s="1" t="s">
        <v>88</v>
      </c>
      <c r="C10" s="1" t="s">
        <v>146</v>
      </c>
      <c r="D10" s="160">
        <v>2017</v>
      </c>
      <c r="F10" s="1" t="s">
        <v>65</v>
      </c>
      <c r="G10" s="75"/>
      <c r="H10" s="1"/>
      <c r="I10" s="1"/>
      <c r="J10" s="68" t="s">
        <v>109</v>
      </c>
      <c r="K10" s="95">
        <v>900</v>
      </c>
      <c r="L10" s="122">
        <f>H2ProjectDB434[[#This Row],[Column11]]/10^6</f>
        <v>8.9999999999999998E-4</v>
      </c>
      <c r="M10" s="122">
        <f>H2ProjectDB434[[#This Row],[Column12]]/10^6</f>
        <v>8.9999999999999999E-10</v>
      </c>
      <c r="N10" s="1" t="s">
        <v>81</v>
      </c>
    </row>
    <row r="11" spans="1:14" ht="32.25" customHeight="1" x14ac:dyDescent="0.2">
      <c r="A11" s="3">
        <v>7</v>
      </c>
      <c r="B11" s="1" t="s">
        <v>102</v>
      </c>
      <c r="C11" s="1" t="s">
        <v>147</v>
      </c>
      <c r="D11" s="160">
        <v>2017</v>
      </c>
      <c r="F11" s="1" t="s">
        <v>108</v>
      </c>
      <c r="G11" s="75"/>
      <c r="H11" s="1"/>
      <c r="I11" s="1"/>
      <c r="J11" s="68" t="s">
        <v>110</v>
      </c>
      <c r="K11" s="95">
        <f>4*10^3</f>
        <v>4000</v>
      </c>
      <c r="L11" s="120">
        <f>4*10^3</f>
        <v>4000</v>
      </c>
      <c r="M11" s="122">
        <f>H2ProjectDB434[[#This Row],[Column12]]/10^6</f>
        <v>4.0000000000000001E-3</v>
      </c>
      <c r="N11" s="1" t="s">
        <v>81</v>
      </c>
    </row>
    <row r="12" spans="1:14" ht="32.25" customHeight="1" x14ac:dyDescent="0.2">
      <c r="A12" s="3">
        <v>8</v>
      </c>
      <c r="B12" s="1" t="s">
        <v>3</v>
      </c>
      <c r="C12" s="1" t="s">
        <v>146</v>
      </c>
      <c r="D12" s="160">
        <v>2018</v>
      </c>
      <c r="F12" s="1" t="s">
        <v>65</v>
      </c>
      <c r="G12" s="1" t="s">
        <v>27</v>
      </c>
      <c r="I12" s="1" t="s">
        <v>24</v>
      </c>
      <c r="J12" s="68" t="s">
        <v>94</v>
      </c>
      <c r="K12" s="95">
        <v>600</v>
      </c>
      <c r="L12" s="120">
        <v>600</v>
      </c>
      <c r="M12" s="122">
        <f>H2ProjectDB434[[#This Row],[Column12]]/10^6</f>
        <v>5.9999999999999995E-4</v>
      </c>
      <c r="N12" s="1" t="s">
        <v>127</v>
      </c>
    </row>
    <row r="13" spans="1:14" ht="32.25" customHeight="1" x14ac:dyDescent="0.2">
      <c r="A13" s="3">
        <v>9</v>
      </c>
      <c r="B13" s="1" t="s">
        <v>3</v>
      </c>
      <c r="C13" s="1" t="s">
        <v>146</v>
      </c>
      <c r="D13" s="160">
        <v>2018</v>
      </c>
      <c r="F13" s="1" t="s">
        <v>65</v>
      </c>
      <c r="G13" s="1" t="s">
        <v>25</v>
      </c>
      <c r="I13" s="1" t="s">
        <v>24</v>
      </c>
      <c r="J13" s="68" t="s">
        <v>95</v>
      </c>
      <c r="K13" s="95">
        <v>3</v>
      </c>
      <c r="L13" s="120">
        <v>3</v>
      </c>
      <c r="M13" s="122">
        <f>H2ProjectDB434[[#This Row],[Column12]]/10^6</f>
        <v>3.0000000000000001E-6</v>
      </c>
      <c r="N13" s="1" t="s">
        <v>127</v>
      </c>
    </row>
    <row r="14" spans="1:14" ht="32.25" customHeight="1" x14ac:dyDescent="0.2">
      <c r="A14" s="3">
        <v>10</v>
      </c>
      <c r="B14" s="1" t="s">
        <v>103</v>
      </c>
      <c r="C14" s="1" t="s">
        <v>148</v>
      </c>
      <c r="D14" s="160">
        <v>2018</v>
      </c>
      <c r="E14" s="100">
        <v>2018</v>
      </c>
      <c r="F14" s="5" t="s">
        <v>120</v>
      </c>
      <c r="G14" s="1" t="s">
        <v>25</v>
      </c>
      <c r="H14" s="1" t="s">
        <v>253</v>
      </c>
      <c r="I14" s="1" t="s">
        <v>24</v>
      </c>
      <c r="J14" s="68" t="s">
        <v>111</v>
      </c>
      <c r="K14" s="95">
        <v>150</v>
      </c>
      <c r="L14" s="120">
        <v>150</v>
      </c>
      <c r="M14" s="122">
        <f>H2ProjectDB434[[#This Row],[Column12]]/10^6</f>
        <v>1.4999999999999999E-4</v>
      </c>
      <c r="N14" s="1" t="s">
        <v>127</v>
      </c>
    </row>
    <row r="15" spans="1:14" ht="32.25" customHeight="1" x14ac:dyDescent="0.2">
      <c r="A15" s="3">
        <v>11</v>
      </c>
      <c r="B15" s="1" t="s">
        <v>255</v>
      </c>
      <c r="C15" s="1" t="s">
        <v>38</v>
      </c>
      <c r="D15" s="160">
        <v>2019</v>
      </c>
      <c r="F15" s="1" t="s">
        <v>65</v>
      </c>
      <c r="G15" s="75"/>
      <c r="I15" s="1"/>
      <c r="J15" s="68" t="s">
        <v>96</v>
      </c>
      <c r="K15" s="95">
        <v>4000</v>
      </c>
      <c r="L15" s="120">
        <f>H2ProjectDB434[[#This Row],[Column11]]</f>
        <v>4000</v>
      </c>
      <c r="M15" s="122">
        <f>H2ProjectDB434[[#This Row],[Column12]]/10^6</f>
        <v>4.0000000000000001E-3</v>
      </c>
      <c r="N15" s="1" t="s">
        <v>127</v>
      </c>
    </row>
    <row r="16" spans="1:14" ht="32.25" customHeight="1" x14ac:dyDescent="0.2">
      <c r="A16" s="3">
        <v>12</v>
      </c>
      <c r="B16" s="1" t="s">
        <v>3</v>
      </c>
      <c r="C16" s="1" t="s">
        <v>144</v>
      </c>
      <c r="D16" s="160">
        <v>2019</v>
      </c>
      <c r="F16" s="1" t="s">
        <v>65</v>
      </c>
      <c r="G16" s="1" t="s">
        <v>25</v>
      </c>
      <c r="I16" s="1" t="s">
        <v>24</v>
      </c>
      <c r="J16" s="68" t="s">
        <v>95</v>
      </c>
      <c r="K16" s="95">
        <v>3</v>
      </c>
      <c r="L16" s="120">
        <v>3</v>
      </c>
      <c r="M16" s="122">
        <f>H2ProjectDB434[[#This Row],[Column12]]/10^6</f>
        <v>3.0000000000000001E-6</v>
      </c>
      <c r="N16" s="1" t="s">
        <v>127</v>
      </c>
    </row>
    <row r="17" spans="1:14" ht="32.25" customHeight="1" x14ac:dyDescent="0.2">
      <c r="A17" s="3">
        <v>13</v>
      </c>
      <c r="B17" s="1" t="s">
        <v>3</v>
      </c>
      <c r="C17" s="1" t="s">
        <v>144</v>
      </c>
      <c r="D17" s="160">
        <v>2019</v>
      </c>
      <c r="F17" s="1" t="s">
        <v>65</v>
      </c>
      <c r="G17" s="1" t="s">
        <v>25</v>
      </c>
      <c r="I17" s="1" t="s">
        <v>24</v>
      </c>
      <c r="J17" s="68" t="s">
        <v>93</v>
      </c>
      <c r="K17" s="95">
        <v>50</v>
      </c>
      <c r="L17" s="120">
        <v>50</v>
      </c>
      <c r="M17" s="122">
        <f>H2ProjectDB434[[#This Row],[Column12]]/10^6</f>
        <v>5.0000000000000002E-5</v>
      </c>
      <c r="N17" s="1" t="s">
        <v>127</v>
      </c>
    </row>
    <row r="18" spans="1:14" ht="41" customHeight="1" x14ac:dyDescent="0.2">
      <c r="A18" s="3">
        <v>14</v>
      </c>
      <c r="B18" s="1" t="s">
        <v>104</v>
      </c>
      <c r="C18" s="1" t="s">
        <v>144</v>
      </c>
      <c r="D18" s="160">
        <v>2019</v>
      </c>
      <c r="F18" s="1" t="s">
        <v>108</v>
      </c>
      <c r="G18" s="75"/>
      <c r="H18" s="1"/>
      <c r="I18" s="1"/>
      <c r="J18" s="69" t="s">
        <v>124</v>
      </c>
      <c r="K18" s="96">
        <f>(3650*((2.9+3.6)/2))/1000</f>
        <v>11.862500000000001</v>
      </c>
      <c r="L18" s="121">
        <f>(3650*((2.9+3.6)/2))/1000</f>
        <v>11.862500000000001</v>
      </c>
      <c r="M18" s="127">
        <f>H2ProjectDB434[[#This Row],[Column12]]/10^6</f>
        <v>1.18625E-5</v>
      </c>
      <c r="N18" s="1" t="s">
        <v>128</v>
      </c>
    </row>
    <row r="19" spans="1:14" ht="32.25" customHeight="1" x14ac:dyDescent="0.2">
      <c r="A19" s="3">
        <v>15</v>
      </c>
      <c r="B19" s="1" t="s">
        <v>105</v>
      </c>
      <c r="C19" s="1" t="s">
        <v>144</v>
      </c>
      <c r="D19" s="160"/>
      <c r="F19" s="1" t="s">
        <v>108</v>
      </c>
      <c r="G19" s="75"/>
      <c r="H19" s="1"/>
      <c r="I19" s="1"/>
      <c r="J19" s="68"/>
      <c r="K19" s="95">
        <v>0</v>
      </c>
      <c r="L19" s="120">
        <v>0</v>
      </c>
      <c r="M19" s="122">
        <f>H2ProjectDB434[[#This Row],[Column12]]/10^6</f>
        <v>0</v>
      </c>
      <c r="N19" s="1" t="s">
        <v>81</v>
      </c>
    </row>
    <row r="20" spans="1:14" ht="32.25" customHeight="1" x14ac:dyDescent="0.2">
      <c r="A20" s="3">
        <v>16</v>
      </c>
      <c r="B20" s="1" t="s">
        <v>77</v>
      </c>
      <c r="C20" s="1" t="s">
        <v>150</v>
      </c>
      <c r="D20" s="164">
        <v>2020</v>
      </c>
      <c r="F20" s="1" t="s">
        <v>89</v>
      </c>
      <c r="G20" s="75"/>
      <c r="J20" s="70" t="s">
        <v>101</v>
      </c>
      <c r="K20" s="95">
        <f>((0.5+1)/2)*10^6</f>
        <v>750000</v>
      </c>
      <c r="L20" s="120">
        <f>((0.5+1)/2)*10^6</f>
        <v>750000</v>
      </c>
      <c r="M20" s="122">
        <f>H2ProjectDB434[[#This Row],[Column12]]/10^6</f>
        <v>0.75</v>
      </c>
      <c r="N20" s="1" t="s">
        <v>81</v>
      </c>
    </row>
    <row r="21" spans="1:14" ht="32.25" customHeight="1" x14ac:dyDescent="0.2">
      <c r="A21" s="3">
        <v>17</v>
      </c>
      <c r="B21" s="1" t="s">
        <v>18</v>
      </c>
      <c r="C21" s="1" t="s">
        <v>38</v>
      </c>
      <c r="D21" s="164">
        <v>2020</v>
      </c>
      <c r="F21" s="1" t="s">
        <v>65</v>
      </c>
      <c r="G21" s="1" t="s">
        <v>25</v>
      </c>
      <c r="I21" s="1" t="s">
        <v>75</v>
      </c>
      <c r="J21" s="68" t="s">
        <v>97</v>
      </c>
      <c r="K21" s="95">
        <v>4000</v>
      </c>
      <c r="L21" s="120">
        <f>H2ProjectDB434[[#This Row],[Column11]]</f>
        <v>4000</v>
      </c>
      <c r="M21" s="122">
        <f>H2ProjectDB434[[#This Row],[Column12]]/10^6</f>
        <v>4.0000000000000001E-3</v>
      </c>
      <c r="N21" s="1" t="s">
        <v>127</v>
      </c>
    </row>
    <row r="22" spans="1:14" ht="47" customHeight="1" x14ac:dyDescent="0.2">
      <c r="A22" s="3">
        <v>18</v>
      </c>
      <c r="B22" s="1" t="s">
        <v>107</v>
      </c>
      <c r="C22" s="1" t="s">
        <v>149</v>
      </c>
      <c r="D22" s="164">
        <v>2020</v>
      </c>
      <c r="F22" s="1" t="s">
        <v>89</v>
      </c>
      <c r="G22" s="75"/>
      <c r="H22" s="1"/>
      <c r="I22" s="1"/>
      <c r="J22" s="69" t="s">
        <v>112</v>
      </c>
      <c r="K22" s="96">
        <f>(365000*((2.9+3.6)/2))/1000</f>
        <v>1186.25</v>
      </c>
      <c r="L22" s="121">
        <f>(365000*((2.9+3.6)/2))/1000</f>
        <v>1186.25</v>
      </c>
      <c r="M22" s="127">
        <f>H2ProjectDB434[[#This Row],[Column12]]/10^6</f>
        <v>1.18625E-3</v>
      </c>
      <c r="N22" s="1" t="s">
        <v>128</v>
      </c>
    </row>
    <row r="23" spans="1:14" ht="32.25" customHeight="1" x14ac:dyDescent="0.2">
      <c r="A23" s="3">
        <v>19</v>
      </c>
      <c r="B23" s="1" t="s">
        <v>113</v>
      </c>
      <c r="C23" s="1" t="s">
        <v>38</v>
      </c>
      <c r="D23" s="164">
        <v>2020</v>
      </c>
      <c r="F23" s="1" t="s">
        <v>89</v>
      </c>
      <c r="G23" s="75"/>
      <c r="H23" s="1"/>
      <c r="I23" s="1"/>
      <c r="J23" s="68" t="s">
        <v>114</v>
      </c>
      <c r="K23" s="95">
        <f>100*10^3</f>
        <v>100000</v>
      </c>
      <c r="L23" s="120">
        <f>H2ProjectDB434[[#This Row],[Column11]]</f>
        <v>100000</v>
      </c>
      <c r="M23" s="122">
        <f>H2ProjectDB434[[#This Row],[Column12]]/10^6</f>
        <v>0.1</v>
      </c>
      <c r="N23" s="1" t="s">
        <v>81</v>
      </c>
    </row>
    <row r="24" spans="1:14" ht="32.25" customHeight="1" x14ac:dyDescent="0.2">
      <c r="A24" s="3">
        <v>20</v>
      </c>
      <c r="B24" s="1" t="s">
        <v>251</v>
      </c>
      <c r="C24" s="1" t="s">
        <v>151</v>
      </c>
      <c r="D24" s="164">
        <v>2020</v>
      </c>
      <c r="F24" s="1" t="s">
        <v>90</v>
      </c>
      <c r="G24" s="1" t="s">
        <v>25</v>
      </c>
      <c r="I24" s="1" t="s">
        <v>75</v>
      </c>
      <c r="J24" s="68" t="s">
        <v>98</v>
      </c>
      <c r="K24" s="95">
        <v>2200</v>
      </c>
      <c r="L24" s="95">
        <v>2200</v>
      </c>
      <c r="M24" s="122">
        <f>H2ProjectDB434[[#This Row],[Column12]]/10^6</f>
        <v>2.2000000000000001E-3</v>
      </c>
      <c r="N24" s="1" t="s">
        <v>127</v>
      </c>
    </row>
    <row r="25" spans="1:14" ht="32.25" customHeight="1" x14ac:dyDescent="0.2">
      <c r="A25" s="3">
        <v>21</v>
      </c>
      <c r="B25" s="1" t="s">
        <v>77</v>
      </c>
      <c r="C25" s="1" t="s">
        <v>38</v>
      </c>
      <c r="D25" s="164">
        <v>2020</v>
      </c>
      <c r="F25" s="1" t="s">
        <v>89</v>
      </c>
      <c r="G25" s="75"/>
      <c r="J25" s="68" t="s">
        <v>100</v>
      </c>
      <c r="K25" s="95">
        <f>1*10^6</f>
        <v>1000000</v>
      </c>
      <c r="L25" s="120">
        <f>H2ProjectDB434[[#This Row],[Column11]]</f>
        <v>1000000</v>
      </c>
      <c r="M25" s="122">
        <f>H2ProjectDB434[[#This Row],[Column12]]/10^6</f>
        <v>1</v>
      </c>
      <c r="N25" s="1" t="s">
        <v>81</v>
      </c>
    </row>
    <row r="26" spans="1:14" ht="32.25" customHeight="1" x14ac:dyDescent="0.2">
      <c r="A26" s="3">
        <v>22</v>
      </c>
      <c r="B26" s="1" t="s">
        <v>106</v>
      </c>
      <c r="C26" s="1" t="s">
        <v>147</v>
      </c>
      <c r="D26" s="164">
        <v>2020</v>
      </c>
      <c r="F26" s="1" t="s">
        <v>65</v>
      </c>
      <c r="G26" s="1" t="s">
        <v>76</v>
      </c>
      <c r="I26" s="1" t="s">
        <v>26</v>
      </c>
      <c r="J26" s="68" t="s">
        <v>96</v>
      </c>
      <c r="K26" s="95">
        <v>4000</v>
      </c>
      <c r="L26" s="120">
        <v>4000</v>
      </c>
      <c r="M26" s="122">
        <f>H2ProjectDB434[[#This Row],[Column12]]/10^6</f>
        <v>4.0000000000000001E-3</v>
      </c>
      <c r="N26" s="1" t="s">
        <v>127</v>
      </c>
    </row>
    <row r="27" spans="1:14" ht="90" customHeight="1" x14ac:dyDescent="0.2">
      <c r="A27" s="3">
        <v>23</v>
      </c>
      <c r="B27" s="6" t="s">
        <v>6</v>
      </c>
      <c r="C27" s="79" t="s">
        <v>153</v>
      </c>
      <c r="D27" s="164">
        <v>2020</v>
      </c>
      <c r="F27" s="105" t="s">
        <v>120</v>
      </c>
      <c r="G27" s="75"/>
      <c r="H27" s="94" t="s">
        <v>223</v>
      </c>
      <c r="K27" s="97">
        <v>100</v>
      </c>
      <c r="L27" s="120">
        <v>100</v>
      </c>
      <c r="M27" s="122">
        <f>H2ProjectDB434[[#This Row],[Column12]]/10^6</f>
        <v>1E-4</v>
      </c>
      <c r="N27" s="6" t="s">
        <v>180</v>
      </c>
    </row>
    <row r="28" spans="1:14" ht="105" customHeight="1" x14ac:dyDescent="0.2">
      <c r="A28" s="3">
        <v>24</v>
      </c>
      <c r="B28" s="6" t="s">
        <v>68</v>
      </c>
      <c r="C28" s="79" t="s">
        <v>38</v>
      </c>
      <c r="D28" s="164">
        <v>2020</v>
      </c>
      <c r="F28" s="79" t="s">
        <v>120</v>
      </c>
      <c r="G28" s="75"/>
      <c r="H28" s="94" t="s">
        <v>225</v>
      </c>
      <c r="K28" s="97">
        <v>1000</v>
      </c>
      <c r="L28" s="120">
        <f>H2ProjectDB434[[#This Row],[Column11]]</f>
        <v>1000</v>
      </c>
      <c r="M28" s="122">
        <f>H2ProjectDB434[[#This Row],[Column12]]/10^6</f>
        <v>1E-3</v>
      </c>
      <c r="N28" s="6" t="s">
        <v>184</v>
      </c>
    </row>
    <row r="29" spans="1:14" s="9" customFormat="1" ht="32.25" customHeight="1" x14ac:dyDescent="0.2">
      <c r="A29" s="3">
        <v>25</v>
      </c>
      <c r="B29" s="106" t="s">
        <v>241</v>
      </c>
      <c r="C29" s="106" t="s">
        <v>38</v>
      </c>
      <c r="D29" s="164">
        <v>2020</v>
      </c>
      <c r="E29" s="102"/>
      <c r="F29" s="106" t="s">
        <v>119</v>
      </c>
      <c r="G29" s="106" t="s">
        <v>231</v>
      </c>
      <c r="H29" s="3"/>
      <c r="I29" s="3"/>
      <c r="J29" s="108"/>
      <c r="K29" s="110">
        <v>0</v>
      </c>
      <c r="L29" s="120">
        <f>H2ProjectDB434[[#This Row],[Column11]]</f>
        <v>0</v>
      </c>
      <c r="M29" s="122">
        <f>H2ProjectDB434[[#This Row],[Column12]]/10^6</f>
        <v>0</v>
      </c>
      <c r="N29" s="109" t="s">
        <v>259</v>
      </c>
    </row>
    <row r="30" spans="1:14" ht="126" customHeight="1" x14ac:dyDescent="0.2">
      <c r="A30" s="3">
        <v>26</v>
      </c>
      <c r="B30" s="6" t="s">
        <v>29</v>
      </c>
      <c r="C30" s="79" t="s">
        <v>38</v>
      </c>
      <c r="D30" s="164">
        <v>2020</v>
      </c>
      <c r="F30" s="79" t="s">
        <v>120</v>
      </c>
      <c r="G30" s="75"/>
      <c r="H30" s="94" t="s">
        <v>224</v>
      </c>
      <c r="K30" s="97">
        <v>1000</v>
      </c>
      <c r="L30" s="120">
        <f>H2ProjectDB434[[#This Row],[Column11]]</f>
        <v>1000</v>
      </c>
      <c r="M30" s="122">
        <f>H2ProjectDB434[[#This Row],[Column12]]/10^6</f>
        <v>1E-3</v>
      </c>
      <c r="N30" s="6" t="s">
        <v>187</v>
      </c>
    </row>
    <row r="31" spans="1:14" s="9" customFormat="1" ht="32.25" customHeight="1" x14ac:dyDescent="0.2">
      <c r="A31" s="3">
        <v>27</v>
      </c>
      <c r="B31" s="9" t="s">
        <v>18</v>
      </c>
      <c r="C31" s="9" t="s">
        <v>38</v>
      </c>
      <c r="D31" s="164">
        <v>2020</v>
      </c>
      <c r="E31" s="101"/>
      <c r="F31" s="9" t="s">
        <v>65</v>
      </c>
      <c r="H31" s="27" t="s">
        <v>118</v>
      </c>
      <c r="J31" s="72" t="s">
        <v>116</v>
      </c>
      <c r="K31" s="98">
        <v>1500</v>
      </c>
      <c r="L31" s="120">
        <f>H2ProjectDB434[[#This Row],[Column11]]</f>
        <v>1500</v>
      </c>
      <c r="M31" s="122">
        <f>H2ProjectDB434[[#This Row],[Column12]]/10^6</f>
        <v>1.5E-3</v>
      </c>
      <c r="N31" s="9" t="s">
        <v>82</v>
      </c>
    </row>
    <row r="32" spans="1:14" s="9" customFormat="1" ht="32.25" customHeight="1" x14ac:dyDescent="0.2">
      <c r="A32" s="3">
        <v>28</v>
      </c>
      <c r="B32" s="9" t="s">
        <v>19</v>
      </c>
      <c r="C32" s="9" t="s">
        <v>152</v>
      </c>
      <c r="D32" s="164">
        <v>2020</v>
      </c>
      <c r="E32" s="101"/>
      <c r="F32" s="9" t="s">
        <v>65</v>
      </c>
      <c r="H32" s="27" t="s">
        <v>118</v>
      </c>
      <c r="J32" s="72" t="s">
        <v>117</v>
      </c>
      <c r="K32" s="98">
        <v>400</v>
      </c>
      <c r="L32" s="120">
        <f>H2ProjectDB434[[#This Row],[Column11]]</f>
        <v>400</v>
      </c>
      <c r="M32" s="122">
        <f>H2ProjectDB434[[#This Row],[Column12]]/10^6</f>
        <v>4.0000000000000002E-4</v>
      </c>
      <c r="N32" s="9" t="s">
        <v>82</v>
      </c>
    </row>
    <row r="33" spans="1:14" s="9" customFormat="1" ht="32.25" customHeight="1" x14ac:dyDescent="0.2">
      <c r="A33" s="3">
        <v>29</v>
      </c>
      <c r="B33" s="106" t="s">
        <v>240</v>
      </c>
      <c r="C33" s="106" t="s">
        <v>38</v>
      </c>
      <c r="D33" s="164">
        <v>2020</v>
      </c>
      <c r="E33" s="102"/>
      <c r="F33" s="106" t="s">
        <v>119</v>
      </c>
      <c r="G33" s="106" t="s">
        <v>227</v>
      </c>
      <c r="H33" s="106" t="s">
        <v>229</v>
      </c>
      <c r="I33" s="3"/>
      <c r="J33" s="108" t="s">
        <v>228</v>
      </c>
      <c r="K33" s="110">
        <f>0.25*10^6</f>
        <v>250000</v>
      </c>
      <c r="L33" s="120">
        <f>H2ProjectDB434[[#This Row],[Column11]]</f>
        <v>250000</v>
      </c>
      <c r="M33" s="122">
        <f>H2ProjectDB434[[#This Row],[Column12]]/10^6</f>
        <v>0.25</v>
      </c>
      <c r="N33" s="109" t="s">
        <v>259</v>
      </c>
    </row>
    <row r="34" spans="1:14" s="9" customFormat="1" ht="32.25" customHeight="1" x14ac:dyDescent="0.2">
      <c r="A34" s="3">
        <v>30</v>
      </c>
      <c r="B34" s="9" t="s">
        <v>20</v>
      </c>
      <c r="C34" s="9" t="s">
        <v>38</v>
      </c>
      <c r="D34" s="164">
        <v>2020</v>
      </c>
      <c r="E34" s="101"/>
      <c r="F34" s="9" t="s">
        <v>65</v>
      </c>
      <c r="H34" s="27" t="s">
        <v>118</v>
      </c>
      <c r="J34" s="89"/>
      <c r="K34" s="98">
        <v>0</v>
      </c>
      <c r="L34" s="120">
        <f>H2ProjectDB434[[#This Row],[Column11]]</f>
        <v>0</v>
      </c>
      <c r="M34" s="122">
        <f>H2ProjectDB434[[#This Row],[Column12]]/10^6</f>
        <v>0</v>
      </c>
      <c r="N34" s="9" t="s">
        <v>82</v>
      </c>
    </row>
    <row r="35" spans="1:14" s="106" customFormat="1" ht="32.25" customHeight="1" x14ac:dyDescent="0.2">
      <c r="A35" s="3">
        <v>31</v>
      </c>
      <c r="B35" s="106" t="s">
        <v>238</v>
      </c>
      <c r="C35" s="106" t="s">
        <v>38</v>
      </c>
      <c r="D35" s="164">
        <v>2020</v>
      </c>
      <c r="E35" s="107"/>
      <c r="F35" s="106" t="s">
        <v>119</v>
      </c>
      <c r="G35" s="106" t="s">
        <v>226</v>
      </c>
      <c r="H35" s="106" t="s">
        <v>229</v>
      </c>
      <c r="J35" s="108"/>
      <c r="K35" s="110">
        <v>0</v>
      </c>
      <c r="L35" s="120">
        <f>H2ProjectDB434[[#This Row],[Column11]]</f>
        <v>0</v>
      </c>
      <c r="M35" s="122">
        <f>H2ProjectDB434[[#This Row],[Column12]]/10^6</f>
        <v>0</v>
      </c>
      <c r="N35" s="109" t="s">
        <v>259</v>
      </c>
    </row>
    <row r="36" spans="1:14" s="106" customFormat="1" ht="32.25" customHeight="1" x14ac:dyDescent="0.2">
      <c r="A36" s="3">
        <v>32</v>
      </c>
      <c r="B36" s="106" t="s">
        <v>239</v>
      </c>
      <c r="C36" s="106" t="s">
        <v>38</v>
      </c>
      <c r="D36" s="164">
        <v>2020</v>
      </c>
      <c r="E36" s="102"/>
      <c r="F36" s="106" t="s">
        <v>119</v>
      </c>
      <c r="G36" s="106" t="s">
        <v>227</v>
      </c>
      <c r="H36" s="106" t="s">
        <v>229</v>
      </c>
      <c r="I36" s="3"/>
      <c r="J36" s="108"/>
      <c r="K36" s="110">
        <v>0</v>
      </c>
      <c r="L36" s="120">
        <f>H2ProjectDB434[[#This Row],[Column11]]</f>
        <v>0</v>
      </c>
      <c r="M36" s="122">
        <f>H2ProjectDB434[[#This Row],[Column12]]/10^6</f>
        <v>0</v>
      </c>
      <c r="N36" s="109" t="s">
        <v>259</v>
      </c>
    </row>
    <row r="37" spans="1:14" ht="32.25" customHeight="1" x14ac:dyDescent="0.2">
      <c r="A37" s="3">
        <v>33</v>
      </c>
      <c r="B37" s="6" t="s">
        <v>7</v>
      </c>
      <c r="C37" s="79" t="s">
        <v>153</v>
      </c>
      <c r="D37" s="164">
        <v>2020</v>
      </c>
      <c r="F37" s="79" t="s">
        <v>65</v>
      </c>
      <c r="G37" s="75"/>
      <c r="K37" s="97">
        <v>365</v>
      </c>
      <c r="L37" s="120">
        <f>H2ProjectDB434[[#This Row],[Column11]]</f>
        <v>365</v>
      </c>
      <c r="M37" s="122">
        <f>H2ProjectDB434[[#This Row],[Column12]]/10^6</f>
        <v>3.6499999999999998E-4</v>
      </c>
      <c r="N37" s="6" t="s">
        <v>190</v>
      </c>
    </row>
    <row r="38" spans="1:14" ht="32.25" customHeight="1" x14ac:dyDescent="0.2">
      <c r="A38" s="3">
        <v>34</v>
      </c>
      <c r="B38" s="6" t="s">
        <v>1</v>
      </c>
      <c r="C38" s="79" t="s">
        <v>38</v>
      </c>
      <c r="D38" s="164">
        <v>2020</v>
      </c>
      <c r="F38" s="79" t="s">
        <v>65</v>
      </c>
      <c r="G38" s="75"/>
      <c r="K38" s="97">
        <v>100</v>
      </c>
      <c r="L38" s="120">
        <f>H2ProjectDB434[[#This Row],[Column11]]</f>
        <v>100</v>
      </c>
      <c r="M38" s="122">
        <f>H2ProjectDB434[[#This Row],[Column12]]/10^6</f>
        <v>1E-4</v>
      </c>
      <c r="N38" s="6" t="s">
        <v>193</v>
      </c>
    </row>
    <row r="39" spans="1:14" ht="32.25" customHeight="1" x14ac:dyDescent="0.2">
      <c r="A39" s="3">
        <v>35</v>
      </c>
      <c r="B39" s="6" t="s">
        <v>69</v>
      </c>
      <c r="C39" s="79" t="s">
        <v>153</v>
      </c>
      <c r="D39" s="164">
        <v>2020</v>
      </c>
      <c r="F39" s="79" t="s">
        <v>119</v>
      </c>
      <c r="G39" s="75"/>
      <c r="K39" s="97">
        <v>1000</v>
      </c>
      <c r="L39" s="120">
        <f>H2ProjectDB434[[#This Row],[Column11]]</f>
        <v>1000</v>
      </c>
      <c r="M39" s="122">
        <f>H2ProjectDB434[[#This Row],[Column12]]/10^6</f>
        <v>1E-3</v>
      </c>
      <c r="N39" s="6" t="s">
        <v>196</v>
      </c>
    </row>
    <row r="40" spans="1:14" ht="32.25" customHeight="1" x14ac:dyDescent="0.2">
      <c r="A40" s="3">
        <v>36</v>
      </c>
      <c r="B40" s="6" t="s">
        <v>30</v>
      </c>
      <c r="C40" s="79" t="s">
        <v>154</v>
      </c>
      <c r="D40" s="164">
        <v>2020</v>
      </c>
      <c r="F40" s="79" t="s">
        <v>65</v>
      </c>
      <c r="G40" s="75"/>
      <c r="K40" s="97">
        <v>100</v>
      </c>
      <c r="L40" s="120">
        <v>100</v>
      </c>
      <c r="M40" s="122">
        <f>H2ProjectDB434[[#This Row],[Column12]]/10^6</f>
        <v>1E-4</v>
      </c>
      <c r="N40" s="6" t="s">
        <v>200</v>
      </c>
    </row>
    <row r="41" spans="1:14" s="106" customFormat="1" ht="33" customHeight="1" x14ac:dyDescent="0.2">
      <c r="A41" s="3">
        <v>37</v>
      </c>
      <c r="B41" s="106" t="s">
        <v>242</v>
      </c>
      <c r="C41" s="106" t="s">
        <v>150</v>
      </c>
      <c r="D41" s="164">
        <v>2020</v>
      </c>
      <c r="E41" s="107"/>
      <c r="F41" s="106" t="s">
        <v>248</v>
      </c>
      <c r="G41" s="106" t="s">
        <v>226</v>
      </c>
      <c r="H41" s="106" t="s">
        <v>232</v>
      </c>
      <c r="J41" s="108" t="s">
        <v>230</v>
      </c>
      <c r="K41" s="110">
        <f>0.3*10^6</f>
        <v>300000</v>
      </c>
      <c r="L41" s="120">
        <f>0.3*10^6</f>
        <v>300000</v>
      </c>
      <c r="M41" s="122">
        <f>H2ProjectDB434[[#This Row],[Column12]]/10^6</f>
        <v>0.3</v>
      </c>
      <c r="N41" s="109" t="s">
        <v>259</v>
      </c>
    </row>
    <row r="42" spans="1:14" ht="32.25" customHeight="1" x14ac:dyDescent="0.2">
      <c r="A42" s="3">
        <v>38</v>
      </c>
      <c r="B42" s="6" t="s">
        <v>9</v>
      </c>
      <c r="C42" s="79" t="s">
        <v>153</v>
      </c>
      <c r="D42" s="164">
        <v>2020</v>
      </c>
      <c r="F42" s="79" t="s">
        <v>89</v>
      </c>
      <c r="G42" s="75"/>
      <c r="K42" s="97">
        <v>1000000</v>
      </c>
      <c r="L42" s="120">
        <v>1000000</v>
      </c>
      <c r="M42" s="122">
        <f>H2ProjectDB434[[#This Row],[Column12]]/10^6</f>
        <v>1</v>
      </c>
      <c r="N42" s="6" t="s">
        <v>204</v>
      </c>
    </row>
    <row r="43" spans="1:14" ht="32.25" customHeight="1" x14ac:dyDescent="0.2">
      <c r="A43" s="3">
        <v>39</v>
      </c>
      <c r="B43" s="6">
        <v>4401</v>
      </c>
      <c r="C43" s="79" t="s">
        <v>155</v>
      </c>
      <c r="D43" s="164">
        <v>2020</v>
      </c>
      <c r="F43" s="79" t="s">
        <v>119</v>
      </c>
      <c r="G43" s="75"/>
      <c r="K43" s="97">
        <v>3000</v>
      </c>
      <c r="L43" s="120">
        <v>3000</v>
      </c>
      <c r="M43" s="122">
        <f>H2ProjectDB434[[#This Row],[Column12]]/10^6</f>
        <v>3.0000000000000001E-3</v>
      </c>
      <c r="N43" s="6" t="s">
        <v>205</v>
      </c>
    </row>
    <row r="44" spans="1:14" ht="32.25" customHeight="1" x14ac:dyDescent="0.2">
      <c r="A44" s="3">
        <v>40</v>
      </c>
      <c r="B44" s="6" t="s">
        <v>72</v>
      </c>
      <c r="C44" s="79" t="s">
        <v>38</v>
      </c>
      <c r="D44" s="164">
        <v>2020</v>
      </c>
      <c r="F44" s="79" t="s">
        <v>119</v>
      </c>
      <c r="G44" s="75"/>
      <c r="J44" s="76"/>
      <c r="K44" s="97">
        <v>2000</v>
      </c>
      <c r="L44" s="120">
        <f>H2ProjectDB434[[#This Row],[Column11]]</f>
        <v>2000</v>
      </c>
      <c r="M44" s="122">
        <f>H2ProjectDB434[[#This Row],[Column12]]/10^6</f>
        <v>2E-3</v>
      </c>
      <c r="N44" s="6" t="s">
        <v>210</v>
      </c>
    </row>
    <row r="45" spans="1:14" s="112" customFormat="1" ht="37" customHeight="1" x14ac:dyDescent="0.2">
      <c r="A45" s="3">
        <v>41</v>
      </c>
      <c r="B45" s="106" t="s">
        <v>244</v>
      </c>
      <c r="C45" s="106" t="s">
        <v>38</v>
      </c>
      <c r="D45" s="164">
        <v>2020</v>
      </c>
      <c r="E45" s="107"/>
      <c r="F45" s="106" t="s">
        <v>119</v>
      </c>
      <c r="G45" s="106" t="s">
        <v>231</v>
      </c>
      <c r="H45" s="106" t="s">
        <v>229</v>
      </c>
      <c r="I45" s="106"/>
      <c r="J45" s="108" t="s">
        <v>236</v>
      </c>
      <c r="K45" s="110">
        <f>0.01*10^6</f>
        <v>10000</v>
      </c>
      <c r="L45" s="120">
        <f>H2ProjectDB434[[#This Row],[Column11]]</f>
        <v>10000</v>
      </c>
      <c r="M45" s="122">
        <f>H2ProjectDB434[[#This Row],[Column12]]/10^6</f>
        <v>0.01</v>
      </c>
      <c r="N45" s="109" t="s">
        <v>259</v>
      </c>
    </row>
    <row r="46" spans="1:14" s="178" customFormat="1" ht="92" customHeight="1" x14ac:dyDescent="0.2">
      <c r="A46" s="170">
        <v>42</v>
      </c>
      <c r="B46" s="171" t="s">
        <v>252</v>
      </c>
      <c r="C46" s="171" t="s">
        <v>151</v>
      </c>
      <c r="D46" s="164">
        <v>2020</v>
      </c>
      <c r="E46" s="172"/>
      <c r="F46" s="171" t="s">
        <v>248</v>
      </c>
      <c r="G46" s="171" t="s">
        <v>142</v>
      </c>
      <c r="H46" s="173" t="s">
        <v>115</v>
      </c>
      <c r="I46" s="171"/>
      <c r="J46" s="174" t="s">
        <v>143</v>
      </c>
      <c r="K46" s="175">
        <f xml:space="preserve"> 230*10^3</f>
        <v>230000</v>
      </c>
      <c r="L46" s="176">
        <f xml:space="preserve"> 230*10^3</f>
        <v>230000</v>
      </c>
      <c r="M46" s="177">
        <f>H2ProjectDB434[[#This Row],[Column12]]/10^6</f>
        <v>0.23</v>
      </c>
      <c r="N46" s="171" t="s">
        <v>81</v>
      </c>
    </row>
    <row r="47" spans="1:14" s="170" customFormat="1" ht="32.25" customHeight="1" x14ac:dyDescent="0.2">
      <c r="A47" s="170">
        <v>43</v>
      </c>
      <c r="B47" s="224" t="s">
        <v>10</v>
      </c>
      <c r="C47" s="218" t="s">
        <v>156</v>
      </c>
      <c r="D47" s="164">
        <v>2020</v>
      </c>
      <c r="E47" s="219"/>
      <c r="F47" s="218" t="s">
        <v>119</v>
      </c>
      <c r="G47" s="220"/>
      <c r="J47" s="222"/>
      <c r="K47" s="225">
        <v>365</v>
      </c>
      <c r="L47" s="185">
        <v>365</v>
      </c>
      <c r="M47" s="186">
        <f>H2ProjectDB434[[#This Row],[Column12]]/10^6</f>
        <v>3.6499999999999998E-4</v>
      </c>
      <c r="N47" s="224" t="s">
        <v>260</v>
      </c>
    </row>
    <row r="48" spans="1:14" s="170" customFormat="1" ht="32.25" customHeight="1" x14ac:dyDescent="0.2">
      <c r="A48" s="170">
        <v>44</v>
      </c>
      <c r="B48" s="224" t="s">
        <v>12</v>
      </c>
      <c r="C48" s="218" t="s">
        <v>38</v>
      </c>
      <c r="D48" s="164">
        <v>2020</v>
      </c>
      <c r="E48" s="219"/>
      <c r="F48" s="218" t="s">
        <v>90</v>
      </c>
      <c r="G48" s="220"/>
      <c r="J48" s="222"/>
      <c r="K48" s="225">
        <v>1000000</v>
      </c>
      <c r="L48" s="185">
        <f>H2ProjectDB434[[#This Row],[Column11]]</f>
        <v>1000000</v>
      </c>
      <c r="M48" s="186">
        <f>H2ProjectDB434[[#This Row],[Column12]]/10^6</f>
        <v>1</v>
      </c>
      <c r="N48" s="224" t="s">
        <v>261</v>
      </c>
    </row>
    <row r="49" spans="1:14" s="170" customFormat="1" ht="32.25" customHeight="1" x14ac:dyDescent="0.2">
      <c r="A49" s="170">
        <v>45</v>
      </c>
      <c r="B49" s="226" t="s">
        <v>14</v>
      </c>
      <c r="C49" s="218" t="s">
        <v>153</v>
      </c>
      <c r="D49" s="164">
        <v>2020</v>
      </c>
      <c r="E49" s="219"/>
      <c r="F49" s="218" t="s">
        <v>119</v>
      </c>
      <c r="G49" s="220"/>
      <c r="J49" s="222"/>
      <c r="K49" s="225">
        <v>100</v>
      </c>
      <c r="L49" s="185">
        <v>100</v>
      </c>
      <c r="M49" s="186">
        <f>H2ProjectDB434[[#This Row],[Column12]]/10^6</f>
        <v>1E-4</v>
      </c>
      <c r="N49" s="224" t="s">
        <v>262</v>
      </c>
    </row>
    <row r="50" spans="1:14" s="170" customFormat="1" ht="32.25" customHeight="1" x14ac:dyDescent="0.2">
      <c r="A50" s="170">
        <v>46</v>
      </c>
      <c r="B50" s="226" t="s">
        <v>15</v>
      </c>
      <c r="C50" s="218" t="s">
        <v>153</v>
      </c>
      <c r="D50" s="164">
        <v>2020</v>
      </c>
      <c r="E50" s="219"/>
      <c r="F50" s="218" t="s">
        <v>119</v>
      </c>
      <c r="G50" s="220"/>
      <c r="J50" s="222"/>
      <c r="K50" s="225">
        <v>100</v>
      </c>
      <c r="L50" s="185">
        <v>100</v>
      </c>
      <c r="M50" s="186">
        <f>H2ProjectDB434[[#This Row],[Column12]]/10^6</f>
        <v>1E-4</v>
      </c>
      <c r="N50" s="224" t="s">
        <v>263</v>
      </c>
    </row>
    <row r="51" spans="1:14" s="170" customFormat="1" ht="32.25" customHeight="1" x14ac:dyDescent="0.2">
      <c r="A51" s="170">
        <v>47</v>
      </c>
      <c r="B51" s="224" t="s">
        <v>73</v>
      </c>
      <c r="C51" s="218" t="s">
        <v>156</v>
      </c>
      <c r="D51" s="164">
        <v>2020</v>
      </c>
      <c r="E51" s="219"/>
      <c r="F51" s="218" t="s">
        <v>119</v>
      </c>
      <c r="G51" s="220"/>
      <c r="J51" s="222"/>
      <c r="K51" s="225">
        <v>100</v>
      </c>
      <c r="L51" s="185">
        <v>100</v>
      </c>
      <c r="M51" s="186">
        <f>H2ProjectDB434[[#This Row],[Column12]]/10^6</f>
        <v>1E-4</v>
      </c>
      <c r="N51" s="224" t="s">
        <v>264</v>
      </c>
    </row>
    <row r="52" spans="1:14" s="170" customFormat="1" ht="32.25" customHeight="1" x14ac:dyDescent="0.2">
      <c r="A52" s="170">
        <v>48</v>
      </c>
      <c r="B52" s="224" t="s">
        <v>17</v>
      </c>
      <c r="C52" s="218" t="s">
        <v>147</v>
      </c>
      <c r="D52" s="164">
        <v>2020</v>
      </c>
      <c r="E52" s="219"/>
      <c r="F52" s="218" t="s">
        <v>90</v>
      </c>
      <c r="G52" s="220"/>
      <c r="J52" s="222"/>
      <c r="K52" s="225">
        <v>36000</v>
      </c>
      <c r="L52" s="185">
        <v>36000</v>
      </c>
      <c r="M52" s="186">
        <f>H2ProjectDB434[[#This Row],[Column12]]/10^6</f>
        <v>3.5999999999999997E-2</v>
      </c>
      <c r="N52" s="224" t="s">
        <v>265</v>
      </c>
    </row>
    <row r="53" spans="1:14" s="170" customFormat="1" ht="32.25" customHeight="1" x14ac:dyDescent="0.2">
      <c r="A53" s="170">
        <v>49</v>
      </c>
      <c r="B53" s="224" t="s">
        <v>18</v>
      </c>
      <c r="C53" s="218" t="s">
        <v>38</v>
      </c>
      <c r="D53" s="164">
        <v>2020</v>
      </c>
      <c r="E53" s="219"/>
      <c r="F53" s="218" t="s">
        <v>89</v>
      </c>
      <c r="G53" s="220"/>
      <c r="J53" s="222"/>
      <c r="K53" s="225">
        <v>100000</v>
      </c>
      <c r="L53" s="185">
        <v>100000</v>
      </c>
      <c r="M53" s="186">
        <f>H2ProjectDB434[[#This Row],[Column12]]/10^6</f>
        <v>0.1</v>
      </c>
      <c r="N53" s="224" t="s">
        <v>266</v>
      </c>
    </row>
    <row r="54" spans="1:14" s="181" customFormat="1" ht="32.25" customHeight="1" x14ac:dyDescent="0.2">
      <c r="A54" s="170">
        <v>50</v>
      </c>
      <c r="B54" s="181" t="s">
        <v>245</v>
      </c>
      <c r="C54" s="181" t="s">
        <v>169</v>
      </c>
      <c r="D54" s="164">
        <v>2020</v>
      </c>
      <c r="E54" s="182"/>
      <c r="F54" s="181" t="s">
        <v>119</v>
      </c>
      <c r="G54" s="181" t="s">
        <v>227</v>
      </c>
      <c r="H54" s="181" t="s">
        <v>229</v>
      </c>
      <c r="J54" s="183" t="s">
        <v>237</v>
      </c>
      <c r="K54" s="184">
        <f>0.002*10^6</f>
        <v>2000</v>
      </c>
      <c r="L54" s="185">
        <f>0.002*10^6</f>
        <v>2000</v>
      </c>
      <c r="M54" s="186">
        <f>H2ProjectDB434[[#This Row],[Column12]]/10^6</f>
        <v>2E-3</v>
      </c>
      <c r="N54" s="180" t="s">
        <v>259</v>
      </c>
    </row>
    <row r="55" spans="1:14" s="181" customFormat="1" ht="32.25" customHeight="1" x14ac:dyDescent="0.2">
      <c r="A55" s="170">
        <v>51</v>
      </c>
      <c r="B55" s="181" t="s">
        <v>243</v>
      </c>
      <c r="C55" s="181" t="s">
        <v>38</v>
      </c>
      <c r="D55" s="164">
        <v>2020</v>
      </c>
      <c r="E55" s="182"/>
      <c r="F55" s="181" t="s">
        <v>90</v>
      </c>
      <c r="G55" s="181" t="s">
        <v>231</v>
      </c>
      <c r="H55" s="181" t="s">
        <v>234</v>
      </c>
      <c r="J55" s="183" t="s">
        <v>235</v>
      </c>
      <c r="K55" s="184">
        <f>0.5*10^6</f>
        <v>500000</v>
      </c>
      <c r="L55" s="185">
        <f>0.5*10^6</f>
        <v>500000</v>
      </c>
      <c r="M55" s="186">
        <f>H2ProjectDB434[[#This Row],[Column12]]/10^6</f>
        <v>0.5</v>
      </c>
      <c r="N55" s="180" t="s">
        <v>259</v>
      </c>
    </row>
    <row r="56" spans="1:14" s="179" customFormat="1" ht="32.25" customHeight="1" x14ac:dyDescent="0.2">
      <c r="A56" s="170"/>
      <c r="B56" s="181"/>
      <c r="C56" s="181"/>
      <c r="D56" s="161"/>
      <c r="E56" s="182"/>
      <c r="F56" s="181"/>
      <c r="G56" s="181"/>
      <c r="H56" s="181"/>
      <c r="I56" s="181"/>
      <c r="J56" s="183"/>
      <c r="K56" s="184"/>
      <c r="L56" s="185"/>
      <c r="M56" s="186"/>
      <c r="N56" s="180"/>
    </row>
    <row r="57" spans="1:14" s="194" customFormat="1" ht="32.25" customHeight="1" x14ac:dyDescent="0.2">
      <c r="A57" s="187"/>
      <c r="B57" s="188"/>
      <c r="C57" s="188"/>
      <c r="D57" s="161"/>
      <c r="E57" s="161"/>
      <c r="F57" s="188"/>
      <c r="G57" s="188"/>
      <c r="H57" s="188"/>
      <c r="I57" s="188"/>
      <c r="J57" s="189"/>
      <c r="K57" s="190"/>
      <c r="L57" s="191"/>
      <c r="M57" s="192"/>
      <c r="N57" s="193"/>
    </row>
    <row r="58" spans="1:14" s="202" customFormat="1" ht="37" customHeight="1" x14ac:dyDescent="0.2">
      <c r="A58" s="195"/>
      <c r="B58" s="196"/>
      <c r="C58" s="196"/>
      <c r="D58" s="161"/>
      <c r="E58" s="153"/>
      <c r="F58" s="196"/>
      <c r="G58" s="196"/>
      <c r="H58" s="196"/>
      <c r="I58" s="196"/>
      <c r="J58" s="197"/>
      <c r="K58" s="198"/>
      <c r="L58" s="199"/>
      <c r="M58" s="200"/>
      <c r="N58" s="201"/>
    </row>
    <row r="59" spans="1:14" s="196" customFormat="1" ht="32" customHeight="1" x14ac:dyDescent="0.2">
      <c r="A59" s="195"/>
      <c r="D59" s="161"/>
      <c r="E59" s="153"/>
      <c r="J59" s="197"/>
      <c r="K59" s="198"/>
      <c r="L59" s="199"/>
      <c r="M59" s="200"/>
      <c r="N59" s="201"/>
    </row>
    <row r="60" spans="1:14" s="195" customFormat="1" ht="32.25" customHeight="1" x14ac:dyDescent="0.2">
      <c r="B60" s="203"/>
      <c r="C60" s="203"/>
      <c r="D60" s="160"/>
      <c r="E60" s="155"/>
      <c r="F60" s="203"/>
      <c r="G60" s="204"/>
      <c r="H60" s="203"/>
      <c r="J60" s="205"/>
      <c r="K60" s="206"/>
      <c r="L60" s="199"/>
      <c r="M60" s="200"/>
      <c r="N60" s="203"/>
    </row>
    <row r="61" spans="1:14" s="196" customFormat="1" ht="28" customHeight="1" x14ac:dyDescent="0.2">
      <c r="A61" s="195"/>
      <c r="D61" s="161"/>
      <c r="E61" s="153"/>
      <c r="J61" s="197"/>
      <c r="K61" s="198"/>
      <c r="L61" s="199"/>
      <c r="M61" s="200"/>
      <c r="N61" s="201"/>
    </row>
    <row r="62" spans="1:14" s="195" customFormat="1" ht="32.25" customHeight="1" x14ac:dyDescent="0.2">
      <c r="B62" s="207"/>
      <c r="C62" s="207"/>
      <c r="D62" s="162"/>
      <c r="E62" s="155"/>
      <c r="F62" s="207"/>
      <c r="G62" s="204"/>
      <c r="H62" s="208"/>
      <c r="J62" s="209"/>
      <c r="K62" s="210"/>
      <c r="L62" s="199"/>
      <c r="M62" s="200"/>
      <c r="N62" s="207"/>
    </row>
    <row r="63" spans="1:14" s="195" customFormat="1" ht="32.25" customHeight="1" x14ac:dyDescent="0.2">
      <c r="B63" s="207"/>
      <c r="C63" s="211"/>
      <c r="D63" s="162"/>
      <c r="E63" s="155"/>
      <c r="F63" s="207"/>
      <c r="G63" s="204"/>
      <c r="H63" s="208"/>
      <c r="J63" s="209"/>
      <c r="K63" s="210"/>
      <c r="L63" s="199"/>
      <c r="M63" s="200"/>
      <c r="N63" s="207"/>
    </row>
    <row r="64" spans="1:14" s="202" customFormat="1" ht="37" customHeight="1" x14ac:dyDescent="0.2">
      <c r="A64" s="195"/>
      <c r="B64" s="196"/>
      <c r="C64" s="196"/>
      <c r="D64" s="161"/>
      <c r="E64" s="153"/>
      <c r="F64" s="196"/>
      <c r="G64" s="196"/>
      <c r="H64" s="196"/>
      <c r="I64" s="196"/>
      <c r="J64" s="197"/>
      <c r="K64" s="198"/>
      <c r="L64" s="199"/>
      <c r="M64" s="200"/>
      <c r="N64" s="201"/>
    </row>
    <row r="65" spans="1:14" s="196" customFormat="1" ht="32.25" customHeight="1" x14ac:dyDescent="0.2">
      <c r="A65" s="195"/>
      <c r="D65" s="161"/>
      <c r="E65" s="153"/>
      <c r="J65" s="197"/>
      <c r="K65" s="198"/>
      <c r="L65" s="199"/>
      <c r="M65" s="200"/>
      <c r="N65" s="201"/>
    </row>
    <row r="66" spans="1:14" s="195" customFormat="1" ht="32.25" customHeight="1" x14ac:dyDescent="0.2">
      <c r="B66" s="203"/>
      <c r="C66" s="203"/>
      <c r="D66" s="160"/>
      <c r="E66" s="155"/>
      <c r="F66" s="203"/>
      <c r="G66" s="204"/>
      <c r="H66" s="203"/>
      <c r="J66" s="205"/>
      <c r="K66" s="206"/>
      <c r="L66" s="199"/>
      <c r="M66" s="200"/>
      <c r="N66" s="203"/>
    </row>
    <row r="67" spans="1:14" s="195" customFormat="1" ht="32.25" customHeight="1" x14ac:dyDescent="0.2">
      <c r="B67" s="203"/>
      <c r="C67" s="203"/>
      <c r="D67" s="160"/>
      <c r="E67" s="155"/>
      <c r="F67" s="203"/>
      <c r="G67" s="204"/>
      <c r="H67" s="203"/>
      <c r="I67" s="203"/>
      <c r="J67" s="212"/>
      <c r="K67" s="206"/>
      <c r="L67" s="200"/>
      <c r="M67" s="200"/>
      <c r="N67" s="203"/>
    </row>
    <row r="68" spans="1:14" s="213" customFormat="1" ht="32.25" customHeight="1" x14ac:dyDescent="0.2">
      <c r="A68" s="195"/>
      <c r="B68" s="196"/>
      <c r="C68" s="196"/>
      <c r="D68" s="161"/>
      <c r="E68" s="155"/>
      <c r="F68" s="196"/>
      <c r="G68" s="196"/>
      <c r="H68" s="196"/>
      <c r="I68" s="195"/>
      <c r="J68" s="197"/>
      <c r="K68" s="198"/>
      <c r="L68" s="199"/>
      <c r="M68" s="200"/>
      <c r="N68" s="201"/>
    </row>
    <row r="69" spans="1:14" s="213" customFormat="1" ht="32.25" customHeight="1" x14ac:dyDescent="0.2">
      <c r="A69" s="195"/>
      <c r="D69" s="163"/>
      <c r="E69" s="154"/>
      <c r="H69" s="214"/>
      <c r="J69" s="215"/>
      <c r="K69" s="216"/>
      <c r="L69" s="199"/>
      <c r="M69" s="200"/>
    </row>
    <row r="70" spans="1:14" s="9" customFormat="1" ht="32.25" customHeight="1" x14ac:dyDescent="0.2">
      <c r="A70" s="3"/>
      <c r="D70" s="163"/>
      <c r="E70" s="101"/>
      <c r="H70" s="27"/>
      <c r="J70" s="72"/>
      <c r="K70" s="98"/>
      <c r="L70" s="120"/>
      <c r="M70" s="122"/>
    </row>
    <row r="71" spans="1:14" s="106" customFormat="1" ht="32.25" customHeight="1" x14ac:dyDescent="0.2">
      <c r="A71" s="3"/>
      <c r="D71" s="161"/>
      <c r="E71" s="107"/>
      <c r="J71" s="108"/>
      <c r="K71" s="110"/>
      <c r="L71" s="120"/>
      <c r="M71" s="122"/>
      <c r="N71" s="109"/>
    </row>
    <row r="72" spans="1:14" ht="32.25" customHeight="1" x14ac:dyDescent="0.2">
      <c r="B72" s="7"/>
      <c r="C72" s="79"/>
      <c r="D72" s="162"/>
      <c r="F72" s="79"/>
      <c r="G72" s="75"/>
      <c r="H72" s="8"/>
      <c r="K72" s="99"/>
      <c r="L72" s="99"/>
      <c r="M72" s="149"/>
      <c r="N72" s="7"/>
    </row>
    <row r="73" spans="1:14" ht="32.25" customHeight="1" x14ac:dyDescent="0.2">
      <c r="B73" s="7"/>
      <c r="C73" s="79"/>
      <c r="D73" s="162"/>
      <c r="F73" s="7"/>
      <c r="G73" s="75"/>
      <c r="H73" s="8"/>
      <c r="K73" s="99"/>
      <c r="L73" s="122"/>
      <c r="M73" s="122"/>
      <c r="N73" s="7"/>
    </row>
    <row r="74" spans="1:14" ht="42" customHeight="1" x14ac:dyDescent="0.2">
      <c r="B74" s="1"/>
      <c r="C74" s="1"/>
      <c r="D74" s="160"/>
      <c r="F74" s="1"/>
      <c r="G74" s="75"/>
      <c r="H74" s="5"/>
      <c r="J74" s="70"/>
      <c r="K74" s="95"/>
      <c r="L74" s="122"/>
      <c r="M74" s="122"/>
      <c r="N74" s="1"/>
    </row>
    <row r="75" spans="1:14" ht="32.25" customHeight="1" x14ac:dyDescent="0.2">
      <c r="B75" s="7"/>
      <c r="C75" s="79"/>
      <c r="D75" s="162"/>
      <c r="F75" s="7"/>
      <c r="G75" s="75"/>
      <c r="H75" s="8"/>
      <c r="K75" s="99"/>
      <c r="L75" s="120"/>
      <c r="M75" s="122"/>
      <c r="N75" s="7"/>
    </row>
    <row r="76" spans="1:14" ht="32" customHeight="1" x14ac:dyDescent="0.2">
      <c r="B76" s="7"/>
      <c r="C76" s="79"/>
      <c r="D76" s="162"/>
      <c r="F76" s="7"/>
      <c r="G76" s="75"/>
      <c r="H76" s="8"/>
      <c r="K76" s="99"/>
      <c r="L76" s="120"/>
      <c r="M76" s="122"/>
      <c r="N76" s="7"/>
    </row>
    <row r="77" spans="1:14" ht="32.25" customHeight="1" x14ac:dyDescent="0.2">
      <c r="B77" s="7"/>
      <c r="C77" s="79"/>
      <c r="D77" s="162"/>
      <c r="F77" s="7"/>
      <c r="G77" s="75"/>
      <c r="H77" s="8"/>
      <c r="K77" s="99"/>
      <c r="L77" s="122"/>
      <c r="M77" s="122"/>
      <c r="N77" s="7"/>
    </row>
    <row r="78" spans="1:14" s="170" customFormat="1" ht="32.25" customHeight="1" x14ac:dyDescent="0.2">
      <c r="B78" s="217"/>
      <c r="C78" s="218"/>
      <c r="D78" s="162"/>
      <c r="E78" s="219"/>
      <c r="F78" s="217"/>
      <c r="G78" s="220"/>
      <c r="H78" s="221"/>
      <c r="J78" s="222"/>
      <c r="K78" s="223"/>
      <c r="L78" s="185"/>
      <c r="M78" s="186"/>
      <c r="N78" s="217"/>
    </row>
    <row r="79" spans="1:14" ht="32.25" customHeight="1" x14ac:dyDescent="0.2">
      <c r="B79" s="131"/>
      <c r="L79" s="122"/>
      <c r="M79" s="122"/>
      <c r="N79" s="76"/>
    </row>
    <row r="80" spans="1:14" ht="32.25" customHeight="1" x14ac:dyDescent="0.2">
      <c r="B80" s="132"/>
      <c r="C80" s="132"/>
      <c r="D80" s="165"/>
      <c r="F80" s="132"/>
      <c r="G80" s="75"/>
      <c r="H80" s="132"/>
      <c r="J80" s="133"/>
      <c r="K80" s="134"/>
      <c r="L80" s="122"/>
      <c r="M80" s="122"/>
      <c r="N80" s="132"/>
    </row>
    <row r="81" spans="2:14" ht="32.25" customHeight="1" x14ac:dyDescent="0.2">
      <c r="B81" s="132"/>
      <c r="C81" s="132"/>
      <c r="D81" s="165"/>
      <c r="F81" s="132"/>
      <c r="G81" s="75"/>
      <c r="H81" s="132"/>
      <c r="J81" s="133"/>
      <c r="K81" s="134"/>
      <c r="L81" s="122"/>
      <c r="M81" s="122"/>
      <c r="N81" s="132"/>
    </row>
    <row r="82" spans="2:14" ht="32.25" customHeight="1" x14ac:dyDescent="0.2">
      <c r="B82" s="132"/>
      <c r="C82" s="132"/>
      <c r="D82" s="165"/>
      <c r="F82" s="132"/>
      <c r="G82" s="75"/>
      <c r="H82" s="132"/>
      <c r="J82" s="133"/>
      <c r="K82" s="134"/>
      <c r="L82" s="122"/>
      <c r="M82" s="122"/>
      <c r="N82" s="132"/>
    </row>
    <row r="83" spans="2:14" ht="32.25" customHeight="1" x14ac:dyDescent="0.2">
      <c r="B83" s="132"/>
      <c r="C83" s="132"/>
      <c r="D83" s="165"/>
      <c r="F83" s="132"/>
      <c r="G83" s="75"/>
      <c r="H83" s="132"/>
      <c r="J83" s="133"/>
      <c r="K83" s="134"/>
      <c r="L83" s="122"/>
      <c r="M83" s="122"/>
      <c r="N83" s="132"/>
    </row>
    <row r="84" spans="2:14" ht="32.25" customHeight="1" x14ac:dyDescent="0.2">
      <c r="B84" s="135"/>
      <c r="C84" s="135"/>
      <c r="D84" s="166"/>
      <c r="F84" s="135"/>
      <c r="G84" s="75"/>
      <c r="H84" s="135"/>
      <c r="K84" s="136"/>
      <c r="L84" s="122"/>
      <c r="M84" s="122"/>
    </row>
    <row r="85" spans="2:14" ht="32.25" customHeight="1" x14ac:dyDescent="0.2">
      <c r="B85" s="135"/>
      <c r="C85" s="135"/>
      <c r="D85" s="166"/>
      <c r="F85" s="135"/>
      <c r="G85" s="75"/>
      <c r="H85" s="135"/>
      <c r="K85" s="136"/>
      <c r="L85" s="122"/>
      <c r="M85" s="122"/>
    </row>
    <row r="86" spans="2:14" ht="32.25" customHeight="1" x14ac:dyDescent="0.2">
      <c r="B86" s="135"/>
      <c r="C86" s="135"/>
      <c r="D86" s="166"/>
      <c r="F86" s="135"/>
      <c r="G86" s="75"/>
      <c r="H86" s="135"/>
      <c r="K86" s="136"/>
      <c r="L86" s="122"/>
      <c r="M86" s="122"/>
    </row>
    <row r="87" spans="2:14" ht="32.25" customHeight="1" x14ac:dyDescent="0.2">
      <c r="B87" s="135"/>
      <c r="C87" s="135"/>
      <c r="D87" s="166"/>
      <c r="F87" s="135"/>
      <c r="G87" s="75"/>
      <c r="H87" s="135"/>
      <c r="K87" s="136"/>
      <c r="L87" s="122"/>
      <c r="M87" s="122"/>
    </row>
    <row r="88" spans="2:14" ht="32.25" customHeight="1" x14ac:dyDescent="0.2">
      <c r="B88" s="135"/>
      <c r="C88" s="135"/>
      <c r="D88" s="166"/>
      <c r="F88" s="135"/>
      <c r="G88" s="75"/>
      <c r="H88" s="135"/>
      <c r="K88" s="136"/>
      <c r="L88" s="122"/>
      <c r="M88" s="122"/>
    </row>
    <row r="89" spans="2:14" ht="32.25" customHeight="1" x14ac:dyDescent="0.2">
      <c r="B89" s="135"/>
      <c r="C89" s="135"/>
      <c r="D89" s="166"/>
      <c r="F89" s="135"/>
      <c r="G89" s="75"/>
      <c r="H89" s="135"/>
      <c r="K89" s="136"/>
      <c r="L89" s="122"/>
      <c r="M89" s="122"/>
    </row>
    <row r="90" spans="2:14" ht="32.25" customHeight="1" x14ac:dyDescent="0.2">
      <c r="B90" s="135"/>
      <c r="C90" s="135"/>
      <c r="D90" s="166"/>
      <c r="F90" s="135"/>
      <c r="G90" s="75"/>
      <c r="H90" s="135"/>
      <c r="K90" s="136"/>
      <c r="L90" s="122"/>
      <c r="M90" s="122"/>
    </row>
    <row r="91" spans="2:14" ht="32.25" customHeight="1" x14ac:dyDescent="0.2">
      <c r="B91" s="135"/>
      <c r="C91" s="135"/>
      <c r="D91" s="166"/>
      <c r="F91" s="135"/>
      <c r="G91" s="75"/>
      <c r="H91" s="135"/>
      <c r="K91" s="136"/>
      <c r="L91" s="122"/>
      <c r="M91" s="122"/>
    </row>
    <row r="92" spans="2:14" ht="32.25" customHeight="1" x14ac:dyDescent="0.2">
      <c r="B92" s="135"/>
      <c r="C92" s="135"/>
      <c r="D92" s="166"/>
      <c r="F92" s="135"/>
      <c r="G92" s="75"/>
      <c r="H92" s="135"/>
      <c r="K92" s="136"/>
      <c r="L92" s="122"/>
      <c r="M92" s="122"/>
    </row>
    <row r="93" spans="2:14" ht="32.25" customHeight="1" x14ac:dyDescent="0.2">
      <c r="B93" s="9"/>
      <c r="C93" s="9"/>
      <c r="D93" s="163"/>
      <c r="F93" s="9"/>
      <c r="G93" s="75"/>
      <c r="H93" s="9"/>
      <c r="I93" s="9"/>
      <c r="J93" s="72"/>
      <c r="K93" s="98"/>
      <c r="L93" s="122"/>
      <c r="M93" s="122"/>
      <c r="N93" s="9"/>
    </row>
    <row r="94" spans="2:14" ht="32.25" customHeight="1" x14ac:dyDescent="0.2">
      <c r="B94" s="9"/>
      <c r="C94" s="9"/>
      <c r="D94" s="163"/>
      <c r="F94" s="9"/>
      <c r="G94" s="75"/>
      <c r="H94" s="9"/>
      <c r="I94" s="9"/>
      <c r="J94" s="72"/>
      <c r="K94" s="98"/>
      <c r="L94" s="122"/>
      <c r="M94" s="122"/>
      <c r="N94" s="9"/>
    </row>
    <row r="95" spans="2:14" ht="32.25" customHeight="1" x14ac:dyDescent="0.2">
      <c r="B95" s="9"/>
      <c r="C95" s="9"/>
      <c r="D95" s="163"/>
      <c r="F95" s="9"/>
      <c r="G95" s="75"/>
      <c r="H95" s="9"/>
      <c r="I95" s="9"/>
      <c r="J95" s="72"/>
      <c r="K95" s="98"/>
      <c r="L95" s="122"/>
      <c r="M95" s="122"/>
      <c r="N95" s="9"/>
    </row>
    <row r="96" spans="2:14" ht="32.25" customHeight="1" x14ac:dyDescent="0.2">
      <c r="B96" s="9"/>
      <c r="C96" s="9"/>
      <c r="D96" s="163"/>
      <c r="F96" s="9"/>
      <c r="G96" s="75"/>
      <c r="H96" s="9"/>
      <c r="I96" s="9"/>
      <c r="J96" s="72"/>
      <c r="K96" s="98"/>
      <c r="L96" s="122"/>
      <c r="M96" s="122"/>
      <c r="N96" s="9"/>
    </row>
    <row r="97" spans="2:14" ht="32.25" customHeight="1" x14ac:dyDescent="0.2">
      <c r="B97" s="9"/>
      <c r="C97" s="9"/>
      <c r="D97" s="163"/>
      <c r="F97" s="9"/>
      <c r="G97" s="75"/>
      <c r="H97" s="9"/>
      <c r="I97" s="9"/>
      <c r="J97" s="72"/>
      <c r="K97" s="98"/>
      <c r="L97" s="122"/>
      <c r="M97" s="122"/>
      <c r="N97" s="9"/>
    </row>
    <row r="98" spans="2:14" ht="32.25" customHeight="1" x14ac:dyDescent="0.2">
      <c r="B98" s="9"/>
      <c r="C98" s="9"/>
      <c r="D98" s="163"/>
      <c r="F98" s="9"/>
      <c r="G98" s="75"/>
      <c r="H98" s="9"/>
      <c r="I98" s="9"/>
      <c r="J98" s="72"/>
      <c r="K98" s="98"/>
      <c r="L98" s="122"/>
      <c r="M98" s="122"/>
      <c r="N98" s="9"/>
    </row>
    <row r="99" spans="2:14" ht="32.25" customHeight="1" x14ac:dyDescent="0.2">
      <c r="B99" s="9"/>
      <c r="C99" s="9"/>
      <c r="D99" s="163"/>
      <c r="F99" s="9"/>
      <c r="G99" s="75"/>
      <c r="H99" s="9"/>
      <c r="I99" s="9"/>
      <c r="J99" s="72"/>
      <c r="K99" s="98"/>
      <c r="L99" s="122"/>
      <c r="M99" s="122"/>
      <c r="N99" s="9"/>
    </row>
    <row r="100" spans="2:14" ht="32.25" customHeight="1" x14ac:dyDescent="0.2">
      <c r="B100" s="9"/>
      <c r="C100" s="9"/>
      <c r="D100" s="163"/>
      <c r="F100" s="9"/>
      <c r="G100" s="75"/>
      <c r="H100" s="9"/>
      <c r="I100" s="9"/>
      <c r="J100" s="72"/>
      <c r="K100" s="98"/>
      <c r="L100" s="122"/>
      <c r="M100" s="122"/>
      <c r="N100" s="9"/>
    </row>
    <row r="101" spans="2:14" ht="32.25" customHeight="1" x14ac:dyDescent="0.2">
      <c r="B101" s="9"/>
      <c r="C101" s="9"/>
      <c r="D101" s="163"/>
      <c r="F101" s="9"/>
      <c r="G101" s="75"/>
      <c r="H101" s="9"/>
      <c r="I101" s="9"/>
      <c r="J101" s="72"/>
      <c r="K101" s="98"/>
      <c r="L101" s="122"/>
      <c r="M101" s="122"/>
      <c r="N101" s="9"/>
    </row>
    <row r="102" spans="2:14" ht="32.25" customHeight="1" x14ac:dyDescent="0.2">
      <c r="B102" s="9"/>
      <c r="C102" s="9"/>
      <c r="D102" s="163"/>
      <c r="F102" s="9"/>
      <c r="G102" s="75"/>
      <c r="H102" s="9"/>
      <c r="I102" s="9"/>
      <c r="J102" s="72"/>
      <c r="K102" s="98"/>
      <c r="L102" s="122"/>
      <c r="M102" s="122"/>
      <c r="N102" s="9"/>
    </row>
    <row r="103" spans="2:14" ht="32.25" customHeight="1" x14ac:dyDescent="0.2">
      <c r="B103" s="9"/>
      <c r="C103" s="9"/>
      <c r="D103" s="163"/>
      <c r="F103" s="9"/>
      <c r="G103" s="75"/>
      <c r="H103" s="9"/>
      <c r="I103" s="9"/>
      <c r="J103" s="72"/>
      <c r="K103" s="98"/>
      <c r="L103" s="122"/>
      <c r="M103" s="122"/>
      <c r="N103" s="9"/>
    </row>
    <row r="104" spans="2:14" ht="32.25" customHeight="1" x14ac:dyDescent="0.2">
      <c r="B104" s="9"/>
      <c r="C104" s="9"/>
      <c r="D104" s="163"/>
      <c r="F104" s="9"/>
      <c r="G104" s="75"/>
      <c r="H104" s="9"/>
      <c r="I104" s="9"/>
      <c r="J104" s="72"/>
      <c r="K104" s="98"/>
      <c r="L104" s="122"/>
      <c r="M104" s="122"/>
      <c r="N104" s="9"/>
    </row>
    <row r="105" spans="2:14" ht="32.25" customHeight="1" x14ac:dyDescent="0.2">
      <c r="B105" s="9"/>
      <c r="C105" s="9"/>
      <c r="D105" s="163"/>
      <c r="F105" s="9"/>
      <c r="G105" s="75"/>
      <c r="H105" s="9"/>
      <c r="I105" s="9"/>
      <c r="J105" s="72"/>
      <c r="K105" s="98"/>
      <c r="L105" s="122"/>
      <c r="M105" s="122"/>
      <c r="N105" s="9"/>
    </row>
    <row r="106" spans="2:14" ht="32.25" customHeight="1" x14ac:dyDescent="0.2">
      <c r="B106" s="131"/>
      <c r="L106" s="122"/>
      <c r="M106" s="122"/>
      <c r="N106" s="76"/>
    </row>
    <row r="107" spans="2:14" ht="32.25" customHeight="1" x14ac:dyDescent="0.2">
      <c r="B107" s="1"/>
      <c r="C107" s="1"/>
      <c r="D107" s="160"/>
      <c r="F107" s="1"/>
      <c r="G107" s="1"/>
      <c r="I107" s="1"/>
      <c r="J107" s="68"/>
      <c r="K107" s="95"/>
      <c r="L107" s="122"/>
      <c r="M107" s="122"/>
      <c r="N107" s="1"/>
    </row>
    <row r="108" spans="2:14" ht="32.25" customHeight="1" x14ac:dyDescent="0.2">
      <c r="B108" s="1"/>
      <c r="C108" s="1"/>
      <c r="D108" s="160"/>
      <c r="F108" s="1"/>
      <c r="G108" s="1"/>
      <c r="I108" s="1"/>
      <c r="J108" s="68"/>
      <c r="K108" s="95"/>
      <c r="L108" s="122"/>
      <c r="M108" s="122"/>
      <c r="N108" s="1"/>
    </row>
    <row r="109" spans="2:14" ht="32.25" customHeight="1" x14ac:dyDescent="0.2">
      <c r="B109" s="1"/>
      <c r="C109" s="1"/>
      <c r="D109" s="160"/>
      <c r="F109" s="1"/>
      <c r="G109" s="1"/>
      <c r="I109" s="1"/>
      <c r="J109" s="68"/>
      <c r="K109" s="95"/>
      <c r="L109" s="122"/>
      <c r="M109" s="122"/>
      <c r="N109" s="1"/>
    </row>
    <row r="110" spans="2:14" ht="32.25" customHeight="1" x14ac:dyDescent="0.2">
      <c r="B110" s="1"/>
      <c r="C110" s="1"/>
      <c r="D110" s="160"/>
      <c r="F110" s="1"/>
      <c r="G110" s="1"/>
      <c r="I110" s="1"/>
      <c r="J110" s="68"/>
      <c r="K110" s="95"/>
      <c r="L110" s="122"/>
      <c r="M110" s="122"/>
      <c r="N110" s="1"/>
    </row>
    <row r="111" spans="2:14" ht="32.25" customHeight="1" x14ac:dyDescent="0.2">
      <c r="B111" s="1"/>
      <c r="C111" s="1"/>
      <c r="D111" s="160"/>
      <c r="F111" s="1"/>
      <c r="G111" s="75"/>
      <c r="H111" s="1"/>
      <c r="I111" s="1"/>
      <c r="J111" s="68"/>
      <c r="K111" s="95"/>
      <c r="L111" s="122"/>
      <c r="M111" s="122"/>
      <c r="N111" s="1"/>
    </row>
    <row r="112" spans="2:14" ht="32.25" customHeight="1" x14ac:dyDescent="0.2">
      <c r="B112" s="1"/>
      <c r="C112" s="1"/>
      <c r="D112" s="160"/>
      <c r="F112" s="1"/>
      <c r="G112" s="75"/>
      <c r="H112" s="1"/>
      <c r="I112" s="1"/>
      <c r="J112" s="68"/>
      <c r="K112" s="95"/>
      <c r="L112" s="122"/>
      <c r="M112" s="122"/>
      <c r="N112" s="1"/>
    </row>
    <row r="113" spans="2:14" ht="92" customHeight="1" x14ac:dyDescent="0.2">
      <c r="B113" s="1"/>
      <c r="C113" s="1"/>
      <c r="D113" s="160"/>
      <c r="F113" s="1"/>
      <c r="G113" s="75"/>
      <c r="H113" s="5"/>
      <c r="I113" s="1"/>
      <c r="J113" s="68"/>
      <c r="K113" s="95"/>
      <c r="L113" s="122"/>
      <c r="M113" s="122"/>
      <c r="N113" s="1"/>
    </row>
    <row r="114" spans="2:14" ht="32.25" customHeight="1" x14ac:dyDescent="0.2">
      <c r="B114" s="6"/>
      <c r="C114" s="79"/>
      <c r="D114" s="167"/>
      <c r="F114" s="79"/>
      <c r="G114" s="75"/>
      <c r="K114" s="97"/>
      <c r="L114" s="122"/>
      <c r="M114" s="122"/>
      <c r="N114" s="6"/>
    </row>
    <row r="115" spans="2:14" ht="32.25" customHeight="1" x14ac:dyDescent="0.2">
      <c r="B115" s="6"/>
      <c r="C115" s="79"/>
      <c r="D115" s="167"/>
      <c r="F115" s="79"/>
      <c r="G115" s="75"/>
      <c r="J115" s="76"/>
      <c r="K115" s="97"/>
      <c r="L115" s="122"/>
      <c r="M115" s="122"/>
      <c r="N115" s="6"/>
    </row>
    <row r="116" spans="2:14" ht="98" customHeight="1" x14ac:dyDescent="0.2">
      <c r="B116" s="1"/>
      <c r="C116" s="1"/>
      <c r="D116" s="160"/>
      <c r="F116" s="1"/>
      <c r="G116" s="75"/>
      <c r="H116" s="5"/>
      <c r="J116" s="70"/>
      <c r="K116" s="95"/>
      <c r="L116" s="122"/>
      <c r="M116" s="122"/>
      <c r="N116" s="1"/>
    </row>
    <row r="117" spans="2:14" ht="32.25" customHeight="1" x14ac:dyDescent="0.2">
      <c r="B117" s="1"/>
      <c r="C117" s="1"/>
      <c r="D117" s="160"/>
      <c r="F117" s="1"/>
      <c r="G117" s="75"/>
      <c r="H117" s="1"/>
      <c r="I117" s="1"/>
      <c r="J117" s="68"/>
      <c r="K117" s="95"/>
      <c r="L117" s="122"/>
      <c r="M117" s="122"/>
      <c r="N117" s="1"/>
    </row>
    <row r="118" spans="2:14" ht="32.25" customHeight="1" x14ac:dyDescent="0.2">
      <c r="B118" s="7"/>
      <c r="C118" s="79"/>
      <c r="D118" s="162"/>
      <c r="F118" s="7"/>
      <c r="G118" s="75"/>
      <c r="H118" s="8"/>
      <c r="K118" s="99"/>
      <c r="L118" s="122"/>
      <c r="M118" s="122"/>
      <c r="N118" s="7"/>
    </row>
    <row r="119" spans="2:14" ht="32.25" customHeight="1" x14ac:dyDescent="0.2">
      <c r="B119" s="7"/>
      <c r="C119" s="79"/>
      <c r="D119" s="162"/>
      <c r="F119" s="7"/>
      <c r="G119" s="75"/>
      <c r="H119" s="8"/>
      <c r="K119" s="99"/>
      <c r="L119" s="122"/>
      <c r="M119" s="122"/>
      <c r="N119" s="7"/>
    </row>
    <row r="120" spans="2:14" ht="32.25" customHeight="1" x14ac:dyDescent="0.2">
      <c r="B120" s="106"/>
      <c r="C120" s="106"/>
      <c r="D120" s="161"/>
      <c r="E120" s="107"/>
      <c r="F120" s="106"/>
      <c r="G120" s="106"/>
      <c r="H120" s="106"/>
      <c r="I120" s="106"/>
      <c r="J120" s="137"/>
      <c r="K120" s="110"/>
      <c r="L120" s="122"/>
      <c r="M120" s="122"/>
      <c r="N120" s="109"/>
    </row>
    <row r="121" spans="2:14" ht="32.25" customHeight="1" x14ac:dyDescent="0.2">
      <c r="B121" s="106"/>
      <c r="C121" s="106"/>
      <c r="D121" s="161"/>
      <c r="E121" s="107"/>
      <c r="F121" s="106"/>
      <c r="G121" s="106"/>
      <c r="H121" s="106"/>
      <c r="I121" s="106"/>
      <c r="J121" s="108"/>
      <c r="K121" s="110"/>
      <c r="L121" s="122"/>
      <c r="M121" s="122"/>
      <c r="N121" s="109"/>
    </row>
    <row r="122" spans="2:14" ht="32.25" customHeight="1" x14ac:dyDescent="0.2">
      <c r="B122" s="106"/>
      <c r="C122" s="106"/>
      <c r="D122" s="161"/>
      <c r="F122" s="106"/>
      <c r="G122" s="106"/>
      <c r="H122" s="106"/>
      <c r="J122" s="108"/>
      <c r="K122" s="110"/>
      <c r="L122" s="122"/>
      <c r="M122" s="122"/>
      <c r="N122" s="109"/>
    </row>
    <row r="123" spans="2:14" ht="32.25" customHeight="1" x14ac:dyDescent="0.2">
      <c r="B123" s="106"/>
      <c r="C123" s="111"/>
      <c r="D123" s="161"/>
      <c r="E123" s="107"/>
      <c r="F123" s="106"/>
      <c r="G123" s="106"/>
      <c r="H123" s="106"/>
      <c r="I123" s="106"/>
      <c r="J123" s="108"/>
      <c r="K123" s="110"/>
      <c r="L123" s="122"/>
      <c r="M123" s="122"/>
      <c r="N123" s="109"/>
    </row>
    <row r="124" spans="2:14" ht="32.25" customHeight="1" x14ac:dyDescent="0.2">
      <c r="B124" s="106"/>
      <c r="C124" s="106"/>
      <c r="D124" s="161"/>
      <c r="F124" s="106"/>
      <c r="G124" s="106"/>
      <c r="H124" s="106"/>
      <c r="J124" s="108"/>
      <c r="K124" s="110"/>
      <c r="L124" s="122"/>
      <c r="M124" s="122"/>
      <c r="N124" s="109"/>
    </row>
    <row r="125" spans="2:14" ht="32.25" customHeight="1" x14ac:dyDescent="0.2">
      <c r="B125" s="130"/>
      <c r="C125" s="106"/>
      <c r="D125" s="161"/>
      <c r="E125" s="107"/>
      <c r="F125" s="106"/>
      <c r="G125" s="106"/>
      <c r="H125" s="106"/>
      <c r="I125" s="106"/>
      <c r="J125" s="108"/>
      <c r="K125" s="110"/>
      <c r="L125" s="122"/>
      <c r="M125" s="122"/>
      <c r="N125" s="109"/>
    </row>
    <row r="126" spans="2:14" ht="32.25" customHeight="1" x14ac:dyDescent="0.2">
      <c r="B126" s="106"/>
      <c r="C126" s="106"/>
      <c r="D126" s="161"/>
      <c r="E126" s="107"/>
      <c r="F126" s="106"/>
      <c r="G126" s="106"/>
      <c r="H126" s="106"/>
      <c r="I126" s="106"/>
      <c r="J126" s="108"/>
      <c r="K126" s="110"/>
      <c r="L126" s="122"/>
      <c r="M126" s="122"/>
      <c r="N126" s="109"/>
    </row>
    <row r="127" spans="2:14" ht="32.25" customHeight="1" x14ac:dyDescent="0.2">
      <c r="B127" s="106"/>
      <c r="C127" s="106"/>
      <c r="D127" s="161"/>
      <c r="E127" s="107"/>
      <c r="F127" s="106"/>
      <c r="G127" s="106"/>
      <c r="H127" s="106"/>
      <c r="I127" s="106"/>
      <c r="J127" s="108"/>
      <c r="K127" s="110"/>
      <c r="L127" s="122"/>
      <c r="M127" s="122"/>
      <c r="N127" s="109"/>
    </row>
    <row r="128" spans="2:14" ht="32.25" customHeight="1" x14ac:dyDescent="0.2">
      <c r="B128" s="130"/>
      <c r="C128" s="106"/>
      <c r="D128" s="161"/>
      <c r="E128" s="107"/>
      <c r="F128" s="106"/>
      <c r="G128" s="106"/>
      <c r="H128" s="106"/>
      <c r="I128" s="106"/>
      <c r="J128" s="108"/>
      <c r="K128" s="110"/>
      <c r="L128" s="122"/>
      <c r="M128" s="122"/>
      <c r="N128" s="109"/>
    </row>
    <row r="129" spans="1:14" ht="32.25" customHeight="1" x14ac:dyDescent="0.2">
      <c r="B129" s="130"/>
      <c r="C129" s="106"/>
      <c r="D129" s="161"/>
      <c r="E129" s="107"/>
      <c r="F129" s="106"/>
      <c r="G129" s="106"/>
      <c r="H129" s="106"/>
      <c r="I129" s="106"/>
      <c r="J129" s="108"/>
      <c r="K129" s="110"/>
      <c r="L129" s="122"/>
      <c r="M129" s="122"/>
      <c r="N129" s="109"/>
    </row>
    <row r="130" spans="1:14" ht="32.25" customHeight="1" x14ac:dyDescent="0.2">
      <c r="B130" s="130"/>
      <c r="C130" s="106"/>
      <c r="D130" s="161"/>
      <c r="E130" s="107"/>
      <c r="F130" s="106"/>
      <c r="G130" s="106"/>
      <c r="H130" s="106"/>
      <c r="I130" s="106"/>
      <c r="J130" s="108"/>
      <c r="K130" s="110"/>
      <c r="L130" s="122"/>
      <c r="M130" s="122"/>
      <c r="N130" s="109"/>
    </row>
    <row r="131" spans="1:14" ht="32.25" customHeight="1" x14ac:dyDescent="0.2">
      <c r="B131" s="138"/>
      <c r="C131" s="106"/>
      <c r="D131" s="161"/>
      <c r="E131" s="107"/>
      <c r="F131" s="106"/>
      <c r="G131" s="106"/>
      <c r="H131" s="106"/>
      <c r="I131" s="106"/>
      <c r="J131" s="108"/>
      <c r="K131" s="110"/>
      <c r="L131" s="122"/>
      <c r="M131" s="122"/>
      <c r="N131" s="109"/>
    </row>
    <row r="132" spans="1:14" ht="32.25" customHeight="1" x14ac:dyDescent="0.2">
      <c r="B132" s="130"/>
      <c r="C132" s="106"/>
      <c r="D132" s="161"/>
      <c r="E132" s="107"/>
      <c r="F132" s="106"/>
      <c r="G132" s="106"/>
      <c r="H132" s="106"/>
      <c r="I132" s="106"/>
      <c r="J132" s="108"/>
      <c r="K132" s="110"/>
      <c r="L132" s="122"/>
      <c r="M132" s="122"/>
      <c r="N132" s="109"/>
    </row>
    <row r="133" spans="1:14" s="9" customFormat="1" ht="32.25" customHeight="1" x14ac:dyDescent="0.2">
      <c r="A133" s="3"/>
      <c r="D133" s="163"/>
      <c r="E133" s="101"/>
      <c r="H133" s="27"/>
      <c r="J133" s="72"/>
      <c r="K133" s="98"/>
      <c r="L133" s="122"/>
      <c r="M133" s="122"/>
    </row>
    <row r="134" spans="1:14" ht="32.25" customHeight="1" x14ac:dyDescent="0.2">
      <c r="B134" s="9"/>
      <c r="C134" s="9"/>
      <c r="D134" s="163"/>
      <c r="E134" s="101"/>
      <c r="F134" s="9"/>
      <c r="G134" s="9"/>
      <c r="H134" s="27"/>
      <c r="I134" s="9"/>
      <c r="J134" s="72"/>
      <c r="K134" s="98"/>
      <c r="L134" s="122"/>
      <c r="M134" s="122"/>
      <c r="N134" s="9"/>
    </row>
    <row r="135" spans="1:14" ht="32.25" customHeight="1" x14ac:dyDescent="0.2">
      <c r="B135" s="1"/>
      <c r="C135" s="1"/>
      <c r="D135" s="160"/>
      <c r="F135" s="1"/>
      <c r="G135" s="75"/>
      <c r="J135" s="68"/>
      <c r="K135" s="95"/>
      <c r="L135" s="122"/>
      <c r="M135" s="122"/>
      <c r="N135" s="1"/>
    </row>
    <row r="136" spans="1:14" ht="32.25" customHeight="1" x14ac:dyDescent="0.2">
      <c r="B136" s="1"/>
      <c r="C136" s="1"/>
      <c r="D136" s="160"/>
      <c r="F136" s="1"/>
      <c r="G136" s="1"/>
      <c r="I136" s="1"/>
      <c r="J136" s="68"/>
      <c r="K136" s="95"/>
      <c r="L136" s="122"/>
      <c r="M136" s="122"/>
      <c r="N136" s="1"/>
    </row>
    <row r="137" spans="1:14" ht="32.25" customHeight="1" x14ac:dyDescent="0.2">
      <c r="B137" s="1"/>
      <c r="C137" s="1"/>
      <c r="D137" s="160"/>
      <c r="F137" s="1"/>
      <c r="G137" s="1"/>
      <c r="I137" s="1"/>
      <c r="J137" s="68"/>
      <c r="K137" s="95"/>
      <c r="L137" s="122"/>
      <c r="M137" s="122"/>
      <c r="N137" s="1"/>
    </row>
    <row r="138" spans="1:14" ht="32.25" customHeight="1" x14ac:dyDescent="0.2">
      <c r="B138" s="1"/>
      <c r="C138" s="1"/>
      <c r="D138" s="160"/>
      <c r="F138" s="1"/>
      <c r="G138" s="1"/>
      <c r="I138" s="1"/>
      <c r="J138" s="68"/>
      <c r="K138" s="95"/>
      <c r="L138" s="122"/>
      <c r="M138" s="122"/>
      <c r="N138" s="1"/>
    </row>
    <row r="139" spans="1:14" ht="32.25" customHeight="1" x14ac:dyDescent="0.2">
      <c r="B139" s="1"/>
      <c r="C139" s="1"/>
      <c r="D139" s="160"/>
      <c r="F139" s="1"/>
      <c r="G139" s="1"/>
      <c r="I139" s="1"/>
      <c r="J139" s="68"/>
      <c r="K139" s="95"/>
      <c r="L139" s="122"/>
      <c r="M139" s="122"/>
      <c r="N139" s="1"/>
    </row>
    <row r="140" spans="1:14" ht="32.25" customHeight="1" x14ac:dyDescent="0.2">
      <c r="B140" s="106"/>
      <c r="C140" s="106"/>
      <c r="D140" s="161"/>
      <c r="F140" s="106"/>
      <c r="G140" s="106"/>
      <c r="H140" s="106"/>
      <c r="J140" s="108"/>
      <c r="K140" s="110"/>
      <c r="L140" s="122"/>
      <c r="M140" s="122"/>
      <c r="N140" s="109"/>
    </row>
    <row r="141" spans="1:14" ht="32.25" customHeight="1" x14ac:dyDescent="0.2">
      <c r="B141" s="6"/>
      <c r="C141" s="79"/>
      <c r="D141" s="167"/>
      <c r="F141" s="79"/>
      <c r="G141" s="75"/>
      <c r="K141" s="97"/>
      <c r="L141" s="122"/>
      <c r="M141" s="122"/>
      <c r="N141" s="6"/>
    </row>
    <row r="142" spans="1:14" ht="32.25" customHeight="1" x14ac:dyDescent="0.2">
      <c r="B142" s="1"/>
      <c r="C142" s="1"/>
      <c r="D142" s="160"/>
      <c r="F142" s="1"/>
      <c r="G142" s="1"/>
      <c r="I142" s="1"/>
      <c r="J142" s="68"/>
      <c r="K142" s="95"/>
      <c r="L142" s="122"/>
      <c r="M142" s="122"/>
      <c r="N142" s="1"/>
    </row>
    <row r="143" spans="1:14" ht="32.25" customHeight="1" x14ac:dyDescent="0.2">
      <c r="B143" s="1"/>
      <c r="C143" s="1"/>
      <c r="D143" s="160"/>
      <c r="F143" s="1"/>
      <c r="G143" s="1"/>
      <c r="I143" s="1"/>
      <c r="J143" s="68"/>
      <c r="K143" s="95"/>
      <c r="L143" s="120"/>
      <c r="M143" s="122"/>
      <c r="N143" s="1"/>
    </row>
    <row r="144" spans="1:14" ht="32.25" customHeight="1" x14ac:dyDescent="0.2">
      <c r="B144" s="1"/>
      <c r="C144" s="1"/>
      <c r="D144" s="160"/>
      <c r="F144" s="1"/>
      <c r="G144" s="75"/>
      <c r="H144" s="5"/>
      <c r="I144" s="1"/>
      <c r="J144" s="70"/>
      <c r="K144" s="95"/>
      <c r="L144" s="122"/>
      <c r="M144" s="122"/>
      <c r="N144" s="1"/>
    </row>
    <row r="145" spans="2:14" ht="32.25" customHeight="1" x14ac:dyDescent="0.2">
      <c r="B145" s="4"/>
      <c r="C145" s="4"/>
      <c r="D145" s="168"/>
      <c r="F145" s="79"/>
      <c r="G145" s="139"/>
      <c r="H145" s="139"/>
      <c r="I145" s="4"/>
      <c r="J145" s="140"/>
      <c r="K145" s="141"/>
      <c r="L145" s="122"/>
      <c r="M145" s="122"/>
      <c r="N145" s="4"/>
    </row>
    <row r="146" spans="2:14" ht="32.25" customHeight="1" x14ac:dyDescent="0.2">
      <c r="B146" s="7"/>
      <c r="C146" s="79"/>
      <c r="D146" s="162"/>
      <c r="F146" s="79"/>
      <c r="G146" s="75"/>
      <c r="H146" s="8"/>
      <c r="I146" s="1"/>
      <c r="J146" s="70"/>
      <c r="K146" s="99"/>
      <c r="L146" s="120"/>
      <c r="M146" s="122"/>
      <c r="N146" s="7"/>
    </row>
    <row r="147" spans="2:14" ht="32.25" customHeight="1" x14ac:dyDescent="0.2">
      <c r="B147" s="47"/>
      <c r="C147" s="90"/>
      <c r="D147" s="162"/>
      <c r="E147" s="104"/>
      <c r="F147" s="47"/>
      <c r="G147" s="87"/>
      <c r="H147" s="142"/>
      <c r="I147" s="41"/>
      <c r="J147" s="78"/>
      <c r="K147" s="143"/>
      <c r="L147" s="120"/>
      <c r="M147" s="122"/>
      <c r="N147" s="47"/>
    </row>
    <row r="148" spans="2:14" ht="32.25" customHeight="1" x14ac:dyDescent="0.2">
      <c r="B148" s="9"/>
      <c r="C148" s="9"/>
      <c r="D148" s="163"/>
      <c r="E148" s="101"/>
      <c r="F148" s="9"/>
      <c r="G148" s="9"/>
      <c r="H148" s="27"/>
      <c r="I148" s="9"/>
      <c r="J148" s="72"/>
      <c r="K148" s="98"/>
      <c r="L148" s="120"/>
      <c r="M148" s="122"/>
      <c r="N148" s="9"/>
    </row>
    <row r="149" spans="2:14" ht="32.25" customHeight="1" x14ac:dyDescent="0.2">
      <c r="B149" s="1"/>
      <c r="C149" s="1"/>
      <c r="D149" s="160"/>
      <c r="F149" s="1"/>
      <c r="G149" s="75"/>
      <c r="H149" s="1"/>
      <c r="J149" s="70"/>
      <c r="K149" s="95"/>
      <c r="L149" s="122"/>
      <c r="M149" s="122"/>
      <c r="N149" s="1"/>
    </row>
    <row r="150" spans="2:14" ht="32.25" customHeight="1" x14ac:dyDescent="0.2">
      <c r="L150" s="123"/>
      <c r="M150" s="128"/>
      <c r="N150" s="76"/>
    </row>
    <row r="151" spans="2:14" ht="32.25" customHeight="1" x14ac:dyDescent="0.2">
      <c r="B151" s="144"/>
      <c r="L151" s="123"/>
      <c r="M151" s="128"/>
      <c r="N151" s="10"/>
    </row>
    <row r="152" spans="2:14" ht="32.25" customHeight="1" x14ac:dyDescent="0.2">
      <c r="L152" s="123"/>
      <c r="M152" s="128"/>
      <c r="N152" s="10"/>
    </row>
    <row r="153" spans="2:14" s="41" customFormat="1" ht="32.25" customHeight="1" x14ac:dyDescent="0.2">
      <c r="B153" s="145"/>
      <c r="D153" s="164"/>
      <c r="E153" s="104"/>
      <c r="J153" s="78"/>
      <c r="K153" s="78"/>
      <c r="L153" s="146"/>
      <c r="M153" s="147"/>
      <c r="N153" s="148"/>
    </row>
    <row r="154" spans="2:14" s="41" customFormat="1" ht="32.25" customHeight="1" x14ac:dyDescent="0.2">
      <c r="D154" s="164"/>
      <c r="E154" s="104"/>
      <c r="J154" s="78"/>
      <c r="K154" s="78"/>
      <c r="L154" s="146"/>
      <c r="M154" s="147"/>
      <c r="N154" s="148"/>
    </row>
    <row r="155" spans="2:14" s="41" customFormat="1" ht="32.25" customHeight="1" x14ac:dyDescent="0.2">
      <c r="D155" s="164"/>
      <c r="E155" s="104"/>
      <c r="J155" s="78"/>
      <c r="K155" s="78"/>
      <c r="L155" s="146"/>
      <c r="M155" s="147"/>
      <c r="N155" s="148"/>
    </row>
    <row r="156" spans="2:14" ht="32.25" customHeight="1" x14ac:dyDescent="0.2">
      <c r="L156" s="123"/>
      <c r="M156" s="128"/>
      <c r="N156" s="10"/>
    </row>
    <row r="157" spans="2:14" ht="32.25" customHeight="1" x14ac:dyDescent="0.2">
      <c r="L157" s="123"/>
      <c r="M157" s="128"/>
      <c r="N157" s="10"/>
    </row>
    <row r="158" spans="2:14" ht="32.25" customHeight="1" x14ac:dyDescent="0.2">
      <c r="L158" s="123"/>
      <c r="M158" s="128"/>
      <c r="N158" s="10"/>
    </row>
    <row r="159" spans="2:14" ht="32.25" customHeight="1" x14ac:dyDescent="0.2">
      <c r="L159" s="123"/>
      <c r="M159" s="128"/>
      <c r="N159" s="10"/>
    </row>
    <row r="160" spans="2:14" ht="32.25" customHeight="1" x14ac:dyDescent="0.2">
      <c r="L160" s="123"/>
      <c r="M160" s="128"/>
      <c r="N160" s="10"/>
    </row>
    <row r="161" spans="12:14" ht="32.25" customHeight="1" x14ac:dyDescent="0.2">
      <c r="L161" s="123"/>
      <c r="M161" s="128"/>
      <c r="N161" s="10"/>
    </row>
    <row r="162" spans="12:14" ht="32.25" customHeight="1" x14ac:dyDescent="0.2">
      <c r="L162" s="123"/>
      <c r="M162" s="128"/>
      <c r="N162" s="10"/>
    </row>
    <row r="163" spans="12:14" ht="32.25" customHeight="1" x14ac:dyDescent="0.2">
      <c r="L163" s="123"/>
      <c r="M163" s="128"/>
      <c r="N163" s="10"/>
    </row>
    <row r="164" spans="12:14" ht="32.25" customHeight="1" x14ac:dyDescent="0.2">
      <c r="L164" s="123"/>
      <c r="M164" s="128"/>
      <c r="N164" s="10"/>
    </row>
    <row r="165" spans="12:14" ht="32.25" customHeight="1" x14ac:dyDescent="0.2">
      <c r="L165" s="123"/>
      <c r="M165" s="128"/>
      <c r="N165" s="10"/>
    </row>
    <row r="166" spans="12:14" ht="32.25" customHeight="1" x14ac:dyDescent="0.2">
      <c r="L166" s="123"/>
      <c r="M166" s="128"/>
      <c r="N166" s="10"/>
    </row>
    <row r="167" spans="12:14" ht="32.25" customHeight="1" x14ac:dyDescent="0.2">
      <c r="L167" s="123"/>
      <c r="M167" s="128"/>
      <c r="N167" s="10"/>
    </row>
    <row r="168" spans="12:14" ht="32.25" customHeight="1" x14ac:dyDescent="0.2">
      <c r="L168" s="123"/>
      <c r="M168" s="128"/>
      <c r="N168" s="10"/>
    </row>
    <row r="169" spans="12:14" ht="32.25" customHeight="1" x14ac:dyDescent="0.2">
      <c r="L169" s="123"/>
      <c r="M169" s="128"/>
      <c r="N169" s="10"/>
    </row>
    <row r="170" spans="12:14" ht="32.25" customHeight="1" x14ac:dyDescent="0.2">
      <c r="L170" s="123"/>
      <c r="M170" s="128"/>
      <c r="N170" s="10"/>
    </row>
    <row r="171" spans="12:14" ht="32.25" customHeight="1" x14ac:dyDescent="0.2">
      <c r="L171" s="123"/>
      <c r="M171" s="128"/>
      <c r="N171" s="10"/>
    </row>
    <row r="172" spans="12:14" ht="32.25" customHeight="1" x14ac:dyDescent="0.2">
      <c r="L172" s="123"/>
      <c r="M172" s="128"/>
      <c r="N172" s="10"/>
    </row>
    <row r="173" spans="12:14" ht="32.25" customHeight="1" x14ac:dyDescent="0.2">
      <c r="L173" s="123"/>
      <c r="M173" s="128"/>
      <c r="N173" s="10"/>
    </row>
    <row r="174" spans="12:14" ht="32.25" customHeight="1" x14ac:dyDescent="0.2">
      <c r="L174" s="123"/>
      <c r="M174" s="128"/>
      <c r="N174" s="10"/>
    </row>
    <row r="175" spans="12:14" ht="32.25" customHeight="1" x14ac:dyDescent="0.2">
      <c r="L175" s="123"/>
      <c r="M175" s="128"/>
      <c r="N175" s="10"/>
    </row>
    <row r="176" spans="12:14" ht="32.25" customHeight="1" x14ac:dyDescent="0.2">
      <c r="L176" s="123"/>
      <c r="M176" s="128"/>
      <c r="N176" s="10"/>
    </row>
    <row r="177" spans="2:14" ht="32.25" customHeight="1" x14ac:dyDescent="0.2">
      <c r="L177" s="123"/>
      <c r="M177" s="128"/>
      <c r="N177" s="10"/>
    </row>
    <row r="178" spans="2:14" ht="32.25" customHeight="1" x14ac:dyDescent="0.2">
      <c r="L178" s="123"/>
      <c r="M178" s="128"/>
      <c r="N178" s="10"/>
    </row>
    <row r="179" spans="2:14" ht="32.25" customHeight="1" x14ac:dyDescent="0.2">
      <c r="L179" s="123"/>
      <c r="M179" s="128"/>
      <c r="N179" s="10"/>
    </row>
    <row r="180" spans="2:14" ht="32.25" customHeight="1" x14ac:dyDescent="0.2">
      <c r="L180" s="123"/>
      <c r="M180" s="128"/>
      <c r="N180" s="10"/>
    </row>
    <row r="181" spans="2:14" ht="32.25" customHeight="1" x14ac:dyDescent="0.2">
      <c r="L181" s="123"/>
      <c r="M181" s="128"/>
      <c r="N181" s="10"/>
    </row>
    <row r="182" spans="2:14" ht="32.25" customHeight="1" x14ac:dyDescent="0.2">
      <c r="L182" s="123"/>
      <c r="M182" s="128"/>
      <c r="N182" s="10"/>
    </row>
    <row r="183" spans="2:14" ht="32.25" customHeight="1" x14ac:dyDescent="0.2">
      <c r="L183" s="123"/>
      <c r="M183" s="128"/>
      <c r="N183" s="10"/>
    </row>
    <row r="184" spans="2:14" ht="32.25" customHeight="1" x14ac:dyDescent="0.2">
      <c r="L184" s="123"/>
      <c r="M184" s="128"/>
      <c r="N184" s="10"/>
    </row>
    <row r="185" spans="2:14" ht="32.25" customHeight="1" x14ac:dyDescent="0.2">
      <c r="L185" s="123"/>
      <c r="M185" s="128"/>
      <c r="N185" s="10"/>
    </row>
    <row r="186" spans="2:14" ht="32.25" customHeight="1" x14ac:dyDescent="0.2">
      <c r="L186" s="123"/>
      <c r="M186" s="128"/>
      <c r="N186" s="10"/>
    </row>
    <row r="187" spans="2:14" ht="32.25" customHeight="1" x14ac:dyDescent="0.2">
      <c r="L187" s="123"/>
      <c r="M187" s="128"/>
      <c r="N187" s="10"/>
    </row>
    <row r="188" spans="2:14" ht="32.25" customHeight="1" x14ac:dyDescent="0.2">
      <c r="L188" s="123"/>
      <c r="M188" s="128"/>
      <c r="N188" s="10"/>
    </row>
    <row r="189" spans="2:14" ht="32.25" customHeight="1" x14ac:dyDescent="0.2">
      <c r="L189" s="123"/>
      <c r="M189" s="128"/>
      <c r="N189" s="10"/>
    </row>
    <row r="190" spans="2:14" ht="32.25" customHeight="1" x14ac:dyDescent="0.2">
      <c r="L190" s="123"/>
      <c r="M190" s="128"/>
      <c r="N190" s="10"/>
    </row>
    <row r="191" spans="2:14" ht="32.25" customHeight="1" x14ac:dyDescent="0.2">
      <c r="L191" s="123"/>
      <c r="M191" s="128"/>
      <c r="N191" s="10"/>
    </row>
    <row r="192" spans="2:14" ht="32.25" customHeight="1" x14ac:dyDescent="0.2">
      <c r="B192" s="144"/>
      <c r="L192" s="123"/>
      <c r="M192" s="128"/>
      <c r="N192" s="10"/>
    </row>
    <row r="193" spans="12:14" ht="32.25" customHeight="1" x14ac:dyDescent="0.2">
      <c r="L193" s="123"/>
      <c r="M193" s="128"/>
      <c r="N193" s="10"/>
    </row>
    <row r="194" spans="12:14" ht="32.25" customHeight="1" x14ac:dyDescent="0.2">
      <c r="L194" s="123"/>
      <c r="M194" s="128"/>
      <c r="N194" s="10"/>
    </row>
    <row r="195" spans="12:14" ht="32.25" customHeight="1" x14ac:dyDescent="0.2">
      <c r="L195" s="123"/>
      <c r="M195" s="128"/>
      <c r="N195" s="10"/>
    </row>
    <row r="196" spans="12:14" ht="32.25" customHeight="1" x14ac:dyDescent="0.2">
      <c r="L196" s="123"/>
      <c r="M196" s="128"/>
      <c r="N196" s="10"/>
    </row>
    <row r="197" spans="12:14" ht="32.25" customHeight="1" x14ac:dyDescent="0.2">
      <c r="L197" s="123"/>
      <c r="M197" s="128"/>
      <c r="N197" s="10"/>
    </row>
    <row r="198" spans="12:14" ht="32.25" customHeight="1" x14ac:dyDescent="0.2">
      <c r="L198" s="123"/>
      <c r="M198" s="128"/>
      <c r="N198" s="10"/>
    </row>
    <row r="199" spans="12:14" ht="32.25" customHeight="1" x14ac:dyDescent="0.2">
      <c r="L199" s="123"/>
      <c r="M199" s="128"/>
      <c r="N199" s="10"/>
    </row>
    <row r="200" spans="12:14" ht="32.25" customHeight="1" x14ac:dyDescent="0.2">
      <c r="L200" s="123"/>
      <c r="M200" s="128"/>
      <c r="N200" s="10"/>
    </row>
    <row r="201" spans="12:14" ht="32.25" customHeight="1" x14ac:dyDescent="0.2">
      <c r="L201" s="123"/>
      <c r="M201" s="128"/>
      <c r="N201" s="10"/>
    </row>
    <row r="202" spans="12:14" ht="32.25" customHeight="1" x14ac:dyDescent="0.2">
      <c r="L202" s="123"/>
      <c r="M202" s="128"/>
      <c r="N202" s="10"/>
    </row>
    <row r="203" spans="12:14" ht="32.25" customHeight="1" x14ac:dyDescent="0.2">
      <c r="L203" s="123"/>
      <c r="M203" s="128"/>
      <c r="N203" s="10"/>
    </row>
    <row r="204" spans="12:14" ht="32.25" customHeight="1" x14ac:dyDescent="0.2">
      <c r="L204" s="123"/>
      <c r="M204" s="128"/>
      <c r="N204" s="10"/>
    </row>
    <row r="205" spans="12:14" ht="32.25" customHeight="1" x14ac:dyDescent="0.2">
      <c r="L205" s="123"/>
      <c r="M205" s="128"/>
      <c r="N205" s="10"/>
    </row>
    <row r="206" spans="12:14" ht="32.25" customHeight="1" x14ac:dyDescent="0.2">
      <c r="L206" s="123"/>
      <c r="M206" s="128"/>
      <c r="N206" s="10"/>
    </row>
    <row r="207" spans="12:14" ht="32.25" customHeight="1" x14ac:dyDescent="0.2">
      <c r="L207" s="123"/>
      <c r="M207" s="128"/>
      <c r="N207" s="10"/>
    </row>
    <row r="208" spans="12:14" ht="32.25" customHeight="1" x14ac:dyDescent="0.2">
      <c r="L208" s="123"/>
      <c r="M208" s="128"/>
      <c r="N208" s="10"/>
    </row>
    <row r="209" spans="12:14" ht="32.25" customHeight="1" x14ac:dyDescent="0.2">
      <c r="L209" s="123"/>
      <c r="M209" s="128"/>
      <c r="N209" s="10"/>
    </row>
    <row r="210" spans="12:14" ht="32.25" customHeight="1" x14ac:dyDescent="0.2">
      <c r="L210" s="123"/>
      <c r="M210" s="128"/>
      <c r="N210" s="10"/>
    </row>
    <row r="211" spans="12:14" ht="32.25" customHeight="1" x14ac:dyDescent="0.2">
      <c r="L211" s="123"/>
      <c r="M211" s="128"/>
      <c r="N211" s="10"/>
    </row>
    <row r="212" spans="12:14" ht="32.25" customHeight="1" x14ac:dyDescent="0.2">
      <c r="L212" s="123"/>
      <c r="M212" s="128"/>
      <c r="N212" s="10"/>
    </row>
    <row r="213" spans="12:14" ht="32.25" customHeight="1" x14ac:dyDescent="0.2">
      <c r="L213" s="123"/>
      <c r="M213" s="128"/>
      <c r="N213" s="10"/>
    </row>
    <row r="214" spans="12:14" ht="32.25" customHeight="1" x14ac:dyDescent="0.2">
      <c r="L214" s="123"/>
      <c r="M214" s="128"/>
      <c r="N214" s="10"/>
    </row>
    <row r="215" spans="12:14" ht="32.25" customHeight="1" x14ac:dyDescent="0.2">
      <c r="L215" s="123"/>
      <c r="M215" s="128"/>
      <c r="N215" s="10"/>
    </row>
    <row r="216" spans="12:14" ht="32.25" customHeight="1" x14ac:dyDescent="0.2">
      <c r="L216" s="123"/>
      <c r="M216" s="128"/>
      <c r="N216" s="10"/>
    </row>
    <row r="217" spans="12:14" ht="32.25" customHeight="1" x14ac:dyDescent="0.2">
      <c r="L217" s="123"/>
      <c r="M217" s="128"/>
      <c r="N217" s="10"/>
    </row>
    <row r="218" spans="12:14" ht="32.25" customHeight="1" x14ac:dyDescent="0.2">
      <c r="L218" s="123"/>
      <c r="M218" s="128"/>
      <c r="N218" s="10"/>
    </row>
    <row r="219" spans="12:14" ht="32.25" customHeight="1" x14ac:dyDescent="0.2">
      <c r="L219" s="123"/>
      <c r="M219" s="128"/>
      <c r="N219" s="10"/>
    </row>
    <row r="220" spans="12:14" ht="32.25" customHeight="1" x14ac:dyDescent="0.2">
      <c r="L220" s="123"/>
      <c r="M220" s="128"/>
      <c r="N220" s="10"/>
    </row>
    <row r="221" spans="12:14" ht="32.25" customHeight="1" x14ac:dyDescent="0.2">
      <c r="L221" s="123"/>
      <c r="M221" s="128"/>
      <c r="N221" s="10"/>
    </row>
    <row r="222" spans="12:14" ht="32.25" customHeight="1" x14ac:dyDescent="0.2">
      <c r="L222" s="123"/>
      <c r="M222" s="128"/>
      <c r="N222" s="10"/>
    </row>
    <row r="223" spans="12:14" ht="32.25" customHeight="1" x14ac:dyDescent="0.2">
      <c r="L223" s="123"/>
      <c r="M223" s="128"/>
      <c r="N223" s="10"/>
    </row>
    <row r="224" spans="12:14" ht="32.25" customHeight="1" x14ac:dyDescent="0.2">
      <c r="L224" s="123"/>
      <c r="M224" s="128"/>
      <c r="N224" s="10"/>
    </row>
    <row r="225" spans="3:14" ht="32.25" customHeight="1" x14ac:dyDescent="0.2">
      <c r="L225" s="123"/>
      <c r="M225" s="128"/>
      <c r="N225" s="10"/>
    </row>
    <row r="226" spans="3:14" ht="32.25" customHeight="1" x14ac:dyDescent="0.2">
      <c r="L226" s="123"/>
      <c r="M226" s="128"/>
      <c r="N226" s="10"/>
    </row>
    <row r="227" spans="3:14" ht="32.25" customHeight="1" x14ac:dyDescent="0.2">
      <c r="L227" s="123"/>
      <c r="M227" s="128"/>
      <c r="N227" s="10"/>
    </row>
    <row r="228" spans="3:14" ht="32.25" customHeight="1" x14ac:dyDescent="0.2">
      <c r="L228" s="123"/>
      <c r="M228" s="128"/>
      <c r="N228" s="10"/>
    </row>
    <row r="229" spans="3:14" ht="32.25" customHeight="1" x14ac:dyDescent="0.2">
      <c r="L229" s="123"/>
      <c r="M229" s="128"/>
      <c r="N229" s="10"/>
    </row>
    <row r="230" spans="3:14" ht="32.25" customHeight="1" x14ac:dyDescent="0.2">
      <c r="L230" s="123"/>
      <c r="M230" s="128"/>
      <c r="N230" s="10"/>
    </row>
    <row r="231" spans="3:14" ht="32.25" customHeight="1" x14ac:dyDescent="0.2">
      <c r="L231" s="123"/>
      <c r="M231" s="128"/>
      <c r="N231" s="10"/>
    </row>
    <row r="232" spans="3:14" ht="32.25" customHeight="1" x14ac:dyDescent="0.2">
      <c r="L232" s="123"/>
      <c r="M232" s="128"/>
      <c r="N232" s="10"/>
    </row>
    <row r="233" spans="3:14" ht="32.25" customHeight="1" x14ac:dyDescent="0.2">
      <c r="L233" s="123"/>
      <c r="M233" s="128"/>
      <c r="N233" s="10"/>
    </row>
    <row r="234" spans="3:14" ht="32.25" customHeight="1" x14ac:dyDescent="0.2">
      <c r="L234" s="123"/>
      <c r="M234" s="128"/>
      <c r="N234" s="10"/>
    </row>
    <row r="235" spans="3:14" ht="32.25" customHeight="1" x14ac:dyDescent="0.2">
      <c r="L235" s="123"/>
      <c r="M235" s="128"/>
      <c r="N235" s="10"/>
    </row>
    <row r="236" spans="3:14" ht="32.25" customHeight="1" x14ac:dyDescent="0.2">
      <c r="C236" s="10"/>
      <c r="L236" s="123"/>
      <c r="M236" s="128"/>
      <c r="N236" s="10"/>
    </row>
    <row r="237" spans="3:14" ht="32.25" customHeight="1" x14ac:dyDescent="0.2">
      <c r="L237" s="123"/>
      <c r="M237" s="128"/>
      <c r="N237" s="10"/>
    </row>
    <row r="238" spans="3:14" ht="32.25" customHeight="1" x14ac:dyDescent="0.2">
      <c r="L238" s="123"/>
      <c r="M238" s="128"/>
      <c r="N238" s="10"/>
    </row>
    <row r="239" spans="3:14" ht="32.25" customHeight="1" x14ac:dyDescent="0.2">
      <c r="C239" s="10"/>
      <c r="L239" s="123"/>
      <c r="M239" s="128"/>
      <c r="N239" s="10"/>
    </row>
    <row r="240" spans="3:14" ht="32.25" customHeight="1" x14ac:dyDescent="0.2">
      <c r="L240" s="123"/>
      <c r="M240" s="128"/>
      <c r="N240" s="10"/>
    </row>
    <row r="241" spans="3:14" ht="32.25" customHeight="1" x14ac:dyDescent="0.2">
      <c r="C241" s="10"/>
      <c r="L241" s="123"/>
      <c r="M241" s="128"/>
      <c r="N241" s="10"/>
    </row>
    <row r="242" spans="3:14" ht="32.25" customHeight="1" x14ac:dyDescent="0.2">
      <c r="C242" s="10"/>
      <c r="L242" s="123"/>
      <c r="M242" s="128"/>
      <c r="N242" s="10"/>
    </row>
    <row r="243" spans="3:14" ht="32.25" customHeight="1" x14ac:dyDescent="0.2">
      <c r="C243" s="10"/>
      <c r="L243" s="123"/>
      <c r="M243" s="128"/>
      <c r="N243" s="10"/>
    </row>
    <row r="244" spans="3:14" ht="32.25" customHeight="1" x14ac:dyDescent="0.2">
      <c r="C244" s="10"/>
      <c r="L244" s="123"/>
      <c r="M244" s="128"/>
      <c r="N244" s="10"/>
    </row>
    <row r="245" spans="3:14" ht="32.25" customHeight="1" x14ac:dyDescent="0.2">
      <c r="C245" s="10"/>
      <c r="L245" s="123"/>
      <c r="M245" s="128"/>
      <c r="N245" s="10"/>
    </row>
    <row r="246" spans="3:14" ht="32.25" customHeight="1" x14ac:dyDescent="0.2">
      <c r="C246" s="10"/>
      <c r="L246" s="123"/>
      <c r="M246" s="128"/>
      <c r="N246" s="10"/>
    </row>
    <row r="247" spans="3:14" ht="32.25" customHeight="1" x14ac:dyDescent="0.2">
      <c r="C247" s="10"/>
      <c r="L247" s="123"/>
      <c r="M247" s="128"/>
      <c r="N247" s="10"/>
    </row>
    <row r="248" spans="3:14" ht="32.25" customHeight="1" x14ac:dyDescent="0.2">
      <c r="C248" s="10"/>
      <c r="L248" s="123"/>
      <c r="M248" s="128"/>
      <c r="N248" s="10"/>
    </row>
    <row r="249" spans="3:14" ht="32.25" customHeight="1" x14ac:dyDescent="0.2">
      <c r="C249" s="10"/>
      <c r="L249" s="123"/>
      <c r="M249" s="128"/>
      <c r="N249" s="10"/>
    </row>
    <row r="250" spans="3:14" ht="32.25" customHeight="1" x14ac:dyDescent="0.2">
      <c r="C250" s="10"/>
      <c r="L250" s="123"/>
      <c r="M250" s="128"/>
      <c r="N250" s="10"/>
    </row>
    <row r="251" spans="3:14" ht="32.25" customHeight="1" x14ac:dyDescent="0.2">
      <c r="C251" s="10"/>
      <c r="L251" s="123"/>
      <c r="M251" s="128"/>
      <c r="N251" s="10"/>
    </row>
    <row r="252" spans="3:14" ht="32.25" customHeight="1" x14ac:dyDescent="0.2">
      <c r="C252" s="10"/>
      <c r="L252" s="123"/>
      <c r="M252" s="128"/>
      <c r="N252" s="10"/>
    </row>
    <row r="253" spans="3:14" ht="32.25" customHeight="1" x14ac:dyDescent="0.2">
      <c r="C253" s="10"/>
      <c r="L253" s="123"/>
      <c r="M253" s="128"/>
      <c r="N253" s="10"/>
    </row>
    <row r="254" spans="3:14" ht="32.25" customHeight="1" x14ac:dyDescent="0.2">
      <c r="C254" s="10"/>
      <c r="L254" s="123"/>
      <c r="M254" s="128"/>
      <c r="N254" s="10"/>
    </row>
    <row r="255" spans="3:14" ht="32.25" customHeight="1" x14ac:dyDescent="0.2">
      <c r="L255" s="123"/>
      <c r="M255" s="128"/>
      <c r="N255" s="10"/>
    </row>
    <row r="256" spans="3:14" ht="32.25" customHeight="1" x14ac:dyDescent="0.2">
      <c r="L256" s="123"/>
      <c r="M256" s="128"/>
      <c r="N256" s="10"/>
    </row>
    <row r="257" spans="12:14" ht="32.25" customHeight="1" x14ac:dyDescent="0.2">
      <c r="L257" s="123"/>
      <c r="M257" s="128"/>
      <c r="N257" s="10"/>
    </row>
    <row r="258" spans="12:14" ht="32.25" customHeight="1" x14ac:dyDescent="0.2">
      <c r="L258" s="123"/>
      <c r="M258" s="128"/>
      <c r="N258" s="10"/>
    </row>
    <row r="259" spans="12:14" ht="32.25" customHeight="1" x14ac:dyDescent="0.2">
      <c r="L259" s="123"/>
      <c r="M259" s="128"/>
      <c r="N259" s="10"/>
    </row>
    <row r="260" spans="12:14" ht="32.25" customHeight="1" x14ac:dyDescent="0.2">
      <c r="L260" s="123"/>
      <c r="M260" s="128"/>
      <c r="N260" s="10"/>
    </row>
    <row r="261" spans="12:14" ht="32.25" customHeight="1" x14ac:dyDescent="0.2">
      <c r="L261" s="123"/>
      <c r="M261" s="128"/>
      <c r="N261" s="10"/>
    </row>
    <row r="262" spans="12:14" ht="32.25" customHeight="1" x14ac:dyDescent="0.2">
      <c r="L262" s="123"/>
      <c r="M262" s="128"/>
      <c r="N262" s="10"/>
    </row>
    <row r="263" spans="12:14" ht="32.25" customHeight="1" x14ac:dyDescent="0.2">
      <c r="L263" s="123"/>
      <c r="M263" s="128"/>
      <c r="N263" s="10"/>
    </row>
    <row r="264" spans="12:14" ht="32.25" customHeight="1" x14ac:dyDescent="0.2">
      <c r="L264" s="123"/>
      <c r="M264" s="128"/>
      <c r="N264" s="10"/>
    </row>
    <row r="265" spans="12:14" ht="32.25" customHeight="1" x14ac:dyDescent="0.2">
      <c r="L265" s="123"/>
      <c r="M265" s="128"/>
      <c r="N265" s="10"/>
    </row>
    <row r="266" spans="12:14" ht="32.25" customHeight="1" x14ac:dyDescent="0.2">
      <c r="L266" s="123"/>
      <c r="M266" s="128"/>
      <c r="N266" s="10"/>
    </row>
    <row r="267" spans="12:14" ht="32.25" customHeight="1" x14ac:dyDescent="0.2">
      <c r="L267" s="123"/>
      <c r="M267" s="128"/>
      <c r="N267" s="10"/>
    </row>
    <row r="268" spans="12:14" ht="32.25" customHeight="1" x14ac:dyDescent="0.2">
      <c r="L268" s="123"/>
      <c r="M268" s="128"/>
      <c r="N268" s="10"/>
    </row>
    <row r="269" spans="12:14" ht="32.25" customHeight="1" x14ac:dyDescent="0.2">
      <c r="L269" s="123"/>
      <c r="M269" s="128"/>
      <c r="N269" s="10"/>
    </row>
    <row r="270" spans="12:14" ht="32.25" customHeight="1" x14ac:dyDescent="0.2">
      <c r="L270" s="123"/>
      <c r="M270" s="128"/>
      <c r="N270" s="10"/>
    </row>
    <row r="271" spans="12:14" ht="32.25" customHeight="1" x14ac:dyDescent="0.2">
      <c r="L271" s="123"/>
      <c r="M271" s="128"/>
      <c r="N271" s="10"/>
    </row>
    <row r="272" spans="12:14" ht="32.25" customHeight="1" x14ac:dyDescent="0.2">
      <c r="L272" s="123"/>
      <c r="M272" s="128"/>
      <c r="N272" s="10"/>
    </row>
    <row r="273" spans="12:14" ht="32.25" customHeight="1" x14ac:dyDescent="0.2">
      <c r="L273" s="123"/>
      <c r="M273" s="128"/>
      <c r="N273" s="10"/>
    </row>
    <row r="274" spans="12:14" ht="32.25" customHeight="1" x14ac:dyDescent="0.2">
      <c r="L274" s="123"/>
      <c r="M274" s="128"/>
      <c r="N274" s="10"/>
    </row>
    <row r="275" spans="12:14" ht="32.25" customHeight="1" x14ac:dyDescent="0.2">
      <c r="L275" s="123"/>
      <c r="M275" s="128"/>
      <c r="N275" s="10"/>
    </row>
    <row r="276" spans="12:14" ht="32.25" customHeight="1" x14ac:dyDescent="0.2">
      <c r="L276" s="123"/>
      <c r="M276" s="128"/>
      <c r="N276" s="10"/>
    </row>
    <row r="277" spans="12:14" ht="32.25" customHeight="1" x14ac:dyDescent="0.2">
      <c r="L277" s="123"/>
      <c r="M277" s="128"/>
      <c r="N277" s="10"/>
    </row>
    <row r="278" spans="12:14" ht="32.25" customHeight="1" x14ac:dyDescent="0.2">
      <c r="L278" s="123"/>
      <c r="M278" s="128"/>
      <c r="N278" s="10"/>
    </row>
    <row r="279" spans="12:14" ht="32.25" customHeight="1" x14ac:dyDescent="0.2">
      <c r="L279" s="123"/>
      <c r="M279" s="128"/>
      <c r="N279" s="10"/>
    </row>
    <row r="280" spans="12:14" ht="32.25" customHeight="1" x14ac:dyDescent="0.2">
      <c r="L280" s="123"/>
      <c r="M280" s="128"/>
      <c r="N280" s="10"/>
    </row>
    <row r="281" spans="12:14" ht="32.25" customHeight="1" x14ac:dyDescent="0.2">
      <c r="L281" s="123"/>
      <c r="M281" s="128"/>
      <c r="N281" s="10"/>
    </row>
    <row r="282" spans="12:14" ht="32.25" customHeight="1" x14ac:dyDescent="0.2">
      <c r="L282" s="123"/>
      <c r="M282" s="128"/>
      <c r="N282" s="10"/>
    </row>
    <row r="283" spans="12:14" ht="32.25" customHeight="1" x14ac:dyDescent="0.2">
      <c r="L283" s="123"/>
      <c r="M283" s="128"/>
      <c r="N283" s="10"/>
    </row>
    <row r="284" spans="12:14" ht="32.25" customHeight="1" x14ac:dyDescent="0.2">
      <c r="L284" s="123"/>
      <c r="M284" s="128"/>
      <c r="N284" s="10"/>
    </row>
    <row r="285" spans="12:14" ht="32.25" customHeight="1" x14ac:dyDescent="0.2">
      <c r="L285" s="123"/>
      <c r="M285" s="128"/>
      <c r="N285" s="10"/>
    </row>
    <row r="286" spans="12:14" ht="32.25" customHeight="1" x14ac:dyDescent="0.2">
      <c r="L286" s="123"/>
      <c r="M286" s="128"/>
      <c r="N286" s="10"/>
    </row>
    <row r="287" spans="12:14" ht="32.25" customHeight="1" x14ac:dyDescent="0.2">
      <c r="L287" s="123"/>
      <c r="M287" s="128"/>
      <c r="N287" s="10"/>
    </row>
    <row r="288" spans="12:14" ht="32.25" customHeight="1" x14ac:dyDescent="0.2">
      <c r="L288" s="123"/>
      <c r="M288" s="128"/>
      <c r="N288" s="10"/>
    </row>
    <row r="289" spans="12:14" ht="32.25" customHeight="1" x14ac:dyDescent="0.2">
      <c r="L289" s="123"/>
      <c r="M289" s="128"/>
      <c r="N289" s="10"/>
    </row>
    <row r="290" spans="12:14" ht="32.25" customHeight="1" x14ac:dyDescent="0.2">
      <c r="L290" s="123"/>
      <c r="M290" s="128"/>
      <c r="N290" s="10"/>
    </row>
    <row r="291" spans="12:14" ht="32.25" customHeight="1" x14ac:dyDescent="0.2">
      <c r="L291" s="123"/>
      <c r="M291" s="128"/>
      <c r="N291" s="10"/>
    </row>
    <row r="292" spans="12:14" ht="32.25" customHeight="1" x14ac:dyDescent="0.2">
      <c r="L292" s="123"/>
      <c r="M292" s="128"/>
      <c r="N292" s="10"/>
    </row>
    <row r="293" spans="12:14" ht="32.25" customHeight="1" x14ac:dyDescent="0.2">
      <c r="L293" s="123"/>
      <c r="M293" s="128"/>
      <c r="N293" s="10"/>
    </row>
    <row r="294" spans="12:14" ht="32.25" customHeight="1" x14ac:dyDescent="0.2">
      <c r="L294" s="123"/>
      <c r="M294" s="128"/>
      <c r="N294" s="10"/>
    </row>
    <row r="295" spans="12:14" ht="32.25" customHeight="1" x14ac:dyDescent="0.2">
      <c r="L295" s="123"/>
      <c r="M295" s="128"/>
      <c r="N295" s="10"/>
    </row>
    <row r="296" spans="12:14" ht="32.25" customHeight="1" x14ac:dyDescent="0.2">
      <c r="L296" s="123"/>
      <c r="M296" s="128"/>
      <c r="N296" s="10"/>
    </row>
    <row r="297" spans="12:14" ht="32.25" customHeight="1" x14ac:dyDescent="0.2">
      <c r="L297" s="123"/>
      <c r="M297" s="128"/>
      <c r="N297" s="10"/>
    </row>
    <row r="298" spans="12:14" ht="32.25" customHeight="1" x14ac:dyDescent="0.2">
      <c r="L298" s="123"/>
      <c r="M298" s="128"/>
      <c r="N298" s="10"/>
    </row>
    <row r="299" spans="12:14" ht="32.25" customHeight="1" x14ac:dyDescent="0.2">
      <c r="L299" s="123"/>
      <c r="M299" s="128"/>
      <c r="N299" s="10"/>
    </row>
    <row r="300" spans="12:14" ht="32.25" customHeight="1" x14ac:dyDescent="0.2">
      <c r="L300" s="123"/>
      <c r="M300" s="128"/>
      <c r="N300" s="10"/>
    </row>
    <row r="301" spans="12:14" ht="32.25" customHeight="1" x14ac:dyDescent="0.2">
      <c r="L301" s="123"/>
      <c r="M301" s="128"/>
      <c r="N301" s="10"/>
    </row>
    <row r="302" spans="12:14" ht="32.25" customHeight="1" x14ac:dyDescent="0.2">
      <c r="L302" s="123"/>
      <c r="M302" s="128"/>
      <c r="N302" s="10"/>
    </row>
    <row r="303" spans="12:14" ht="32.25" customHeight="1" x14ac:dyDescent="0.2">
      <c r="L303" s="123"/>
      <c r="M303" s="128"/>
      <c r="N303" s="10"/>
    </row>
    <row r="304" spans="12:14" ht="32.25" customHeight="1" x14ac:dyDescent="0.2">
      <c r="L304" s="123"/>
      <c r="M304" s="128"/>
      <c r="N304" s="10"/>
    </row>
    <row r="305" spans="12:14" ht="32.25" customHeight="1" x14ac:dyDescent="0.2">
      <c r="L305" s="123"/>
      <c r="M305" s="128"/>
      <c r="N305" s="10"/>
    </row>
    <row r="306" spans="12:14" ht="32.25" customHeight="1" x14ac:dyDescent="0.2">
      <c r="L306" s="123"/>
      <c r="M306" s="128"/>
      <c r="N306" s="10"/>
    </row>
    <row r="307" spans="12:14" ht="32.25" customHeight="1" x14ac:dyDescent="0.2">
      <c r="L307" s="123"/>
      <c r="M307" s="128"/>
      <c r="N307" s="10"/>
    </row>
    <row r="308" spans="12:14" ht="32.25" customHeight="1" x14ac:dyDescent="0.2">
      <c r="L308" s="123"/>
      <c r="M308" s="128"/>
      <c r="N308" s="10"/>
    </row>
    <row r="309" spans="12:14" ht="32.25" customHeight="1" x14ac:dyDescent="0.2">
      <c r="L309" s="123"/>
      <c r="M309" s="128"/>
      <c r="N309" s="10"/>
    </row>
    <row r="310" spans="12:14" ht="32.25" customHeight="1" x14ac:dyDescent="0.2">
      <c r="L310" s="123"/>
      <c r="M310" s="128"/>
      <c r="N310" s="10"/>
    </row>
    <row r="311" spans="12:14" ht="32.25" customHeight="1" x14ac:dyDescent="0.2">
      <c r="L311" s="123"/>
      <c r="M311" s="128"/>
      <c r="N311" s="10"/>
    </row>
    <row r="312" spans="12:14" ht="32.25" customHeight="1" x14ac:dyDescent="0.2">
      <c r="L312" s="123"/>
      <c r="M312" s="128"/>
      <c r="N312" s="10"/>
    </row>
    <row r="313" spans="12:14" ht="32.25" customHeight="1" x14ac:dyDescent="0.2">
      <c r="L313" s="123"/>
      <c r="M313" s="128"/>
      <c r="N313" s="10"/>
    </row>
    <row r="314" spans="12:14" ht="32.25" customHeight="1" x14ac:dyDescent="0.2">
      <c r="L314" s="123"/>
      <c r="M314" s="128"/>
      <c r="N314" s="10"/>
    </row>
    <row r="315" spans="12:14" ht="32.25" customHeight="1" x14ac:dyDescent="0.2">
      <c r="L315" s="123"/>
      <c r="M315" s="128"/>
      <c r="N315" s="10"/>
    </row>
    <row r="316" spans="12:14" ht="32.25" customHeight="1" x14ac:dyDescent="0.2">
      <c r="L316" s="123"/>
      <c r="M316" s="128"/>
      <c r="N316" s="10"/>
    </row>
    <row r="317" spans="12:14" ht="32.25" customHeight="1" x14ac:dyDescent="0.2">
      <c r="L317" s="123"/>
      <c r="M317" s="128"/>
      <c r="N317" s="10"/>
    </row>
    <row r="318" spans="12:14" ht="32.25" customHeight="1" x14ac:dyDescent="0.2">
      <c r="L318" s="123"/>
      <c r="M318" s="128"/>
      <c r="N318" s="10"/>
    </row>
    <row r="319" spans="12:14" ht="32.25" customHeight="1" x14ac:dyDescent="0.2">
      <c r="L319" s="123"/>
      <c r="M319" s="128"/>
      <c r="N319" s="10"/>
    </row>
    <row r="320" spans="12:14" ht="32.25" customHeight="1" x14ac:dyDescent="0.2">
      <c r="L320" s="123"/>
      <c r="M320" s="128"/>
      <c r="N320" s="10"/>
    </row>
    <row r="321" spans="12:14" ht="32.25" customHeight="1" x14ac:dyDescent="0.2">
      <c r="L321" s="123"/>
      <c r="M321" s="128"/>
      <c r="N321" s="10"/>
    </row>
    <row r="322" spans="12:14" ht="32.25" customHeight="1" x14ac:dyDescent="0.2">
      <c r="L322" s="123"/>
      <c r="M322" s="128"/>
      <c r="N322" s="10"/>
    </row>
    <row r="323" spans="12:14" ht="32.25" customHeight="1" x14ac:dyDescent="0.2">
      <c r="L323" s="123"/>
      <c r="M323" s="128"/>
      <c r="N323" s="10"/>
    </row>
    <row r="324" spans="12:14" ht="32.25" customHeight="1" x14ac:dyDescent="0.2">
      <c r="L324" s="123"/>
      <c r="M324" s="128"/>
      <c r="N324" s="10"/>
    </row>
    <row r="325" spans="12:14" ht="32.25" customHeight="1" x14ac:dyDescent="0.2">
      <c r="L325" s="123"/>
      <c r="M325" s="128"/>
      <c r="N325" s="10"/>
    </row>
    <row r="326" spans="12:14" ht="32.25" customHeight="1" x14ac:dyDescent="0.2">
      <c r="L326" s="123"/>
      <c r="M326" s="128">
        <f>H2ProjectDB434[[#This Row],[Column12]]/10^6</f>
        <v>0</v>
      </c>
      <c r="N326" s="10"/>
    </row>
    <row r="327" spans="12:14" ht="32.25" customHeight="1" x14ac:dyDescent="0.2">
      <c r="L327" s="123"/>
      <c r="M327" s="128">
        <f>H2ProjectDB434[[#This Row],[Column12]]/10^6</f>
        <v>0</v>
      </c>
      <c r="N327" s="10"/>
    </row>
    <row r="328" spans="12:14" ht="32.25" customHeight="1" x14ac:dyDescent="0.2">
      <c r="L328" s="123"/>
      <c r="M328" s="128">
        <f>H2ProjectDB434[[#This Row],[Column12]]/10^6</f>
        <v>0</v>
      </c>
      <c r="N328" s="10"/>
    </row>
    <row r="329" spans="12:14" ht="32.25" customHeight="1" x14ac:dyDescent="0.2">
      <c r="L329" s="123"/>
      <c r="M329" s="128">
        <f>H2ProjectDB434[[#This Row],[Column12]]/10^6</f>
        <v>0</v>
      </c>
      <c r="N329" s="10"/>
    </row>
    <row r="330" spans="12:14" ht="32.25" customHeight="1" x14ac:dyDescent="0.2">
      <c r="L330" s="123"/>
      <c r="M330" s="128">
        <f>H2ProjectDB434[[#This Row],[Column12]]/10^6</f>
        <v>0</v>
      </c>
      <c r="N330" s="10"/>
    </row>
    <row r="331" spans="12:14" ht="32.25" customHeight="1" x14ac:dyDescent="0.2">
      <c r="L331" s="123"/>
      <c r="M331" s="128">
        <f>H2ProjectDB434[[#This Row],[Column12]]/10^6</f>
        <v>0</v>
      </c>
      <c r="N331" s="10"/>
    </row>
    <row r="332" spans="12:14" ht="32.25" customHeight="1" x14ac:dyDescent="0.2">
      <c r="L332" s="123"/>
      <c r="M332" s="128">
        <f>H2ProjectDB434[[#This Row],[Column12]]/10^6</f>
        <v>0</v>
      </c>
      <c r="N332" s="10"/>
    </row>
    <row r="333" spans="12:14" ht="32.25" customHeight="1" x14ac:dyDescent="0.2">
      <c r="L333" s="123"/>
      <c r="M333" s="128">
        <f>H2ProjectDB434[[#This Row],[Column12]]/10^6</f>
        <v>0</v>
      </c>
      <c r="N333" s="10"/>
    </row>
    <row r="334" spans="12:14" ht="32.25" customHeight="1" x14ac:dyDescent="0.2">
      <c r="L334" s="123"/>
      <c r="M334" s="128">
        <f>H2ProjectDB434[[#This Row],[Column12]]/10^6</f>
        <v>0</v>
      </c>
      <c r="N334" s="10"/>
    </row>
    <row r="335" spans="12:14" ht="32.25" customHeight="1" x14ac:dyDescent="0.2">
      <c r="L335" s="123"/>
      <c r="M335" s="128">
        <f>H2ProjectDB434[[#This Row],[Column12]]/10^6</f>
        <v>0</v>
      </c>
      <c r="N335" s="10"/>
    </row>
    <row r="336" spans="12:14" ht="32.25" customHeight="1" x14ac:dyDescent="0.2">
      <c r="L336" s="123"/>
      <c r="M336" s="128">
        <f>H2ProjectDB434[[#This Row],[Column12]]/10^6</f>
        <v>0</v>
      </c>
      <c r="N336" s="10"/>
    </row>
    <row r="337" spans="12:14" ht="32.25" customHeight="1" x14ac:dyDescent="0.2">
      <c r="L337" s="123"/>
      <c r="M337" s="128">
        <f>H2ProjectDB434[[#This Row],[Column12]]/10^6</f>
        <v>0</v>
      </c>
      <c r="N337" s="10"/>
    </row>
    <row r="338" spans="12:14" ht="32.25" customHeight="1" x14ac:dyDescent="0.2">
      <c r="L338" s="123"/>
      <c r="M338" s="128">
        <f>H2ProjectDB434[[#This Row],[Column12]]/10^6</f>
        <v>0</v>
      </c>
      <c r="N338" s="10"/>
    </row>
    <row r="339" spans="12:14" ht="32.25" customHeight="1" x14ac:dyDescent="0.2">
      <c r="L339" s="123"/>
      <c r="M339" s="128">
        <f>H2ProjectDB434[[#This Row],[Column12]]/10^6</f>
        <v>0</v>
      </c>
      <c r="N339" s="10"/>
    </row>
    <row r="340" spans="12:14" ht="32.25" customHeight="1" x14ac:dyDescent="0.2">
      <c r="L340" s="123"/>
      <c r="M340" s="128">
        <f>H2ProjectDB434[[#This Row],[Column12]]/10^6</f>
        <v>0</v>
      </c>
      <c r="N340" s="10"/>
    </row>
    <row r="341" spans="12:14" ht="32.25" customHeight="1" x14ac:dyDescent="0.2">
      <c r="L341" s="123"/>
      <c r="M341" s="128">
        <f>H2ProjectDB434[[#This Row],[Column12]]/10^6</f>
        <v>0</v>
      </c>
      <c r="N341" s="10"/>
    </row>
    <row r="342" spans="12:14" ht="32.25" customHeight="1" x14ac:dyDescent="0.2">
      <c r="L342" s="123"/>
      <c r="M342" s="128">
        <f>H2ProjectDB434[[#This Row],[Column12]]/10^6</f>
        <v>0</v>
      </c>
      <c r="N342" s="10"/>
    </row>
    <row r="343" spans="12:14" ht="32.25" customHeight="1" x14ac:dyDescent="0.2">
      <c r="L343" s="123"/>
      <c r="M343" s="128">
        <f>H2ProjectDB434[[#This Row],[Column12]]/10^6</f>
        <v>0</v>
      </c>
      <c r="N343" s="10"/>
    </row>
    <row r="344" spans="12:14" ht="32.25" customHeight="1" x14ac:dyDescent="0.2">
      <c r="L344" s="123"/>
      <c r="M344" s="128">
        <f>H2ProjectDB434[[#This Row],[Column12]]/10^6</f>
        <v>0</v>
      </c>
      <c r="N344" s="10"/>
    </row>
    <row r="345" spans="12:14" ht="32.25" customHeight="1" x14ac:dyDescent="0.2">
      <c r="L345" s="123"/>
      <c r="M345" s="128">
        <f>H2ProjectDB434[[#This Row],[Column12]]/10^6</f>
        <v>0</v>
      </c>
      <c r="N345" s="10"/>
    </row>
    <row r="346" spans="12:14" ht="32.25" customHeight="1" x14ac:dyDescent="0.2">
      <c r="L346" s="123"/>
      <c r="M346" s="128">
        <f>H2ProjectDB434[[#This Row],[Column12]]/10^6</f>
        <v>0</v>
      </c>
      <c r="N346" s="10"/>
    </row>
    <row r="347" spans="12:14" ht="32.25" customHeight="1" x14ac:dyDescent="0.2">
      <c r="L347" s="123"/>
      <c r="M347" s="128">
        <f>H2ProjectDB434[[#This Row],[Column12]]/10^6</f>
        <v>0</v>
      </c>
      <c r="N347" s="10"/>
    </row>
    <row r="348" spans="12:14" ht="32.25" customHeight="1" x14ac:dyDescent="0.2">
      <c r="L348" s="123"/>
      <c r="M348" s="128">
        <f>H2ProjectDB434[[#This Row],[Column12]]/10^6</f>
        <v>0</v>
      </c>
      <c r="N348" s="10"/>
    </row>
    <row r="349" spans="12:14" ht="32.25" customHeight="1" x14ac:dyDescent="0.2">
      <c r="L349" s="123"/>
      <c r="M349" s="128">
        <f>H2ProjectDB434[[#This Row],[Column12]]/10^6</f>
        <v>0</v>
      </c>
      <c r="N349" s="10"/>
    </row>
    <row r="350" spans="12:14" ht="32.25" customHeight="1" x14ac:dyDescent="0.2">
      <c r="L350" s="123"/>
      <c r="M350" s="128">
        <f>H2ProjectDB434[[#This Row],[Column12]]/10^6</f>
        <v>0</v>
      </c>
      <c r="N350" s="10"/>
    </row>
    <row r="351" spans="12:14" ht="32.25" customHeight="1" x14ac:dyDescent="0.2">
      <c r="L351" s="123"/>
      <c r="M351" s="128">
        <f>H2ProjectDB434[[#This Row],[Column12]]/10^6</f>
        <v>0</v>
      </c>
      <c r="N351" s="10"/>
    </row>
    <row r="352" spans="12:14" ht="32.25" customHeight="1" x14ac:dyDescent="0.2">
      <c r="L352" s="123"/>
      <c r="M352" s="128">
        <f>H2ProjectDB434[[#This Row],[Column12]]/10^6</f>
        <v>0</v>
      </c>
      <c r="N352" s="10"/>
    </row>
    <row r="353" spans="2:14" ht="32.25" customHeight="1" x14ac:dyDescent="0.2">
      <c r="L353" s="123"/>
      <c r="M353" s="128">
        <f>H2ProjectDB434[[#This Row],[Column12]]/10^6</f>
        <v>0</v>
      </c>
      <c r="N353" s="10"/>
    </row>
    <row r="354" spans="2:14" ht="32.25" customHeight="1" x14ac:dyDescent="0.2">
      <c r="L354" s="123"/>
      <c r="M354" s="128">
        <f>H2ProjectDB434[[#This Row],[Column12]]/10^6</f>
        <v>0</v>
      </c>
      <c r="N354" s="10"/>
    </row>
    <row r="355" spans="2:14" ht="32.25" customHeight="1" x14ac:dyDescent="0.2">
      <c r="L355" s="123"/>
      <c r="M355" s="128">
        <f>H2ProjectDB434[[#This Row],[Column12]]/10^6</f>
        <v>0</v>
      </c>
      <c r="N355" s="10"/>
    </row>
    <row r="356" spans="2:14" ht="32.25" customHeight="1" x14ac:dyDescent="0.2">
      <c r="L356" s="123"/>
      <c r="M356" s="128">
        <f>H2ProjectDB434[[#This Row],[Column12]]/10^6</f>
        <v>0</v>
      </c>
      <c r="N356" s="10"/>
    </row>
    <row r="357" spans="2:14" ht="32.25" customHeight="1" x14ac:dyDescent="0.2">
      <c r="L357" s="123"/>
      <c r="M357" s="128">
        <f>H2ProjectDB434[[#This Row],[Column12]]/10^6</f>
        <v>0</v>
      </c>
      <c r="N357" s="10"/>
    </row>
    <row r="358" spans="2:14" ht="32.25" customHeight="1" x14ac:dyDescent="0.2">
      <c r="L358" s="123"/>
      <c r="M358" s="128">
        <f>H2ProjectDB434[[#This Row],[Column12]]/10^6</f>
        <v>0</v>
      </c>
      <c r="N358" s="10"/>
    </row>
    <row r="359" spans="2:14" ht="32.25" customHeight="1" x14ac:dyDescent="0.2">
      <c r="L359" s="123"/>
      <c r="M359" s="128">
        <f>H2ProjectDB434[[#This Row],[Column12]]/10^6</f>
        <v>0</v>
      </c>
      <c r="N359" s="10"/>
    </row>
    <row r="360" spans="2:14" ht="32.25" customHeight="1" x14ac:dyDescent="0.2">
      <c r="L360" s="123"/>
      <c r="M360" s="128">
        <f>H2ProjectDB434[[#This Row],[Column12]]/10^6</f>
        <v>0</v>
      </c>
      <c r="N360" s="10"/>
    </row>
    <row r="361" spans="2:14" ht="32.25" customHeight="1" x14ac:dyDescent="0.2">
      <c r="L361" s="123"/>
      <c r="M361" s="128">
        <f>H2ProjectDB434[[#This Row],[Column12]]/10^6</f>
        <v>0</v>
      </c>
      <c r="N361" s="10"/>
    </row>
    <row r="362" spans="2:14" ht="32.25" customHeight="1" x14ac:dyDescent="0.2">
      <c r="L362" s="123"/>
      <c r="M362" s="128">
        <f>H2ProjectDB434[[#This Row],[Column12]]/10^6</f>
        <v>0</v>
      </c>
      <c r="N362" s="10"/>
    </row>
    <row r="363" spans="2:14" ht="32.25" customHeight="1" x14ac:dyDescent="0.2">
      <c r="L363" s="123"/>
      <c r="M363" s="128">
        <f>H2ProjectDB434[[#This Row],[Column12]]/10^6</f>
        <v>0</v>
      </c>
      <c r="N363" s="10"/>
    </row>
    <row r="364" spans="2:14" ht="32.25" customHeight="1" x14ac:dyDescent="0.2">
      <c r="L364" s="123"/>
      <c r="M364" s="128">
        <f>H2ProjectDB434[[#This Row],[Column12]]/10^6</f>
        <v>0</v>
      </c>
      <c r="N364" s="10"/>
    </row>
    <row r="365" spans="2:14" ht="32.25" customHeight="1" x14ac:dyDescent="0.2">
      <c r="L365" s="123"/>
      <c r="M365" s="128">
        <f>H2ProjectDB434[[#This Row],[Column12]]/10^6</f>
        <v>0</v>
      </c>
      <c r="N365" s="10"/>
    </row>
    <row r="366" spans="2:14" ht="32.25" customHeight="1" x14ac:dyDescent="0.2">
      <c r="L366" s="123"/>
      <c r="M366" s="128">
        <f>H2ProjectDB434[[#This Row],[Column12]]/10^6</f>
        <v>0</v>
      </c>
      <c r="N366" s="10"/>
    </row>
    <row r="367" spans="2:14" ht="32.25" customHeight="1" x14ac:dyDescent="0.2">
      <c r="L367" s="123"/>
      <c r="M367" s="128">
        <f>H2ProjectDB434[[#This Row],[Column12]]/10^6</f>
        <v>0</v>
      </c>
      <c r="N367" s="10"/>
    </row>
    <row r="368" spans="2:14" ht="32.25" customHeight="1" x14ac:dyDescent="0.2">
      <c r="L368" s="123"/>
      <c r="M368" s="128">
        <f>H2ProjectDB434[[#This Row],[Column12]]/10^6</f>
        <v>0</v>
      </c>
      <c r="N368" s="10"/>
    </row>
    <row r="369" spans="12:14" ht="32.25" customHeight="1" x14ac:dyDescent="0.2">
      <c r="L369" s="123"/>
      <c r="M369" s="128">
        <f>H2ProjectDB434[[#This Row],[Column12]]/10^6</f>
        <v>0</v>
      </c>
      <c r="N369" s="10"/>
    </row>
    <row r="370" spans="12:14" ht="32.25" customHeight="1" x14ac:dyDescent="0.2">
      <c r="L370" s="123"/>
      <c r="M370" s="128">
        <f>H2ProjectDB434[[#This Row],[Column12]]/10^6</f>
        <v>0</v>
      </c>
      <c r="N370" s="10"/>
    </row>
    <row r="371" spans="12:14" ht="32.25" customHeight="1" x14ac:dyDescent="0.2">
      <c r="L371" s="123"/>
      <c r="M371" s="128">
        <f>H2ProjectDB434[[#This Row],[Column12]]/10^6</f>
        <v>0</v>
      </c>
      <c r="N371" s="10"/>
    </row>
    <row r="372" spans="12:14" ht="32.25" customHeight="1" x14ac:dyDescent="0.2">
      <c r="L372" s="123"/>
      <c r="M372" s="128">
        <f>H2ProjectDB434[[#This Row],[Column12]]/10^6</f>
        <v>0</v>
      </c>
      <c r="N372" s="10"/>
    </row>
    <row r="373" spans="12:14" ht="32.25" customHeight="1" x14ac:dyDescent="0.2">
      <c r="L373" s="123"/>
      <c r="M373" s="128">
        <f>H2ProjectDB434[[#This Row],[Column12]]/10^6</f>
        <v>0</v>
      </c>
      <c r="N373" s="10"/>
    </row>
    <row r="374" spans="12:14" ht="32.25" customHeight="1" x14ac:dyDescent="0.2">
      <c r="L374" s="123"/>
      <c r="M374" s="128">
        <f>H2ProjectDB434[[#This Row],[Column12]]/10^6</f>
        <v>0</v>
      </c>
      <c r="N374" s="10"/>
    </row>
    <row r="375" spans="12:14" ht="32.25" customHeight="1" x14ac:dyDescent="0.2">
      <c r="L375" s="123"/>
      <c r="M375" s="128">
        <f>H2ProjectDB434[[#This Row],[Column12]]/10^6</f>
        <v>0</v>
      </c>
      <c r="N375" s="10"/>
    </row>
    <row r="376" spans="12:14" ht="32.25" customHeight="1" x14ac:dyDescent="0.2">
      <c r="L376" s="123"/>
      <c r="M376" s="128">
        <f>H2ProjectDB434[[#This Row],[Column12]]/10^6</f>
        <v>0</v>
      </c>
      <c r="N376" s="10"/>
    </row>
    <row r="377" spans="12:14" ht="32.25" customHeight="1" x14ac:dyDescent="0.2">
      <c r="L377" s="123"/>
      <c r="M377" s="128">
        <f>H2ProjectDB434[[#This Row],[Column12]]/10^6</f>
        <v>0</v>
      </c>
      <c r="N377" s="10"/>
    </row>
    <row r="378" spans="12:14" ht="32.25" customHeight="1" x14ac:dyDescent="0.2">
      <c r="L378" s="123"/>
      <c r="M378" s="128">
        <f>H2ProjectDB434[[#This Row],[Column12]]/10^6</f>
        <v>0</v>
      </c>
      <c r="N378" s="10"/>
    </row>
    <row r="379" spans="12:14" ht="32.25" customHeight="1" x14ac:dyDescent="0.2">
      <c r="L379" s="123"/>
      <c r="M379" s="128">
        <f>H2ProjectDB434[[#This Row],[Column12]]/10^6</f>
        <v>0</v>
      </c>
      <c r="N379" s="10"/>
    </row>
    <row r="380" spans="12:14" ht="32.25" customHeight="1" x14ac:dyDescent="0.2">
      <c r="L380" s="123"/>
      <c r="M380" s="128">
        <f>H2ProjectDB434[[#This Row],[Column12]]/10^6</f>
        <v>0</v>
      </c>
      <c r="N380" s="10"/>
    </row>
    <row r="381" spans="12:14" ht="32.25" customHeight="1" x14ac:dyDescent="0.2">
      <c r="L381" s="123"/>
      <c r="M381" s="128">
        <f>H2ProjectDB434[[#This Row],[Column12]]/10^6</f>
        <v>0</v>
      </c>
      <c r="N381" s="10"/>
    </row>
    <row r="382" spans="12:14" ht="32.25" customHeight="1" x14ac:dyDescent="0.2">
      <c r="L382" s="123"/>
      <c r="M382" s="128">
        <f>H2ProjectDB434[[#This Row],[Column12]]/10^6</f>
        <v>0</v>
      </c>
      <c r="N382" s="10"/>
    </row>
    <row r="383" spans="12:14" ht="32.25" customHeight="1" x14ac:dyDescent="0.2">
      <c r="L383" s="123"/>
      <c r="M383" s="128">
        <f>H2ProjectDB434[[#This Row],[Column12]]/10^6</f>
        <v>0</v>
      </c>
      <c r="N383" s="10"/>
    </row>
    <row r="384" spans="12:14" ht="32.25" customHeight="1" x14ac:dyDescent="0.2">
      <c r="L384" s="123"/>
      <c r="M384" s="128">
        <f>H2ProjectDB434[[#This Row],[Column12]]/10^6</f>
        <v>0</v>
      </c>
      <c r="N384" s="10"/>
    </row>
    <row r="385" spans="12:14" ht="32.25" customHeight="1" x14ac:dyDescent="0.2">
      <c r="L385" s="123"/>
      <c r="M385" s="128">
        <f>H2ProjectDB434[[#This Row],[Column12]]/10^6</f>
        <v>0</v>
      </c>
      <c r="N385" s="10"/>
    </row>
    <row r="386" spans="12:14" ht="32.25" customHeight="1" x14ac:dyDescent="0.2">
      <c r="L386" s="123"/>
      <c r="M386" s="128">
        <f>H2ProjectDB434[[#This Row],[Column12]]/10^6</f>
        <v>0</v>
      </c>
      <c r="N386" s="10"/>
    </row>
    <row r="387" spans="12:14" ht="32.25" customHeight="1" x14ac:dyDescent="0.2">
      <c r="L387" s="123"/>
      <c r="M387" s="128">
        <f>H2ProjectDB434[[#This Row],[Column12]]/10^6</f>
        <v>0</v>
      </c>
      <c r="N387" s="10"/>
    </row>
    <row r="388" spans="12:14" ht="32.25" customHeight="1" x14ac:dyDescent="0.2">
      <c r="L388" s="123"/>
      <c r="M388" s="128">
        <f>H2ProjectDB434[[#This Row],[Column12]]/10^6</f>
        <v>0</v>
      </c>
      <c r="N388" s="10"/>
    </row>
    <row r="389" spans="12:14" ht="32.25" customHeight="1" x14ac:dyDescent="0.2">
      <c r="L389" s="123"/>
      <c r="M389" s="128">
        <f>H2ProjectDB434[[#This Row],[Column12]]/10^6</f>
        <v>0</v>
      </c>
      <c r="N389" s="10"/>
    </row>
    <row r="390" spans="12:14" ht="32.25" customHeight="1" x14ac:dyDescent="0.2">
      <c r="L390" s="123"/>
      <c r="M390" s="128">
        <f>H2ProjectDB434[[#This Row],[Column12]]/10^6</f>
        <v>0</v>
      </c>
      <c r="N390" s="10"/>
    </row>
    <row r="391" spans="12:14" ht="32.25" customHeight="1" x14ac:dyDescent="0.2">
      <c r="L391" s="123"/>
      <c r="M391" s="128">
        <f>H2ProjectDB434[[#This Row],[Column12]]/10^6</f>
        <v>0</v>
      </c>
      <c r="N391" s="10"/>
    </row>
    <row r="392" spans="12:14" ht="32.25" customHeight="1" x14ac:dyDescent="0.2">
      <c r="L392" s="123"/>
      <c r="M392" s="128">
        <f>H2ProjectDB434[[#This Row],[Column12]]/10^6</f>
        <v>0</v>
      </c>
      <c r="N392" s="10"/>
    </row>
    <row r="393" spans="12:14" ht="32.25" customHeight="1" x14ac:dyDescent="0.2">
      <c r="L393" s="123"/>
      <c r="M393" s="128">
        <f>H2ProjectDB434[[#This Row],[Column12]]/10^6</f>
        <v>0</v>
      </c>
      <c r="N393" s="10"/>
    </row>
    <row r="394" spans="12:14" ht="32.25" customHeight="1" x14ac:dyDescent="0.2">
      <c r="L394" s="123"/>
      <c r="M394" s="128">
        <f>H2ProjectDB434[[#This Row],[Column12]]/10^6</f>
        <v>0</v>
      </c>
      <c r="N394" s="10"/>
    </row>
    <row r="395" spans="12:14" ht="32.25" customHeight="1" x14ac:dyDescent="0.2">
      <c r="L395" s="123"/>
      <c r="M395" s="128">
        <f>H2ProjectDB434[[#This Row],[Column12]]/10^6</f>
        <v>0</v>
      </c>
      <c r="N395" s="10"/>
    </row>
    <row r="396" spans="12:14" ht="32.25" customHeight="1" x14ac:dyDescent="0.2">
      <c r="L396" s="123"/>
      <c r="M396" s="128">
        <f>H2ProjectDB434[[#This Row],[Column12]]/10^6</f>
        <v>0</v>
      </c>
      <c r="N396" s="10"/>
    </row>
    <row r="397" spans="12:14" ht="32.25" customHeight="1" x14ac:dyDescent="0.2">
      <c r="L397" s="123"/>
      <c r="M397" s="128">
        <f>H2ProjectDB434[[#This Row],[Column12]]/10^6</f>
        <v>0</v>
      </c>
      <c r="N397" s="10"/>
    </row>
    <row r="398" spans="12:14" ht="32.25" customHeight="1" x14ac:dyDescent="0.2">
      <c r="L398" s="123"/>
      <c r="M398" s="128">
        <f>H2ProjectDB434[[#This Row],[Column12]]/10^6</f>
        <v>0</v>
      </c>
      <c r="N398" s="10"/>
    </row>
    <row r="399" spans="12:14" ht="32.25" customHeight="1" x14ac:dyDescent="0.2">
      <c r="L399" s="123"/>
      <c r="M399" s="128">
        <f>H2ProjectDB434[[#This Row],[Column12]]/10^6</f>
        <v>0</v>
      </c>
      <c r="N399" s="10"/>
    </row>
    <row r="400" spans="12:14" ht="32.25" customHeight="1" x14ac:dyDescent="0.2">
      <c r="L400" s="123"/>
      <c r="M400" s="128">
        <f>H2ProjectDB434[[#This Row],[Column12]]/10^6</f>
        <v>0</v>
      </c>
      <c r="N400" s="10"/>
    </row>
    <row r="401" spans="12:14" ht="32.25" customHeight="1" x14ac:dyDescent="0.2">
      <c r="L401" s="123"/>
      <c r="M401" s="128">
        <f>H2ProjectDB434[[#This Row],[Column12]]/10^6</f>
        <v>0</v>
      </c>
      <c r="N401" s="10"/>
    </row>
    <row r="402" spans="12:14" ht="32.25" customHeight="1" x14ac:dyDescent="0.2">
      <c r="L402" s="123"/>
      <c r="M402" s="128">
        <f>H2ProjectDB434[[#This Row],[Column12]]/10^6</f>
        <v>0</v>
      </c>
      <c r="N402" s="10"/>
    </row>
    <row r="403" spans="12:14" ht="32.25" customHeight="1" x14ac:dyDescent="0.2">
      <c r="L403" s="123"/>
      <c r="M403" s="128">
        <f>H2ProjectDB434[[#This Row],[Column12]]/10^6</f>
        <v>0</v>
      </c>
      <c r="N403" s="10"/>
    </row>
    <row r="404" spans="12:14" ht="32.25" customHeight="1" x14ac:dyDescent="0.2">
      <c r="L404" s="123"/>
      <c r="M404" s="128">
        <f>H2ProjectDB434[[#This Row],[Column12]]/10^6</f>
        <v>0</v>
      </c>
      <c r="N404" s="10"/>
    </row>
    <row r="405" spans="12:14" ht="32.25" customHeight="1" x14ac:dyDescent="0.2">
      <c r="L405" s="123"/>
      <c r="M405" s="128">
        <f>H2ProjectDB434[[#This Row],[Column12]]/10^6</f>
        <v>0</v>
      </c>
      <c r="N405" s="10"/>
    </row>
    <row r="406" spans="12:14" ht="32.25" customHeight="1" x14ac:dyDescent="0.2">
      <c r="L406" s="123"/>
      <c r="M406" s="128">
        <f>H2ProjectDB434[[#This Row],[Column12]]/10^6</f>
        <v>0</v>
      </c>
      <c r="N406" s="10"/>
    </row>
    <row r="407" spans="12:14" ht="32.25" customHeight="1" x14ac:dyDescent="0.2">
      <c r="L407" s="123"/>
      <c r="M407" s="128">
        <f>H2ProjectDB434[[#This Row],[Column12]]/10^6</f>
        <v>0</v>
      </c>
      <c r="N407" s="10"/>
    </row>
    <row r="408" spans="12:14" ht="32.25" customHeight="1" x14ac:dyDescent="0.2">
      <c r="L408" s="123"/>
      <c r="M408" s="128">
        <f>H2ProjectDB434[[#This Row],[Column12]]/10^6</f>
        <v>0</v>
      </c>
      <c r="N408" s="10"/>
    </row>
    <row r="409" spans="12:14" ht="32.25" customHeight="1" x14ac:dyDescent="0.2">
      <c r="L409" s="123"/>
      <c r="M409" s="128">
        <f>H2ProjectDB434[[#This Row],[Column12]]/10^6</f>
        <v>0</v>
      </c>
      <c r="N409" s="10"/>
    </row>
    <row r="410" spans="12:14" ht="32.25" customHeight="1" x14ac:dyDescent="0.2">
      <c r="L410" s="123"/>
      <c r="M410" s="128">
        <f>H2ProjectDB434[[#This Row],[Column12]]/10^6</f>
        <v>0</v>
      </c>
      <c r="N410" s="10"/>
    </row>
    <row r="411" spans="12:14" ht="32.25" customHeight="1" x14ac:dyDescent="0.2">
      <c r="L411" s="123"/>
      <c r="M411" s="128">
        <f>H2ProjectDB434[[#This Row],[Column12]]/10^6</f>
        <v>0</v>
      </c>
      <c r="N411" s="10"/>
    </row>
    <row r="412" spans="12:14" ht="32.25" customHeight="1" x14ac:dyDescent="0.2">
      <c r="L412" s="123"/>
      <c r="M412" s="128">
        <f>H2ProjectDB434[[#This Row],[Column12]]/10^6</f>
        <v>0</v>
      </c>
      <c r="N412" s="10"/>
    </row>
    <row r="413" spans="12:14" ht="32.25" customHeight="1" x14ac:dyDescent="0.2">
      <c r="L413" s="123"/>
      <c r="M413" s="128">
        <f>H2ProjectDB434[[#This Row],[Column12]]/10^6</f>
        <v>0</v>
      </c>
      <c r="N413" s="10"/>
    </row>
    <row r="414" spans="12:14" ht="32.25" customHeight="1" x14ac:dyDescent="0.2">
      <c r="L414" s="123"/>
      <c r="M414" s="128">
        <f>H2ProjectDB434[[#This Row],[Column12]]/10^6</f>
        <v>0</v>
      </c>
      <c r="N414" s="10"/>
    </row>
    <row r="415" spans="12:14" ht="32.25" customHeight="1" x14ac:dyDescent="0.2">
      <c r="L415" s="123"/>
      <c r="M415" s="128">
        <f>H2ProjectDB434[[#This Row],[Column12]]/10^6</f>
        <v>0</v>
      </c>
      <c r="N415" s="10"/>
    </row>
    <row r="416" spans="12:14" ht="32.25" customHeight="1" x14ac:dyDescent="0.2">
      <c r="L416" s="123"/>
      <c r="M416" s="128">
        <f>H2ProjectDB434[[#This Row],[Column12]]/10^6</f>
        <v>0</v>
      </c>
      <c r="N416" s="10"/>
    </row>
    <row r="417" spans="12:14" ht="32.25" customHeight="1" x14ac:dyDescent="0.2">
      <c r="L417" s="123"/>
      <c r="M417" s="128">
        <f>H2ProjectDB434[[#This Row],[Column12]]/10^6</f>
        <v>0</v>
      </c>
      <c r="N417" s="10"/>
    </row>
    <row r="418" spans="12:14" ht="32.25" customHeight="1" x14ac:dyDescent="0.2">
      <c r="L418" s="123"/>
      <c r="M418" s="128">
        <f>H2ProjectDB434[[#This Row],[Column12]]/10^6</f>
        <v>0</v>
      </c>
      <c r="N418" s="10"/>
    </row>
    <row r="419" spans="12:14" ht="32.25" customHeight="1" x14ac:dyDescent="0.2">
      <c r="L419" s="123"/>
      <c r="M419" s="128">
        <f>H2ProjectDB434[[#This Row],[Column12]]/10^6</f>
        <v>0</v>
      </c>
      <c r="N419" s="10"/>
    </row>
    <row r="420" spans="12:14" ht="32.25" customHeight="1" x14ac:dyDescent="0.2">
      <c r="L420" s="123"/>
      <c r="M420" s="128">
        <f>H2ProjectDB434[[#This Row],[Column12]]/10^6</f>
        <v>0</v>
      </c>
      <c r="N420" s="10"/>
    </row>
    <row r="421" spans="12:14" ht="32.25" customHeight="1" x14ac:dyDescent="0.2">
      <c r="L421" s="123"/>
      <c r="M421" s="128">
        <f>H2ProjectDB434[[#This Row],[Column12]]/10^6</f>
        <v>0</v>
      </c>
      <c r="N421" s="10"/>
    </row>
    <row r="422" spans="12:14" ht="32.25" customHeight="1" x14ac:dyDescent="0.2">
      <c r="L422" s="123"/>
      <c r="M422" s="128">
        <f>H2ProjectDB434[[#This Row],[Column12]]/10^6</f>
        <v>0</v>
      </c>
      <c r="N422" s="10"/>
    </row>
    <row r="423" spans="12:14" ht="32.25" customHeight="1" x14ac:dyDescent="0.2">
      <c r="L423" s="123"/>
      <c r="M423" s="128">
        <f>H2ProjectDB434[[#This Row],[Column12]]/10^6</f>
        <v>0</v>
      </c>
      <c r="N423" s="10"/>
    </row>
    <row r="424" spans="12:14" ht="32.25" customHeight="1" x14ac:dyDescent="0.2">
      <c r="L424" s="123"/>
      <c r="M424" s="128">
        <f>H2ProjectDB434[[#This Row],[Column12]]/10^6</f>
        <v>0</v>
      </c>
      <c r="N424" s="10"/>
    </row>
    <row r="425" spans="12:14" ht="32.25" customHeight="1" x14ac:dyDescent="0.2">
      <c r="L425" s="123"/>
      <c r="M425" s="128">
        <f>H2ProjectDB434[[#This Row],[Column12]]/10^6</f>
        <v>0</v>
      </c>
      <c r="N425" s="10"/>
    </row>
    <row r="426" spans="12:14" ht="32.25" customHeight="1" x14ac:dyDescent="0.2">
      <c r="L426" s="123"/>
      <c r="M426" s="128">
        <f>H2ProjectDB434[[#This Row],[Column12]]/10^6</f>
        <v>0</v>
      </c>
      <c r="N426" s="10"/>
    </row>
    <row r="427" spans="12:14" ht="32.25" customHeight="1" x14ac:dyDescent="0.2">
      <c r="L427" s="123"/>
      <c r="M427" s="128">
        <f>H2ProjectDB434[[#This Row],[Column12]]/10^6</f>
        <v>0</v>
      </c>
      <c r="N427" s="10"/>
    </row>
    <row r="428" spans="12:14" ht="32.25" customHeight="1" x14ac:dyDescent="0.2">
      <c r="L428" s="123"/>
      <c r="M428" s="128">
        <f>H2ProjectDB434[[#This Row],[Column12]]/10^6</f>
        <v>0</v>
      </c>
      <c r="N428" s="10"/>
    </row>
    <row r="429" spans="12:14" ht="32.25" customHeight="1" x14ac:dyDescent="0.2">
      <c r="L429" s="123"/>
      <c r="M429" s="128">
        <f>H2ProjectDB434[[#This Row],[Column12]]/10^6</f>
        <v>0</v>
      </c>
      <c r="N429" s="10"/>
    </row>
    <row r="430" spans="12:14" ht="32.25" customHeight="1" x14ac:dyDescent="0.2">
      <c r="L430" s="123"/>
      <c r="M430" s="128">
        <f>H2ProjectDB434[[#This Row],[Column12]]/10^6</f>
        <v>0</v>
      </c>
      <c r="N430" s="10"/>
    </row>
    <row r="431" spans="12:14" ht="32.25" customHeight="1" x14ac:dyDescent="0.2">
      <c r="L431" s="123"/>
      <c r="M431" s="128">
        <f>H2ProjectDB434[[#This Row],[Column12]]/10^6</f>
        <v>0</v>
      </c>
      <c r="N431" s="10"/>
    </row>
    <row r="432" spans="12:14" ht="32.25" customHeight="1" x14ac:dyDescent="0.2">
      <c r="L432" s="123"/>
      <c r="M432" s="128">
        <f>H2ProjectDB434[[#This Row],[Column12]]/10^6</f>
        <v>0</v>
      </c>
      <c r="N432" s="10"/>
    </row>
    <row r="433" spans="12:14" ht="32.25" customHeight="1" x14ac:dyDescent="0.2">
      <c r="L433" s="123"/>
      <c r="M433" s="128">
        <f>H2ProjectDB434[[#This Row],[Column12]]/10^6</f>
        <v>0</v>
      </c>
      <c r="N433" s="10"/>
    </row>
    <row r="434" spans="12:14" ht="32.25" customHeight="1" x14ac:dyDescent="0.2">
      <c r="L434" s="123"/>
      <c r="M434" s="128">
        <f>H2ProjectDB434[[#This Row],[Column12]]/10^6</f>
        <v>0</v>
      </c>
      <c r="N434" s="10"/>
    </row>
    <row r="435" spans="12:14" ht="32.25" customHeight="1" x14ac:dyDescent="0.2">
      <c r="L435" s="123"/>
      <c r="M435" s="128">
        <f>H2ProjectDB434[[#This Row],[Column12]]/10^6</f>
        <v>0</v>
      </c>
      <c r="N435" s="10"/>
    </row>
    <row r="436" spans="12:14" ht="32.25" customHeight="1" x14ac:dyDescent="0.2">
      <c r="L436" s="123"/>
      <c r="M436" s="128">
        <f>H2ProjectDB434[[#This Row],[Column12]]/10^6</f>
        <v>0</v>
      </c>
      <c r="N436" s="10"/>
    </row>
    <row r="437" spans="12:14" ht="32.25" customHeight="1" x14ac:dyDescent="0.2">
      <c r="L437" s="123"/>
      <c r="M437" s="128">
        <f>H2ProjectDB434[[#This Row],[Column12]]/10^6</f>
        <v>0</v>
      </c>
      <c r="N437" s="10"/>
    </row>
    <row r="438" spans="12:14" ht="32.25" customHeight="1" x14ac:dyDescent="0.2">
      <c r="L438" s="123"/>
      <c r="M438" s="128">
        <f>H2ProjectDB434[[#This Row],[Column12]]/10^6</f>
        <v>0</v>
      </c>
      <c r="N438" s="10"/>
    </row>
    <row r="439" spans="12:14" ht="32.25" customHeight="1" x14ac:dyDescent="0.2">
      <c r="L439" s="123"/>
      <c r="M439" s="128">
        <f>H2ProjectDB434[[#This Row],[Column12]]/10^6</f>
        <v>0</v>
      </c>
      <c r="N439" s="10"/>
    </row>
    <row r="440" spans="12:14" ht="32.25" customHeight="1" x14ac:dyDescent="0.2">
      <c r="L440" s="123"/>
      <c r="M440" s="128">
        <f>H2ProjectDB434[[#This Row],[Column12]]/10^6</f>
        <v>0</v>
      </c>
      <c r="N440" s="10"/>
    </row>
    <row r="441" spans="12:14" ht="32.25" customHeight="1" x14ac:dyDescent="0.2">
      <c r="L441" s="123"/>
      <c r="M441" s="128">
        <f>H2ProjectDB434[[#This Row],[Column12]]/10^6</f>
        <v>0</v>
      </c>
      <c r="N441" s="10"/>
    </row>
    <row r="442" spans="12:14" ht="32.25" customHeight="1" x14ac:dyDescent="0.2">
      <c r="L442" s="123"/>
      <c r="M442" s="128">
        <f>H2ProjectDB434[[#This Row],[Column12]]/10^6</f>
        <v>0</v>
      </c>
      <c r="N442" s="10"/>
    </row>
    <row r="443" spans="12:14" ht="32.25" customHeight="1" x14ac:dyDescent="0.2">
      <c r="L443" s="123"/>
      <c r="M443" s="128">
        <f>H2ProjectDB434[[#This Row],[Column12]]/10^6</f>
        <v>0</v>
      </c>
      <c r="N443" s="10"/>
    </row>
    <row r="444" spans="12:14" ht="32.25" customHeight="1" x14ac:dyDescent="0.2">
      <c r="L444" s="123"/>
      <c r="M444" s="128">
        <f>H2ProjectDB434[[#This Row],[Column12]]/10^6</f>
        <v>0</v>
      </c>
      <c r="N444" s="10"/>
    </row>
    <row r="445" spans="12:14" ht="32.25" customHeight="1" x14ac:dyDescent="0.2">
      <c r="L445" s="123"/>
      <c r="M445" s="128">
        <f>H2ProjectDB434[[#This Row],[Column12]]/10^6</f>
        <v>0</v>
      </c>
      <c r="N445" s="10"/>
    </row>
    <row r="446" spans="12:14" ht="32.25" customHeight="1" x14ac:dyDescent="0.2">
      <c r="L446" s="123"/>
      <c r="M446" s="128">
        <f>H2ProjectDB434[[#This Row],[Column12]]/10^6</f>
        <v>0</v>
      </c>
      <c r="N446" s="10"/>
    </row>
    <row r="447" spans="12:14" ht="32.25" customHeight="1" x14ac:dyDescent="0.2">
      <c r="L447" s="123"/>
      <c r="M447" s="128">
        <f>H2ProjectDB434[[#This Row],[Column12]]/10^6</f>
        <v>0</v>
      </c>
      <c r="N447" s="10"/>
    </row>
    <row r="448" spans="12:14" ht="32.25" customHeight="1" x14ac:dyDescent="0.2">
      <c r="L448" s="123"/>
      <c r="M448" s="128">
        <f>H2ProjectDB434[[#This Row],[Column12]]/10^6</f>
        <v>0</v>
      </c>
      <c r="N448" s="10"/>
    </row>
    <row r="449" spans="12:14" ht="32.25" customHeight="1" x14ac:dyDescent="0.2">
      <c r="L449" s="123"/>
      <c r="M449" s="128">
        <f>H2ProjectDB434[[#This Row],[Column12]]/10^6</f>
        <v>0</v>
      </c>
      <c r="N449" s="10"/>
    </row>
    <row r="450" spans="12:14" ht="32.25" customHeight="1" x14ac:dyDescent="0.2">
      <c r="L450" s="123"/>
      <c r="M450" s="128">
        <f>H2ProjectDB434[[#This Row],[Column12]]/10^6</f>
        <v>0</v>
      </c>
      <c r="N450" s="10"/>
    </row>
    <row r="451" spans="12:14" ht="32.25" customHeight="1" x14ac:dyDescent="0.2">
      <c r="L451" s="123"/>
      <c r="M451" s="128">
        <f>H2ProjectDB434[[#This Row],[Column12]]/10^6</f>
        <v>0</v>
      </c>
      <c r="N451" s="10"/>
    </row>
    <row r="452" spans="12:14" ht="32.25" customHeight="1" x14ac:dyDescent="0.2">
      <c r="L452" s="123"/>
      <c r="M452" s="128">
        <f>H2ProjectDB434[[#This Row],[Column12]]/10^6</f>
        <v>0</v>
      </c>
      <c r="N452" s="10"/>
    </row>
    <row r="453" spans="12:14" ht="32.25" customHeight="1" x14ac:dyDescent="0.2">
      <c r="L453" s="123"/>
      <c r="M453" s="128">
        <f>H2ProjectDB434[[#This Row],[Column12]]/10^6</f>
        <v>0</v>
      </c>
      <c r="N453" s="10"/>
    </row>
    <row r="454" spans="12:14" ht="32.25" customHeight="1" x14ac:dyDescent="0.2">
      <c r="L454" s="123"/>
      <c r="M454" s="128">
        <f>H2ProjectDB434[[#This Row],[Column12]]/10^6</f>
        <v>0</v>
      </c>
      <c r="N454" s="10"/>
    </row>
    <row r="455" spans="12:14" ht="32.25" customHeight="1" x14ac:dyDescent="0.2">
      <c r="L455" s="123"/>
      <c r="M455" s="128">
        <f>H2ProjectDB434[[#This Row],[Column12]]/10^6</f>
        <v>0</v>
      </c>
      <c r="N455" s="10"/>
    </row>
    <row r="456" spans="12:14" ht="32.25" customHeight="1" x14ac:dyDescent="0.2">
      <c r="L456" s="123"/>
      <c r="M456" s="128">
        <f>H2ProjectDB434[[#This Row],[Column12]]/10^6</f>
        <v>0</v>
      </c>
      <c r="N456" s="10"/>
    </row>
    <row r="457" spans="12:14" ht="32.25" customHeight="1" x14ac:dyDescent="0.2">
      <c r="L457" s="123"/>
      <c r="M457" s="128">
        <f>H2ProjectDB434[[#This Row],[Column12]]/10^6</f>
        <v>0</v>
      </c>
      <c r="N457" s="10"/>
    </row>
    <row r="458" spans="12:14" ht="32.25" customHeight="1" x14ac:dyDescent="0.2">
      <c r="L458" s="123"/>
      <c r="M458" s="128">
        <f>H2ProjectDB434[[#This Row],[Column12]]/10^6</f>
        <v>0</v>
      </c>
      <c r="N458" s="10"/>
    </row>
    <row r="459" spans="12:14" ht="32.25" customHeight="1" x14ac:dyDescent="0.2">
      <c r="L459" s="123"/>
      <c r="M459" s="128">
        <f>H2ProjectDB434[[#This Row],[Column12]]/10^6</f>
        <v>0</v>
      </c>
      <c r="N459" s="10"/>
    </row>
    <row r="460" spans="12:14" ht="32.25" customHeight="1" x14ac:dyDescent="0.2">
      <c r="L460" s="123"/>
      <c r="M460" s="128">
        <f>H2ProjectDB434[[#This Row],[Column12]]/10^6</f>
        <v>0</v>
      </c>
      <c r="N460" s="10"/>
    </row>
    <row r="461" spans="12:14" ht="32.25" customHeight="1" x14ac:dyDescent="0.2">
      <c r="L461" s="123"/>
      <c r="M461" s="128">
        <f>H2ProjectDB434[[#This Row],[Column12]]/10^6</f>
        <v>0</v>
      </c>
      <c r="N461" s="10"/>
    </row>
    <row r="462" spans="12:14" ht="32.25" customHeight="1" x14ac:dyDescent="0.2">
      <c r="L462" s="123"/>
      <c r="M462" s="128">
        <f>H2ProjectDB434[[#This Row],[Column12]]/10^6</f>
        <v>0</v>
      </c>
      <c r="N462" s="10"/>
    </row>
    <row r="463" spans="12:14" ht="32.25" customHeight="1" x14ac:dyDescent="0.2">
      <c r="L463" s="123"/>
      <c r="M463" s="128">
        <f>H2ProjectDB434[[#This Row],[Column12]]/10^6</f>
        <v>0</v>
      </c>
      <c r="N463" s="10"/>
    </row>
    <row r="464" spans="12:14" ht="32.25" customHeight="1" x14ac:dyDescent="0.2">
      <c r="L464" s="123"/>
      <c r="M464" s="128">
        <f>H2ProjectDB434[[#This Row],[Column12]]/10^6</f>
        <v>0</v>
      </c>
      <c r="N464" s="10"/>
    </row>
    <row r="465" spans="12:14" ht="32.25" customHeight="1" x14ac:dyDescent="0.2">
      <c r="L465" s="123"/>
      <c r="M465" s="128">
        <f>H2ProjectDB434[[#This Row],[Column12]]/10^6</f>
        <v>0</v>
      </c>
      <c r="N465" s="10"/>
    </row>
    <row r="466" spans="12:14" ht="32.25" customHeight="1" x14ac:dyDescent="0.2">
      <c r="L466" s="123"/>
      <c r="M466" s="128">
        <f>H2ProjectDB434[[#This Row],[Column12]]/10^6</f>
        <v>0</v>
      </c>
      <c r="N466" s="10"/>
    </row>
    <row r="467" spans="12:14" ht="32.25" customHeight="1" x14ac:dyDescent="0.2">
      <c r="L467" s="123"/>
      <c r="M467" s="128">
        <f>H2ProjectDB434[[#This Row],[Column12]]/10^6</f>
        <v>0</v>
      </c>
      <c r="N467" s="10"/>
    </row>
    <row r="468" spans="12:14" ht="32.25" customHeight="1" x14ac:dyDescent="0.2">
      <c r="L468" s="123"/>
      <c r="M468" s="128">
        <f>H2ProjectDB434[[#This Row],[Column12]]/10^6</f>
        <v>0</v>
      </c>
      <c r="N468" s="10"/>
    </row>
    <row r="469" spans="12:14" ht="32.25" customHeight="1" x14ac:dyDescent="0.2">
      <c r="L469" s="123"/>
      <c r="M469" s="128">
        <f>H2ProjectDB434[[#This Row],[Column12]]/10^6</f>
        <v>0</v>
      </c>
      <c r="N469" s="10"/>
    </row>
    <row r="470" spans="12:14" ht="32.25" customHeight="1" x14ac:dyDescent="0.2">
      <c r="L470" s="123"/>
      <c r="M470" s="128">
        <f>H2ProjectDB434[[#This Row],[Column12]]/10^6</f>
        <v>0</v>
      </c>
      <c r="N470" s="10"/>
    </row>
    <row r="471" spans="12:14" ht="32.25" customHeight="1" x14ac:dyDescent="0.2">
      <c r="L471" s="123"/>
      <c r="M471" s="128">
        <f>H2ProjectDB434[[#This Row],[Column12]]/10^6</f>
        <v>0</v>
      </c>
      <c r="N471" s="10"/>
    </row>
    <row r="472" spans="12:14" ht="32.25" customHeight="1" x14ac:dyDescent="0.2">
      <c r="L472" s="123"/>
      <c r="M472" s="128">
        <f>H2ProjectDB434[[#This Row],[Column12]]/10^6</f>
        <v>0</v>
      </c>
      <c r="N472" s="10"/>
    </row>
    <row r="473" spans="12:14" ht="32.25" customHeight="1" x14ac:dyDescent="0.2">
      <c r="L473" s="123"/>
      <c r="M473" s="128">
        <f>H2ProjectDB434[[#This Row],[Column12]]/10^6</f>
        <v>0</v>
      </c>
      <c r="N473" s="10"/>
    </row>
    <row r="474" spans="12:14" ht="32.25" customHeight="1" x14ac:dyDescent="0.2">
      <c r="L474" s="123"/>
      <c r="M474" s="128">
        <f>H2ProjectDB434[[#This Row],[Column12]]/10^6</f>
        <v>0</v>
      </c>
      <c r="N474" s="10"/>
    </row>
    <row r="475" spans="12:14" ht="32.25" customHeight="1" x14ac:dyDescent="0.2">
      <c r="L475" s="123"/>
      <c r="M475" s="128">
        <f>H2ProjectDB434[[#This Row],[Column12]]/10^6</f>
        <v>0</v>
      </c>
      <c r="N475" s="10"/>
    </row>
    <row r="476" spans="12:14" ht="32.25" customHeight="1" x14ac:dyDescent="0.2">
      <c r="L476" s="123"/>
      <c r="M476" s="128">
        <f>H2ProjectDB434[[#This Row],[Column12]]/10^6</f>
        <v>0</v>
      </c>
      <c r="N476" s="10"/>
    </row>
    <row r="477" spans="12:14" ht="32.25" customHeight="1" x14ac:dyDescent="0.2">
      <c r="L477" s="123"/>
      <c r="M477" s="128">
        <f>H2ProjectDB434[[#This Row],[Column12]]/10^6</f>
        <v>0</v>
      </c>
      <c r="N477" s="10"/>
    </row>
    <row r="478" spans="12:14" ht="32.25" customHeight="1" x14ac:dyDescent="0.2">
      <c r="L478" s="123"/>
      <c r="M478" s="128">
        <f>H2ProjectDB434[[#This Row],[Column12]]/10^6</f>
        <v>0</v>
      </c>
      <c r="N478" s="10"/>
    </row>
    <row r="479" spans="12:14" ht="32.25" customHeight="1" x14ac:dyDescent="0.2">
      <c r="L479" s="123"/>
      <c r="M479" s="128">
        <f>H2ProjectDB434[[#This Row],[Column12]]/10^6</f>
        <v>0</v>
      </c>
      <c r="N479" s="10"/>
    </row>
    <row r="480" spans="12:14" ht="32.25" customHeight="1" x14ac:dyDescent="0.2">
      <c r="L480" s="123"/>
      <c r="M480" s="128">
        <f>H2ProjectDB434[[#This Row],[Column12]]/10^6</f>
        <v>0</v>
      </c>
      <c r="N480" s="10"/>
    </row>
    <row r="481" spans="12:14" ht="32.25" customHeight="1" x14ac:dyDescent="0.2">
      <c r="L481" s="123"/>
      <c r="M481" s="128">
        <f>H2ProjectDB434[[#This Row],[Column12]]/10^6</f>
        <v>0</v>
      </c>
      <c r="N481" s="10"/>
    </row>
    <row r="482" spans="12:14" ht="32.25" customHeight="1" x14ac:dyDescent="0.2">
      <c r="L482" s="123"/>
      <c r="M482" s="128">
        <f>H2ProjectDB434[[#This Row],[Column12]]/10^6</f>
        <v>0</v>
      </c>
      <c r="N482" s="10"/>
    </row>
    <row r="483" spans="12:14" ht="32.25" customHeight="1" x14ac:dyDescent="0.2">
      <c r="L483" s="123"/>
      <c r="M483" s="128">
        <f>H2ProjectDB434[[#This Row],[Column12]]/10^6</f>
        <v>0</v>
      </c>
      <c r="N483" s="10"/>
    </row>
    <row r="484" spans="12:14" ht="32.25" customHeight="1" x14ac:dyDescent="0.2">
      <c r="L484" s="123"/>
      <c r="M484" s="128">
        <f>H2ProjectDB434[[#This Row],[Column12]]/10^6</f>
        <v>0</v>
      </c>
      <c r="N484" s="10"/>
    </row>
    <row r="485" spans="12:14" ht="32.25" customHeight="1" x14ac:dyDescent="0.2">
      <c r="L485" s="123"/>
      <c r="M485" s="128">
        <f>H2ProjectDB434[[#This Row],[Column12]]/10^6</f>
        <v>0</v>
      </c>
      <c r="N485" s="10"/>
    </row>
    <row r="486" spans="12:14" ht="32.25" customHeight="1" x14ac:dyDescent="0.2">
      <c r="L486" s="123"/>
      <c r="M486" s="128">
        <f>H2ProjectDB434[[#This Row],[Column12]]/10^6</f>
        <v>0</v>
      </c>
      <c r="N486" s="10"/>
    </row>
    <row r="487" spans="12:14" ht="32.25" customHeight="1" x14ac:dyDescent="0.2">
      <c r="L487" s="123"/>
      <c r="M487" s="128">
        <f>H2ProjectDB434[[#This Row],[Column12]]/10^6</f>
        <v>0</v>
      </c>
      <c r="N487" s="10"/>
    </row>
    <row r="488" spans="12:14" ht="32.25" customHeight="1" x14ac:dyDescent="0.2">
      <c r="L488" s="123"/>
      <c r="M488" s="128">
        <f>H2ProjectDB434[[#This Row],[Column12]]/10^6</f>
        <v>0</v>
      </c>
      <c r="N488" s="10"/>
    </row>
    <row r="489" spans="12:14" ht="32.25" customHeight="1" x14ac:dyDescent="0.2">
      <c r="L489" s="123"/>
      <c r="M489" s="128">
        <f>H2ProjectDB434[[#This Row],[Column12]]/10^6</f>
        <v>0</v>
      </c>
      <c r="N489" s="10"/>
    </row>
    <row r="490" spans="12:14" ht="32.25" customHeight="1" x14ac:dyDescent="0.2">
      <c r="L490" s="123"/>
      <c r="M490" s="128">
        <f>H2ProjectDB434[[#This Row],[Column12]]/10^6</f>
        <v>0</v>
      </c>
      <c r="N490" s="10"/>
    </row>
    <row r="491" spans="12:14" ht="32.25" customHeight="1" x14ac:dyDescent="0.2">
      <c r="L491" s="123"/>
      <c r="M491" s="128">
        <f>H2ProjectDB434[[#This Row],[Column12]]/10^6</f>
        <v>0</v>
      </c>
      <c r="N491" s="10"/>
    </row>
    <row r="492" spans="12:14" ht="32.25" customHeight="1" x14ac:dyDescent="0.2">
      <c r="L492" s="123"/>
      <c r="M492" s="128">
        <f>H2ProjectDB434[[#This Row],[Column12]]/10^6</f>
        <v>0</v>
      </c>
      <c r="N492" s="10"/>
    </row>
    <row r="493" spans="12:14" ht="32.25" customHeight="1" x14ac:dyDescent="0.2">
      <c r="L493" s="123"/>
      <c r="M493" s="128">
        <f>H2ProjectDB434[[#This Row],[Column12]]/10^6</f>
        <v>0</v>
      </c>
      <c r="N493" s="10"/>
    </row>
    <row r="494" spans="12:14" ht="32.25" customHeight="1" x14ac:dyDescent="0.2">
      <c r="L494" s="123"/>
      <c r="M494" s="128">
        <f>H2ProjectDB434[[#This Row],[Column12]]/10^6</f>
        <v>0</v>
      </c>
      <c r="N494" s="10"/>
    </row>
    <row r="495" spans="12:14" ht="32.25" customHeight="1" x14ac:dyDescent="0.2">
      <c r="L495" s="123"/>
      <c r="M495" s="128">
        <f>H2ProjectDB434[[#This Row],[Column12]]/10^6</f>
        <v>0</v>
      </c>
      <c r="N495" s="10"/>
    </row>
    <row r="496" spans="12:14" ht="32.25" customHeight="1" x14ac:dyDescent="0.2">
      <c r="L496" s="123"/>
      <c r="M496" s="128">
        <f>H2ProjectDB434[[#This Row],[Column12]]/10^6</f>
        <v>0</v>
      </c>
      <c r="N496" s="10"/>
    </row>
    <row r="497" spans="2:14" ht="32.25" customHeight="1" x14ac:dyDescent="0.2">
      <c r="L497" s="123"/>
      <c r="M497" s="128">
        <f>H2ProjectDB434[[#This Row],[Column12]]/10^6</f>
        <v>0</v>
      </c>
      <c r="N497" s="10"/>
    </row>
    <row r="498" spans="2:14" ht="32.25" customHeight="1" x14ac:dyDescent="0.2">
      <c r="L498" s="123"/>
      <c r="M498" s="128">
        <f>H2ProjectDB434[[#This Row],[Column12]]/10^6</f>
        <v>0</v>
      </c>
      <c r="N498" s="10"/>
    </row>
    <row r="499" spans="2:14" ht="32.25" customHeight="1" x14ac:dyDescent="0.2">
      <c r="L499" s="123"/>
      <c r="M499" s="128">
        <f>H2ProjectDB434[[#This Row],[Column12]]/10^6</f>
        <v>0</v>
      </c>
      <c r="N499" s="10"/>
    </row>
    <row r="500" spans="2:14" ht="32.25" customHeight="1" x14ac:dyDescent="0.2">
      <c r="L500" s="123"/>
      <c r="M500" s="128">
        <f>H2ProjectDB434[[#This Row],[Column12]]/10^6</f>
        <v>0</v>
      </c>
      <c r="N500" s="10"/>
    </row>
    <row r="501" spans="2:14" ht="32.25" customHeight="1" x14ac:dyDescent="0.2">
      <c r="L501" s="123"/>
      <c r="M501" s="128">
        <f>H2ProjectDB434[[#This Row],[Column12]]/10^6</f>
        <v>0</v>
      </c>
      <c r="N501" s="10"/>
    </row>
    <row r="502" spans="2:14" ht="32.25" customHeight="1" x14ac:dyDescent="0.2">
      <c r="L502" s="123"/>
      <c r="M502" s="128">
        <f>H2ProjectDB434[[#This Row],[Column12]]/10^6</f>
        <v>0</v>
      </c>
      <c r="N502" s="10"/>
    </row>
    <row r="503" spans="2:14" ht="32.25" customHeight="1" x14ac:dyDescent="0.2">
      <c r="L503" s="123"/>
      <c r="M503" s="128">
        <f>H2ProjectDB434[[#This Row],[Column12]]/10^6</f>
        <v>0</v>
      </c>
      <c r="N503" s="10"/>
    </row>
    <row r="504" spans="2:14" ht="32.25" customHeight="1" x14ac:dyDescent="0.2">
      <c r="L504" s="123"/>
      <c r="M504" s="128">
        <f>H2ProjectDB434[[#This Row],[Column12]]/10^6</f>
        <v>0</v>
      </c>
      <c r="N504" s="10"/>
    </row>
    <row r="505" spans="2:14" ht="32.25" customHeight="1" x14ac:dyDescent="0.2">
      <c r="L505" s="123"/>
      <c r="M505" s="128">
        <f>H2ProjectDB434[[#This Row],[Column12]]/10^6</f>
        <v>0</v>
      </c>
      <c r="N505" s="10"/>
    </row>
    <row r="506" spans="2:14" ht="32.25" customHeight="1" x14ac:dyDescent="0.2">
      <c r="L506" s="123"/>
      <c r="M506" s="128">
        <f>H2ProjectDB434[[#This Row],[Column12]]/10^6</f>
        <v>0</v>
      </c>
      <c r="N506" s="10"/>
    </row>
    <row r="507" spans="2:14" ht="32.25" customHeight="1" x14ac:dyDescent="0.2">
      <c r="L507" s="123"/>
      <c r="M507" s="128">
        <f>H2ProjectDB434[[#This Row],[Column12]]/10^6</f>
        <v>0</v>
      </c>
      <c r="N507" s="10"/>
    </row>
    <row r="508" spans="2:14" ht="32.25" customHeight="1" x14ac:dyDescent="0.2">
      <c r="L508" s="123"/>
      <c r="M508" s="128">
        <f>H2ProjectDB434[[#This Row],[Column12]]/10^6</f>
        <v>0</v>
      </c>
      <c r="N508" s="10"/>
    </row>
    <row r="509" spans="2:14" ht="32.25" customHeight="1" x14ac:dyDescent="0.2">
      <c r="L509" s="123"/>
      <c r="M509" s="128">
        <f>H2ProjectDB434[[#This Row],[Column12]]/10^6</f>
        <v>0</v>
      </c>
      <c r="N509" s="10"/>
    </row>
    <row r="510" spans="2:14" ht="32.25" customHeight="1" x14ac:dyDescent="0.2">
      <c r="L510" s="123"/>
      <c r="M510" s="128">
        <f>H2ProjectDB434[[#This Row],[Column12]]/10^6</f>
        <v>0</v>
      </c>
      <c r="N510" s="10"/>
    </row>
    <row r="511" spans="2:14" ht="32.25" customHeight="1" x14ac:dyDescent="0.2">
      <c r="L511" s="123"/>
      <c r="M511" s="128">
        <f>H2ProjectDB434[[#This Row],[Column12]]/10^6</f>
        <v>0</v>
      </c>
      <c r="N511" s="10"/>
    </row>
    <row r="512" spans="2:14" ht="32.25" customHeight="1" x14ac:dyDescent="0.2">
      <c r="L512" s="123"/>
      <c r="M512" s="128">
        <f>H2ProjectDB434[[#This Row],[Column12]]/10^6</f>
        <v>0</v>
      </c>
      <c r="N512" s="10"/>
    </row>
    <row r="513" spans="2:14" ht="32.25" customHeight="1" x14ac:dyDescent="0.2">
      <c r="L513" s="123"/>
      <c r="M513" s="128">
        <f>H2ProjectDB434[[#This Row],[Column12]]/10^6</f>
        <v>0</v>
      </c>
      <c r="N513" s="10"/>
    </row>
    <row r="514" spans="2:14" ht="32.25" customHeight="1" x14ac:dyDescent="0.2">
      <c r="L514" s="123"/>
      <c r="M514" s="128">
        <f>H2ProjectDB434[[#This Row],[Column12]]/10^6</f>
        <v>0</v>
      </c>
      <c r="N514" s="10"/>
    </row>
    <row r="515" spans="2:14" ht="32.25" customHeight="1" x14ac:dyDescent="0.2">
      <c r="L515" s="123"/>
      <c r="M515" s="128">
        <f>H2ProjectDB434[[#This Row],[Column12]]/10^6</f>
        <v>0</v>
      </c>
      <c r="N515" s="10"/>
    </row>
    <row r="516" spans="2:14" ht="32.25" customHeight="1" x14ac:dyDescent="0.2">
      <c r="L516" s="123"/>
      <c r="M516" s="128">
        <f>H2ProjectDB434[[#This Row],[Column12]]/10^6</f>
        <v>0</v>
      </c>
      <c r="N516" s="10"/>
    </row>
    <row r="517" spans="2:14" ht="32.25" customHeight="1" x14ac:dyDescent="0.2">
      <c r="L517" s="123"/>
      <c r="M517" s="128">
        <f>H2ProjectDB434[[#This Row],[Column12]]/10^6</f>
        <v>0</v>
      </c>
      <c r="N517" s="10"/>
    </row>
    <row r="518" spans="2:14" ht="32.25" customHeight="1" x14ac:dyDescent="0.2">
      <c r="B518" s="73"/>
      <c r="L518" s="123"/>
      <c r="M518" s="128">
        <f>H2ProjectDB434[[#This Row],[Column12]]/10^6</f>
        <v>0</v>
      </c>
      <c r="N518" s="10"/>
    </row>
    <row r="519" spans="2:14" ht="32.25" customHeight="1" x14ac:dyDescent="0.2">
      <c r="B519" s="73"/>
      <c r="L519" s="123"/>
      <c r="M519" s="128">
        <f>H2ProjectDB434[[#This Row],[Column12]]/10^6</f>
        <v>0</v>
      </c>
      <c r="N519" s="10"/>
    </row>
    <row r="520" spans="2:14" ht="32.25" customHeight="1" x14ac:dyDescent="0.2">
      <c r="L520" s="123"/>
      <c r="M520" s="128">
        <f>H2ProjectDB434[[#This Row],[Column12]]/10^6</f>
        <v>0</v>
      </c>
      <c r="N520" s="10"/>
    </row>
    <row r="521" spans="2:14" ht="32.25" customHeight="1" x14ac:dyDescent="0.2">
      <c r="L521" s="123"/>
      <c r="M521" s="128">
        <f>H2ProjectDB434[[#This Row],[Column12]]/10^6</f>
        <v>0</v>
      </c>
      <c r="N521" s="10"/>
    </row>
    <row r="522" spans="2:14" ht="32.25" customHeight="1" x14ac:dyDescent="0.2">
      <c r="L522" s="123"/>
      <c r="M522" s="128">
        <f>H2ProjectDB434[[#This Row],[Column12]]/10^6</f>
        <v>0</v>
      </c>
      <c r="N522" s="10"/>
    </row>
    <row r="523" spans="2:14" ht="32.25" customHeight="1" x14ac:dyDescent="0.2">
      <c r="L523" s="123"/>
      <c r="M523" s="128">
        <f>H2ProjectDB434[[#This Row],[Column12]]/10^6</f>
        <v>0</v>
      </c>
      <c r="N523" s="10"/>
    </row>
    <row r="524" spans="2:14" ht="32.25" customHeight="1" x14ac:dyDescent="0.2">
      <c r="L524" s="123"/>
      <c r="M524" s="128">
        <f>H2ProjectDB434[[#This Row],[Column12]]/10^6</f>
        <v>0</v>
      </c>
      <c r="N524" s="10"/>
    </row>
    <row r="525" spans="2:14" ht="32.25" customHeight="1" x14ac:dyDescent="0.2">
      <c r="L525" s="123"/>
      <c r="M525" s="128">
        <f>H2ProjectDB434[[#This Row],[Column12]]/10^6</f>
        <v>0</v>
      </c>
      <c r="N525" s="10"/>
    </row>
    <row r="526" spans="2:14" ht="32.25" customHeight="1" x14ac:dyDescent="0.2">
      <c r="L526" s="123"/>
      <c r="M526" s="128">
        <f>H2ProjectDB434[[#This Row],[Column12]]/10^6</f>
        <v>0</v>
      </c>
      <c r="N526" s="10"/>
    </row>
    <row r="527" spans="2:14" ht="32.25" customHeight="1" x14ac:dyDescent="0.2">
      <c r="L527" s="123"/>
      <c r="M527" s="128">
        <f>H2ProjectDB434[[#This Row],[Column12]]/10^6</f>
        <v>0</v>
      </c>
      <c r="N527" s="10"/>
    </row>
    <row r="528" spans="2:14" ht="32.25" customHeight="1" x14ac:dyDescent="0.2">
      <c r="L528" s="123"/>
      <c r="M528" s="128">
        <f>H2ProjectDB434[[#This Row],[Column12]]/10^6</f>
        <v>0</v>
      </c>
      <c r="N528" s="10"/>
    </row>
    <row r="529" spans="12:14" ht="32.25" customHeight="1" x14ac:dyDescent="0.2">
      <c r="L529" s="123"/>
      <c r="M529" s="128">
        <f>H2ProjectDB434[[#This Row],[Column12]]/10^6</f>
        <v>0</v>
      </c>
      <c r="N529" s="10"/>
    </row>
    <row r="530" spans="12:14" ht="32.25" customHeight="1" x14ac:dyDescent="0.2">
      <c r="L530" s="123"/>
      <c r="M530" s="128">
        <f>H2ProjectDB434[[#This Row],[Column12]]/10^6</f>
        <v>0</v>
      </c>
      <c r="N530" s="10"/>
    </row>
    <row r="531" spans="12:14" ht="32.25" customHeight="1" x14ac:dyDescent="0.2">
      <c r="L531" s="123"/>
      <c r="M531" s="128">
        <f>H2ProjectDB434[[#This Row],[Column12]]/10^6</f>
        <v>0</v>
      </c>
      <c r="N531" s="10"/>
    </row>
    <row r="532" spans="12:14" ht="32.25" customHeight="1" x14ac:dyDescent="0.2">
      <c r="L532" s="123"/>
      <c r="M532" s="128">
        <f>H2ProjectDB434[[#This Row],[Column12]]/10^6</f>
        <v>0</v>
      </c>
      <c r="N532" s="10"/>
    </row>
    <row r="533" spans="12:14" ht="32.25" customHeight="1" x14ac:dyDescent="0.2">
      <c r="L533" s="123"/>
      <c r="M533" s="128">
        <f>H2ProjectDB434[[#This Row],[Column12]]/10^6</f>
        <v>0</v>
      </c>
      <c r="N533" s="10"/>
    </row>
    <row r="534" spans="12:14" ht="32.25" customHeight="1" x14ac:dyDescent="0.2">
      <c r="L534" s="123"/>
      <c r="M534" s="128">
        <f>H2ProjectDB434[[#This Row],[Column12]]/10^6</f>
        <v>0</v>
      </c>
      <c r="N534" s="10"/>
    </row>
    <row r="535" spans="12:14" ht="32.25" customHeight="1" x14ac:dyDescent="0.2">
      <c r="L535" s="123"/>
      <c r="M535" s="128">
        <f>H2ProjectDB434[[#This Row],[Column12]]/10^6</f>
        <v>0</v>
      </c>
      <c r="N535" s="10"/>
    </row>
    <row r="536" spans="12:14" ht="32.25" customHeight="1" x14ac:dyDescent="0.2">
      <c r="L536" s="123"/>
      <c r="M536" s="128">
        <f>H2ProjectDB434[[#This Row],[Column12]]/10^6</f>
        <v>0</v>
      </c>
      <c r="N536" s="10"/>
    </row>
    <row r="537" spans="12:14" ht="32.25" customHeight="1" x14ac:dyDescent="0.2">
      <c r="L537" s="123"/>
      <c r="M537" s="128">
        <f>H2ProjectDB434[[#This Row],[Column12]]/10^6</f>
        <v>0</v>
      </c>
      <c r="N537" s="10"/>
    </row>
    <row r="538" spans="12:14" ht="32.25" customHeight="1" x14ac:dyDescent="0.2">
      <c r="L538" s="123"/>
      <c r="M538" s="128">
        <f>H2ProjectDB434[[#This Row],[Column12]]/10^6</f>
        <v>0</v>
      </c>
      <c r="N538" s="10"/>
    </row>
    <row r="539" spans="12:14" ht="32.25" customHeight="1" x14ac:dyDescent="0.2">
      <c r="L539" s="123"/>
      <c r="M539" s="128">
        <f>H2ProjectDB434[[#This Row],[Column12]]/10^6</f>
        <v>0</v>
      </c>
      <c r="N539" s="10"/>
    </row>
    <row r="540" spans="12:14" ht="32.25" customHeight="1" x14ac:dyDescent="0.2">
      <c r="L540" s="123"/>
      <c r="M540" s="128">
        <f>H2ProjectDB434[[#This Row],[Column12]]/10^6</f>
        <v>0</v>
      </c>
      <c r="N540" s="10"/>
    </row>
    <row r="541" spans="12:14" ht="32.25" customHeight="1" x14ac:dyDescent="0.2">
      <c r="L541" s="123"/>
      <c r="M541" s="128">
        <f>H2ProjectDB434[[#This Row],[Column12]]/10^6</f>
        <v>0</v>
      </c>
      <c r="N541" s="10"/>
    </row>
    <row r="542" spans="12:14" ht="32.25" customHeight="1" x14ac:dyDescent="0.2">
      <c r="L542" s="123"/>
      <c r="M542" s="128">
        <f>H2ProjectDB434[[#This Row],[Column12]]/10^6</f>
        <v>0</v>
      </c>
      <c r="N542" s="10"/>
    </row>
    <row r="543" spans="12:14" ht="32.25" customHeight="1" x14ac:dyDescent="0.2">
      <c r="L543" s="123"/>
      <c r="M543" s="128">
        <f>H2ProjectDB434[[#This Row],[Column12]]/10^6</f>
        <v>0</v>
      </c>
      <c r="N543" s="10"/>
    </row>
    <row r="544" spans="12:14" ht="32.25" customHeight="1" x14ac:dyDescent="0.2">
      <c r="L544" s="123"/>
      <c r="M544" s="128">
        <f>H2ProjectDB434[[#This Row],[Column12]]/10^6</f>
        <v>0</v>
      </c>
      <c r="N544" s="10"/>
    </row>
    <row r="545" spans="12:14" ht="32.25" customHeight="1" x14ac:dyDescent="0.2">
      <c r="L545" s="123"/>
      <c r="M545" s="128">
        <f>H2ProjectDB434[[#This Row],[Column12]]/10^6</f>
        <v>0</v>
      </c>
      <c r="N545" s="10"/>
    </row>
    <row r="546" spans="12:14" ht="32.25" customHeight="1" x14ac:dyDescent="0.2">
      <c r="L546" s="123"/>
      <c r="M546" s="128">
        <f>H2ProjectDB434[[#This Row],[Column12]]/10^6</f>
        <v>0</v>
      </c>
      <c r="N546" s="10"/>
    </row>
    <row r="547" spans="12:14" ht="32.25" customHeight="1" x14ac:dyDescent="0.2">
      <c r="L547" s="123"/>
      <c r="M547" s="128">
        <f>H2ProjectDB434[[#This Row],[Column12]]/10^6</f>
        <v>0</v>
      </c>
      <c r="N547" s="10"/>
    </row>
    <row r="548" spans="12:14" ht="32.25" customHeight="1" x14ac:dyDescent="0.2">
      <c r="L548" s="123"/>
      <c r="M548" s="128">
        <f>H2ProjectDB434[[#This Row],[Column12]]/10^6</f>
        <v>0</v>
      </c>
      <c r="N548" s="10"/>
    </row>
    <row r="549" spans="12:14" ht="32.25" customHeight="1" x14ac:dyDescent="0.2">
      <c r="L549" s="123"/>
      <c r="M549" s="128">
        <f>H2ProjectDB434[[#This Row],[Column12]]/10^6</f>
        <v>0</v>
      </c>
      <c r="N549" s="10"/>
    </row>
    <row r="550" spans="12:14" ht="32.25" customHeight="1" x14ac:dyDescent="0.2">
      <c r="L550" s="123"/>
      <c r="M550" s="128">
        <f>H2ProjectDB434[[#This Row],[Column12]]/10^6</f>
        <v>0</v>
      </c>
      <c r="N550" s="10"/>
    </row>
    <row r="551" spans="12:14" ht="32.25" customHeight="1" x14ac:dyDescent="0.2">
      <c r="L551" s="123"/>
      <c r="M551" s="128">
        <f>H2ProjectDB434[[#This Row],[Column12]]/10^6</f>
        <v>0</v>
      </c>
      <c r="N551" s="10"/>
    </row>
    <row r="552" spans="12:14" ht="32.25" customHeight="1" x14ac:dyDescent="0.2">
      <c r="L552" s="123"/>
      <c r="M552" s="128">
        <f>H2ProjectDB434[[#This Row],[Column12]]/10^6</f>
        <v>0</v>
      </c>
      <c r="N552" s="10"/>
    </row>
    <row r="553" spans="12:14" ht="32.25" customHeight="1" x14ac:dyDescent="0.2">
      <c r="L553" s="123"/>
      <c r="M553" s="128">
        <f>H2ProjectDB434[[#This Row],[Column12]]/10^6</f>
        <v>0</v>
      </c>
      <c r="N553" s="10"/>
    </row>
    <row r="554" spans="12:14" ht="32.25" customHeight="1" x14ac:dyDescent="0.2">
      <c r="L554" s="123"/>
      <c r="M554" s="128">
        <f>H2ProjectDB434[[#This Row],[Column12]]/10^6</f>
        <v>0</v>
      </c>
      <c r="N554" s="10"/>
    </row>
    <row r="555" spans="12:14" ht="32.25" customHeight="1" x14ac:dyDescent="0.2">
      <c r="L555" s="123"/>
      <c r="M555" s="128">
        <f>H2ProjectDB434[[#This Row],[Column12]]/10^6</f>
        <v>0</v>
      </c>
      <c r="N555" s="10"/>
    </row>
    <row r="556" spans="12:14" ht="32.25" customHeight="1" x14ac:dyDescent="0.2">
      <c r="L556" s="123"/>
      <c r="M556" s="128">
        <f>H2ProjectDB434[[#This Row],[Column12]]/10^6</f>
        <v>0</v>
      </c>
      <c r="N556" s="10"/>
    </row>
    <row r="557" spans="12:14" ht="32.25" customHeight="1" x14ac:dyDescent="0.2">
      <c r="L557" s="123"/>
      <c r="M557" s="128">
        <f>H2ProjectDB434[[#This Row],[Column12]]/10^6</f>
        <v>0</v>
      </c>
      <c r="N557" s="10"/>
    </row>
    <row r="558" spans="12:14" ht="32.25" customHeight="1" x14ac:dyDescent="0.2">
      <c r="L558" s="123"/>
      <c r="M558" s="128">
        <f>H2ProjectDB434[[#This Row],[Column12]]/10^6</f>
        <v>0</v>
      </c>
      <c r="N558" s="10"/>
    </row>
    <row r="559" spans="12:14" ht="32.25" customHeight="1" x14ac:dyDescent="0.2">
      <c r="L559" s="123"/>
      <c r="M559" s="128">
        <f>H2ProjectDB434[[#This Row],[Column12]]/10^6</f>
        <v>0</v>
      </c>
      <c r="N559" s="10"/>
    </row>
    <row r="560" spans="12:14" ht="32.25" customHeight="1" x14ac:dyDescent="0.2">
      <c r="L560" s="123"/>
      <c r="M560" s="128">
        <f>H2ProjectDB434[[#This Row],[Column12]]/10^6</f>
        <v>0</v>
      </c>
      <c r="N560" s="10"/>
    </row>
    <row r="561" spans="12:14" ht="32.25" customHeight="1" x14ac:dyDescent="0.2">
      <c r="L561" s="123"/>
      <c r="M561" s="128">
        <f>H2ProjectDB434[[#This Row],[Column12]]/10^6</f>
        <v>0</v>
      </c>
      <c r="N561" s="10"/>
    </row>
    <row r="562" spans="12:14" ht="32.25" customHeight="1" x14ac:dyDescent="0.2">
      <c r="L562" s="123"/>
      <c r="M562" s="128">
        <f>H2ProjectDB434[[#This Row],[Column12]]/10^6</f>
        <v>0</v>
      </c>
      <c r="N562" s="10"/>
    </row>
    <row r="563" spans="12:14" ht="32.25" customHeight="1" x14ac:dyDescent="0.2">
      <c r="L563" s="123"/>
      <c r="M563" s="128">
        <f>H2ProjectDB434[[#This Row],[Column12]]/10^6</f>
        <v>0</v>
      </c>
      <c r="N563" s="10"/>
    </row>
    <row r="564" spans="12:14" ht="32.25" customHeight="1" x14ac:dyDescent="0.2">
      <c r="L564" s="123"/>
      <c r="M564" s="128">
        <f>H2ProjectDB434[[#This Row],[Column12]]/10^6</f>
        <v>0</v>
      </c>
      <c r="N564" s="10"/>
    </row>
    <row r="565" spans="12:14" ht="32.25" customHeight="1" x14ac:dyDescent="0.2">
      <c r="L565" s="123"/>
      <c r="M565" s="128">
        <f>H2ProjectDB434[[#This Row],[Column12]]/10^6</f>
        <v>0</v>
      </c>
      <c r="N565" s="10"/>
    </row>
    <row r="566" spans="12:14" ht="32.25" customHeight="1" x14ac:dyDescent="0.2">
      <c r="L566" s="123"/>
      <c r="M566" s="128">
        <f>H2ProjectDB434[[#This Row],[Column12]]/10^6</f>
        <v>0</v>
      </c>
      <c r="N566" s="10"/>
    </row>
    <row r="567" spans="12:14" ht="32.25" customHeight="1" x14ac:dyDescent="0.2">
      <c r="L567" s="123"/>
      <c r="M567" s="128">
        <f>H2ProjectDB434[[#This Row],[Column12]]/10^6</f>
        <v>0</v>
      </c>
      <c r="N567" s="10"/>
    </row>
    <row r="568" spans="12:14" ht="32.25" customHeight="1" x14ac:dyDescent="0.2">
      <c r="L568" s="123"/>
      <c r="M568" s="128">
        <f>H2ProjectDB434[[#This Row],[Column12]]/10^6</f>
        <v>0</v>
      </c>
      <c r="N568" s="10"/>
    </row>
    <row r="569" spans="12:14" ht="32.25" customHeight="1" x14ac:dyDescent="0.2">
      <c r="L569" s="123"/>
      <c r="M569" s="128">
        <f>H2ProjectDB434[[#This Row],[Column12]]/10^6</f>
        <v>0</v>
      </c>
      <c r="N569" s="10"/>
    </row>
    <row r="570" spans="12:14" ht="32.25" customHeight="1" x14ac:dyDescent="0.2">
      <c r="L570" s="123"/>
      <c r="M570" s="128">
        <f>H2ProjectDB434[[#This Row],[Column12]]/10^6</f>
        <v>0</v>
      </c>
      <c r="N570" s="10"/>
    </row>
    <row r="571" spans="12:14" ht="32.25" customHeight="1" x14ac:dyDescent="0.2">
      <c r="L571" s="123"/>
      <c r="M571" s="128">
        <f>H2ProjectDB434[[#This Row],[Column12]]/10^6</f>
        <v>0</v>
      </c>
      <c r="N571" s="10"/>
    </row>
    <row r="572" spans="12:14" ht="32.25" customHeight="1" x14ac:dyDescent="0.2">
      <c r="L572" s="123"/>
      <c r="M572" s="128">
        <f>H2ProjectDB434[[#This Row],[Column12]]/10^6</f>
        <v>0</v>
      </c>
      <c r="N572" s="10"/>
    </row>
    <row r="573" spans="12:14" ht="32.25" customHeight="1" x14ac:dyDescent="0.2">
      <c r="L573" s="123"/>
      <c r="M573" s="128">
        <f>H2ProjectDB434[[#This Row],[Column12]]/10^6</f>
        <v>0</v>
      </c>
      <c r="N573" s="10"/>
    </row>
    <row r="574" spans="12:14" ht="32.25" customHeight="1" x14ac:dyDescent="0.2">
      <c r="L574" s="123"/>
      <c r="M574" s="128">
        <f>H2ProjectDB434[[#This Row],[Column12]]/10^6</f>
        <v>0</v>
      </c>
      <c r="N574" s="10"/>
    </row>
    <row r="575" spans="12:14" ht="32.25" customHeight="1" x14ac:dyDescent="0.2">
      <c r="L575" s="123"/>
      <c r="M575" s="128">
        <f>H2ProjectDB434[[#This Row],[Column12]]/10^6</f>
        <v>0</v>
      </c>
      <c r="N575" s="10"/>
    </row>
    <row r="576" spans="12:14" ht="32.25" customHeight="1" x14ac:dyDescent="0.2">
      <c r="L576" s="123"/>
      <c r="M576" s="128">
        <f>H2ProjectDB434[[#This Row],[Column12]]/10^6</f>
        <v>0</v>
      </c>
      <c r="N576" s="10"/>
    </row>
    <row r="577" spans="2:14" ht="32.25" customHeight="1" x14ac:dyDescent="0.2">
      <c r="L577" s="123"/>
      <c r="M577" s="128">
        <f>H2ProjectDB434[[#This Row],[Column12]]/10^6</f>
        <v>0</v>
      </c>
      <c r="N577" s="10"/>
    </row>
    <row r="578" spans="2:14" ht="32.25" customHeight="1" x14ac:dyDescent="0.2">
      <c r="L578" s="123"/>
      <c r="M578" s="128">
        <f>H2ProjectDB434[[#This Row],[Column12]]/10^6</f>
        <v>0</v>
      </c>
      <c r="N578" s="10"/>
    </row>
    <row r="579" spans="2:14" ht="32.25" customHeight="1" x14ac:dyDescent="0.2">
      <c r="L579" s="123"/>
      <c r="M579" s="128">
        <f>H2ProjectDB434[[#This Row],[Column12]]/10^6</f>
        <v>0</v>
      </c>
      <c r="N579" s="10"/>
    </row>
    <row r="580" spans="2:14" ht="32.25" customHeight="1" x14ac:dyDescent="0.2">
      <c r="L580" s="123"/>
      <c r="M580" s="128">
        <f>H2ProjectDB434[[#This Row],[Column12]]/10^6</f>
        <v>0</v>
      </c>
      <c r="N580" s="10"/>
    </row>
    <row r="581" spans="2:14" ht="32.25" customHeight="1" x14ac:dyDescent="0.2">
      <c r="L581" s="123"/>
      <c r="M581" s="128">
        <f>H2ProjectDB434[[#This Row],[Column12]]/10^6</f>
        <v>0</v>
      </c>
      <c r="N581" s="10"/>
    </row>
    <row r="582" spans="2:14" ht="32.25" customHeight="1" x14ac:dyDescent="0.2">
      <c r="L582" s="123"/>
      <c r="M582" s="128">
        <f>H2ProjectDB434[[#This Row],[Column12]]/10^6</f>
        <v>0</v>
      </c>
      <c r="N582" s="10"/>
    </row>
    <row r="583" spans="2:14" ht="32.25" customHeight="1" x14ac:dyDescent="0.2">
      <c r="C583" s="10"/>
      <c r="L583" s="123"/>
      <c r="M583" s="128">
        <f>H2ProjectDB434[[#This Row],[Column12]]/10^6</f>
        <v>0</v>
      </c>
      <c r="N583" s="10"/>
    </row>
    <row r="584" spans="2:14" ht="32.25" customHeight="1" x14ac:dyDescent="0.2">
      <c r="L584" s="123"/>
      <c r="M584" s="128">
        <f>H2ProjectDB434[[#This Row],[Column12]]/10^6</f>
        <v>0</v>
      </c>
      <c r="N584" s="10"/>
    </row>
    <row r="585" spans="2:14" ht="32.25" customHeight="1" x14ac:dyDescent="0.2">
      <c r="L585" s="123"/>
      <c r="M585" s="128">
        <f>H2ProjectDB434[[#This Row],[Column12]]/10^6</f>
        <v>0</v>
      </c>
      <c r="N585" s="10"/>
    </row>
    <row r="586" spans="2:14" ht="32.25" customHeight="1" x14ac:dyDescent="0.2">
      <c r="L586" s="123"/>
      <c r="M586" s="128">
        <f>H2ProjectDB434[[#This Row],[Column12]]/10^6</f>
        <v>0</v>
      </c>
      <c r="N586" s="10"/>
    </row>
    <row r="587" spans="2:14" ht="32.25" customHeight="1" x14ac:dyDescent="0.2">
      <c r="L587" s="123"/>
      <c r="M587" s="128">
        <f>H2ProjectDB434[[#This Row],[Column12]]/10^6</f>
        <v>0</v>
      </c>
      <c r="N587" s="10"/>
    </row>
    <row r="588" spans="2:14" ht="32.25" customHeight="1" x14ac:dyDescent="0.2">
      <c r="L588" s="123"/>
      <c r="M588" s="128">
        <f>H2ProjectDB434[[#This Row],[Column12]]/10^6</f>
        <v>0</v>
      </c>
      <c r="N588" s="10"/>
    </row>
    <row r="589" spans="2:14" ht="32.25" customHeight="1" x14ac:dyDescent="0.2">
      <c r="L589" s="123"/>
      <c r="M589" s="128">
        <f>H2ProjectDB434[[#This Row],[Column12]]/10^6</f>
        <v>0</v>
      </c>
      <c r="N589" s="10"/>
    </row>
    <row r="590" spans="2:14" ht="32.25" customHeight="1" x14ac:dyDescent="0.2">
      <c r="L590" s="123"/>
      <c r="M590" s="128">
        <f>H2ProjectDB434[[#This Row],[Column12]]/10^6</f>
        <v>0</v>
      </c>
      <c r="N590" s="10"/>
    </row>
    <row r="591" spans="2:14" ht="32.25" customHeight="1" x14ac:dyDescent="0.2">
      <c r="L591" s="123"/>
      <c r="M591" s="128">
        <f>H2ProjectDB434[[#This Row],[Column12]]/10^6</f>
        <v>0</v>
      </c>
      <c r="N591" s="10"/>
    </row>
    <row r="592" spans="2:14" ht="32.25" customHeight="1" x14ac:dyDescent="0.2">
      <c r="L592" s="123"/>
      <c r="M592" s="128">
        <f>H2ProjectDB434[[#This Row],[Column12]]/10^6</f>
        <v>0</v>
      </c>
      <c r="N592" s="10"/>
    </row>
    <row r="593" spans="12:14" ht="32.25" customHeight="1" x14ac:dyDescent="0.2">
      <c r="L593" s="123"/>
      <c r="M593" s="128">
        <f>H2ProjectDB434[[#This Row],[Column12]]/10^6</f>
        <v>0</v>
      </c>
      <c r="N593" s="10"/>
    </row>
    <row r="594" spans="12:14" ht="32.25" customHeight="1" x14ac:dyDescent="0.2">
      <c r="L594" s="123"/>
      <c r="M594" s="128">
        <f>H2ProjectDB434[[#This Row],[Column12]]/10^6</f>
        <v>0</v>
      </c>
      <c r="N594" s="10"/>
    </row>
    <row r="595" spans="12:14" ht="32.25" customHeight="1" x14ac:dyDescent="0.2">
      <c r="L595" s="123"/>
      <c r="M595" s="128">
        <f>H2ProjectDB434[[#This Row],[Column12]]/10^6</f>
        <v>0</v>
      </c>
      <c r="N595" s="10"/>
    </row>
    <row r="596" spans="12:14" ht="32.25" customHeight="1" x14ac:dyDescent="0.2">
      <c r="L596" s="123"/>
      <c r="M596" s="128">
        <f>H2ProjectDB434[[#This Row],[Column12]]/10^6</f>
        <v>0</v>
      </c>
      <c r="N596" s="10"/>
    </row>
    <row r="597" spans="12:14" ht="32.25" customHeight="1" x14ac:dyDescent="0.2">
      <c r="L597" s="123"/>
      <c r="M597" s="128">
        <f>H2ProjectDB434[[#This Row],[Column12]]/10^6</f>
        <v>0</v>
      </c>
      <c r="N597" s="10"/>
    </row>
    <row r="598" spans="12:14" ht="32.25" customHeight="1" x14ac:dyDescent="0.2">
      <c r="L598" s="123"/>
      <c r="M598" s="128">
        <f>H2ProjectDB434[[#This Row],[Column12]]/10^6</f>
        <v>0</v>
      </c>
      <c r="N598" s="10"/>
    </row>
    <row r="599" spans="12:14" ht="32.25" customHeight="1" x14ac:dyDescent="0.2">
      <c r="L599" s="123"/>
      <c r="M599" s="128">
        <f>H2ProjectDB434[[#This Row],[Column12]]/10^6</f>
        <v>0</v>
      </c>
      <c r="N599" s="10"/>
    </row>
    <row r="600" spans="12:14" ht="32.25" customHeight="1" x14ac:dyDescent="0.2">
      <c r="L600" s="123"/>
      <c r="M600" s="128">
        <f>H2ProjectDB434[[#This Row],[Column12]]/10^6</f>
        <v>0</v>
      </c>
      <c r="N600" s="10"/>
    </row>
    <row r="601" spans="12:14" ht="32.25" customHeight="1" x14ac:dyDescent="0.2">
      <c r="L601" s="123"/>
      <c r="M601" s="128">
        <f>H2ProjectDB434[[#This Row],[Column12]]/10^6</f>
        <v>0</v>
      </c>
      <c r="N601" s="10"/>
    </row>
    <row r="602" spans="12:14" ht="32.25" customHeight="1" x14ac:dyDescent="0.2">
      <c r="L602" s="123"/>
      <c r="M602" s="128">
        <f>H2ProjectDB434[[#This Row],[Column12]]/10^6</f>
        <v>0</v>
      </c>
      <c r="N602" s="10"/>
    </row>
    <row r="603" spans="12:14" ht="32.25" customHeight="1" x14ac:dyDescent="0.2">
      <c r="L603" s="123"/>
      <c r="M603" s="128">
        <f>H2ProjectDB434[[#This Row],[Column12]]/10^6</f>
        <v>0</v>
      </c>
      <c r="N603" s="10"/>
    </row>
    <row r="604" spans="12:14" ht="32.25" customHeight="1" x14ac:dyDescent="0.2">
      <c r="L604" s="123"/>
      <c r="M604" s="128">
        <f>H2ProjectDB434[[#This Row],[Column12]]/10^6</f>
        <v>0</v>
      </c>
      <c r="N604" s="10"/>
    </row>
    <row r="605" spans="12:14" ht="32.25" customHeight="1" x14ac:dyDescent="0.2">
      <c r="L605" s="123"/>
      <c r="M605" s="128">
        <f>H2ProjectDB434[[#This Row],[Column12]]/10^6</f>
        <v>0</v>
      </c>
      <c r="N605" s="10"/>
    </row>
    <row r="606" spans="12:14" ht="32.25" customHeight="1" x14ac:dyDescent="0.2">
      <c r="L606" s="123"/>
      <c r="M606" s="128">
        <f>H2ProjectDB434[[#This Row],[Column12]]/10^6</f>
        <v>0</v>
      </c>
      <c r="N606" s="10"/>
    </row>
    <row r="607" spans="12:14" ht="32.25" customHeight="1" x14ac:dyDescent="0.2">
      <c r="L607" s="123"/>
      <c r="M607" s="128">
        <f>H2ProjectDB434[[#This Row],[Column12]]/10^6</f>
        <v>0</v>
      </c>
      <c r="N607" s="10"/>
    </row>
    <row r="608" spans="12:14" ht="32.25" customHeight="1" x14ac:dyDescent="0.2">
      <c r="L608" s="123"/>
      <c r="M608" s="128">
        <f>H2ProjectDB434[[#This Row],[Column12]]/10^6</f>
        <v>0</v>
      </c>
      <c r="N608" s="10"/>
    </row>
    <row r="609" spans="12:14" ht="32.25" customHeight="1" x14ac:dyDescent="0.2">
      <c r="L609" s="123"/>
      <c r="M609" s="128">
        <f>H2ProjectDB434[[#This Row],[Column12]]/10^6</f>
        <v>0</v>
      </c>
      <c r="N609" s="10"/>
    </row>
    <row r="610" spans="12:14" ht="32.25" customHeight="1" x14ac:dyDescent="0.2">
      <c r="L610" s="123"/>
      <c r="M610" s="128">
        <f>H2ProjectDB434[[#This Row],[Column12]]/10^6</f>
        <v>0</v>
      </c>
      <c r="N610" s="10"/>
    </row>
    <row r="611" spans="12:14" ht="32.25" customHeight="1" x14ac:dyDescent="0.2">
      <c r="L611" s="123"/>
      <c r="M611" s="128">
        <f>H2ProjectDB434[[#This Row],[Column12]]/10^6</f>
        <v>0</v>
      </c>
      <c r="N611" s="10"/>
    </row>
    <row r="612" spans="12:14" ht="32.25" customHeight="1" x14ac:dyDescent="0.2">
      <c r="L612" s="123"/>
      <c r="M612" s="128">
        <f>H2ProjectDB434[[#This Row],[Column12]]/10^6</f>
        <v>0</v>
      </c>
      <c r="N612" s="10"/>
    </row>
    <row r="613" spans="12:14" ht="32.25" customHeight="1" x14ac:dyDescent="0.2">
      <c r="L613" s="123"/>
      <c r="M613" s="128">
        <f>H2ProjectDB434[[#This Row],[Column12]]/10^6</f>
        <v>0</v>
      </c>
      <c r="N613" s="10"/>
    </row>
    <row r="614" spans="12:14" ht="32.25" customHeight="1" x14ac:dyDescent="0.2">
      <c r="L614" s="123"/>
      <c r="M614" s="128">
        <f>H2ProjectDB434[[#This Row],[Column12]]/10^6</f>
        <v>0</v>
      </c>
      <c r="N614" s="10"/>
    </row>
    <row r="615" spans="12:14" ht="32.25" customHeight="1" x14ac:dyDescent="0.2">
      <c r="L615" s="123"/>
      <c r="M615" s="128">
        <f>H2ProjectDB434[[#This Row],[Column12]]/10^6</f>
        <v>0</v>
      </c>
      <c r="N615" s="10"/>
    </row>
    <row r="616" spans="12:14" ht="32.25" customHeight="1" x14ac:dyDescent="0.2">
      <c r="L616" s="123"/>
      <c r="M616" s="128">
        <f>H2ProjectDB434[[#This Row],[Column12]]/10^6</f>
        <v>0</v>
      </c>
      <c r="N616" s="10"/>
    </row>
    <row r="617" spans="12:14" ht="32.25" customHeight="1" x14ac:dyDescent="0.2">
      <c r="L617" s="123"/>
      <c r="M617" s="128">
        <f>H2ProjectDB434[[#This Row],[Column12]]/10^6</f>
        <v>0</v>
      </c>
      <c r="N617" s="10"/>
    </row>
    <row r="618" spans="12:14" ht="32.25" customHeight="1" x14ac:dyDescent="0.2">
      <c r="L618" s="123"/>
      <c r="M618" s="128">
        <f>H2ProjectDB434[[#This Row],[Column12]]/10^6</f>
        <v>0</v>
      </c>
      <c r="N618" s="10"/>
    </row>
    <row r="619" spans="12:14" ht="32.25" customHeight="1" x14ac:dyDescent="0.2">
      <c r="L619" s="123"/>
      <c r="M619" s="128">
        <f>H2ProjectDB434[[#This Row],[Column12]]/10^6</f>
        <v>0</v>
      </c>
      <c r="N619" s="10"/>
    </row>
    <row r="620" spans="12:14" ht="32.25" customHeight="1" x14ac:dyDescent="0.2">
      <c r="L620" s="123"/>
      <c r="M620" s="128">
        <f>H2ProjectDB434[[#This Row],[Column12]]/10^6</f>
        <v>0</v>
      </c>
      <c r="N620" s="10"/>
    </row>
    <row r="621" spans="12:14" ht="32.25" customHeight="1" x14ac:dyDescent="0.2">
      <c r="L621" s="123"/>
      <c r="M621" s="128">
        <f>H2ProjectDB434[[#This Row],[Column12]]/10^6</f>
        <v>0</v>
      </c>
      <c r="N621" s="10"/>
    </row>
    <row r="622" spans="12:14" ht="32.25" customHeight="1" x14ac:dyDescent="0.2">
      <c r="L622" s="123"/>
      <c r="M622" s="128">
        <f>H2ProjectDB434[[#This Row],[Column12]]/10^6</f>
        <v>0</v>
      </c>
      <c r="N622" s="10"/>
    </row>
    <row r="623" spans="12:14" ht="32.25" customHeight="1" x14ac:dyDescent="0.2">
      <c r="L623" s="123"/>
      <c r="M623" s="128">
        <f>H2ProjectDB434[[#This Row],[Column12]]/10^6</f>
        <v>0</v>
      </c>
      <c r="N623" s="10"/>
    </row>
    <row r="624" spans="12:14" ht="32.25" customHeight="1" x14ac:dyDescent="0.2">
      <c r="L624" s="123"/>
      <c r="M624" s="128">
        <f>H2ProjectDB434[[#This Row],[Column12]]/10^6</f>
        <v>0</v>
      </c>
      <c r="N624" s="10"/>
    </row>
    <row r="625" spans="12:14" ht="32.25" customHeight="1" x14ac:dyDescent="0.2">
      <c r="L625" s="123"/>
      <c r="M625" s="128">
        <f>H2ProjectDB434[[#This Row],[Column12]]/10^6</f>
        <v>0</v>
      </c>
      <c r="N625" s="10"/>
    </row>
    <row r="626" spans="12:14" ht="32.25" customHeight="1" x14ac:dyDescent="0.2">
      <c r="L626" s="123"/>
      <c r="M626" s="128">
        <f>H2ProjectDB434[[#This Row],[Column12]]/10^6</f>
        <v>0</v>
      </c>
      <c r="N626" s="10"/>
    </row>
    <row r="627" spans="12:14" ht="32.25" customHeight="1" x14ac:dyDescent="0.2">
      <c r="L627" s="123"/>
      <c r="M627" s="128">
        <f>H2ProjectDB434[[#This Row],[Column12]]/10^6</f>
        <v>0</v>
      </c>
      <c r="N627" s="10"/>
    </row>
    <row r="628" spans="12:14" ht="32.25" customHeight="1" x14ac:dyDescent="0.2">
      <c r="L628" s="123"/>
      <c r="M628" s="128">
        <f>H2ProjectDB434[[#This Row],[Column12]]/10^6</f>
        <v>0</v>
      </c>
      <c r="N628" s="10"/>
    </row>
    <row r="629" spans="12:14" ht="32.25" customHeight="1" x14ac:dyDescent="0.2">
      <c r="L629" s="123"/>
      <c r="M629" s="128">
        <f>H2ProjectDB434[[#This Row],[Column12]]/10^6</f>
        <v>0</v>
      </c>
      <c r="N629" s="10"/>
    </row>
    <row r="630" spans="12:14" ht="32.25" customHeight="1" x14ac:dyDescent="0.2">
      <c r="L630" s="123"/>
      <c r="M630" s="128">
        <f>H2ProjectDB434[[#This Row],[Column12]]/10^6</f>
        <v>0</v>
      </c>
      <c r="N630" s="10"/>
    </row>
    <row r="631" spans="12:14" ht="32.25" customHeight="1" x14ac:dyDescent="0.2">
      <c r="L631" s="123"/>
      <c r="M631" s="128">
        <f>H2ProjectDB434[[#This Row],[Column12]]/10^6</f>
        <v>0</v>
      </c>
      <c r="N631" s="10"/>
    </row>
    <row r="632" spans="12:14" ht="32.25" customHeight="1" x14ac:dyDescent="0.2">
      <c r="L632" s="123"/>
      <c r="M632" s="128">
        <f>H2ProjectDB434[[#This Row],[Column12]]/10^6</f>
        <v>0</v>
      </c>
      <c r="N632" s="10"/>
    </row>
    <row r="633" spans="12:14" ht="32.25" customHeight="1" x14ac:dyDescent="0.2">
      <c r="L633" s="123"/>
      <c r="M633" s="128">
        <f>H2ProjectDB434[[#This Row],[Column12]]/10^6</f>
        <v>0</v>
      </c>
      <c r="N633" s="10"/>
    </row>
    <row r="634" spans="12:14" ht="32.25" customHeight="1" x14ac:dyDescent="0.2">
      <c r="L634" s="123"/>
      <c r="M634" s="128">
        <f>H2ProjectDB434[[#This Row],[Column12]]/10^6</f>
        <v>0</v>
      </c>
      <c r="N634" s="10"/>
    </row>
    <row r="635" spans="12:14" ht="32.25" customHeight="1" x14ac:dyDescent="0.2">
      <c r="L635" s="123"/>
      <c r="M635" s="128">
        <f>H2ProjectDB434[[#This Row],[Column12]]/10^6</f>
        <v>0</v>
      </c>
      <c r="N635" s="10"/>
    </row>
    <row r="636" spans="12:14" ht="32.25" customHeight="1" x14ac:dyDescent="0.2">
      <c r="L636" s="123"/>
      <c r="M636" s="128">
        <f>H2ProjectDB434[[#This Row],[Column12]]/10^6</f>
        <v>0</v>
      </c>
      <c r="N636" s="10"/>
    </row>
    <row r="637" spans="12:14" ht="32.25" customHeight="1" x14ac:dyDescent="0.2">
      <c r="L637" s="123"/>
      <c r="M637" s="128">
        <f>H2ProjectDB434[[#This Row],[Column12]]/10^6</f>
        <v>0</v>
      </c>
      <c r="N637" s="10"/>
    </row>
    <row r="638" spans="12:14" ht="32.25" customHeight="1" x14ac:dyDescent="0.2">
      <c r="L638" s="123"/>
      <c r="M638" s="128">
        <f>H2ProjectDB434[[#This Row],[Column12]]/10^6</f>
        <v>0</v>
      </c>
      <c r="N638" s="10"/>
    </row>
    <row r="639" spans="12:14" ht="32.25" customHeight="1" x14ac:dyDescent="0.2">
      <c r="L639" s="123"/>
      <c r="M639" s="128">
        <f>H2ProjectDB434[[#This Row],[Column12]]/10^6</f>
        <v>0</v>
      </c>
      <c r="N639" s="10"/>
    </row>
    <row r="640" spans="12:14" ht="32.25" customHeight="1" x14ac:dyDescent="0.2">
      <c r="L640" s="123"/>
      <c r="M640" s="128">
        <f>H2ProjectDB434[[#This Row],[Column12]]/10^6</f>
        <v>0</v>
      </c>
      <c r="N640" s="10"/>
    </row>
    <row r="641" spans="2:14" ht="32.25" customHeight="1" x14ac:dyDescent="0.2">
      <c r="L641" s="123"/>
      <c r="M641" s="128">
        <f>H2ProjectDB434[[#This Row],[Column12]]/10^6</f>
        <v>0</v>
      </c>
      <c r="N641" s="10"/>
    </row>
    <row r="642" spans="2:14" ht="32.25" customHeight="1" x14ac:dyDescent="0.2">
      <c r="L642" s="123"/>
      <c r="M642" s="128">
        <f>H2ProjectDB434[[#This Row],[Column12]]/10^6</f>
        <v>0</v>
      </c>
      <c r="N642" s="10"/>
    </row>
    <row r="643" spans="2:14" ht="32.25" customHeight="1" x14ac:dyDescent="0.2">
      <c r="L643" s="123"/>
      <c r="M643" s="128">
        <f>H2ProjectDB434[[#This Row],[Column12]]/10^6</f>
        <v>0</v>
      </c>
      <c r="N643" s="10"/>
    </row>
    <row r="644" spans="2:14" ht="32.25" customHeight="1" x14ac:dyDescent="0.2">
      <c r="L644" s="123">
        <f>H2ProjectDB434[[#This Row],[Column11]]/10^6</f>
        <v>0</v>
      </c>
      <c r="M644" s="128">
        <f>H2ProjectDB434[[#This Row],[Column12]]/10^6</f>
        <v>0</v>
      </c>
      <c r="N644" s="10"/>
    </row>
    <row r="645" spans="2:14" ht="32.25" customHeight="1" x14ac:dyDescent="0.2">
      <c r="L645" s="123">
        <f>H2ProjectDB434[[#This Row],[Column11]]/10^6</f>
        <v>0</v>
      </c>
      <c r="M645" s="128">
        <f>H2ProjectDB434[[#This Row],[Column12]]/10^6</f>
        <v>0</v>
      </c>
      <c r="N645" s="10"/>
    </row>
    <row r="646" spans="2:14" ht="32.25" customHeight="1" x14ac:dyDescent="0.2">
      <c r="L646" s="123">
        <f>H2ProjectDB434[[#This Row],[Column11]]/10^6</f>
        <v>0</v>
      </c>
      <c r="M646" s="128">
        <f>H2ProjectDB434[[#This Row],[Column12]]/10^6</f>
        <v>0</v>
      </c>
      <c r="N646" s="10"/>
    </row>
    <row r="647" spans="2:14" ht="32.25" customHeight="1" x14ac:dyDescent="0.2">
      <c r="L647" s="123">
        <f>H2ProjectDB434[[#This Row],[Column11]]/10^6</f>
        <v>0</v>
      </c>
      <c r="M647" s="128">
        <f>H2ProjectDB434[[#This Row],[Column12]]/10^6</f>
        <v>0</v>
      </c>
      <c r="N647" s="10"/>
    </row>
    <row r="648" spans="2:14" ht="32.25" customHeight="1" x14ac:dyDescent="0.2">
      <c r="L648" s="123">
        <f>H2ProjectDB434[[#This Row],[Column11]]/10^6</f>
        <v>0</v>
      </c>
      <c r="M648" s="128">
        <f>H2ProjectDB434[[#This Row],[Column12]]/10^6</f>
        <v>0</v>
      </c>
      <c r="N648" s="10"/>
    </row>
    <row r="649" spans="2:14" ht="32.25" customHeight="1" x14ac:dyDescent="0.2">
      <c r="L649" s="123">
        <f>H2ProjectDB434[[#This Row],[Column11]]/10^6</f>
        <v>0</v>
      </c>
      <c r="M649" s="128">
        <f>H2ProjectDB434[[#This Row],[Column12]]/10^6</f>
        <v>0</v>
      </c>
      <c r="N649" s="10"/>
    </row>
    <row r="650" spans="2:14" ht="32.25" customHeight="1" x14ac:dyDescent="0.2">
      <c r="L650" s="123">
        <f>H2ProjectDB434[[#This Row],[Column11]]/10^6</f>
        <v>0</v>
      </c>
      <c r="M650" s="128">
        <f>H2ProjectDB434[[#This Row],[Column12]]/10^6</f>
        <v>0</v>
      </c>
      <c r="N650" s="10"/>
    </row>
    <row r="651" spans="2:14" ht="32.25" customHeight="1" x14ac:dyDescent="0.2">
      <c r="L651" s="123">
        <f>H2ProjectDB434[[#This Row],[Column11]]/10^6</f>
        <v>0</v>
      </c>
      <c r="M651" s="128">
        <f>H2ProjectDB434[[#This Row],[Column12]]/10^6</f>
        <v>0</v>
      </c>
      <c r="N651" s="10"/>
    </row>
    <row r="652" spans="2:14" ht="32.25" customHeight="1" x14ac:dyDescent="0.2">
      <c r="L652" s="123">
        <f>H2ProjectDB434[[#This Row],[Column11]]/10^6</f>
        <v>0</v>
      </c>
      <c r="M652" s="128">
        <f>H2ProjectDB434[[#This Row],[Column12]]/10^6</f>
        <v>0</v>
      </c>
      <c r="N652" s="10"/>
    </row>
    <row r="653" spans="2:14" ht="32.25" customHeight="1" x14ac:dyDescent="0.2">
      <c r="L653" s="123">
        <f>H2ProjectDB434[[#This Row],[Column11]]/10^6</f>
        <v>0</v>
      </c>
      <c r="M653" s="128">
        <f>H2ProjectDB434[[#This Row],[Column12]]/10^6</f>
        <v>0</v>
      </c>
      <c r="N653" s="10"/>
    </row>
    <row r="654" spans="2:14" ht="32.25" customHeight="1" x14ac:dyDescent="0.2">
      <c r="L654" s="123">
        <f>H2ProjectDB434[[#This Row],[Column11]]/10^6</f>
        <v>0</v>
      </c>
      <c r="M654" s="128">
        <f>H2ProjectDB434[[#This Row],[Column12]]/10^6</f>
        <v>0</v>
      </c>
      <c r="N654" s="10"/>
    </row>
    <row r="655" spans="2:14" ht="32.25" customHeight="1" x14ac:dyDescent="0.2">
      <c r="L655" s="123">
        <f>H2ProjectDB434[[#This Row],[Column11]]/10^6</f>
        <v>0</v>
      </c>
      <c r="M655" s="128">
        <f>H2ProjectDB434[[#This Row],[Column12]]/10^6</f>
        <v>0</v>
      </c>
      <c r="N655" s="10"/>
    </row>
    <row r="656" spans="2:14" ht="32.25" customHeight="1" x14ac:dyDescent="0.2">
      <c r="L656" s="123">
        <f>H2ProjectDB434[[#This Row],[Column11]]/10^6</f>
        <v>0</v>
      </c>
      <c r="M656" s="128">
        <f>H2ProjectDB434[[#This Row],[Column12]]/10^6</f>
        <v>0</v>
      </c>
      <c r="N656" s="10"/>
    </row>
    <row r="657" spans="12:14" ht="32.25" customHeight="1" x14ac:dyDescent="0.2">
      <c r="L657" s="123">
        <f>H2ProjectDB434[[#This Row],[Column11]]/10^6</f>
        <v>0</v>
      </c>
      <c r="M657" s="128">
        <f>H2ProjectDB434[[#This Row],[Column12]]/10^6</f>
        <v>0</v>
      </c>
      <c r="N657" s="10"/>
    </row>
    <row r="658" spans="12:14" ht="32.25" customHeight="1" x14ac:dyDescent="0.2">
      <c r="L658" s="123">
        <f>H2ProjectDB434[[#This Row],[Column11]]/10^6</f>
        <v>0</v>
      </c>
      <c r="M658" s="128">
        <f>H2ProjectDB434[[#This Row],[Column12]]/10^6</f>
        <v>0</v>
      </c>
      <c r="N658" s="10"/>
    </row>
    <row r="659" spans="12:14" ht="32.25" customHeight="1" x14ac:dyDescent="0.2">
      <c r="L659" s="123">
        <f>H2ProjectDB434[[#This Row],[Column11]]/10^6</f>
        <v>0</v>
      </c>
      <c r="M659" s="128">
        <f>H2ProjectDB434[[#This Row],[Column12]]/10^6</f>
        <v>0</v>
      </c>
      <c r="N659" s="10"/>
    </row>
    <row r="660" spans="12:14" ht="32.25" customHeight="1" x14ac:dyDescent="0.2">
      <c r="L660" s="123">
        <f>H2ProjectDB434[[#This Row],[Column11]]/10^6</f>
        <v>0</v>
      </c>
      <c r="M660" s="128">
        <f>H2ProjectDB434[[#This Row],[Column12]]/10^6</f>
        <v>0</v>
      </c>
      <c r="N660" s="10"/>
    </row>
    <row r="661" spans="12:14" ht="32.25" customHeight="1" x14ac:dyDescent="0.2">
      <c r="L661" s="123">
        <f>H2ProjectDB434[[#This Row],[Column11]]/10^6</f>
        <v>0</v>
      </c>
      <c r="M661" s="128">
        <f>H2ProjectDB434[[#This Row],[Column12]]/10^6</f>
        <v>0</v>
      </c>
      <c r="N661" s="10"/>
    </row>
    <row r="662" spans="12:14" ht="32.25" customHeight="1" x14ac:dyDescent="0.2">
      <c r="L662" s="123">
        <f>H2ProjectDB434[[#This Row],[Column11]]/10^6</f>
        <v>0</v>
      </c>
      <c r="M662" s="128">
        <f>H2ProjectDB434[[#This Row],[Column12]]/10^6</f>
        <v>0</v>
      </c>
      <c r="N662" s="10"/>
    </row>
    <row r="663" spans="12:14" ht="32.25" customHeight="1" x14ac:dyDescent="0.2">
      <c r="L663" s="123">
        <f>H2ProjectDB434[[#This Row],[Column11]]/10^6</f>
        <v>0</v>
      </c>
      <c r="M663" s="128">
        <f>H2ProjectDB434[[#This Row],[Column12]]/10^6</f>
        <v>0</v>
      </c>
      <c r="N663" s="10"/>
    </row>
    <row r="664" spans="12:14" ht="32.25" customHeight="1" x14ac:dyDescent="0.2">
      <c r="L664" s="123">
        <f>H2ProjectDB434[[#This Row],[Column11]]/10^6</f>
        <v>0</v>
      </c>
      <c r="M664" s="128">
        <f>H2ProjectDB434[[#This Row],[Column12]]/10^6</f>
        <v>0</v>
      </c>
      <c r="N664" s="10"/>
    </row>
    <row r="665" spans="12:14" ht="32.25" customHeight="1" x14ac:dyDescent="0.2">
      <c r="L665" s="123">
        <f>H2ProjectDB434[[#This Row],[Column11]]/10^6</f>
        <v>0</v>
      </c>
      <c r="M665" s="128">
        <f>H2ProjectDB434[[#This Row],[Column12]]/10^6</f>
        <v>0</v>
      </c>
      <c r="N665" s="10"/>
    </row>
    <row r="666" spans="12:14" ht="32.25" customHeight="1" x14ac:dyDescent="0.2">
      <c r="L666" s="123">
        <f>H2ProjectDB434[[#This Row],[Column11]]/10^6</f>
        <v>0</v>
      </c>
      <c r="M666" s="128">
        <f>H2ProjectDB434[[#This Row],[Column12]]/10^6</f>
        <v>0</v>
      </c>
      <c r="N666" s="10"/>
    </row>
    <row r="667" spans="12:14" ht="32.25" customHeight="1" x14ac:dyDescent="0.2">
      <c r="L667" s="123">
        <f>H2ProjectDB434[[#This Row],[Column11]]/10^6</f>
        <v>0</v>
      </c>
      <c r="M667" s="128">
        <f>H2ProjectDB434[[#This Row],[Column12]]/10^6</f>
        <v>0</v>
      </c>
      <c r="N667" s="10"/>
    </row>
    <row r="668" spans="12:14" ht="32.25" customHeight="1" x14ac:dyDescent="0.2">
      <c r="L668" s="123">
        <f>H2ProjectDB434[[#This Row],[Column11]]/10^6</f>
        <v>0</v>
      </c>
      <c r="M668" s="128">
        <f>H2ProjectDB434[[#This Row],[Column12]]/10^6</f>
        <v>0</v>
      </c>
      <c r="N668" s="10"/>
    </row>
    <row r="669" spans="12:14" ht="32.25" customHeight="1" x14ac:dyDescent="0.2">
      <c r="L669" s="123">
        <f>H2ProjectDB434[[#This Row],[Column11]]/10^6</f>
        <v>0</v>
      </c>
      <c r="M669" s="128">
        <f>H2ProjectDB434[[#This Row],[Column12]]/10^6</f>
        <v>0</v>
      </c>
      <c r="N669" s="10"/>
    </row>
    <row r="670" spans="12:14" ht="32.25" customHeight="1" x14ac:dyDescent="0.2">
      <c r="L670" s="123">
        <f>H2ProjectDB434[[#This Row],[Column11]]/10^6</f>
        <v>0</v>
      </c>
      <c r="M670" s="128">
        <f>H2ProjectDB434[[#This Row],[Column12]]/10^6</f>
        <v>0</v>
      </c>
      <c r="N670" s="10"/>
    </row>
    <row r="671" spans="12:14" ht="32.25" customHeight="1" x14ac:dyDescent="0.2">
      <c r="L671" s="123">
        <f>H2ProjectDB434[[#This Row],[Column11]]/10^6</f>
        <v>0</v>
      </c>
      <c r="M671" s="128">
        <f>H2ProjectDB434[[#This Row],[Column12]]/10^6</f>
        <v>0</v>
      </c>
      <c r="N671" s="10"/>
    </row>
    <row r="672" spans="12:14" ht="32.25" customHeight="1" x14ac:dyDescent="0.2">
      <c r="L672" s="123">
        <f>H2ProjectDB434[[#This Row],[Column11]]/10^6</f>
        <v>0</v>
      </c>
      <c r="M672" s="128">
        <f>H2ProjectDB434[[#This Row],[Column12]]/10^6</f>
        <v>0</v>
      </c>
      <c r="N672" s="10"/>
    </row>
    <row r="673" spans="12:14" ht="32.25" customHeight="1" x14ac:dyDescent="0.2">
      <c r="L673" s="123">
        <f>H2ProjectDB434[[#This Row],[Column11]]/10^6</f>
        <v>0</v>
      </c>
      <c r="M673" s="128">
        <f>H2ProjectDB434[[#This Row],[Column12]]/10^6</f>
        <v>0</v>
      </c>
      <c r="N673" s="10"/>
    </row>
    <row r="674" spans="12:14" ht="32.25" customHeight="1" x14ac:dyDescent="0.2">
      <c r="L674" s="123">
        <f>H2ProjectDB434[[#This Row],[Column11]]/10^6</f>
        <v>0</v>
      </c>
      <c r="M674" s="128">
        <f>H2ProjectDB434[[#This Row],[Column12]]/10^6</f>
        <v>0</v>
      </c>
      <c r="N674" s="10"/>
    </row>
    <row r="675" spans="12:14" ht="32.25" customHeight="1" x14ac:dyDescent="0.2">
      <c r="L675" s="123">
        <f>H2ProjectDB434[[#This Row],[Column11]]/10^6</f>
        <v>0</v>
      </c>
      <c r="M675" s="128">
        <f>H2ProjectDB434[[#This Row],[Column12]]/10^6</f>
        <v>0</v>
      </c>
      <c r="N675" s="10"/>
    </row>
    <row r="676" spans="12:14" ht="32.25" customHeight="1" x14ac:dyDescent="0.2">
      <c r="L676" s="123">
        <f>H2ProjectDB434[[#This Row],[Column11]]/10^6</f>
        <v>0</v>
      </c>
      <c r="M676" s="128">
        <f>H2ProjectDB434[[#This Row],[Column12]]/10^6</f>
        <v>0</v>
      </c>
      <c r="N676" s="10"/>
    </row>
    <row r="677" spans="12:14" ht="32.25" customHeight="1" x14ac:dyDescent="0.2">
      <c r="L677" s="123">
        <f>H2ProjectDB434[[#This Row],[Column11]]/10^6</f>
        <v>0</v>
      </c>
      <c r="M677" s="128">
        <f>H2ProjectDB434[[#This Row],[Column12]]/10^6</f>
        <v>0</v>
      </c>
      <c r="N677" s="10"/>
    </row>
    <row r="678" spans="12:14" ht="32.25" customHeight="1" x14ac:dyDescent="0.2">
      <c r="L678" s="123">
        <f>H2ProjectDB434[[#This Row],[Column11]]/10^6</f>
        <v>0</v>
      </c>
      <c r="M678" s="128">
        <f>H2ProjectDB434[[#This Row],[Column12]]/10^6</f>
        <v>0</v>
      </c>
      <c r="N678" s="10"/>
    </row>
    <row r="679" spans="12:14" ht="32.25" customHeight="1" x14ac:dyDescent="0.2">
      <c r="L679" s="123">
        <f>H2ProjectDB434[[#This Row],[Column11]]/10^6</f>
        <v>0</v>
      </c>
      <c r="M679" s="128">
        <f>H2ProjectDB434[[#This Row],[Column12]]/10^6</f>
        <v>0</v>
      </c>
      <c r="N679" s="10"/>
    </row>
    <row r="680" spans="12:14" ht="32.25" customHeight="1" x14ac:dyDescent="0.2">
      <c r="L680" s="123">
        <f>H2ProjectDB434[[#This Row],[Column11]]/10^6</f>
        <v>0</v>
      </c>
      <c r="M680" s="128">
        <f>H2ProjectDB434[[#This Row],[Column12]]/10^6</f>
        <v>0</v>
      </c>
      <c r="N680" s="10"/>
    </row>
    <row r="681" spans="12:14" ht="32.25" customHeight="1" x14ac:dyDescent="0.2">
      <c r="L681" s="123">
        <f>H2ProjectDB434[[#This Row],[Column11]]/10^6</f>
        <v>0</v>
      </c>
      <c r="M681" s="128">
        <f>H2ProjectDB434[[#This Row],[Column12]]/10^6</f>
        <v>0</v>
      </c>
      <c r="N681" s="10"/>
    </row>
    <row r="682" spans="12:14" ht="32.25" customHeight="1" x14ac:dyDescent="0.2">
      <c r="L682" s="123">
        <f>H2ProjectDB434[[#This Row],[Column11]]/10^6</f>
        <v>0</v>
      </c>
      <c r="M682" s="128">
        <f>H2ProjectDB434[[#This Row],[Column12]]/10^6</f>
        <v>0</v>
      </c>
      <c r="N682" s="10"/>
    </row>
    <row r="683" spans="12:14" ht="32.25" customHeight="1" x14ac:dyDescent="0.2">
      <c r="L683" s="123">
        <f>H2ProjectDB434[[#This Row],[Column11]]/10^6</f>
        <v>0</v>
      </c>
      <c r="M683" s="128">
        <f>H2ProjectDB434[[#This Row],[Column12]]/10^6</f>
        <v>0</v>
      </c>
      <c r="N683" s="10"/>
    </row>
    <row r="684" spans="12:14" ht="32.25" customHeight="1" x14ac:dyDescent="0.2">
      <c r="L684" s="123">
        <f>H2ProjectDB434[[#This Row],[Column11]]/10^6</f>
        <v>0</v>
      </c>
      <c r="M684" s="128">
        <f>H2ProjectDB434[[#This Row],[Column12]]/10^6</f>
        <v>0</v>
      </c>
      <c r="N684" s="10"/>
    </row>
    <row r="685" spans="12:14" ht="32.25" customHeight="1" x14ac:dyDescent="0.2">
      <c r="L685" s="123">
        <f>H2ProjectDB434[[#This Row],[Column11]]/10^6</f>
        <v>0</v>
      </c>
      <c r="M685" s="128">
        <f>H2ProjectDB434[[#This Row],[Column12]]/10^6</f>
        <v>0</v>
      </c>
      <c r="N685" s="10"/>
    </row>
    <row r="686" spans="12:14" ht="32.25" customHeight="1" x14ac:dyDescent="0.2">
      <c r="L686" s="123">
        <f>H2ProjectDB434[[#This Row],[Column11]]/10^6</f>
        <v>0</v>
      </c>
      <c r="M686" s="128">
        <f>H2ProjectDB434[[#This Row],[Column12]]/10^6</f>
        <v>0</v>
      </c>
      <c r="N686" s="10"/>
    </row>
    <row r="687" spans="12:14" ht="32.25" customHeight="1" x14ac:dyDescent="0.2">
      <c r="L687" s="123">
        <f>H2ProjectDB434[[#This Row],[Column11]]/10^6</f>
        <v>0</v>
      </c>
      <c r="M687" s="128">
        <f>H2ProjectDB434[[#This Row],[Column12]]/10^6</f>
        <v>0</v>
      </c>
      <c r="N687" s="10"/>
    </row>
    <row r="688" spans="12:14" ht="32.25" customHeight="1" x14ac:dyDescent="0.2">
      <c r="L688" s="123">
        <f>H2ProjectDB434[[#This Row],[Column11]]/10^6</f>
        <v>0</v>
      </c>
      <c r="M688" s="128">
        <f>H2ProjectDB434[[#This Row],[Column12]]/10^6</f>
        <v>0</v>
      </c>
      <c r="N688" s="10"/>
    </row>
    <row r="689" spans="3:14" ht="32.25" customHeight="1" x14ac:dyDescent="0.2">
      <c r="L689" s="123">
        <f>H2ProjectDB434[[#This Row],[Column11]]/10^6</f>
        <v>0</v>
      </c>
      <c r="M689" s="128">
        <f>H2ProjectDB434[[#This Row],[Column12]]/10^6</f>
        <v>0</v>
      </c>
      <c r="N689" s="10"/>
    </row>
    <row r="690" spans="3:14" ht="32.25" customHeight="1" x14ac:dyDescent="0.2">
      <c r="L690" s="123">
        <f>H2ProjectDB434[[#This Row],[Column11]]/10^6</f>
        <v>0</v>
      </c>
      <c r="M690" s="128">
        <f>H2ProjectDB434[[#This Row],[Column12]]/10^6</f>
        <v>0</v>
      </c>
      <c r="N690" s="10"/>
    </row>
    <row r="691" spans="3:14" ht="32.25" customHeight="1" x14ac:dyDescent="0.2">
      <c r="L691" s="123">
        <f>H2ProjectDB434[[#This Row],[Column11]]/10^6</f>
        <v>0</v>
      </c>
      <c r="M691" s="128">
        <f>H2ProjectDB434[[#This Row],[Column12]]/10^6</f>
        <v>0</v>
      </c>
      <c r="N691" s="10"/>
    </row>
    <row r="692" spans="3:14" ht="32.25" customHeight="1" x14ac:dyDescent="0.2">
      <c r="L692" s="123">
        <f>H2ProjectDB434[[#This Row],[Column11]]/10^6</f>
        <v>0</v>
      </c>
      <c r="M692" s="128">
        <f>H2ProjectDB434[[#This Row],[Column12]]/10^6</f>
        <v>0</v>
      </c>
      <c r="N692" s="10"/>
    </row>
    <row r="693" spans="3:14" ht="32.25" customHeight="1" x14ac:dyDescent="0.2">
      <c r="L693" s="123">
        <f>H2ProjectDB434[[#This Row],[Column11]]/10^6</f>
        <v>0</v>
      </c>
      <c r="M693" s="128">
        <f>H2ProjectDB434[[#This Row],[Column12]]/10^6</f>
        <v>0</v>
      </c>
      <c r="N693" s="10"/>
    </row>
    <row r="694" spans="3:14" ht="32.25" customHeight="1" x14ac:dyDescent="0.2">
      <c r="L694" s="123">
        <f>H2ProjectDB434[[#This Row],[Column11]]/10^6</f>
        <v>0</v>
      </c>
      <c r="M694" s="128">
        <f>H2ProjectDB434[[#This Row],[Column12]]/10^6</f>
        <v>0</v>
      </c>
      <c r="N694" s="10"/>
    </row>
    <row r="695" spans="3:14" ht="32.25" customHeight="1" x14ac:dyDescent="0.2">
      <c r="C695" s="10"/>
      <c r="L695" s="123">
        <f>H2ProjectDB434[[#This Row],[Column11]]/10^6</f>
        <v>0</v>
      </c>
      <c r="M695" s="128">
        <f>H2ProjectDB434[[#This Row],[Column12]]/10^6</f>
        <v>0</v>
      </c>
      <c r="N695" s="10"/>
    </row>
    <row r="696" spans="3:14" ht="32.25" customHeight="1" x14ac:dyDescent="0.2">
      <c r="C696" s="10"/>
      <c r="L696" s="123">
        <f>H2ProjectDB434[[#This Row],[Column11]]/10^6</f>
        <v>0</v>
      </c>
      <c r="M696" s="128">
        <f>H2ProjectDB434[[#This Row],[Column12]]/10^6</f>
        <v>0</v>
      </c>
      <c r="N696" s="10"/>
    </row>
    <row r="697" spans="3:14" ht="32.25" customHeight="1" x14ac:dyDescent="0.2">
      <c r="L697" s="123">
        <f>H2ProjectDB434[[#This Row],[Column11]]/10^6</f>
        <v>0</v>
      </c>
      <c r="M697" s="128">
        <f>H2ProjectDB434[[#This Row],[Column12]]/10^6</f>
        <v>0</v>
      </c>
      <c r="N697" s="10"/>
    </row>
    <row r="698" spans="3:14" ht="32.25" customHeight="1" x14ac:dyDescent="0.2">
      <c r="L698" s="123">
        <f>H2ProjectDB434[[#This Row],[Column11]]/10^6</f>
        <v>0</v>
      </c>
      <c r="M698" s="128">
        <f>H2ProjectDB434[[#This Row],[Column12]]/10^6</f>
        <v>0</v>
      </c>
      <c r="N698" s="10"/>
    </row>
    <row r="699" spans="3:14" ht="32.25" customHeight="1" x14ac:dyDescent="0.2">
      <c r="L699" s="123">
        <f>H2ProjectDB434[[#This Row],[Column11]]/10^6</f>
        <v>0</v>
      </c>
      <c r="M699" s="128">
        <f>H2ProjectDB434[[#This Row],[Column12]]/10^6</f>
        <v>0</v>
      </c>
      <c r="N699" s="10"/>
    </row>
    <row r="700" spans="3:14" ht="32.25" customHeight="1" x14ac:dyDescent="0.2">
      <c r="L700" s="123">
        <f>H2ProjectDB434[[#This Row],[Column11]]/10^6</f>
        <v>0</v>
      </c>
      <c r="M700" s="128">
        <f>H2ProjectDB434[[#This Row],[Column12]]/10^6</f>
        <v>0</v>
      </c>
      <c r="N700" s="10"/>
    </row>
    <row r="701" spans="3:14" ht="32.25" customHeight="1" x14ac:dyDescent="0.2">
      <c r="L701" s="123">
        <f>H2ProjectDB434[[#This Row],[Column11]]/10^6</f>
        <v>0</v>
      </c>
      <c r="M701" s="128">
        <f>H2ProjectDB434[[#This Row],[Column12]]/10^6</f>
        <v>0</v>
      </c>
      <c r="N701" s="10"/>
    </row>
    <row r="702" spans="3:14" ht="32.25" customHeight="1" x14ac:dyDescent="0.2">
      <c r="L702" s="123">
        <f>H2ProjectDB434[[#This Row],[Column11]]/10^6</f>
        <v>0</v>
      </c>
      <c r="M702" s="128">
        <f>H2ProjectDB434[[#This Row],[Column12]]/10^6</f>
        <v>0</v>
      </c>
      <c r="N702" s="10"/>
    </row>
    <row r="703" spans="3:14" ht="32.25" customHeight="1" x14ac:dyDescent="0.2">
      <c r="L703" s="123">
        <f>H2ProjectDB434[[#This Row],[Column11]]/10^6</f>
        <v>0</v>
      </c>
      <c r="M703" s="128">
        <f>H2ProjectDB434[[#This Row],[Column12]]/10^6</f>
        <v>0</v>
      </c>
      <c r="N703" s="10"/>
    </row>
    <row r="704" spans="3:14" ht="32.25" customHeight="1" x14ac:dyDescent="0.2">
      <c r="L704" s="123">
        <f>H2ProjectDB434[[#This Row],[Column11]]/10^6</f>
        <v>0</v>
      </c>
      <c r="M704" s="128">
        <f>H2ProjectDB434[[#This Row],[Column12]]/10^6</f>
        <v>0</v>
      </c>
      <c r="N704" s="10"/>
    </row>
    <row r="705" spans="12:14" ht="32.25" customHeight="1" x14ac:dyDescent="0.2">
      <c r="L705" s="123">
        <f>H2ProjectDB434[[#This Row],[Column11]]/10^6</f>
        <v>0</v>
      </c>
      <c r="M705" s="128">
        <f>H2ProjectDB434[[#This Row],[Column12]]/10^6</f>
        <v>0</v>
      </c>
      <c r="N705" s="10"/>
    </row>
    <row r="706" spans="12:14" ht="32.25" customHeight="1" x14ac:dyDescent="0.2">
      <c r="L706" s="123">
        <f>H2ProjectDB434[[#This Row],[Column11]]/10^6</f>
        <v>0</v>
      </c>
      <c r="M706" s="128">
        <f>H2ProjectDB434[[#This Row],[Column12]]/10^6</f>
        <v>0</v>
      </c>
      <c r="N706" s="10"/>
    </row>
    <row r="707" spans="12:14" ht="32.25" customHeight="1" x14ac:dyDescent="0.2">
      <c r="L707" s="123">
        <f>H2ProjectDB434[[#This Row],[Column11]]/10^6</f>
        <v>0</v>
      </c>
      <c r="M707" s="128">
        <f>H2ProjectDB434[[#This Row],[Column12]]/10^6</f>
        <v>0</v>
      </c>
      <c r="N707" s="10"/>
    </row>
    <row r="708" spans="12:14" ht="32.25" customHeight="1" x14ac:dyDescent="0.2">
      <c r="L708" s="123">
        <f>H2ProjectDB434[[#This Row],[Column11]]/10^6</f>
        <v>0</v>
      </c>
      <c r="M708" s="128">
        <f>H2ProjectDB434[[#This Row],[Column12]]/10^6</f>
        <v>0</v>
      </c>
      <c r="N708" s="10"/>
    </row>
    <row r="709" spans="12:14" ht="32.25" customHeight="1" x14ac:dyDescent="0.2">
      <c r="L709" s="123">
        <f>H2ProjectDB434[[#This Row],[Column11]]/10^6</f>
        <v>0</v>
      </c>
      <c r="M709" s="128">
        <f>H2ProjectDB434[[#This Row],[Column12]]/10^6</f>
        <v>0</v>
      </c>
      <c r="N709" s="10"/>
    </row>
    <row r="710" spans="12:14" ht="32.25" customHeight="1" x14ac:dyDescent="0.2">
      <c r="L710" s="123">
        <f>H2ProjectDB434[[#This Row],[Column11]]/10^6</f>
        <v>0</v>
      </c>
      <c r="M710" s="128">
        <f>H2ProjectDB434[[#This Row],[Column12]]/10^6</f>
        <v>0</v>
      </c>
      <c r="N710" s="10"/>
    </row>
    <row r="711" spans="12:14" ht="32.25" customHeight="1" x14ac:dyDescent="0.2">
      <c r="L711" s="123">
        <f>H2ProjectDB434[[#This Row],[Column11]]/10^6</f>
        <v>0</v>
      </c>
      <c r="M711" s="128">
        <f>H2ProjectDB434[[#This Row],[Column12]]/10^6</f>
        <v>0</v>
      </c>
      <c r="N711" s="10"/>
    </row>
    <row r="712" spans="12:14" ht="32.25" customHeight="1" x14ac:dyDescent="0.2">
      <c r="L712" s="123">
        <f>H2ProjectDB434[[#This Row],[Column11]]/10^6</f>
        <v>0</v>
      </c>
      <c r="M712" s="128">
        <f>H2ProjectDB434[[#This Row],[Column12]]/10^6</f>
        <v>0</v>
      </c>
      <c r="N712" s="10"/>
    </row>
    <row r="713" spans="12:14" ht="32.25" customHeight="1" x14ac:dyDescent="0.2">
      <c r="L713" s="123">
        <f>H2ProjectDB434[[#This Row],[Column11]]/10^6</f>
        <v>0</v>
      </c>
      <c r="M713" s="128">
        <f>H2ProjectDB434[[#This Row],[Column12]]/10^6</f>
        <v>0</v>
      </c>
      <c r="N713" s="10"/>
    </row>
    <row r="714" spans="12:14" ht="32.25" customHeight="1" x14ac:dyDescent="0.2">
      <c r="L714" s="123">
        <f>H2ProjectDB434[[#This Row],[Column11]]/10^6</f>
        <v>0</v>
      </c>
      <c r="M714" s="128">
        <f>H2ProjectDB434[[#This Row],[Column12]]/10^6</f>
        <v>0</v>
      </c>
      <c r="N714" s="10"/>
    </row>
    <row r="715" spans="12:14" ht="32.25" customHeight="1" x14ac:dyDescent="0.2">
      <c r="L715" s="123">
        <f>H2ProjectDB434[[#This Row],[Column11]]/10^6</f>
        <v>0</v>
      </c>
      <c r="M715" s="128">
        <f>H2ProjectDB434[[#This Row],[Column12]]/10^6</f>
        <v>0</v>
      </c>
      <c r="N715" s="10"/>
    </row>
    <row r="716" spans="12:14" ht="32.25" customHeight="1" x14ac:dyDescent="0.2">
      <c r="L716" s="123">
        <f>H2ProjectDB434[[#This Row],[Column11]]/10^6</f>
        <v>0</v>
      </c>
      <c r="M716" s="128">
        <f>H2ProjectDB434[[#This Row],[Column12]]/10^6</f>
        <v>0</v>
      </c>
      <c r="N716" s="10"/>
    </row>
    <row r="717" spans="12:14" ht="32.25" customHeight="1" x14ac:dyDescent="0.2">
      <c r="L717" s="123">
        <f>H2ProjectDB434[[#This Row],[Column11]]/10^6</f>
        <v>0</v>
      </c>
      <c r="M717" s="128">
        <f>H2ProjectDB434[[#This Row],[Column12]]/10^6</f>
        <v>0</v>
      </c>
      <c r="N717" s="10"/>
    </row>
    <row r="718" spans="12:14" ht="32.25" customHeight="1" x14ac:dyDescent="0.2">
      <c r="L718" s="123">
        <f>H2ProjectDB434[[#This Row],[Column11]]/10^6</f>
        <v>0</v>
      </c>
      <c r="M718" s="128">
        <f>H2ProjectDB434[[#This Row],[Column12]]/10^6</f>
        <v>0</v>
      </c>
      <c r="N718" s="10"/>
    </row>
    <row r="719" spans="12:14" ht="32.25" customHeight="1" x14ac:dyDescent="0.2">
      <c r="L719" s="123">
        <f>H2ProjectDB434[[#This Row],[Column11]]/10^6</f>
        <v>0</v>
      </c>
      <c r="M719" s="128">
        <f>H2ProjectDB434[[#This Row],[Column12]]/10^6</f>
        <v>0</v>
      </c>
      <c r="N719" s="10"/>
    </row>
    <row r="720" spans="12:14" ht="32.25" customHeight="1" x14ac:dyDescent="0.2">
      <c r="L720" s="123">
        <f>H2ProjectDB434[[#This Row],[Column11]]/10^6</f>
        <v>0</v>
      </c>
      <c r="M720" s="128">
        <f>H2ProjectDB434[[#This Row],[Column12]]/10^6</f>
        <v>0</v>
      </c>
      <c r="N720" s="10"/>
    </row>
    <row r="721" spans="12:14" ht="32.25" customHeight="1" x14ac:dyDescent="0.2">
      <c r="L721" s="123">
        <f>H2ProjectDB434[[#This Row],[Column11]]/10^6</f>
        <v>0</v>
      </c>
      <c r="M721" s="128">
        <f>H2ProjectDB434[[#This Row],[Column12]]/10^6</f>
        <v>0</v>
      </c>
      <c r="N721" s="10"/>
    </row>
    <row r="722" spans="12:14" ht="32.25" customHeight="1" x14ac:dyDescent="0.2">
      <c r="L722" s="123">
        <f>H2ProjectDB434[[#This Row],[Column11]]/10^6</f>
        <v>0</v>
      </c>
      <c r="M722" s="128">
        <f>H2ProjectDB434[[#This Row],[Column12]]/10^6</f>
        <v>0</v>
      </c>
      <c r="N722" s="10"/>
    </row>
    <row r="723" spans="12:14" ht="32.25" customHeight="1" x14ac:dyDescent="0.2">
      <c r="L723" s="123">
        <f>H2ProjectDB434[[#This Row],[Column11]]/10^6</f>
        <v>0</v>
      </c>
      <c r="M723" s="128">
        <f>H2ProjectDB434[[#This Row],[Column12]]/10^6</f>
        <v>0</v>
      </c>
      <c r="N723" s="10"/>
    </row>
    <row r="724" spans="12:14" ht="32.25" customHeight="1" x14ac:dyDescent="0.2">
      <c r="L724" s="123">
        <f>H2ProjectDB434[[#This Row],[Column11]]/10^6</f>
        <v>0</v>
      </c>
      <c r="M724" s="128">
        <f>H2ProjectDB434[[#This Row],[Column12]]/10^6</f>
        <v>0</v>
      </c>
      <c r="N724" s="10"/>
    </row>
    <row r="725" spans="12:14" ht="32.25" customHeight="1" x14ac:dyDescent="0.2">
      <c r="L725" s="123">
        <f>H2ProjectDB434[[#This Row],[Column11]]/10^6</f>
        <v>0</v>
      </c>
      <c r="M725" s="128">
        <f>H2ProjectDB434[[#This Row],[Column12]]/10^6</f>
        <v>0</v>
      </c>
      <c r="N725" s="10"/>
    </row>
    <row r="726" spans="12:14" ht="32.25" customHeight="1" x14ac:dyDescent="0.2">
      <c r="L726" s="123">
        <f>H2ProjectDB434[[#This Row],[Column11]]/10^6</f>
        <v>0</v>
      </c>
      <c r="M726" s="128">
        <f>H2ProjectDB434[[#This Row],[Column12]]/10^6</f>
        <v>0</v>
      </c>
      <c r="N726" s="10"/>
    </row>
    <row r="727" spans="12:14" ht="32.25" customHeight="1" x14ac:dyDescent="0.2">
      <c r="L727" s="123">
        <f>H2ProjectDB434[[#This Row],[Column11]]/10^6</f>
        <v>0</v>
      </c>
      <c r="M727" s="128">
        <f>H2ProjectDB434[[#This Row],[Column12]]/10^6</f>
        <v>0</v>
      </c>
      <c r="N727" s="10"/>
    </row>
    <row r="728" spans="12:14" ht="32.25" customHeight="1" x14ac:dyDescent="0.2">
      <c r="L728" s="123">
        <f>H2ProjectDB434[[#This Row],[Column11]]/10^6</f>
        <v>0</v>
      </c>
      <c r="M728" s="128">
        <f>H2ProjectDB434[[#This Row],[Column12]]/10^6</f>
        <v>0</v>
      </c>
      <c r="N728" s="10"/>
    </row>
    <row r="729" spans="12:14" ht="32.25" customHeight="1" x14ac:dyDescent="0.2">
      <c r="L729" s="123">
        <f>H2ProjectDB434[[#This Row],[Column11]]/10^6</f>
        <v>0</v>
      </c>
      <c r="M729" s="128">
        <f>H2ProjectDB434[[#This Row],[Column12]]/10^6</f>
        <v>0</v>
      </c>
      <c r="N729" s="10"/>
    </row>
    <row r="730" spans="12:14" ht="32.25" customHeight="1" x14ac:dyDescent="0.2">
      <c r="L730" s="123">
        <f>H2ProjectDB434[[#This Row],[Column11]]/10^6</f>
        <v>0</v>
      </c>
      <c r="M730" s="128">
        <f>H2ProjectDB434[[#This Row],[Column12]]/10^6</f>
        <v>0</v>
      </c>
      <c r="N730" s="10"/>
    </row>
    <row r="731" spans="12:14" ht="32.25" customHeight="1" x14ac:dyDescent="0.2">
      <c r="L731" s="123">
        <f>H2ProjectDB434[[#This Row],[Column11]]/10^6</f>
        <v>0</v>
      </c>
      <c r="M731" s="128">
        <f>H2ProjectDB434[[#This Row],[Column12]]/10^6</f>
        <v>0</v>
      </c>
      <c r="N731" s="10"/>
    </row>
    <row r="732" spans="12:14" ht="32.25" customHeight="1" x14ac:dyDescent="0.2">
      <c r="L732" s="123">
        <f>H2ProjectDB434[[#This Row],[Column11]]/10^6</f>
        <v>0</v>
      </c>
      <c r="M732" s="128">
        <f>H2ProjectDB434[[#This Row],[Column12]]/10^6</f>
        <v>0</v>
      </c>
      <c r="N732" s="10"/>
    </row>
    <row r="733" spans="12:14" ht="32.25" customHeight="1" x14ac:dyDescent="0.2">
      <c r="L733" s="123">
        <f>H2ProjectDB434[[#This Row],[Column11]]/10^6</f>
        <v>0</v>
      </c>
      <c r="M733" s="128">
        <f>H2ProjectDB434[[#This Row],[Column12]]/10^6</f>
        <v>0</v>
      </c>
      <c r="N733" s="10"/>
    </row>
    <row r="734" spans="12:14" ht="32.25" customHeight="1" x14ac:dyDescent="0.2">
      <c r="L734" s="123">
        <f>H2ProjectDB434[[#This Row],[Column11]]/10^6</f>
        <v>0</v>
      </c>
      <c r="M734" s="128">
        <f>H2ProjectDB434[[#This Row],[Column12]]/10^6</f>
        <v>0</v>
      </c>
      <c r="N734" s="10"/>
    </row>
    <row r="735" spans="12:14" ht="32.25" customHeight="1" x14ac:dyDescent="0.2">
      <c r="L735" s="123">
        <f>H2ProjectDB434[[#This Row],[Column11]]/10^6</f>
        <v>0</v>
      </c>
      <c r="M735" s="128">
        <f>H2ProjectDB434[[#This Row],[Column12]]/10^6</f>
        <v>0</v>
      </c>
      <c r="N735" s="10"/>
    </row>
    <row r="736" spans="12:14" ht="32.25" customHeight="1" x14ac:dyDescent="0.2">
      <c r="L736" s="123">
        <f>H2ProjectDB434[[#This Row],[Column11]]/10^6</f>
        <v>0</v>
      </c>
      <c r="M736" s="128">
        <f>H2ProjectDB434[[#This Row],[Column12]]/10^6</f>
        <v>0</v>
      </c>
      <c r="N736" s="10"/>
    </row>
    <row r="737" spans="12:14" ht="32.25" customHeight="1" x14ac:dyDescent="0.2">
      <c r="L737" s="123">
        <f>H2ProjectDB434[[#This Row],[Column11]]/10^6</f>
        <v>0</v>
      </c>
      <c r="M737" s="128">
        <f>H2ProjectDB434[[#This Row],[Column12]]/10^6</f>
        <v>0</v>
      </c>
      <c r="N737" s="10"/>
    </row>
    <row r="738" spans="12:14" ht="32.25" customHeight="1" x14ac:dyDescent="0.2">
      <c r="L738" s="123">
        <f>H2ProjectDB434[[#This Row],[Column11]]/10^6</f>
        <v>0</v>
      </c>
      <c r="M738" s="128">
        <f>H2ProjectDB434[[#This Row],[Column12]]/10^6</f>
        <v>0</v>
      </c>
      <c r="N738" s="10"/>
    </row>
    <row r="739" spans="12:14" ht="32.25" customHeight="1" x14ac:dyDescent="0.2">
      <c r="L739" s="123">
        <f>H2ProjectDB434[[#This Row],[Column11]]/10^6</f>
        <v>0</v>
      </c>
      <c r="M739" s="128">
        <f>H2ProjectDB434[[#This Row],[Column12]]/10^6</f>
        <v>0</v>
      </c>
      <c r="N739" s="10"/>
    </row>
    <row r="740" spans="12:14" ht="32.25" customHeight="1" x14ac:dyDescent="0.2">
      <c r="L740" s="123">
        <f>H2ProjectDB434[[#This Row],[Column11]]/10^6</f>
        <v>0</v>
      </c>
      <c r="M740" s="128">
        <f>H2ProjectDB434[[#This Row],[Column12]]/10^6</f>
        <v>0</v>
      </c>
      <c r="N740" s="10"/>
    </row>
    <row r="741" spans="12:14" ht="32.25" customHeight="1" x14ac:dyDescent="0.2">
      <c r="L741" s="123">
        <f>H2ProjectDB434[[#This Row],[Column11]]/10^6</f>
        <v>0</v>
      </c>
      <c r="M741" s="128">
        <f>H2ProjectDB434[[#This Row],[Column12]]/10^6</f>
        <v>0</v>
      </c>
      <c r="N741" s="10"/>
    </row>
    <row r="742" spans="12:14" ht="32.25" customHeight="1" x14ac:dyDescent="0.2">
      <c r="L742" s="123">
        <f>H2ProjectDB434[[#This Row],[Column11]]/10^6</f>
        <v>0</v>
      </c>
      <c r="M742" s="128">
        <f>H2ProjectDB434[[#This Row],[Column12]]/10^6</f>
        <v>0</v>
      </c>
      <c r="N742" s="10"/>
    </row>
    <row r="743" spans="12:14" ht="32.25" customHeight="1" x14ac:dyDescent="0.2">
      <c r="L743" s="123">
        <f>H2ProjectDB434[[#This Row],[Column11]]/10^6</f>
        <v>0</v>
      </c>
      <c r="M743" s="128">
        <f>H2ProjectDB434[[#This Row],[Column12]]/10^6</f>
        <v>0</v>
      </c>
      <c r="N743" s="10"/>
    </row>
    <row r="744" spans="12:14" ht="32.25" customHeight="1" x14ac:dyDescent="0.2">
      <c r="L744" s="123">
        <f>H2ProjectDB434[[#This Row],[Column11]]/10^6</f>
        <v>0</v>
      </c>
      <c r="M744" s="128">
        <f>H2ProjectDB434[[#This Row],[Column12]]/10^6</f>
        <v>0</v>
      </c>
      <c r="N744" s="10"/>
    </row>
    <row r="745" spans="12:14" ht="32.25" customHeight="1" x14ac:dyDescent="0.2">
      <c r="L745" s="123">
        <f>H2ProjectDB434[[#This Row],[Column11]]/10^6</f>
        <v>0</v>
      </c>
      <c r="M745" s="128">
        <f>H2ProjectDB434[[#This Row],[Column12]]/10^6</f>
        <v>0</v>
      </c>
      <c r="N745" s="10"/>
    </row>
    <row r="746" spans="12:14" ht="32.25" customHeight="1" x14ac:dyDescent="0.2">
      <c r="L746" s="123">
        <f>H2ProjectDB434[[#This Row],[Column11]]/10^6</f>
        <v>0</v>
      </c>
      <c r="M746" s="128">
        <f>H2ProjectDB434[[#This Row],[Column12]]/10^6</f>
        <v>0</v>
      </c>
      <c r="N746" s="10"/>
    </row>
    <row r="747" spans="12:14" ht="32.25" customHeight="1" x14ac:dyDescent="0.2">
      <c r="L747" s="123">
        <f>H2ProjectDB434[[#This Row],[Column11]]/10^6</f>
        <v>0</v>
      </c>
      <c r="M747" s="128">
        <f>H2ProjectDB434[[#This Row],[Column12]]/10^6</f>
        <v>0</v>
      </c>
      <c r="N747" s="10"/>
    </row>
    <row r="748" spans="12:14" ht="32.25" customHeight="1" x14ac:dyDescent="0.2">
      <c r="L748" s="123">
        <f>H2ProjectDB434[[#This Row],[Column11]]/10^6</f>
        <v>0</v>
      </c>
      <c r="M748" s="128">
        <f>H2ProjectDB434[[#This Row],[Column12]]/10^6</f>
        <v>0</v>
      </c>
      <c r="N748" s="10"/>
    </row>
    <row r="749" spans="12:14" ht="32.25" customHeight="1" x14ac:dyDescent="0.2">
      <c r="L749" s="123">
        <f>H2ProjectDB434[[#This Row],[Column11]]/10^6</f>
        <v>0</v>
      </c>
      <c r="M749" s="128">
        <f>H2ProjectDB434[[#This Row],[Column12]]/10^6</f>
        <v>0</v>
      </c>
      <c r="N749" s="10"/>
    </row>
    <row r="750" spans="12:14" ht="32.25" customHeight="1" x14ac:dyDescent="0.2">
      <c r="L750" s="123">
        <f>H2ProjectDB434[[#This Row],[Column11]]/10^6</f>
        <v>0</v>
      </c>
      <c r="M750" s="128">
        <f>H2ProjectDB434[[#This Row],[Column12]]/10^6</f>
        <v>0</v>
      </c>
      <c r="N750" s="10"/>
    </row>
    <row r="751" spans="12:14" ht="32.25" customHeight="1" x14ac:dyDescent="0.2">
      <c r="L751" s="123">
        <f>H2ProjectDB434[[#This Row],[Column11]]/10^6</f>
        <v>0</v>
      </c>
      <c r="M751" s="128">
        <f>H2ProjectDB434[[#This Row],[Column12]]/10^6</f>
        <v>0</v>
      </c>
      <c r="N751" s="10"/>
    </row>
    <row r="752" spans="12:14" ht="32.25" customHeight="1" x14ac:dyDescent="0.2">
      <c r="L752" s="123">
        <f>H2ProjectDB434[[#This Row],[Column11]]/10^6</f>
        <v>0</v>
      </c>
      <c r="M752" s="128">
        <f>H2ProjectDB434[[#This Row],[Column12]]/10^6</f>
        <v>0</v>
      </c>
      <c r="N752" s="10"/>
    </row>
    <row r="753" spans="2:14" ht="32.25" customHeight="1" x14ac:dyDescent="0.2">
      <c r="L753" s="123">
        <f>H2ProjectDB434[[#This Row],[Column11]]/10^6</f>
        <v>0</v>
      </c>
      <c r="M753" s="128">
        <f>H2ProjectDB434[[#This Row],[Column12]]/10^6</f>
        <v>0</v>
      </c>
      <c r="N753" s="10"/>
    </row>
    <row r="754" spans="2:14" ht="32.25" customHeight="1" x14ac:dyDescent="0.2">
      <c r="L754" s="123">
        <f>H2ProjectDB434[[#This Row],[Column11]]/10^6</f>
        <v>0</v>
      </c>
      <c r="M754" s="128">
        <f>H2ProjectDB434[[#This Row],[Column12]]/10^6</f>
        <v>0</v>
      </c>
      <c r="N754" s="10"/>
    </row>
    <row r="755" spans="2:14" ht="32.25" customHeight="1" x14ac:dyDescent="0.2">
      <c r="L755" s="123">
        <f>H2ProjectDB434[[#This Row],[Column11]]/10^6</f>
        <v>0</v>
      </c>
      <c r="M755" s="128">
        <f>H2ProjectDB434[[#This Row],[Column12]]/10^6</f>
        <v>0</v>
      </c>
      <c r="N755" s="10"/>
    </row>
    <row r="756" spans="2:14" ht="32.25" customHeight="1" x14ac:dyDescent="0.2">
      <c r="L756" s="123">
        <f>H2ProjectDB434[[#This Row],[Column11]]/10^6</f>
        <v>0</v>
      </c>
      <c r="M756" s="128">
        <f>H2ProjectDB434[[#This Row],[Column12]]/10^6</f>
        <v>0</v>
      </c>
      <c r="N756" s="10"/>
    </row>
    <row r="757" spans="2:14" ht="32.25" customHeight="1" x14ac:dyDescent="0.2">
      <c r="L757" s="123">
        <f>H2ProjectDB434[[#This Row],[Column11]]/10^6</f>
        <v>0</v>
      </c>
      <c r="M757" s="128">
        <f>H2ProjectDB434[[#This Row],[Column12]]/10^6</f>
        <v>0</v>
      </c>
      <c r="N757" s="10"/>
    </row>
    <row r="758" spans="2:14" ht="32.25" customHeight="1" x14ac:dyDescent="0.2">
      <c r="L758" s="123">
        <f>H2ProjectDB434[[#This Row],[Column11]]/10^6</f>
        <v>0</v>
      </c>
      <c r="M758" s="128">
        <f>H2ProjectDB434[[#This Row],[Column12]]/10^6</f>
        <v>0</v>
      </c>
      <c r="N758" s="10"/>
    </row>
    <row r="759" spans="2:14" ht="32.25" customHeight="1" x14ac:dyDescent="0.2">
      <c r="L759" s="123">
        <f>H2ProjectDB434[[#This Row],[Column11]]/10^6</f>
        <v>0</v>
      </c>
      <c r="M759" s="128">
        <f>H2ProjectDB434[[#This Row],[Column12]]/10^6</f>
        <v>0</v>
      </c>
      <c r="N759" s="10"/>
    </row>
    <row r="760" spans="2:14" ht="32.25" customHeight="1" x14ac:dyDescent="0.2">
      <c r="L760" s="123">
        <f>H2ProjectDB434[[#This Row],[Column11]]/10^6</f>
        <v>0</v>
      </c>
      <c r="M760" s="128">
        <f>H2ProjectDB434[[#This Row],[Column12]]/10^6</f>
        <v>0</v>
      </c>
      <c r="N760" s="10"/>
    </row>
    <row r="761" spans="2:14" ht="32.25" customHeight="1" x14ac:dyDescent="0.2">
      <c r="L761" s="123">
        <f>H2ProjectDB434[[#This Row],[Column11]]/10^6</f>
        <v>0</v>
      </c>
      <c r="M761" s="128">
        <f>H2ProjectDB434[[#This Row],[Column12]]/10^6</f>
        <v>0</v>
      </c>
      <c r="N761" s="10"/>
    </row>
    <row r="762" spans="2:14" ht="32.25" customHeight="1" x14ac:dyDescent="0.2">
      <c r="L762" s="123">
        <f>H2ProjectDB434[[#This Row],[Column11]]/10^6</f>
        <v>0</v>
      </c>
      <c r="M762" s="128">
        <f>H2ProjectDB434[[#This Row],[Column12]]/10^6</f>
        <v>0</v>
      </c>
      <c r="N762" s="10"/>
    </row>
    <row r="763" spans="2:14" ht="32.25" customHeight="1" x14ac:dyDescent="0.2">
      <c r="L763" s="123">
        <f>H2ProjectDB434[[#This Row],[Column11]]/10^6</f>
        <v>0</v>
      </c>
      <c r="M763" s="128">
        <f>H2ProjectDB434[[#This Row],[Column12]]/10^6</f>
        <v>0</v>
      </c>
      <c r="N763" s="10"/>
    </row>
    <row r="764" spans="2:14" ht="32.25" customHeight="1" x14ac:dyDescent="0.2">
      <c r="L764" s="123">
        <f>H2ProjectDB434[[#This Row],[Column11]]/10^6</f>
        <v>0</v>
      </c>
      <c r="M764" s="128">
        <f>H2ProjectDB434[[#This Row],[Column12]]/10^6</f>
        <v>0</v>
      </c>
      <c r="N764" s="10"/>
    </row>
    <row r="765" spans="2:14" ht="32.25" customHeight="1" x14ac:dyDescent="0.2">
      <c r="L765" s="123">
        <f>H2ProjectDB434[[#This Row],[Column11]]/10^6</f>
        <v>0</v>
      </c>
      <c r="M765" s="128">
        <f>H2ProjectDB434[[#This Row],[Column12]]/10^6</f>
        <v>0</v>
      </c>
      <c r="N765" s="10"/>
    </row>
    <row r="766" spans="2:14" ht="32.25" customHeight="1" x14ac:dyDescent="0.2">
      <c r="L766" s="123">
        <f>H2ProjectDB434[[#This Row],[Column11]]/10^6</f>
        <v>0</v>
      </c>
      <c r="M766" s="128">
        <f>H2ProjectDB434[[#This Row],[Column12]]/10^6</f>
        <v>0</v>
      </c>
      <c r="N766" s="10"/>
    </row>
    <row r="767" spans="2:14" ht="32.25" customHeight="1" x14ac:dyDescent="0.2">
      <c r="L767" s="123">
        <f>H2ProjectDB434[[#This Row],[Column11]]/10^6</f>
        <v>0</v>
      </c>
      <c r="M767" s="128">
        <f>H2ProjectDB434[[#This Row],[Column12]]/10^6</f>
        <v>0</v>
      </c>
      <c r="N767" s="10"/>
    </row>
    <row r="768" spans="2:14" ht="32.25" customHeight="1" x14ac:dyDescent="0.2">
      <c r="L768" s="123">
        <f>H2ProjectDB434[[#This Row],[Column11]]/10^6</f>
        <v>0</v>
      </c>
      <c r="M768" s="128">
        <f>H2ProjectDB434[[#This Row],[Column12]]/10^6</f>
        <v>0</v>
      </c>
      <c r="N768" s="10"/>
    </row>
    <row r="769" spans="12:14" ht="32.25" customHeight="1" x14ac:dyDescent="0.2">
      <c r="L769" s="123">
        <f>H2ProjectDB434[[#This Row],[Column11]]/10^6</f>
        <v>0</v>
      </c>
      <c r="M769" s="128">
        <f>H2ProjectDB434[[#This Row],[Column12]]/10^6</f>
        <v>0</v>
      </c>
      <c r="N769" s="10"/>
    </row>
    <row r="770" spans="12:14" ht="32.25" customHeight="1" x14ac:dyDescent="0.2">
      <c r="L770" s="123">
        <f>H2ProjectDB434[[#This Row],[Column11]]/10^6</f>
        <v>0</v>
      </c>
      <c r="M770" s="128">
        <f>H2ProjectDB434[[#This Row],[Column12]]/10^6</f>
        <v>0</v>
      </c>
      <c r="N770" s="10"/>
    </row>
    <row r="771" spans="12:14" ht="32.25" customHeight="1" x14ac:dyDescent="0.2">
      <c r="L771" s="123">
        <f>H2ProjectDB434[[#This Row],[Column11]]/10^6</f>
        <v>0</v>
      </c>
      <c r="M771" s="128">
        <f>H2ProjectDB434[[#This Row],[Column12]]/10^6</f>
        <v>0</v>
      </c>
      <c r="N771" s="10"/>
    </row>
    <row r="772" spans="12:14" ht="32.25" customHeight="1" x14ac:dyDescent="0.2">
      <c r="L772" s="123">
        <f>H2ProjectDB434[[#This Row],[Column11]]/10^6</f>
        <v>0</v>
      </c>
      <c r="M772" s="128">
        <f>H2ProjectDB434[[#This Row],[Column12]]/10^6</f>
        <v>0</v>
      </c>
      <c r="N772" s="10"/>
    </row>
    <row r="773" spans="12:14" ht="32.25" customHeight="1" x14ac:dyDescent="0.2">
      <c r="L773" s="123">
        <f>H2ProjectDB434[[#This Row],[Column11]]/10^6</f>
        <v>0</v>
      </c>
      <c r="M773" s="128">
        <f>H2ProjectDB434[[#This Row],[Column12]]/10^6</f>
        <v>0</v>
      </c>
      <c r="N773" s="10"/>
    </row>
    <row r="774" spans="12:14" ht="32.25" customHeight="1" x14ac:dyDescent="0.2">
      <c r="L774" s="123">
        <f>H2ProjectDB434[[#This Row],[Column11]]/10^6</f>
        <v>0</v>
      </c>
      <c r="M774" s="128">
        <f>H2ProjectDB434[[#This Row],[Column12]]/10^6</f>
        <v>0</v>
      </c>
      <c r="N774" s="10"/>
    </row>
    <row r="775" spans="12:14" ht="32.25" customHeight="1" x14ac:dyDescent="0.2">
      <c r="L775" s="123">
        <f>H2ProjectDB434[[#This Row],[Column11]]/10^6</f>
        <v>0</v>
      </c>
      <c r="M775" s="128">
        <f>H2ProjectDB434[[#This Row],[Column12]]/10^6</f>
        <v>0</v>
      </c>
      <c r="N775" s="10"/>
    </row>
    <row r="776" spans="12:14" ht="32.25" customHeight="1" x14ac:dyDescent="0.2">
      <c r="L776" s="123">
        <f>H2ProjectDB434[[#This Row],[Column11]]/10^6</f>
        <v>0</v>
      </c>
      <c r="M776" s="128">
        <f>H2ProjectDB434[[#This Row],[Column12]]/10^6</f>
        <v>0</v>
      </c>
      <c r="N776" s="10"/>
    </row>
    <row r="777" spans="12:14" ht="32.25" customHeight="1" x14ac:dyDescent="0.2">
      <c r="L777" s="123">
        <f>H2ProjectDB434[[#This Row],[Column11]]/10^6</f>
        <v>0</v>
      </c>
      <c r="M777" s="128">
        <f>H2ProjectDB434[[#This Row],[Column12]]/10^6</f>
        <v>0</v>
      </c>
      <c r="N777" s="10"/>
    </row>
    <row r="778" spans="12:14" ht="32.25" customHeight="1" x14ac:dyDescent="0.2">
      <c r="L778" s="123">
        <f>H2ProjectDB434[[#This Row],[Column11]]/10^6</f>
        <v>0</v>
      </c>
      <c r="M778" s="128">
        <f>H2ProjectDB434[[#This Row],[Column12]]/10^6</f>
        <v>0</v>
      </c>
      <c r="N778" s="10"/>
    </row>
    <row r="779" spans="12:14" ht="32.25" customHeight="1" x14ac:dyDescent="0.2">
      <c r="L779" s="123">
        <f>H2ProjectDB434[[#This Row],[Column11]]/10^6</f>
        <v>0</v>
      </c>
      <c r="M779" s="128">
        <f>H2ProjectDB434[[#This Row],[Column12]]/10^6</f>
        <v>0</v>
      </c>
      <c r="N779" s="10"/>
    </row>
    <row r="780" spans="12:14" ht="32.25" customHeight="1" x14ac:dyDescent="0.2">
      <c r="L780" s="123">
        <f>H2ProjectDB434[[#This Row],[Column11]]/10^6</f>
        <v>0</v>
      </c>
      <c r="M780" s="128">
        <f>H2ProjectDB434[[#This Row],[Column12]]/10^6</f>
        <v>0</v>
      </c>
      <c r="N780" s="10"/>
    </row>
    <row r="781" spans="12:14" ht="32.25" customHeight="1" x14ac:dyDescent="0.2">
      <c r="L781" s="123">
        <f>H2ProjectDB434[[#This Row],[Column11]]/10^6</f>
        <v>0</v>
      </c>
      <c r="M781" s="128">
        <f>H2ProjectDB434[[#This Row],[Column12]]/10^6</f>
        <v>0</v>
      </c>
      <c r="N781" s="10"/>
    </row>
    <row r="782" spans="12:14" ht="32.25" customHeight="1" x14ac:dyDescent="0.2">
      <c r="L782" s="123">
        <f>H2ProjectDB434[[#This Row],[Column11]]/10^6</f>
        <v>0</v>
      </c>
      <c r="M782" s="128">
        <f>H2ProjectDB434[[#This Row],[Column12]]/10^6</f>
        <v>0</v>
      </c>
      <c r="N782" s="10"/>
    </row>
    <row r="783" spans="12:14" ht="32.25" customHeight="1" x14ac:dyDescent="0.2">
      <c r="L783" s="123">
        <f>H2ProjectDB434[[#This Row],[Column11]]/10^6</f>
        <v>0</v>
      </c>
      <c r="M783" s="128">
        <f>H2ProjectDB434[[#This Row],[Column12]]/10^6</f>
        <v>0</v>
      </c>
      <c r="N783" s="10"/>
    </row>
    <row r="784" spans="12:14" ht="32.25" customHeight="1" x14ac:dyDescent="0.2">
      <c r="L784" s="123">
        <f>H2ProjectDB434[[#This Row],[Column11]]/10^6</f>
        <v>0</v>
      </c>
      <c r="M784" s="128">
        <f>H2ProjectDB434[[#This Row],[Column12]]/10^6</f>
        <v>0</v>
      </c>
      <c r="N784" s="10"/>
    </row>
    <row r="785" spans="12:14" ht="32.25" customHeight="1" x14ac:dyDescent="0.2">
      <c r="L785" s="123">
        <f>H2ProjectDB434[[#This Row],[Column11]]/10^6</f>
        <v>0</v>
      </c>
      <c r="M785" s="128">
        <f>H2ProjectDB434[[#This Row],[Column12]]/10^6</f>
        <v>0</v>
      </c>
      <c r="N785" s="10"/>
    </row>
    <row r="786" spans="12:14" ht="32.25" customHeight="1" x14ac:dyDescent="0.2">
      <c r="L786" s="123">
        <f>H2ProjectDB434[[#This Row],[Column11]]/10^6</f>
        <v>0</v>
      </c>
      <c r="M786" s="128">
        <f>H2ProjectDB434[[#This Row],[Column12]]/10^6</f>
        <v>0</v>
      </c>
      <c r="N786" s="10"/>
    </row>
    <row r="787" spans="12:14" ht="32.25" customHeight="1" x14ac:dyDescent="0.2">
      <c r="L787" s="123">
        <f>H2ProjectDB434[[#This Row],[Column11]]/10^6</f>
        <v>0</v>
      </c>
      <c r="M787" s="128">
        <f>H2ProjectDB434[[#This Row],[Column12]]/10^6</f>
        <v>0</v>
      </c>
      <c r="N787" s="10"/>
    </row>
    <row r="788" spans="12:14" ht="32.25" customHeight="1" x14ac:dyDescent="0.2">
      <c r="L788" s="123">
        <f>H2ProjectDB434[[#This Row],[Column11]]/10^6</f>
        <v>0</v>
      </c>
      <c r="M788" s="128">
        <f>H2ProjectDB434[[#This Row],[Column12]]/10^6</f>
        <v>0</v>
      </c>
      <c r="N788" s="10"/>
    </row>
    <row r="789" spans="12:14" ht="32.25" customHeight="1" x14ac:dyDescent="0.2">
      <c r="L789" s="123">
        <f>H2ProjectDB434[[#This Row],[Column11]]/10^6</f>
        <v>0</v>
      </c>
      <c r="M789" s="128">
        <f>H2ProjectDB434[[#This Row],[Column12]]/10^6</f>
        <v>0</v>
      </c>
      <c r="N789" s="10"/>
    </row>
    <row r="790" spans="12:14" ht="32.25" customHeight="1" x14ac:dyDescent="0.2">
      <c r="L790" s="123">
        <f>H2ProjectDB434[[#This Row],[Column11]]/10^6</f>
        <v>0</v>
      </c>
      <c r="M790" s="128">
        <f>H2ProjectDB434[[#This Row],[Column12]]/10^6</f>
        <v>0</v>
      </c>
      <c r="N790" s="10"/>
    </row>
    <row r="791" spans="12:14" ht="32.25" customHeight="1" x14ac:dyDescent="0.2">
      <c r="L791" s="123">
        <f>H2ProjectDB434[[#This Row],[Column11]]/10^6</f>
        <v>0</v>
      </c>
      <c r="M791" s="128">
        <f>H2ProjectDB434[[#This Row],[Column12]]/10^6</f>
        <v>0</v>
      </c>
      <c r="N791" s="10"/>
    </row>
    <row r="792" spans="12:14" ht="32.25" customHeight="1" x14ac:dyDescent="0.2">
      <c r="L792" s="123">
        <f>H2ProjectDB434[[#This Row],[Column11]]/10^6</f>
        <v>0</v>
      </c>
      <c r="M792" s="128">
        <f>H2ProjectDB434[[#This Row],[Column12]]/10^6</f>
        <v>0</v>
      </c>
      <c r="N792" s="10"/>
    </row>
    <row r="793" spans="12:14" ht="32.25" customHeight="1" x14ac:dyDescent="0.2">
      <c r="L793" s="123">
        <f>H2ProjectDB434[[#This Row],[Column11]]/10^6</f>
        <v>0</v>
      </c>
      <c r="M793" s="128">
        <f>H2ProjectDB434[[#This Row],[Column12]]/10^6</f>
        <v>0</v>
      </c>
      <c r="N793" s="10"/>
    </row>
    <row r="794" spans="12:14" ht="32.25" customHeight="1" x14ac:dyDescent="0.2">
      <c r="L794" s="123">
        <f>H2ProjectDB434[[#This Row],[Column11]]/10^6</f>
        <v>0</v>
      </c>
      <c r="M794" s="128">
        <f>H2ProjectDB434[[#This Row],[Column12]]/10^6</f>
        <v>0</v>
      </c>
      <c r="N794" s="10"/>
    </row>
    <row r="795" spans="12:14" ht="32.25" customHeight="1" x14ac:dyDescent="0.2">
      <c r="L795" s="123">
        <f>H2ProjectDB434[[#This Row],[Column11]]/10^6</f>
        <v>0</v>
      </c>
      <c r="M795" s="128">
        <f>H2ProjectDB434[[#This Row],[Column12]]/10^6</f>
        <v>0</v>
      </c>
      <c r="N795" s="10"/>
    </row>
    <row r="796" spans="12:14" ht="32.25" customHeight="1" x14ac:dyDescent="0.2">
      <c r="L796" s="123">
        <f>H2ProjectDB434[[#This Row],[Column11]]/10^6</f>
        <v>0</v>
      </c>
      <c r="M796" s="128">
        <f>H2ProjectDB434[[#This Row],[Column12]]/10^6</f>
        <v>0</v>
      </c>
      <c r="N796" s="10"/>
    </row>
    <row r="797" spans="12:14" ht="32.25" customHeight="1" x14ac:dyDescent="0.2">
      <c r="L797" s="123">
        <f>H2ProjectDB434[[#This Row],[Column11]]/10^6</f>
        <v>0</v>
      </c>
      <c r="M797" s="128">
        <f>H2ProjectDB434[[#This Row],[Column12]]/10^6</f>
        <v>0</v>
      </c>
      <c r="N797" s="10"/>
    </row>
    <row r="798" spans="12:14" ht="32.25" customHeight="1" x14ac:dyDescent="0.2">
      <c r="L798" s="123">
        <f>H2ProjectDB434[[#This Row],[Column11]]/10^6</f>
        <v>0</v>
      </c>
      <c r="M798" s="128">
        <f>H2ProjectDB434[[#This Row],[Column12]]/10^6</f>
        <v>0</v>
      </c>
      <c r="N798" s="10"/>
    </row>
    <row r="799" spans="12:14" ht="32.25" customHeight="1" x14ac:dyDescent="0.2">
      <c r="L799" s="123">
        <f>H2ProjectDB434[[#This Row],[Column11]]/10^6</f>
        <v>0</v>
      </c>
      <c r="M799" s="128">
        <f>H2ProjectDB434[[#This Row],[Column12]]/10^6</f>
        <v>0</v>
      </c>
      <c r="N799" s="10"/>
    </row>
    <row r="800" spans="12:14" ht="32.25" customHeight="1" x14ac:dyDescent="0.2">
      <c r="L800" s="123">
        <f>H2ProjectDB434[[#This Row],[Column11]]/10^6</f>
        <v>0</v>
      </c>
      <c r="M800" s="128">
        <f>H2ProjectDB434[[#This Row],[Column12]]/10^6</f>
        <v>0</v>
      </c>
      <c r="N800" s="10"/>
    </row>
    <row r="801" spans="12:14" ht="32.25" customHeight="1" x14ac:dyDescent="0.2">
      <c r="L801" s="123">
        <f>H2ProjectDB434[[#This Row],[Column11]]/10^6</f>
        <v>0</v>
      </c>
      <c r="M801" s="128">
        <f>H2ProjectDB434[[#This Row],[Column12]]/10^6</f>
        <v>0</v>
      </c>
      <c r="N801" s="10"/>
    </row>
    <row r="802" spans="12:14" ht="32.25" customHeight="1" x14ac:dyDescent="0.2">
      <c r="L802" s="123">
        <f>H2ProjectDB434[[#This Row],[Column11]]/10^6</f>
        <v>0</v>
      </c>
      <c r="M802" s="128">
        <f>H2ProjectDB434[[#This Row],[Column12]]/10^6</f>
        <v>0</v>
      </c>
      <c r="N802" s="10"/>
    </row>
    <row r="803" spans="12:14" ht="32.25" customHeight="1" x14ac:dyDescent="0.2">
      <c r="L803" s="123">
        <f>H2ProjectDB434[[#This Row],[Column11]]/10^6</f>
        <v>0</v>
      </c>
      <c r="M803" s="128">
        <f>H2ProjectDB434[[#This Row],[Column12]]/10^6</f>
        <v>0</v>
      </c>
      <c r="N803" s="10"/>
    </row>
    <row r="804" spans="12:14" ht="32.25" customHeight="1" x14ac:dyDescent="0.2">
      <c r="L804" s="123">
        <f>H2ProjectDB434[[#This Row],[Column11]]/10^6</f>
        <v>0</v>
      </c>
      <c r="M804" s="128">
        <f>H2ProjectDB434[[#This Row],[Column12]]/10^6</f>
        <v>0</v>
      </c>
      <c r="N804" s="10"/>
    </row>
    <row r="805" spans="12:14" ht="32.25" customHeight="1" x14ac:dyDescent="0.2">
      <c r="L805" s="123">
        <f>H2ProjectDB434[[#This Row],[Column11]]/10^6</f>
        <v>0</v>
      </c>
      <c r="M805" s="128">
        <f>H2ProjectDB434[[#This Row],[Column12]]/10^6</f>
        <v>0</v>
      </c>
      <c r="N805" s="10"/>
    </row>
    <row r="806" spans="12:14" ht="32.25" customHeight="1" x14ac:dyDescent="0.2">
      <c r="L806" s="123">
        <f>H2ProjectDB434[[#This Row],[Column11]]/10^6</f>
        <v>0</v>
      </c>
      <c r="M806" s="128">
        <f>H2ProjectDB434[[#This Row],[Column12]]/10^6</f>
        <v>0</v>
      </c>
      <c r="N806" s="10"/>
    </row>
    <row r="807" spans="12:14" ht="32.25" customHeight="1" x14ac:dyDescent="0.2">
      <c r="L807" s="123">
        <f>H2ProjectDB434[[#This Row],[Column11]]/10^6</f>
        <v>0</v>
      </c>
      <c r="M807" s="128">
        <f>H2ProjectDB434[[#This Row],[Column12]]/10^6</f>
        <v>0</v>
      </c>
      <c r="N807" s="10"/>
    </row>
    <row r="808" spans="12:14" ht="32.25" customHeight="1" x14ac:dyDescent="0.2">
      <c r="L808" s="123">
        <f>H2ProjectDB434[[#This Row],[Column11]]/10^6</f>
        <v>0</v>
      </c>
      <c r="M808" s="128">
        <f>H2ProjectDB434[[#This Row],[Column12]]/10^6</f>
        <v>0</v>
      </c>
      <c r="N808" s="10"/>
    </row>
    <row r="809" spans="12:14" ht="32.25" customHeight="1" x14ac:dyDescent="0.2">
      <c r="L809" s="123">
        <f>H2ProjectDB434[[#This Row],[Column11]]/10^6</f>
        <v>0</v>
      </c>
      <c r="M809" s="128">
        <f>H2ProjectDB434[[#This Row],[Column12]]/10^6</f>
        <v>0</v>
      </c>
      <c r="N809" s="10"/>
    </row>
    <row r="810" spans="12:14" ht="32.25" customHeight="1" x14ac:dyDescent="0.2">
      <c r="L810" s="123">
        <f>H2ProjectDB434[[#This Row],[Column11]]/10^6</f>
        <v>0</v>
      </c>
      <c r="M810" s="128">
        <f>H2ProjectDB434[[#This Row],[Column12]]/10^6</f>
        <v>0</v>
      </c>
      <c r="N810" s="10"/>
    </row>
    <row r="811" spans="12:14" ht="32.25" customHeight="1" x14ac:dyDescent="0.2">
      <c r="L811" s="123">
        <f>H2ProjectDB434[[#This Row],[Column11]]/10^6</f>
        <v>0</v>
      </c>
      <c r="M811" s="128">
        <f>H2ProjectDB434[[#This Row],[Column12]]/10^6</f>
        <v>0</v>
      </c>
      <c r="N811" s="10"/>
    </row>
    <row r="812" spans="12:14" ht="32.25" customHeight="1" x14ac:dyDescent="0.2">
      <c r="L812" s="123">
        <f>H2ProjectDB434[[#This Row],[Column11]]/10^6</f>
        <v>0</v>
      </c>
      <c r="M812" s="128">
        <f>H2ProjectDB434[[#This Row],[Column12]]/10^6</f>
        <v>0</v>
      </c>
      <c r="N812" s="10"/>
    </row>
    <row r="813" spans="12:14" ht="32.25" customHeight="1" x14ac:dyDescent="0.2">
      <c r="L813" s="123">
        <f>H2ProjectDB434[[#This Row],[Column11]]/10^6</f>
        <v>0</v>
      </c>
      <c r="M813" s="128">
        <f>H2ProjectDB434[[#This Row],[Column12]]/10^6</f>
        <v>0</v>
      </c>
      <c r="N813" s="10"/>
    </row>
    <row r="814" spans="12:14" ht="32.25" customHeight="1" x14ac:dyDescent="0.2">
      <c r="L814" s="123">
        <f>H2ProjectDB434[[#This Row],[Column11]]/10^6</f>
        <v>0</v>
      </c>
      <c r="M814" s="128">
        <f>H2ProjectDB434[[#This Row],[Column12]]/10^6</f>
        <v>0</v>
      </c>
      <c r="N814" s="10"/>
    </row>
    <row r="815" spans="12:14" ht="32.25" customHeight="1" x14ac:dyDescent="0.2">
      <c r="L815" s="123">
        <f>H2ProjectDB434[[#This Row],[Column11]]/10^6</f>
        <v>0</v>
      </c>
      <c r="M815" s="128">
        <f>H2ProjectDB434[[#This Row],[Column12]]/10^6</f>
        <v>0</v>
      </c>
      <c r="N815" s="10"/>
    </row>
    <row r="816" spans="12:14" ht="32.25" customHeight="1" x14ac:dyDescent="0.2">
      <c r="L816" s="123">
        <f>H2ProjectDB434[[#This Row],[Column11]]/10^6</f>
        <v>0</v>
      </c>
      <c r="M816" s="128">
        <f>H2ProjectDB434[[#This Row],[Column12]]/10^6</f>
        <v>0</v>
      </c>
      <c r="N816" s="10"/>
    </row>
    <row r="817" spans="12:14" ht="32.25" customHeight="1" x14ac:dyDescent="0.2">
      <c r="L817" s="123">
        <f>H2ProjectDB434[[#This Row],[Column11]]/10^6</f>
        <v>0</v>
      </c>
      <c r="M817" s="128">
        <f>H2ProjectDB434[[#This Row],[Column12]]/10^6</f>
        <v>0</v>
      </c>
      <c r="N817" s="10"/>
    </row>
    <row r="818" spans="12:14" ht="32.25" customHeight="1" x14ac:dyDescent="0.2">
      <c r="L818" s="123">
        <f>H2ProjectDB434[[#This Row],[Column11]]/10^6</f>
        <v>0</v>
      </c>
      <c r="M818" s="128">
        <f>H2ProjectDB434[[#This Row],[Column12]]/10^6</f>
        <v>0</v>
      </c>
      <c r="N818" s="10"/>
    </row>
    <row r="819" spans="12:14" ht="32.25" customHeight="1" x14ac:dyDescent="0.2">
      <c r="L819" s="123">
        <f>H2ProjectDB434[[#This Row],[Column11]]/10^6</f>
        <v>0</v>
      </c>
      <c r="M819" s="128">
        <f>H2ProjectDB434[[#This Row],[Column12]]/10^6</f>
        <v>0</v>
      </c>
      <c r="N819" s="10"/>
    </row>
    <row r="820" spans="12:14" ht="32.25" customHeight="1" x14ac:dyDescent="0.2">
      <c r="L820" s="123">
        <f>H2ProjectDB434[[#This Row],[Column11]]/10^6</f>
        <v>0</v>
      </c>
      <c r="M820" s="128">
        <f>H2ProjectDB434[[#This Row],[Column12]]/10^6</f>
        <v>0</v>
      </c>
      <c r="N820" s="10"/>
    </row>
    <row r="821" spans="12:14" ht="32.25" customHeight="1" x14ac:dyDescent="0.2">
      <c r="L821" s="123">
        <f>H2ProjectDB434[[#This Row],[Column11]]/10^6</f>
        <v>0</v>
      </c>
      <c r="M821" s="128">
        <f>H2ProjectDB434[[#This Row],[Column12]]/10^6</f>
        <v>0</v>
      </c>
      <c r="N821" s="10"/>
    </row>
    <row r="822" spans="12:14" ht="32.25" customHeight="1" x14ac:dyDescent="0.2">
      <c r="L822" s="123">
        <f>H2ProjectDB434[[#This Row],[Column11]]/10^6</f>
        <v>0</v>
      </c>
      <c r="M822" s="128">
        <f>H2ProjectDB434[[#This Row],[Column12]]/10^6</f>
        <v>0</v>
      </c>
      <c r="N822" s="10"/>
    </row>
    <row r="823" spans="12:14" ht="32.25" customHeight="1" x14ac:dyDescent="0.2">
      <c r="L823" s="123">
        <f>H2ProjectDB434[[#This Row],[Column11]]/10^6</f>
        <v>0</v>
      </c>
      <c r="M823" s="128">
        <f>H2ProjectDB434[[#This Row],[Column12]]/10^6</f>
        <v>0</v>
      </c>
      <c r="N823" s="10"/>
    </row>
    <row r="824" spans="12:14" ht="32.25" customHeight="1" x14ac:dyDescent="0.2">
      <c r="L824" s="123">
        <f>H2ProjectDB434[[#This Row],[Column11]]/10^6</f>
        <v>0</v>
      </c>
      <c r="M824" s="128">
        <f>H2ProjectDB434[[#This Row],[Column12]]/10^6</f>
        <v>0</v>
      </c>
      <c r="N824" s="10"/>
    </row>
    <row r="825" spans="12:14" ht="32.25" customHeight="1" x14ac:dyDescent="0.2">
      <c r="L825" s="123">
        <f>H2ProjectDB434[[#This Row],[Column11]]/10^6</f>
        <v>0</v>
      </c>
      <c r="M825" s="128">
        <f>H2ProjectDB434[[#This Row],[Column12]]/10^6</f>
        <v>0</v>
      </c>
      <c r="N825" s="10"/>
    </row>
    <row r="826" spans="12:14" ht="32.25" customHeight="1" x14ac:dyDescent="0.2">
      <c r="L826" s="123">
        <f>H2ProjectDB434[[#This Row],[Column11]]/10^6</f>
        <v>0</v>
      </c>
      <c r="M826" s="128">
        <f>H2ProjectDB434[[#This Row],[Column12]]/10^6</f>
        <v>0</v>
      </c>
      <c r="N826" s="10"/>
    </row>
    <row r="827" spans="12:14" ht="32.25" customHeight="1" x14ac:dyDescent="0.2">
      <c r="L827" s="123">
        <f>H2ProjectDB434[[#This Row],[Column11]]/10^6</f>
        <v>0</v>
      </c>
      <c r="M827" s="128">
        <f>H2ProjectDB434[[#This Row],[Column12]]/10^6</f>
        <v>0</v>
      </c>
      <c r="N827" s="10"/>
    </row>
    <row r="828" spans="12:14" ht="32.25" customHeight="1" x14ac:dyDescent="0.2">
      <c r="L828" s="123">
        <f>H2ProjectDB434[[#This Row],[Column11]]/10^6</f>
        <v>0</v>
      </c>
      <c r="M828" s="128">
        <f>H2ProjectDB434[[#This Row],[Column12]]/10^6</f>
        <v>0</v>
      </c>
      <c r="N828" s="10"/>
    </row>
    <row r="829" spans="12:14" ht="32.25" customHeight="1" x14ac:dyDescent="0.2">
      <c r="L829" s="123">
        <f>H2ProjectDB434[[#This Row],[Column11]]/10^6</f>
        <v>0</v>
      </c>
      <c r="M829" s="128">
        <f>H2ProjectDB434[[#This Row],[Column12]]/10^6</f>
        <v>0</v>
      </c>
      <c r="N829" s="10"/>
    </row>
    <row r="830" spans="12:14" ht="32.25" customHeight="1" x14ac:dyDescent="0.2">
      <c r="L830" s="123">
        <f>H2ProjectDB434[[#This Row],[Column11]]/10^6</f>
        <v>0</v>
      </c>
      <c r="M830" s="128">
        <f>H2ProjectDB434[[#This Row],[Column12]]/10^6</f>
        <v>0</v>
      </c>
      <c r="N830" s="10"/>
    </row>
    <row r="831" spans="12:14" ht="32.25" customHeight="1" x14ac:dyDescent="0.2">
      <c r="L831" s="123">
        <f>H2ProjectDB434[[#This Row],[Column11]]/10^6</f>
        <v>0</v>
      </c>
      <c r="M831" s="128">
        <f>H2ProjectDB434[[#This Row],[Column12]]/10^6</f>
        <v>0</v>
      </c>
      <c r="N831" s="10"/>
    </row>
    <row r="832" spans="12:14" ht="32.25" customHeight="1" x14ac:dyDescent="0.2">
      <c r="L832" s="123">
        <f>H2ProjectDB434[[#This Row],[Column11]]/10^6</f>
        <v>0</v>
      </c>
      <c r="M832" s="128">
        <f>H2ProjectDB434[[#This Row],[Column12]]/10^6</f>
        <v>0</v>
      </c>
      <c r="N832" s="10"/>
    </row>
    <row r="833" spans="12:14" ht="32.25" customHeight="1" x14ac:dyDescent="0.2">
      <c r="L833" s="123">
        <f>H2ProjectDB434[[#This Row],[Column11]]/10^6</f>
        <v>0</v>
      </c>
      <c r="M833" s="128">
        <f>H2ProjectDB434[[#This Row],[Column12]]/10^6</f>
        <v>0</v>
      </c>
      <c r="N833" s="10"/>
    </row>
    <row r="834" spans="12:14" ht="32.25" customHeight="1" x14ac:dyDescent="0.2">
      <c r="L834" s="123">
        <f>H2ProjectDB434[[#This Row],[Column11]]/10^6</f>
        <v>0</v>
      </c>
      <c r="M834" s="128">
        <f>H2ProjectDB434[[#This Row],[Column12]]/10^6</f>
        <v>0</v>
      </c>
      <c r="N834" s="10"/>
    </row>
    <row r="835" spans="12:14" ht="32.25" customHeight="1" x14ac:dyDescent="0.2">
      <c r="L835" s="123">
        <f>H2ProjectDB434[[#This Row],[Column11]]/10^6</f>
        <v>0</v>
      </c>
      <c r="M835" s="128">
        <f>H2ProjectDB434[[#This Row],[Column12]]/10^6</f>
        <v>0</v>
      </c>
      <c r="N835" s="10"/>
    </row>
    <row r="836" spans="12:14" ht="32.25" customHeight="1" x14ac:dyDescent="0.2">
      <c r="L836" s="123">
        <f>H2ProjectDB434[[#This Row],[Column11]]/10^6</f>
        <v>0</v>
      </c>
      <c r="M836" s="128">
        <f>H2ProjectDB434[[#This Row],[Column12]]/10^6</f>
        <v>0</v>
      </c>
      <c r="N836" s="10"/>
    </row>
    <row r="837" spans="12:14" ht="32.25" customHeight="1" x14ac:dyDescent="0.2">
      <c r="L837" s="123">
        <f>H2ProjectDB434[[#This Row],[Column11]]/10^6</f>
        <v>0</v>
      </c>
      <c r="M837" s="128">
        <f>H2ProjectDB434[[#This Row],[Column12]]/10^6</f>
        <v>0</v>
      </c>
      <c r="N837" s="10"/>
    </row>
    <row r="838" spans="12:14" ht="32.25" customHeight="1" x14ac:dyDescent="0.2">
      <c r="L838" s="123">
        <f>H2ProjectDB434[[#This Row],[Column11]]/10^6</f>
        <v>0</v>
      </c>
      <c r="M838" s="128">
        <f>H2ProjectDB434[[#This Row],[Column12]]/10^6</f>
        <v>0</v>
      </c>
      <c r="N838" s="10"/>
    </row>
    <row r="839" spans="12:14" ht="32.25" customHeight="1" x14ac:dyDescent="0.2">
      <c r="L839" s="123">
        <f>H2ProjectDB434[[#This Row],[Column11]]/10^6</f>
        <v>0</v>
      </c>
      <c r="M839" s="128">
        <f>H2ProjectDB434[[#This Row],[Column12]]/10^6</f>
        <v>0</v>
      </c>
      <c r="N839" s="10"/>
    </row>
    <row r="840" spans="12:14" ht="32.25" customHeight="1" x14ac:dyDescent="0.2">
      <c r="L840" s="123">
        <f>H2ProjectDB434[[#This Row],[Column11]]/10^6</f>
        <v>0</v>
      </c>
      <c r="M840" s="128">
        <f>H2ProjectDB434[[#This Row],[Column12]]/10^6</f>
        <v>0</v>
      </c>
      <c r="N840" s="10"/>
    </row>
    <row r="841" spans="12:14" ht="32.25" customHeight="1" x14ac:dyDescent="0.2">
      <c r="L841" s="123">
        <f>H2ProjectDB434[[#This Row],[Column11]]/10^6</f>
        <v>0</v>
      </c>
      <c r="M841" s="128">
        <f>H2ProjectDB434[[#This Row],[Column12]]/10^6</f>
        <v>0</v>
      </c>
      <c r="N841" s="10"/>
    </row>
    <row r="842" spans="12:14" ht="32.25" customHeight="1" x14ac:dyDescent="0.2">
      <c r="L842" s="123">
        <f>H2ProjectDB434[[#This Row],[Column11]]/10^6</f>
        <v>0</v>
      </c>
      <c r="M842" s="128">
        <f>H2ProjectDB434[[#This Row],[Column12]]/10^6</f>
        <v>0</v>
      </c>
      <c r="N842" s="10"/>
    </row>
    <row r="843" spans="12:14" ht="32.25" customHeight="1" x14ac:dyDescent="0.2">
      <c r="L843" s="123">
        <f>H2ProjectDB434[[#This Row],[Column11]]/10^6</f>
        <v>0</v>
      </c>
      <c r="M843" s="128">
        <f>H2ProjectDB434[[#This Row],[Column12]]/10^6</f>
        <v>0</v>
      </c>
      <c r="N843" s="10"/>
    </row>
    <row r="844" spans="12:14" ht="32.25" customHeight="1" x14ac:dyDescent="0.2">
      <c r="L844" s="123">
        <f>H2ProjectDB434[[#This Row],[Column11]]/10^6</f>
        <v>0</v>
      </c>
      <c r="M844" s="128">
        <f>H2ProjectDB434[[#This Row],[Column12]]/10^6</f>
        <v>0</v>
      </c>
      <c r="N844" s="10"/>
    </row>
    <row r="845" spans="12:14" ht="32.25" customHeight="1" x14ac:dyDescent="0.2">
      <c r="L845" s="123">
        <f>H2ProjectDB434[[#This Row],[Column11]]/10^6</f>
        <v>0</v>
      </c>
      <c r="M845" s="128">
        <f>H2ProjectDB434[[#This Row],[Column12]]/10^6</f>
        <v>0</v>
      </c>
      <c r="N845" s="10"/>
    </row>
    <row r="846" spans="12:14" ht="32.25" customHeight="1" x14ac:dyDescent="0.2">
      <c r="L846" s="123">
        <f>H2ProjectDB434[[#This Row],[Column11]]/10^6</f>
        <v>0</v>
      </c>
      <c r="M846" s="128">
        <f>H2ProjectDB434[[#This Row],[Column12]]/10^6</f>
        <v>0</v>
      </c>
      <c r="N846" s="10"/>
    </row>
    <row r="847" spans="12:14" ht="32.25" customHeight="1" x14ac:dyDescent="0.2">
      <c r="L847" s="123">
        <f>H2ProjectDB434[[#This Row],[Column11]]/10^6</f>
        <v>0</v>
      </c>
      <c r="M847" s="128">
        <f>H2ProjectDB434[[#This Row],[Column12]]/10^6</f>
        <v>0</v>
      </c>
      <c r="N847" s="10"/>
    </row>
    <row r="848" spans="12:14" ht="32.25" customHeight="1" x14ac:dyDescent="0.2">
      <c r="L848" s="123">
        <f>H2ProjectDB434[[#This Row],[Column11]]/10^6</f>
        <v>0</v>
      </c>
      <c r="M848" s="128">
        <f>H2ProjectDB434[[#This Row],[Column12]]/10^6</f>
        <v>0</v>
      </c>
      <c r="N848" s="10"/>
    </row>
    <row r="849" spans="12:14" ht="32.25" customHeight="1" x14ac:dyDescent="0.2">
      <c r="L849" s="123">
        <f>H2ProjectDB434[[#This Row],[Column11]]/10^6</f>
        <v>0</v>
      </c>
      <c r="M849" s="128">
        <f>H2ProjectDB434[[#This Row],[Column12]]/10^6</f>
        <v>0</v>
      </c>
      <c r="N849" s="10"/>
    </row>
    <row r="850" spans="12:14" ht="32.25" customHeight="1" x14ac:dyDescent="0.2">
      <c r="L850" s="123">
        <f>H2ProjectDB434[[#This Row],[Column11]]/10^6</f>
        <v>0</v>
      </c>
      <c r="M850" s="128">
        <f>H2ProjectDB434[[#This Row],[Column12]]/10^6</f>
        <v>0</v>
      </c>
      <c r="N850" s="10"/>
    </row>
    <row r="851" spans="12:14" ht="32.25" customHeight="1" x14ac:dyDescent="0.2">
      <c r="L851" s="123">
        <f>H2ProjectDB434[[#This Row],[Column11]]/10^6</f>
        <v>0</v>
      </c>
      <c r="M851" s="128">
        <f>H2ProjectDB434[[#This Row],[Column12]]/10^6</f>
        <v>0</v>
      </c>
      <c r="N851" s="10"/>
    </row>
    <row r="852" spans="12:14" ht="32.25" customHeight="1" x14ac:dyDescent="0.2">
      <c r="L852" s="123">
        <f>H2ProjectDB434[[#This Row],[Column11]]/10^6</f>
        <v>0</v>
      </c>
      <c r="M852" s="128">
        <f>H2ProjectDB434[[#This Row],[Column12]]/10^6</f>
        <v>0</v>
      </c>
      <c r="N852" s="10"/>
    </row>
    <row r="853" spans="12:14" ht="32.25" customHeight="1" x14ac:dyDescent="0.2">
      <c r="L853" s="123">
        <f>H2ProjectDB434[[#This Row],[Column11]]/10^6</f>
        <v>0</v>
      </c>
      <c r="M853" s="128">
        <f>H2ProjectDB434[[#This Row],[Column12]]/10^6</f>
        <v>0</v>
      </c>
      <c r="N853" s="10"/>
    </row>
    <row r="854" spans="12:14" ht="32.25" customHeight="1" x14ac:dyDescent="0.2">
      <c r="L854" s="123">
        <f>H2ProjectDB434[[#This Row],[Column11]]/10^6</f>
        <v>0</v>
      </c>
      <c r="M854" s="128">
        <f>H2ProjectDB434[[#This Row],[Column12]]/10^6</f>
        <v>0</v>
      </c>
      <c r="N854" s="10"/>
    </row>
    <row r="855" spans="12:14" ht="32.25" customHeight="1" x14ac:dyDescent="0.2">
      <c r="L855" s="123">
        <f>H2ProjectDB434[[#This Row],[Column11]]/10^6</f>
        <v>0</v>
      </c>
      <c r="M855" s="128">
        <f>H2ProjectDB434[[#This Row],[Column12]]/10^6</f>
        <v>0</v>
      </c>
      <c r="N855" s="10"/>
    </row>
    <row r="856" spans="12:14" ht="32.25" customHeight="1" x14ac:dyDescent="0.2">
      <c r="L856" s="123">
        <f>H2ProjectDB434[[#This Row],[Column11]]/10^6</f>
        <v>0</v>
      </c>
      <c r="M856" s="128">
        <f>H2ProjectDB434[[#This Row],[Column12]]/10^6</f>
        <v>0</v>
      </c>
      <c r="N856" s="10"/>
    </row>
    <row r="857" spans="12:14" ht="32.25" customHeight="1" x14ac:dyDescent="0.2">
      <c r="L857" s="123">
        <f>H2ProjectDB434[[#This Row],[Column11]]/10^6</f>
        <v>0</v>
      </c>
      <c r="M857" s="128">
        <f>H2ProjectDB434[[#This Row],[Column12]]/10^6</f>
        <v>0</v>
      </c>
      <c r="N857" s="10"/>
    </row>
    <row r="858" spans="12:14" ht="32.25" customHeight="1" x14ac:dyDescent="0.2">
      <c r="L858" s="123">
        <f>H2ProjectDB434[[#This Row],[Column11]]/10^6</f>
        <v>0</v>
      </c>
      <c r="M858" s="128">
        <f>H2ProjectDB434[[#This Row],[Column12]]/10^6</f>
        <v>0</v>
      </c>
      <c r="N858" s="10"/>
    </row>
    <row r="859" spans="12:14" ht="32.25" customHeight="1" x14ac:dyDescent="0.2">
      <c r="L859" s="123">
        <f>H2ProjectDB434[[#This Row],[Column11]]/10^6</f>
        <v>0</v>
      </c>
      <c r="M859" s="128">
        <f>H2ProjectDB434[[#This Row],[Column12]]/10^6</f>
        <v>0</v>
      </c>
      <c r="N859" s="10"/>
    </row>
    <row r="860" spans="12:14" ht="32.25" customHeight="1" x14ac:dyDescent="0.2">
      <c r="L860" s="123">
        <f>H2ProjectDB434[[#This Row],[Column11]]/10^6</f>
        <v>0</v>
      </c>
      <c r="M860" s="128">
        <f>H2ProjectDB434[[#This Row],[Column12]]/10^6</f>
        <v>0</v>
      </c>
      <c r="N860" s="10"/>
    </row>
    <row r="861" spans="12:14" ht="32.25" customHeight="1" x14ac:dyDescent="0.2">
      <c r="L861" s="123">
        <f>H2ProjectDB434[[#This Row],[Column11]]/10^6</f>
        <v>0</v>
      </c>
      <c r="M861" s="128">
        <f>H2ProjectDB434[[#This Row],[Column12]]/10^6</f>
        <v>0</v>
      </c>
      <c r="N861" s="10"/>
    </row>
    <row r="862" spans="12:14" ht="32.25" customHeight="1" x14ac:dyDescent="0.2">
      <c r="L862" s="123">
        <f>H2ProjectDB434[[#This Row],[Column11]]/10^6</f>
        <v>0</v>
      </c>
      <c r="M862" s="128">
        <f>H2ProjectDB434[[#This Row],[Column12]]/10^6</f>
        <v>0</v>
      </c>
      <c r="N862" s="10"/>
    </row>
    <row r="863" spans="12:14" ht="32.25" customHeight="1" x14ac:dyDescent="0.2">
      <c r="L863" s="123">
        <f>H2ProjectDB434[[#This Row],[Column11]]/10^6</f>
        <v>0</v>
      </c>
      <c r="M863" s="128">
        <f>H2ProjectDB434[[#This Row],[Column12]]/10^6</f>
        <v>0</v>
      </c>
      <c r="N863" s="10"/>
    </row>
    <row r="864" spans="12:14" ht="32.25" customHeight="1" x14ac:dyDescent="0.2">
      <c r="L864" s="123">
        <f>H2ProjectDB434[[#This Row],[Column11]]/10^6</f>
        <v>0</v>
      </c>
      <c r="M864" s="128">
        <f>H2ProjectDB434[[#This Row],[Column12]]/10^6</f>
        <v>0</v>
      </c>
      <c r="N864" s="10"/>
    </row>
    <row r="865" spans="12:14" ht="32.25" customHeight="1" x14ac:dyDescent="0.2">
      <c r="L865" s="123">
        <f>H2ProjectDB434[[#This Row],[Column11]]/10^6</f>
        <v>0</v>
      </c>
      <c r="M865" s="128">
        <f>H2ProjectDB434[[#This Row],[Column12]]/10^6</f>
        <v>0</v>
      </c>
      <c r="N865" s="10"/>
    </row>
    <row r="866" spans="12:14" ht="32.25" customHeight="1" x14ac:dyDescent="0.2">
      <c r="L866" s="123">
        <f>H2ProjectDB434[[#This Row],[Column11]]/10^6</f>
        <v>0</v>
      </c>
      <c r="M866" s="128">
        <f>H2ProjectDB434[[#This Row],[Column12]]/10^6</f>
        <v>0</v>
      </c>
      <c r="N866" s="10"/>
    </row>
    <row r="867" spans="12:14" ht="32.25" customHeight="1" x14ac:dyDescent="0.2">
      <c r="L867" s="123">
        <f>H2ProjectDB434[[#This Row],[Column11]]/10^6</f>
        <v>0</v>
      </c>
      <c r="M867" s="128">
        <f>H2ProjectDB434[[#This Row],[Column12]]/10^6</f>
        <v>0</v>
      </c>
      <c r="N867" s="10"/>
    </row>
    <row r="868" spans="12:14" ht="32.25" customHeight="1" x14ac:dyDescent="0.2">
      <c r="L868" s="123">
        <f>H2ProjectDB434[[#This Row],[Column11]]/10^6</f>
        <v>0</v>
      </c>
      <c r="M868" s="128">
        <f>H2ProjectDB434[[#This Row],[Column12]]/10^6</f>
        <v>0</v>
      </c>
      <c r="N868" s="10"/>
    </row>
    <row r="869" spans="12:14" ht="32.25" customHeight="1" x14ac:dyDescent="0.2">
      <c r="L869" s="123">
        <f>H2ProjectDB434[[#This Row],[Column11]]/10^6</f>
        <v>0</v>
      </c>
      <c r="M869" s="128">
        <f>H2ProjectDB434[[#This Row],[Column12]]/10^6</f>
        <v>0</v>
      </c>
      <c r="N869" s="10"/>
    </row>
    <row r="870" spans="12:14" ht="32.25" customHeight="1" x14ac:dyDescent="0.2">
      <c r="L870" s="123">
        <f>H2ProjectDB434[[#This Row],[Column11]]/10^6</f>
        <v>0</v>
      </c>
      <c r="M870" s="128">
        <f>H2ProjectDB434[[#This Row],[Column12]]/10^6</f>
        <v>0</v>
      </c>
      <c r="N870" s="10"/>
    </row>
    <row r="871" spans="12:14" ht="32.25" customHeight="1" x14ac:dyDescent="0.2">
      <c r="L871" s="123">
        <f>H2ProjectDB434[[#This Row],[Column11]]/10^6</f>
        <v>0</v>
      </c>
      <c r="M871" s="128">
        <f>H2ProjectDB434[[#This Row],[Column12]]/10^6</f>
        <v>0</v>
      </c>
      <c r="N871" s="10"/>
    </row>
    <row r="872" spans="12:14" ht="32.25" customHeight="1" x14ac:dyDescent="0.2">
      <c r="L872" s="123">
        <f>H2ProjectDB434[[#This Row],[Column11]]/10^6</f>
        <v>0</v>
      </c>
      <c r="M872" s="128">
        <f>H2ProjectDB434[[#This Row],[Column12]]/10^6</f>
        <v>0</v>
      </c>
      <c r="N872" s="10"/>
    </row>
    <row r="873" spans="12:14" ht="32.25" customHeight="1" x14ac:dyDescent="0.2">
      <c r="L873" s="123">
        <f>H2ProjectDB434[[#This Row],[Column11]]/10^6</f>
        <v>0</v>
      </c>
      <c r="M873" s="128">
        <f>H2ProjectDB434[[#This Row],[Column12]]/10^6</f>
        <v>0</v>
      </c>
      <c r="N873" s="10"/>
    </row>
    <row r="874" spans="12:14" ht="32.25" customHeight="1" x14ac:dyDescent="0.2">
      <c r="L874" s="123">
        <f>H2ProjectDB434[[#This Row],[Column11]]/10^6</f>
        <v>0</v>
      </c>
      <c r="M874" s="128">
        <f>H2ProjectDB434[[#This Row],[Column12]]/10^6</f>
        <v>0</v>
      </c>
      <c r="N874" s="10"/>
    </row>
    <row r="875" spans="12:14" ht="32.25" customHeight="1" x14ac:dyDescent="0.2">
      <c r="L875" s="123">
        <f>H2ProjectDB434[[#This Row],[Column11]]/10^6</f>
        <v>0</v>
      </c>
      <c r="M875" s="128">
        <f>H2ProjectDB434[[#This Row],[Column12]]/10^6</f>
        <v>0</v>
      </c>
      <c r="N875" s="10"/>
    </row>
    <row r="876" spans="12:14" ht="32.25" customHeight="1" x14ac:dyDescent="0.2">
      <c r="L876" s="123">
        <f>H2ProjectDB434[[#This Row],[Column11]]/10^6</f>
        <v>0</v>
      </c>
      <c r="M876" s="128">
        <f>H2ProjectDB434[[#This Row],[Column12]]/10^6</f>
        <v>0</v>
      </c>
      <c r="N876" s="10"/>
    </row>
    <row r="877" spans="12:14" ht="32.25" customHeight="1" x14ac:dyDescent="0.2">
      <c r="L877" s="123">
        <f>H2ProjectDB434[[#This Row],[Column11]]/10^6</f>
        <v>0</v>
      </c>
      <c r="M877" s="128">
        <f>H2ProjectDB434[[#This Row],[Column12]]/10^6</f>
        <v>0</v>
      </c>
      <c r="N877" s="10"/>
    </row>
    <row r="878" spans="12:14" ht="32.25" customHeight="1" x14ac:dyDescent="0.2">
      <c r="L878" s="123">
        <f>H2ProjectDB434[[#This Row],[Column11]]/10^6</f>
        <v>0</v>
      </c>
      <c r="M878" s="128">
        <f>H2ProjectDB434[[#This Row],[Column12]]/10^6</f>
        <v>0</v>
      </c>
      <c r="N878" s="10"/>
    </row>
    <row r="879" spans="12:14" ht="32.25" customHeight="1" x14ac:dyDescent="0.2">
      <c r="L879" s="123">
        <f>H2ProjectDB434[[#This Row],[Column11]]/10^6</f>
        <v>0</v>
      </c>
      <c r="M879" s="128">
        <f>H2ProjectDB434[[#This Row],[Column12]]/10^6</f>
        <v>0</v>
      </c>
      <c r="N879" s="10"/>
    </row>
    <row r="880" spans="12:14" ht="32.25" customHeight="1" x14ac:dyDescent="0.2">
      <c r="L880" s="123">
        <f>H2ProjectDB434[[#This Row],[Column11]]/10^6</f>
        <v>0</v>
      </c>
      <c r="M880" s="128">
        <f>H2ProjectDB434[[#This Row],[Column12]]/10^6</f>
        <v>0</v>
      </c>
      <c r="N880" s="10"/>
    </row>
    <row r="881" spans="12:14" ht="32.25" customHeight="1" x14ac:dyDescent="0.2">
      <c r="L881" s="123">
        <f>H2ProjectDB434[[#This Row],[Column11]]/10^6</f>
        <v>0</v>
      </c>
      <c r="M881" s="128">
        <f>H2ProjectDB434[[#This Row],[Column12]]/10^6</f>
        <v>0</v>
      </c>
      <c r="N881" s="10"/>
    </row>
    <row r="882" spans="12:14" ht="32.25" customHeight="1" x14ac:dyDescent="0.2">
      <c r="L882" s="123">
        <f>H2ProjectDB434[[#This Row],[Column11]]/10^6</f>
        <v>0</v>
      </c>
      <c r="M882" s="128">
        <f>H2ProjectDB434[[#This Row],[Column12]]/10^6</f>
        <v>0</v>
      </c>
      <c r="N882" s="10"/>
    </row>
    <row r="883" spans="12:14" ht="32.25" customHeight="1" x14ac:dyDescent="0.2">
      <c r="L883" s="123">
        <f>H2ProjectDB434[[#This Row],[Column11]]/10^6</f>
        <v>0</v>
      </c>
      <c r="M883" s="128">
        <f>H2ProjectDB434[[#This Row],[Column12]]/10^6</f>
        <v>0</v>
      </c>
      <c r="N883" s="10"/>
    </row>
    <row r="884" spans="12:14" ht="32.25" customHeight="1" x14ac:dyDescent="0.2">
      <c r="L884" s="123">
        <f>H2ProjectDB434[[#This Row],[Column11]]/10^6</f>
        <v>0</v>
      </c>
      <c r="M884" s="128">
        <f>H2ProjectDB434[[#This Row],[Column12]]/10^6</f>
        <v>0</v>
      </c>
      <c r="N884" s="10"/>
    </row>
    <row r="885" spans="12:14" ht="32.25" customHeight="1" x14ac:dyDescent="0.2">
      <c r="L885" s="123">
        <f>H2ProjectDB434[[#This Row],[Column11]]/10^6</f>
        <v>0</v>
      </c>
      <c r="M885" s="128">
        <f>H2ProjectDB434[[#This Row],[Column12]]/10^6</f>
        <v>0</v>
      </c>
      <c r="N885" s="10"/>
    </row>
    <row r="886" spans="12:14" ht="32.25" customHeight="1" x14ac:dyDescent="0.2">
      <c r="L886" s="123">
        <f>H2ProjectDB434[[#This Row],[Column11]]/10^6</f>
        <v>0</v>
      </c>
      <c r="M886" s="128">
        <f>H2ProjectDB434[[#This Row],[Column12]]/10^6</f>
        <v>0</v>
      </c>
      <c r="N886" s="10"/>
    </row>
    <row r="887" spans="12:14" ht="32.25" customHeight="1" x14ac:dyDescent="0.2">
      <c r="L887" s="123">
        <f>H2ProjectDB434[[#This Row],[Column11]]/10^6</f>
        <v>0</v>
      </c>
      <c r="M887" s="128">
        <f>H2ProjectDB434[[#This Row],[Column12]]/10^6</f>
        <v>0</v>
      </c>
      <c r="N887" s="10"/>
    </row>
    <row r="888" spans="12:14" ht="32.25" customHeight="1" x14ac:dyDescent="0.2">
      <c r="L888" s="123">
        <f>H2ProjectDB434[[#This Row],[Column11]]/10^6</f>
        <v>0</v>
      </c>
      <c r="M888" s="128">
        <f>H2ProjectDB434[[#This Row],[Column12]]/10^6</f>
        <v>0</v>
      </c>
      <c r="N888" s="10"/>
    </row>
    <row r="889" spans="12:14" ht="32.25" customHeight="1" x14ac:dyDescent="0.2">
      <c r="L889" s="123">
        <f>H2ProjectDB434[[#This Row],[Column11]]/10^6</f>
        <v>0</v>
      </c>
      <c r="M889" s="128">
        <f>H2ProjectDB434[[#This Row],[Column12]]/10^6</f>
        <v>0</v>
      </c>
      <c r="N889" s="10"/>
    </row>
    <row r="890" spans="12:14" ht="32.25" customHeight="1" x14ac:dyDescent="0.2">
      <c r="L890" s="123">
        <f>H2ProjectDB434[[#This Row],[Column11]]/10^6</f>
        <v>0</v>
      </c>
      <c r="M890" s="128">
        <f>H2ProjectDB434[[#This Row],[Column12]]/10^6</f>
        <v>0</v>
      </c>
      <c r="N890" s="10"/>
    </row>
    <row r="891" spans="12:14" ht="32.25" customHeight="1" x14ac:dyDescent="0.2">
      <c r="L891" s="123">
        <f>H2ProjectDB434[[#This Row],[Column11]]/10^6</f>
        <v>0</v>
      </c>
      <c r="M891" s="128">
        <f>H2ProjectDB434[[#This Row],[Column12]]/10^6</f>
        <v>0</v>
      </c>
      <c r="N891" s="10"/>
    </row>
    <row r="892" spans="12:14" ht="32.25" customHeight="1" x14ac:dyDescent="0.2">
      <c r="L892" s="123">
        <f>H2ProjectDB434[[#This Row],[Column11]]/10^6</f>
        <v>0</v>
      </c>
      <c r="M892" s="128">
        <f>H2ProjectDB434[[#This Row],[Column12]]/10^6</f>
        <v>0</v>
      </c>
      <c r="N892" s="10"/>
    </row>
    <row r="893" spans="12:14" ht="32.25" customHeight="1" x14ac:dyDescent="0.2">
      <c r="L893" s="123">
        <f>H2ProjectDB434[[#This Row],[Column11]]/10^6</f>
        <v>0</v>
      </c>
      <c r="M893" s="128">
        <f>H2ProjectDB434[[#This Row],[Column12]]/10^6</f>
        <v>0</v>
      </c>
      <c r="N893" s="10"/>
    </row>
    <row r="894" spans="12:14" ht="32.25" customHeight="1" x14ac:dyDescent="0.2">
      <c r="L894" s="123">
        <f>H2ProjectDB434[[#This Row],[Column11]]/10^6</f>
        <v>0</v>
      </c>
      <c r="M894" s="128">
        <f>H2ProjectDB434[[#This Row],[Column12]]/10^6</f>
        <v>0</v>
      </c>
      <c r="N894" s="10"/>
    </row>
    <row r="895" spans="12:14" ht="32.25" customHeight="1" x14ac:dyDescent="0.2">
      <c r="L895" s="123">
        <f>H2ProjectDB434[[#This Row],[Column11]]/10^6</f>
        <v>0</v>
      </c>
      <c r="M895" s="128">
        <f>H2ProjectDB434[[#This Row],[Column12]]/10^6</f>
        <v>0</v>
      </c>
      <c r="N895" s="10"/>
    </row>
    <row r="896" spans="12:14" ht="32.25" customHeight="1" x14ac:dyDescent="0.2">
      <c r="L896" s="123">
        <f>H2ProjectDB434[[#This Row],[Column11]]/10^6</f>
        <v>0</v>
      </c>
      <c r="M896" s="128">
        <f>H2ProjectDB434[[#This Row],[Column12]]/10^6</f>
        <v>0</v>
      </c>
      <c r="N896" s="10"/>
    </row>
    <row r="897" spans="12:14" ht="32.25" customHeight="1" x14ac:dyDescent="0.2">
      <c r="L897" s="123">
        <f>H2ProjectDB434[[#This Row],[Column11]]/10^6</f>
        <v>0</v>
      </c>
      <c r="M897" s="128">
        <f>H2ProjectDB434[[#This Row],[Column12]]/10^6</f>
        <v>0</v>
      </c>
      <c r="N897" s="10"/>
    </row>
    <row r="898" spans="12:14" ht="32.25" customHeight="1" x14ac:dyDescent="0.2">
      <c r="L898" s="123">
        <f>H2ProjectDB434[[#This Row],[Column11]]/10^6</f>
        <v>0</v>
      </c>
      <c r="M898" s="128">
        <f>H2ProjectDB434[[#This Row],[Column12]]/10^6</f>
        <v>0</v>
      </c>
      <c r="N898" s="10"/>
    </row>
    <row r="899" spans="12:14" ht="32.25" customHeight="1" x14ac:dyDescent="0.2">
      <c r="L899" s="123">
        <f>H2ProjectDB434[[#This Row],[Column11]]/10^6</f>
        <v>0</v>
      </c>
      <c r="M899" s="128">
        <f>H2ProjectDB434[[#This Row],[Column12]]/10^6</f>
        <v>0</v>
      </c>
      <c r="N899" s="10"/>
    </row>
    <row r="900" spans="12:14" ht="32.25" customHeight="1" x14ac:dyDescent="0.2">
      <c r="L900" s="123">
        <f>H2ProjectDB434[[#This Row],[Column11]]/10^6</f>
        <v>0</v>
      </c>
      <c r="M900" s="128">
        <f>H2ProjectDB434[[#This Row],[Column12]]/10^6</f>
        <v>0</v>
      </c>
      <c r="N900" s="10"/>
    </row>
    <row r="901" spans="12:14" ht="32.25" customHeight="1" x14ac:dyDescent="0.2">
      <c r="L901" s="123">
        <f>H2ProjectDB434[[#This Row],[Column11]]/10^6</f>
        <v>0</v>
      </c>
      <c r="M901" s="128">
        <f>H2ProjectDB434[[#This Row],[Column12]]/10^6</f>
        <v>0</v>
      </c>
      <c r="N901" s="10"/>
    </row>
    <row r="902" spans="12:14" ht="32.25" customHeight="1" x14ac:dyDescent="0.2">
      <c r="L902" s="123">
        <f>H2ProjectDB434[[#This Row],[Column11]]/10^6</f>
        <v>0</v>
      </c>
      <c r="M902" s="128">
        <f>H2ProjectDB434[[#This Row],[Column12]]/10^6</f>
        <v>0</v>
      </c>
      <c r="N902" s="10"/>
    </row>
    <row r="903" spans="12:14" ht="32.25" customHeight="1" x14ac:dyDescent="0.2">
      <c r="L903" s="123">
        <f>H2ProjectDB434[[#This Row],[Column11]]/10^6</f>
        <v>0</v>
      </c>
      <c r="M903" s="128">
        <f>H2ProjectDB434[[#This Row],[Column12]]/10^6</f>
        <v>0</v>
      </c>
      <c r="N903" s="10"/>
    </row>
    <row r="904" spans="12:14" ht="32.25" customHeight="1" x14ac:dyDescent="0.2">
      <c r="L904" s="123">
        <f>H2ProjectDB434[[#This Row],[Column11]]/10^6</f>
        <v>0</v>
      </c>
      <c r="M904" s="128">
        <f>H2ProjectDB434[[#This Row],[Column12]]/10^6</f>
        <v>0</v>
      </c>
      <c r="N904" s="10"/>
    </row>
    <row r="905" spans="12:14" ht="32.25" customHeight="1" x14ac:dyDescent="0.2">
      <c r="L905" s="123">
        <f>H2ProjectDB434[[#This Row],[Column11]]/10^6</f>
        <v>0</v>
      </c>
      <c r="M905" s="128">
        <f>H2ProjectDB434[[#This Row],[Column12]]/10^6</f>
        <v>0</v>
      </c>
      <c r="N905" s="10"/>
    </row>
    <row r="906" spans="12:14" ht="32.25" customHeight="1" x14ac:dyDescent="0.2">
      <c r="L906" s="123">
        <f>H2ProjectDB434[[#This Row],[Column11]]/10^6</f>
        <v>0</v>
      </c>
      <c r="M906" s="128">
        <f>H2ProjectDB434[[#This Row],[Column12]]/10^6</f>
        <v>0</v>
      </c>
      <c r="N906" s="10"/>
    </row>
    <row r="907" spans="12:14" ht="32.25" customHeight="1" x14ac:dyDescent="0.2">
      <c r="L907" s="123">
        <f>H2ProjectDB434[[#This Row],[Column11]]/10^6</f>
        <v>0</v>
      </c>
      <c r="M907" s="128">
        <f>H2ProjectDB434[[#This Row],[Column12]]/10^6</f>
        <v>0</v>
      </c>
      <c r="N907" s="10"/>
    </row>
    <row r="908" spans="12:14" ht="32.25" customHeight="1" x14ac:dyDescent="0.2">
      <c r="L908" s="123">
        <f>H2ProjectDB434[[#This Row],[Column11]]/10^6</f>
        <v>0</v>
      </c>
      <c r="M908" s="128">
        <f>H2ProjectDB434[[#This Row],[Column12]]/10^6</f>
        <v>0</v>
      </c>
      <c r="N908" s="10"/>
    </row>
    <row r="909" spans="12:14" ht="32.25" customHeight="1" x14ac:dyDescent="0.2">
      <c r="L909" s="123">
        <f>H2ProjectDB434[[#This Row],[Column11]]/10^6</f>
        <v>0</v>
      </c>
      <c r="M909" s="128">
        <f>H2ProjectDB434[[#This Row],[Column12]]/10^6</f>
        <v>0</v>
      </c>
      <c r="N909" s="10"/>
    </row>
    <row r="910" spans="12:14" ht="32.25" customHeight="1" x14ac:dyDescent="0.2">
      <c r="L910" s="123">
        <f>H2ProjectDB434[[#This Row],[Column11]]/10^6</f>
        <v>0</v>
      </c>
      <c r="M910" s="128">
        <f>H2ProjectDB434[[#This Row],[Column12]]/10^6</f>
        <v>0</v>
      </c>
      <c r="N910" s="10"/>
    </row>
    <row r="911" spans="12:14" ht="32.25" customHeight="1" x14ac:dyDescent="0.2">
      <c r="L911" s="123">
        <f>H2ProjectDB434[[#This Row],[Column11]]/10^6</f>
        <v>0</v>
      </c>
      <c r="M911" s="128">
        <f>H2ProjectDB434[[#This Row],[Column12]]/10^6</f>
        <v>0</v>
      </c>
      <c r="N911" s="10"/>
    </row>
    <row r="912" spans="12:14" ht="32.25" customHeight="1" x14ac:dyDescent="0.2">
      <c r="L912" s="123">
        <f>H2ProjectDB434[[#This Row],[Column11]]/10^6</f>
        <v>0</v>
      </c>
      <c r="M912" s="128">
        <f>H2ProjectDB434[[#This Row],[Column12]]/10^6</f>
        <v>0</v>
      </c>
      <c r="N912" s="10"/>
    </row>
    <row r="913" spans="12:14" ht="32.25" customHeight="1" x14ac:dyDescent="0.2">
      <c r="L913" s="123">
        <f>H2ProjectDB434[[#This Row],[Column11]]/10^6</f>
        <v>0</v>
      </c>
      <c r="M913" s="128">
        <f>H2ProjectDB434[[#This Row],[Column12]]/10^6</f>
        <v>0</v>
      </c>
      <c r="N913" s="10"/>
    </row>
    <row r="914" spans="12:14" ht="32.25" customHeight="1" x14ac:dyDescent="0.2">
      <c r="L914" s="123">
        <f>H2ProjectDB434[[#This Row],[Column11]]/10^6</f>
        <v>0</v>
      </c>
      <c r="M914" s="128">
        <f>H2ProjectDB434[[#This Row],[Column12]]/10^6</f>
        <v>0</v>
      </c>
      <c r="N914" s="10"/>
    </row>
    <row r="915" spans="12:14" ht="32.25" customHeight="1" x14ac:dyDescent="0.2">
      <c r="L915" s="123">
        <f>H2ProjectDB434[[#This Row],[Column11]]/10^6</f>
        <v>0</v>
      </c>
      <c r="M915" s="128">
        <f>H2ProjectDB434[[#This Row],[Column12]]/10^6</f>
        <v>0</v>
      </c>
      <c r="N915" s="10"/>
    </row>
    <row r="916" spans="12:14" ht="32.25" customHeight="1" x14ac:dyDescent="0.2">
      <c r="L916" s="123">
        <f>H2ProjectDB434[[#This Row],[Column11]]/10^6</f>
        <v>0</v>
      </c>
      <c r="M916" s="128">
        <f>H2ProjectDB434[[#This Row],[Column12]]/10^6</f>
        <v>0</v>
      </c>
      <c r="N916" s="10"/>
    </row>
    <row r="917" spans="12:14" ht="32.25" customHeight="1" x14ac:dyDescent="0.2">
      <c r="L917" s="123">
        <f>H2ProjectDB434[[#This Row],[Column11]]/10^6</f>
        <v>0</v>
      </c>
      <c r="M917" s="128">
        <f>H2ProjectDB434[[#This Row],[Column12]]/10^6</f>
        <v>0</v>
      </c>
      <c r="N917" s="10"/>
    </row>
    <row r="918" spans="12:14" ht="32.25" customHeight="1" x14ac:dyDescent="0.2">
      <c r="L918" s="123">
        <f>H2ProjectDB434[[#This Row],[Column11]]/10^6</f>
        <v>0</v>
      </c>
      <c r="M918" s="128">
        <f>H2ProjectDB434[[#This Row],[Column12]]/10^6</f>
        <v>0</v>
      </c>
      <c r="N918" s="10"/>
    </row>
    <row r="919" spans="12:14" ht="32.25" customHeight="1" x14ac:dyDescent="0.2">
      <c r="L919" s="123">
        <f>H2ProjectDB434[[#This Row],[Column11]]/10^6</f>
        <v>0</v>
      </c>
      <c r="M919" s="128">
        <f>H2ProjectDB434[[#This Row],[Column12]]/10^6</f>
        <v>0</v>
      </c>
      <c r="N919" s="10"/>
    </row>
    <row r="920" spans="12:14" ht="32.25" customHeight="1" x14ac:dyDescent="0.2">
      <c r="L920" s="123">
        <f>H2ProjectDB434[[#This Row],[Column11]]/10^6</f>
        <v>0</v>
      </c>
      <c r="M920" s="128">
        <f>H2ProjectDB434[[#This Row],[Column12]]/10^6</f>
        <v>0</v>
      </c>
      <c r="N920" s="10"/>
    </row>
    <row r="921" spans="12:14" ht="32.25" customHeight="1" x14ac:dyDescent="0.2">
      <c r="L921" s="123">
        <f>H2ProjectDB434[[#This Row],[Column11]]/10^6</f>
        <v>0</v>
      </c>
      <c r="M921" s="128">
        <f>H2ProjectDB434[[#This Row],[Column12]]/10^6</f>
        <v>0</v>
      </c>
      <c r="N921" s="10"/>
    </row>
    <row r="922" spans="12:14" ht="32.25" customHeight="1" x14ac:dyDescent="0.2">
      <c r="L922" s="123">
        <f>H2ProjectDB434[[#This Row],[Column11]]/10^6</f>
        <v>0</v>
      </c>
      <c r="M922" s="128">
        <f>H2ProjectDB434[[#This Row],[Column12]]/10^6</f>
        <v>0</v>
      </c>
      <c r="N922" s="10"/>
    </row>
    <row r="923" spans="12:14" ht="32.25" customHeight="1" x14ac:dyDescent="0.2">
      <c r="L923" s="123">
        <f>H2ProjectDB434[[#This Row],[Column11]]/10^6</f>
        <v>0</v>
      </c>
      <c r="M923" s="128">
        <f>H2ProjectDB434[[#This Row],[Column12]]/10^6</f>
        <v>0</v>
      </c>
      <c r="N923" s="10"/>
    </row>
    <row r="924" spans="12:14" ht="32.25" customHeight="1" x14ac:dyDescent="0.2">
      <c r="L924" s="123">
        <f>H2ProjectDB434[[#This Row],[Column11]]/10^6</f>
        <v>0</v>
      </c>
      <c r="M924" s="128">
        <f>H2ProjectDB434[[#This Row],[Column12]]/10^6</f>
        <v>0</v>
      </c>
      <c r="N924" s="10"/>
    </row>
    <row r="925" spans="12:14" ht="32.25" customHeight="1" x14ac:dyDescent="0.2">
      <c r="L925" s="123">
        <f>H2ProjectDB434[[#This Row],[Column11]]/10^6</f>
        <v>0</v>
      </c>
      <c r="M925" s="128">
        <f>H2ProjectDB434[[#This Row],[Column12]]/10^6</f>
        <v>0</v>
      </c>
      <c r="N925" s="10"/>
    </row>
    <row r="926" spans="12:14" ht="32.25" customHeight="1" x14ac:dyDescent="0.2">
      <c r="L926" s="123">
        <f>H2ProjectDB434[[#This Row],[Column11]]/10^6</f>
        <v>0</v>
      </c>
      <c r="M926" s="128">
        <f>H2ProjectDB434[[#This Row],[Column12]]/10^6</f>
        <v>0</v>
      </c>
      <c r="N926" s="10"/>
    </row>
    <row r="927" spans="12:14" ht="32.25" customHeight="1" x14ac:dyDescent="0.2">
      <c r="L927" s="123">
        <f>H2ProjectDB434[[#This Row],[Column11]]/10^6</f>
        <v>0</v>
      </c>
      <c r="M927" s="128">
        <f>H2ProjectDB434[[#This Row],[Column12]]/10^6</f>
        <v>0</v>
      </c>
      <c r="N927" s="10"/>
    </row>
    <row r="928" spans="12:14" ht="32.25" customHeight="1" x14ac:dyDescent="0.2">
      <c r="L928" s="123">
        <f>H2ProjectDB434[[#This Row],[Column11]]/10^6</f>
        <v>0</v>
      </c>
      <c r="M928" s="128">
        <f>H2ProjectDB434[[#This Row],[Column12]]/10^6</f>
        <v>0</v>
      </c>
      <c r="N928" s="10"/>
    </row>
    <row r="929" spans="12:14" ht="32.25" customHeight="1" x14ac:dyDescent="0.2">
      <c r="L929" s="123">
        <f>H2ProjectDB434[[#This Row],[Column11]]/10^6</f>
        <v>0</v>
      </c>
      <c r="M929" s="128">
        <f>H2ProjectDB434[[#This Row],[Column12]]/10^6</f>
        <v>0</v>
      </c>
      <c r="N929" s="10"/>
    </row>
    <row r="930" spans="12:14" ht="32.25" customHeight="1" x14ac:dyDescent="0.2">
      <c r="L930" s="123">
        <f>H2ProjectDB434[[#This Row],[Column11]]/10^6</f>
        <v>0</v>
      </c>
      <c r="M930" s="128">
        <f>H2ProjectDB434[[#This Row],[Column12]]/10^6</f>
        <v>0</v>
      </c>
      <c r="N930" s="10"/>
    </row>
    <row r="931" spans="12:14" ht="32.25" customHeight="1" x14ac:dyDescent="0.2">
      <c r="L931" s="123">
        <f>H2ProjectDB434[[#This Row],[Column11]]/10^6</f>
        <v>0</v>
      </c>
      <c r="M931" s="128">
        <f>H2ProjectDB434[[#This Row],[Column12]]/10^6</f>
        <v>0</v>
      </c>
      <c r="N931" s="10"/>
    </row>
    <row r="932" spans="12:14" ht="32.25" customHeight="1" x14ac:dyDescent="0.2">
      <c r="L932" s="123">
        <f>H2ProjectDB434[[#This Row],[Column11]]/10^6</f>
        <v>0</v>
      </c>
      <c r="M932" s="128">
        <f>H2ProjectDB434[[#This Row],[Column12]]/10^6</f>
        <v>0</v>
      </c>
      <c r="N932" s="10"/>
    </row>
    <row r="933" spans="12:14" ht="32.25" customHeight="1" x14ac:dyDescent="0.2">
      <c r="L933" s="123">
        <f>H2ProjectDB434[[#This Row],[Column11]]/10^6</f>
        <v>0</v>
      </c>
      <c r="M933" s="128">
        <f>H2ProjectDB434[[#This Row],[Column12]]/10^6</f>
        <v>0</v>
      </c>
      <c r="N933" s="10"/>
    </row>
    <row r="934" spans="12:14" ht="32.25" customHeight="1" x14ac:dyDescent="0.2">
      <c r="L934" s="123">
        <f>H2ProjectDB434[[#This Row],[Column11]]/10^6</f>
        <v>0</v>
      </c>
      <c r="M934" s="128">
        <f>H2ProjectDB434[[#This Row],[Column12]]/10^6</f>
        <v>0</v>
      </c>
      <c r="N934" s="10"/>
    </row>
    <row r="935" spans="12:14" ht="32.25" customHeight="1" x14ac:dyDescent="0.2">
      <c r="L935" s="123">
        <f>H2ProjectDB434[[#This Row],[Column11]]/10^6</f>
        <v>0</v>
      </c>
      <c r="M935" s="128">
        <f>H2ProjectDB434[[#This Row],[Column12]]/10^6</f>
        <v>0</v>
      </c>
      <c r="N935" s="10"/>
    </row>
    <row r="936" spans="12:14" ht="32.25" customHeight="1" x14ac:dyDescent="0.2">
      <c r="L936" s="123">
        <f>H2ProjectDB434[[#This Row],[Column11]]/10^6</f>
        <v>0</v>
      </c>
      <c r="M936" s="128">
        <f>H2ProjectDB434[[#This Row],[Column12]]/10^6</f>
        <v>0</v>
      </c>
      <c r="N936" s="10"/>
    </row>
    <row r="937" spans="12:14" ht="32.25" customHeight="1" x14ac:dyDescent="0.2">
      <c r="L937" s="123">
        <f>H2ProjectDB434[[#This Row],[Column11]]/10^6</f>
        <v>0</v>
      </c>
      <c r="M937" s="128">
        <f>H2ProjectDB434[[#This Row],[Column12]]/10^6</f>
        <v>0</v>
      </c>
      <c r="N937" s="10"/>
    </row>
    <row r="938" spans="12:14" ht="32.25" customHeight="1" x14ac:dyDescent="0.2">
      <c r="L938" s="123">
        <f>H2ProjectDB434[[#This Row],[Column11]]/10^6</f>
        <v>0</v>
      </c>
      <c r="M938" s="128">
        <f>H2ProjectDB434[[#This Row],[Column12]]/10^6</f>
        <v>0</v>
      </c>
      <c r="N938" s="10"/>
    </row>
    <row r="939" spans="12:14" ht="32.25" customHeight="1" x14ac:dyDescent="0.2">
      <c r="L939" s="123">
        <f>H2ProjectDB434[[#This Row],[Column11]]/10^6</f>
        <v>0</v>
      </c>
      <c r="M939" s="128">
        <f>H2ProjectDB434[[#This Row],[Column12]]/10^6</f>
        <v>0</v>
      </c>
      <c r="N939" s="10"/>
    </row>
    <row r="940" spans="12:14" ht="32.25" customHeight="1" x14ac:dyDescent="0.2">
      <c r="L940" s="123">
        <f>H2ProjectDB434[[#This Row],[Column11]]/10^6</f>
        <v>0</v>
      </c>
      <c r="M940" s="128">
        <f>H2ProjectDB434[[#This Row],[Column12]]/10^6</f>
        <v>0</v>
      </c>
      <c r="N940" s="10"/>
    </row>
    <row r="941" spans="12:14" ht="32.25" customHeight="1" x14ac:dyDescent="0.2">
      <c r="L941" s="123">
        <f>H2ProjectDB434[[#This Row],[Column11]]/10^6</f>
        <v>0</v>
      </c>
      <c r="M941" s="128">
        <f>H2ProjectDB434[[#This Row],[Column12]]/10^6</f>
        <v>0</v>
      </c>
      <c r="N941" s="10"/>
    </row>
    <row r="942" spans="12:14" ht="32.25" customHeight="1" x14ac:dyDescent="0.2">
      <c r="L942" s="123">
        <f>H2ProjectDB434[[#This Row],[Column11]]/10^6</f>
        <v>0</v>
      </c>
      <c r="M942" s="128">
        <f>H2ProjectDB434[[#This Row],[Column12]]/10^6</f>
        <v>0</v>
      </c>
      <c r="N942" s="10"/>
    </row>
    <row r="943" spans="12:14" ht="32.25" customHeight="1" x14ac:dyDescent="0.2">
      <c r="L943" s="123">
        <f>H2ProjectDB434[[#This Row],[Column11]]/10^6</f>
        <v>0</v>
      </c>
      <c r="M943" s="128">
        <f>H2ProjectDB434[[#This Row],[Column12]]/10^6</f>
        <v>0</v>
      </c>
      <c r="N943" s="10"/>
    </row>
    <row r="944" spans="12:14" ht="32.25" customHeight="1" x14ac:dyDescent="0.2">
      <c r="L944" s="123">
        <f>H2ProjectDB434[[#This Row],[Column11]]/10^6</f>
        <v>0</v>
      </c>
      <c r="M944" s="128">
        <f>H2ProjectDB434[[#This Row],[Column12]]/10^6</f>
        <v>0</v>
      </c>
      <c r="N944" s="10"/>
    </row>
    <row r="945" spans="12:14" ht="32.25" customHeight="1" x14ac:dyDescent="0.2">
      <c r="L945" s="123">
        <f>H2ProjectDB434[[#This Row],[Column11]]/10^6</f>
        <v>0</v>
      </c>
      <c r="M945" s="128">
        <f>H2ProjectDB434[[#This Row],[Column12]]/10^6</f>
        <v>0</v>
      </c>
      <c r="N945" s="10"/>
    </row>
    <row r="946" spans="12:14" ht="32.25" customHeight="1" x14ac:dyDescent="0.2">
      <c r="L946" s="123">
        <f>H2ProjectDB434[[#This Row],[Column11]]/10^6</f>
        <v>0</v>
      </c>
      <c r="M946" s="128">
        <f>H2ProjectDB434[[#This Row],[Column12]]/10^6</f>
        <v>0</v>
      </c>
      <c r="N946" s="10"/>
    </row>
    <row r="947" spans="12:14" ht="32.25" customHeight="1" x14ac:dyDescent="0.2">
      <c r="L947" s="123">
        <f>H2ProjectDB434[[#This Row],[Column11]]/10^6</f>
        <v>0</v>
      </c>
      <c r="M947" s="128">
        <f>H2ProjectDB434[[#This Row],[Column12]]/10^6</f>
        <v>0</v>
      </c>
      <c r="N947" s="10"/>
    </row>
    <row r="948" spans="12:14" ht="32.25" customHeight="1" x14ac:dyDescent="0.2">
      <c r="L948" s="123">
        <f>H2ProjectDB434[[#This Row],[Column11]]/10^6</f>
        <v>0</v>
      </c>
      <c r="M948" s="128">
        <f>H2ProjectDB434[[#This Row],[Column12]]/10^6</f>
        <v>0</v>
      </c>
      <c r="N948" s="10"/>
    </row>
    <row r="949" spans="12:14" ht="32.25" customHeight="1" x14ac:dyDescent="0.2">
      <c r="L949" s="123">
        <f>H2ProjectDB434[[#This Row],[Column11]]/10^6</f>
        <v>0</v>
      </c>
      <c r="M949" s="128">
        <f>H2ProjectDB434[[#This Row],[Column12]]/10^6</f>
        <v>0</v>
      </c>
      <c r="N949" s="10"/>
    </row>
    <row r="950" spans="12:14" ht="32.25" customHeight="1" x14ac:dyDescent="0.2">
      <c r="L950" s="123">
        <f>H2ProjectDB434[[#This Row],[Column11]]/10^6</f>
        <v>0</v>
      </c>
      <c r="M950" s="128">
        <f>H2ProjectDB434[[#This Row],[Column12]]/10^6</f>
        <v>0</v>
      </c>
      <c r="N950" s="10"/>
    </row>
    <row r="951" spans="12:14" x14ac:dyDescent="0.2">
      <c r="L951" s="123">
        <f>H2ProjectDB434[[#This Row],[Column11]]/10^6</f>
        <v>0</v>
      </c>
      <c r="M951" s="128">
        <f>H2ProjectDB434[[#This Row],[Column12]]/10^6</f>
        <v>0</v>
      </c>
      <c r="N951" s="10"/>
    </row>
    <row r="952" spans="12:14" x14ac:dyDescent="0.2">
      <c r="L952" s="123">
        <f>H2ProjectDB434[[#This Row],[Column11]]/10^6</f>
        <v>0</v>
      </c>
      <c r="M952" s="128">
        <f>H2ProjectDB434[[#This Row],[Column12]]/10^6</f>
        <v>0</v>
      </c>
      <c r="N952" s="10"/>
    </row>
    <row r="953" spans="12:14" x14ac:dyDescent="0.2">
      <c r="L953" s="123">
        <f>H2ProjectDB434[[#This Row],[Column11]]/10^6</f>
        <v>0</v>
      </c>
      <c r="M953" s="128">
        <f>H2ProjectDB434[[#This Row],[Column12]]/10^6</f>
        <v>0</v>
      </c>
      <c r="N953" s="10"/>
    </row>
    <row r="962" spans="4:35" s="74" customFormat="1" x14ac:dyDescent="0.2">
      <c r="D962" s="169"/>
      <c r="E962" s="103"/>
      <c r="F962" s="3"/>
      <c r="G962" s="3"/>
      <c r="H962" s="3"/>
      <c r="I962" s="3"/>
      <c r="J962" s="71"/>
      <c r="K962" s="71"/>
      <c r="L962" s="71"/>
      <c r="M962" s="129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</sheetData>
  <mergeCells count="7">
    <mergeCell ref="A1:N1"/>
    <mergeCell ref="A2:A3"/>
    <mergeCell ref="B2:B3"/>
    <mergeCell ref="C2:C3"/>
    <mergeCell ref="D2:D3"/>
    <mergeCell ref="E2:E3"/>
    <mergeCell ref="F2:F3"/>
  </mergeCells>
  <phoneticPr fontId="4" type="noConversion"/>
  <conditionalFormatting sqref="B125">
    <cfRule type="expression" dxfId="83" priority="9">
      <formula>#REF!="Yes"</formula>
    </cfRule>
    <cfRule type="expression" dxfId="82" priority="10">
      <formula>ISNUMBER(SEARCH("Low",#REF!))</formula>
    </cfRule>
  </conditionalFormatting>
  <conditionalFormatting sqref="B128:B132">
    <cfRule type="expression" dxfId="81" priority="1">
      <formula>#REF!="Yes"</formula>
    </cfRule>
    <cfRule type="expression" dxfId="80" priority="2">
      <formula>ISNUMBER(SEARCH("Low",#REF!))</formula>
    </cfRule>
  </conditionalFormatting>
  <conditionalFormatting sqref="B516">
    <cfRule type="expression" dxfId="79" priority="40" stopIfTrue="1">
      <formula>$D516="Confidential"</formula>
    </cfRule>
  </conditionalFormatting>
  <conditionalFormatting sqref="B952:C953">
    <cfRule type="expression" dxfId="78" priority="37" stopIfTrue="1">
      <formula>$D952="Confidential"</formula>
    </cfRule>
  </conditionalFormatting>
  <conditionalFormatting sqref="B951:D951">
    <cfRule type="expression" dxfId="77" priority="38" stopIfTrue="1">
      <formula>$D951="Confidential"</formula>
    </cfRule>
  </conditionalFormatting>
  <conditionalFormatting sqref="D535">
    <cfRule type="expression" dxfId="76" priority="118" stopIfTrue="1">
      <formula>#REF!="Confidential"</formula>
    </cfRule>
  </conditionalFormatting>
  <conditionalFormatting sqref="D552:D562">
    <cfRule type="expression" dxfId="75" priority="93" stopIfTrue="1">
      <formula>#REF!="Confidential"</formula>
    </cfRule>
  </conditionalFormatting>
  <conditionalFormatting sqref="D718">
    <cfRule type="expression" dxfId="74" priority="102" stopIfTrue="1">
      <formula>#REF!="Confidential"</formula>
    </cfRule>
  </conditionalFormatting>
  <conditionalFormatting sqref="D722:D723">
    <cfRule type="expression" dxfId="73" priority="101" stopIfTrue="1">
      <formula>#REF!="Confidential"</formula>
    </cfRule>
  </conditionalFormatting>
  <conditionalFormatting sqref="D729:D731">
    <cfRule type="expression" dxfId="72" priority="99" stopIfTrue="1">
      <formula>#REF!="Confidential"</formula>
    </cfRule>
  </conditionalFormatting>
  <conditionalFormatting sqref="D736:D749">
    <cfRule type="expression" dxfId="71" priority="36" stopIfTrue="1">
      <formula>#REF!="Confidential"</formula>
    </cfRule>
  </conditionalFormatting>
  <conditionalFormatting sqref="D769">
    <cfRule type="expression" dxfId="70" priority="91" stopIfTrue="1">
      <formula>#REF!="Confidential"</formula>
    </cfRule>
  </conditionalFormatting>
  <conditionalFormatting sqref="D793">
    <cfRule type="expression" dxfId="69" priority="72" stopIfTrue="1">
      <formula>#REF!="Confidential"</formula>
    </cfRule>
  </conditionalFormatting>
  <conditionalFormatting sqref="D851">
    <cfRule type="expression" dxfId="68" priority="65" stopIfTrue="1">
      <formula>#REF!="Confidential"</formula>
    </cfRule>
  </conditionalFormatting>
  <conditionalFormatting sqref="D855:D856">
    <cfRule type="expression" dxfId="67" priority="64" stopIfTrue="1">
      <formula>#REF!="Confidential"</formula>
    </cfRule>
  </conditionalFormatting>
  <conditionalFormatting sqref="D893:D895">
    <cfRule type="expression" dxfId="66" priority="61" stopIfTrue="1">
      <formula>#REF!="Confidential"</formula>
    </cfRule>
  </conditionalFormatting>
  <conditionalFormatting sqref="D898:D901">
    <cfRule type="expression" dxfId="65" priority="57" stopIfTrue="1">
      <formula>#REF!="Confidential"</formula>
    </cfRule>
  </conditionalFormatting>
  <conditionalFormatting sqref="D903">
    <cfRule type="expression" dxfId="64" priority="56" stopIfTrue="1">
      <formula>#REF!="Confidential"</formula>
    </cfRule>
  </conditionalFormatting>
  <conditionalFormatting sqref="D910:D912">
    <cfRule type="expression" dxfId="63" priority="55" stopIfTrue="1">
      <formula>#REF!="Confidential"</formula>
    </cfRule>
  </conditionalFormatting>
  <conditionalFormatting sqref="D914:D916">
    <cfRule type="expression" dxfId="62" priority="54" stopIfTrue="1">
      <formula>#REF!="Confidential"</formula>
    </cfRule>
  </conditionalFormatting>
  <conditionalFormatting sqref="D918:D927">
    <cfRule type="expression" dxfId="61" priority="50" stopIfTrue="1">
      <formula>#REF!="Confidential"</formula>
    </cfRule>
  </conditionalFormatting>
  <conditionalFormatting sqref="D930:D931">
    <cfRule type="expression" dxfId="60" priority="48" stopIfTrue="1">
      <formula>#REF!="Confidential"</formula>
    </cfRule>
  </conditionalFormatting>
  <conditionalFormatting sqref="D935">
    <cfRule type="expression" dxfId="59" priority="45" stopIfTrue="1">
      <formula>#REF!="Confidential"</formula>
    </cfRule>
  </conditionalFormatting>
  <conditionalFormatting sqref="D938">
    <cfRule type="expression" dxfId="58" priority="43" stopIfTrue="1">
      <formula>#REF!="Confidential"</formula>
    </cfRule>
  </conditionalFormatting>
  <conditionalFormatting sqref="D940:D941">
    <cfRule type="expression" dxfId="57" priority="42" stopIfTrue="1">
      <formula>#REF!="Confidential"</formula>
    </cfRule>
  </conditionalFormatting>
  <conditionalFormatting sqref="D943:D950">
    <cfRule type="expression" dxfId="56" priority="41" stopIfTrue="1">
      <formula>#REF!="Confidential"</formula>
    </cfRule>
  </conditionalFormatting>
  <conditionalFormatting sqref="D536:E552 B193:C193 C407 B421:C421 N485 B508:B509 D508:E509 D512:E512 B512:B513 B514:C514 C516 E516 B518:C520 B522:C526 D525:E526 B527:E528 C529:E529 B533:E533 C534 B535:C536 N535:N561 C537:C540 B539 B541:C545 C546 B547:C548 C549 B550:C561 E553:E561 B567:C567 D567:E568 B568 B569:E578 B580:C601 D584:E601 E603 B603:C610 D604:E610 B611:E628 E631:E632 B631:C638 D633:E634 E635:E636 D637:E637 B639:E639 B640:C644 B645:E645 B646:C654 B655 K655:M655 B656:C682 B683:E683 B684:C694 B695:E696 K695:M696 B697:C716 D708:E708 D716:E716 B718:C726 B727:E727 B728:C749 B750:E768 B770:C770 E770 D772:E773 B772:C824 E774:E775 D776:E776 E777 D778:E782 E783:E786 D787:E789 E790:E793 D794:E794 D804:E806 E807 D808:E812 E813 D814:E823 E824 B825:E825 C826:E826 B827:E828 B829:C829 E829 B830:E840 D841:D842 E841:E843 B841:C845 D844:E845 B846:E850 B851:C851 E851 B852:E854 B855:C856 E855:E858 B857:D858 B859:E861 B862:C866 E862:E866 D863 D865:D866 B867:E867 B868:C868 E868 B869:E869 B870:C870 E870 B871:E871 B872:C872 E872 D874:E892 B874:C921 E893:E895 D902:E902 E903 D904:E909 E910:E912 D913:E913 E914:E916 D917:E917 B923:C927 B928:E929 B930:C931 E930:E931 B932:E934 B935:C935 E935 B936:E936 D937:E937 B937:C948 E938 D939:E939 E940:E941 D942:E942 E943:E948 B950:C950 E950">
    <cfRule type="expression" dxfId="55" priority="120" stopIfTrue="1">
      <formula>#REF!="Confidential"</formula>
    </cfRule>
  </conditionalFormatting>
  <conditionalFormatting sqref="E193">
    <cfRule type="expression" dxfId="54" priority="119" stopIfTrue="1">
      <formula>#REF!="Confidential"</formula>
    </cfRule>
  </conditionalFormatting>
  <conditionalFormatting sqref="E407">
    <cfRule type="expression" dxfId="53" priority="87" stopIfTrue="1">
      <formula>#REF!="Confidential"</formula>
    </cfRule>
  </conditionalFormatting>
  <conditionalFormatting sqref="E421">
    <cfRule type="expression" dxfId="52" priority="83" stopIfTrue="1">
      <formula>#REF!="Confidential"</formula>
    </cfRule>
  </conditionalFormatting>
  <conditionalFormatting sqref="E513:E514">
    <cfRule type="expression" dxfId="51" priority="84" stopIfTrue="1">
      <formula>#REF!="Confidential"</formula>
    </cfRule>
  </conditionalFormatting>
  <conditionalFormatting sqref="E518:E520">
    <cfRule type="expression" dxfId="50" priority="113" stopIfTrue="1">
      <formula>#REF!="Confidential"</formula>
    </cfRule>
  </conditionalFormatting>
  <conditionalFormatting sqref="E522:E524">
    <cfRule type="expression" dxfId="49" priority="112" stopIfTrue="1">
      <formula>#REF!="Confidential"</formula>
    </cfRule>
  </conditionalFormatting>
  <conditionalFormatting sqref="E534:E535">
    <cfRule type="expression" dxfId="48" priority="86" stopIfTrue="1">
      <formula>#REF!="Confidential"</formula>
    </cfRule>
  </conditionalFormatting>
  <conditionalFormatting sqref="E580:E583">
    <cfRule type="expression" dxfId="47" priority="116" stopIfTrue="1">
      <formula>#REF!="Confidential"</formula>
    </cfRule>
  </conditionalFormatting>
  <conditionalFormatting sqref="E638">
    <cfRule type="expression" dxfId="46" priority="108" stopIfTrue="1">
      <formula>#REF!="Confidential"</formula>
    </cfRule>
  </conditionalFormatting>
  <conditionalFormatting sqref="E640:E644">
    <cfRule type="expression" dxfId="45" priority="107" stopIfTrue="1">
      <formula>#REF!="Confidential"</formula>
    </cfRule>
  </conditionalFormatting>
  <conditionalFormatting sqref="E646:E682">
    <cfRule type="expression" dxfId="44" priority="106" stopIfTrue="1">
      <formula>#REF!="Confidential"</formula>
    </cfRule>
  </conditionalFormatting>
  <conditionalFormatting sqref="E684:E694">
    <cfRule type="expression" dxfId="43" priority="105" stopIfTrue="1">
      <formula>#REF!="Confidential"</formula>
    </cfRule>
  </conditionalFormatting>
  <conditionalFormatting sqref="E697:E707">
    <cfRule type="expression" dxfId="42" priority="104" stopIfTrue="1">
      <formula>#REF!="Confidential"</formula>
    </cfRule>
  </conditionalFormatting>
  <conditionalFormatting sqref="E709:E715">
    <cfRule type="expression" dxfId="41" priority="103" stopIfTrue="1">
      <formula>#REF!="Confidential"</formula>
    </cfRule>
  </conditionalFormatting>
  <conditionalFormatting sqref="E729:E731">
    <cfRule type="expression" dxfId="40" priority="100" stopIfTrue="1">
      <formula>#REF!="Confidential"</formula>
    </cfRule>
  </conditionalFormatting>
  <conditionalFormatting sqref="E736">
    <cfRule type="expression" dxfId="39" priority="97" stopIfTrue="1">
      <formula>#REF!="Confidential"</formula>
    </cfRule>
  </conditionalFormatting>
  <conditionalFormatting sqref="E795:E803">
    <cfRule type="expression" dxfId="38" priority="70" stopIfTrue="1">
      <formula>#REF!="Confidential"</formula>
    </cfRule>
  </conditionalFormatting>
  <conditionalFormatting sqref="E898:E901">
    <cfRule type="expression" dxfId="37" priority="58" stopIfTrue="1">
      <formula>#REF!="Confidential"</formula>
    </cfRule>
  </conditionalFormatting>
  <conditionalFormatting sqref="E918:E921">
    <cfRule type="expression" dxfId="36" priority="53" stopIfTrue="1">
      <formula>#REF!="Confidential"</formula>
    </cfRule>
  </conditionalFormatting>
  <conditionalFormatting sqref="E923:E927">
    <cfRule type="expression" dxfId="35" priority="51" stopIfTrue="1">
      <formula>#REF!="Confidential"</formula>
    </cfRule>
  </conditionalFormatting>
  <conditionalFormatting sqref="J485">
    <cfRule type="expression" dxfId="34" priority="88" stopIfTrue="1">
      <formula>#REF!="Confidential"</formula>
    </cfRule>
  </conditionalFormatting>
  <conditionalFormatting sqref="J530">
    <cfRule type="expression" dxfId="33" priority="35" stopIfTrue="1">
      <formula>#REF!="Confidential"</formula>
    </cfRule>
  </conditionalFormatting>
  <conditionalFormatting sqref="J568:J578">
    <cfRule type="expression" dxfId="32" priority="95" stopIfTrue="1">
      <formula>#REF!="Confidential"</formula>
    </cfRule>
  </conditionalFormatting>
  <conditionalFormatting sqref="J628">
    <cfRule type="expression" dxfId="31" priority="80" stopIfTrue="1">
      <formula>#REF!="Confidential"</formula>
    </cfRule>
  </conditionalFormatting>
  <conditionalFormatting sqref="J670">
    <cfRule type="expression" dxfId="30" priority="79" stopIfTrue="1">
      <formula>#REF!="Confidential"</formula>
    </cfRule>
  </conditionalFormatting>
  <conditionalFormatting sqref="J695:J716">
    <cfRule type="expression" dxfId="29" priority="76" stopIfTrue="1">
      <formula>#REF!="Confidential"</formula>
    </cfRule>
  </conditionalFormatting>
  <conditionalFormatting sqref="J866:J872">
    <cfRule type="expression" dxfId="28" priority="63" stopIfTrue="1">
      <formula>#REF!="Confidential"</formula>
    </cfRule>
  </conditionalFormatting>
  <conditionalFormatting sqref="J890:J895">
    <cfRule type="expression" dxfId="27" priority="60" stopIfTrue="1">
      <formula>#REF!="Confidential"</formula>
    </cfRule>
  </conditionalFormatting>
  <conditionalFormatting sqref="J898:J931">
    <cfRule type="expression" dxfId="26" priority="49" stopIfTrue="1">
      <formula>#REF!="Confidential"</formula>
    </cfRule>
  </conditionalFormatting>
  <conditionalFormatting sqref="J937:J938">
    <cfRule type="expression" dxfId="25" priority="44" stopIfTrue="1">
      <formula>#REF!="Confidential"</formula>
    </cfRule>
  </conditionalFormatting>
  <conditionalFormatting sqref="J421:M421 K442:M442 J516 K522:M524 K532:M532 N532:N533 J533:M561 D565 J565:M565 J567:M567 K568:M579 J580:M601 J603:M627 K628:M628 J631:M654 K670:M670 J729:M731 J732 K734:M734 J734:J742 J743:M749 J750:J766 K751:M766 J767:M768 J772:M781 J782:J794 J795:M795 J796:J813 J814:M824 J825 J826:M865 K866:M872 J874:J879 J880:M889 K890:M895 K898:M921 J932:M936 K937:M938 J939:M948 N942 N944:N948">
    <cfRule type="expression" dxfId="24" priority="117" stopIfTrue="1">
      <formula>#REF!="Confidential"</formula>
    </cfRule>
  </conditionalFormatting>
  <conditionalFormatting sqref="J407:N407 J508:N509 J512:N514 J518:N520 J525:N529 D579:D583 J656:N669 J671:N694 K697:N716 J721:N721 J727:N727 K737:N742 J770:N770 K782:N783 K790:N792 J950:N950">
    <cfRule type="expression" dxfId="23" priority="115" stopIfTrue="1">
      <formula>#REF!="Confidential"</formula>
    </cfRule>
  </conditionalFormatting>
  <conditionalFormatting sqref="K784:M784">
    <cfRule type="expression" dxfId="22" priority="75" stopIfTrue="1">
      <formula>#REF!="Confidential"</formula>
    </cfRule>
  </conditionalFormatting>
  <conditionalFormatting sqref="K786:M789">
    <cfRule type="expression" dxfId="21" priority="73" stopIfTrue="1">
      <formula>#REF!="Confidential"</formula>
    </cfRule>
  </conditionalFormatting>
  <conditionalFormatting sqref="K793:M794">
    <cfRule type="expression" dxfId="20" priority="71" stopIfTrue="1">
      <formula>#REF!="Confidential"</formula>
    </cfRule>
  </conditionalFormatting>
  <conditionalFormatting sqref="K796:M813">
    <cfRule type="expression" dxfId="19" priority="68" stopIfTrue="1">
      <formula>#REF!="Confidential"</formula>
    </cfRule>
  </conditionalFormatting>
  <conditionalFormatting sqref="K874:M879">
    <cfRule type="expression" dxfId="18" priority="62" stopIfTrue="1">
      <formula>#REF!="Confidential"</formula>
    </cfRule>
  </conditionalFormatting>
  <conditionalFormatting sqref="K923:M931">
    <cfRule type="expression" dxfId="17" priority="47" stopIfTrue="1">
      <formula>#REF!="Confidential"</formula>
    </cfRule>
  </conditionalFormatting>
  <conditionalFormatting sqref="N421">
    <cfRule type="expression" dxfId="16" priority="82" stopIfTrue="1">
      <formula>#REF!="Confidential"</formula>
    </cfRule>
  </conditionalFormatting>
  <conditionalFormatting sqref="N516">
    <cfRule type="expression" dxfId="15" priority="39" stopIfTrue="1">
      <formula>$D516="Confidential"</formula>
    </cfRule>
  </conditionalFormatting>
  <conditionalFormatting sqref="N522:N524">
    <cfRule type="expression" dxfId="14" priority="33" stopIfTrue="1">
      <formula>#REF!="Confidential"</formula>
    </cfRule>
  </conditionalFormatting>
  <conditionalFormatting sqref="N534">
    <cfRule type="expression" dxfId="13" priority="85" stopIfTrue="1">
      <formula>#REF!="Confidential"</formula>
    </cfRule>
  </conditionalFormatting>
  <conditionalFormatting sqref="N566:N601">
    <cfRule type="expression" dxfId="12" priority="28" stopIfTrue="1">
      <formula>#REF!="Confidential"</formula>
    </cfRule>
  </conditionalFormatting>
  <conditionalFormatting sqref="N603:N628">
    <cfRule type="expression" dxfId="11" priority="34" stopIfTrue="1">
      <formula>#REF!="Confidential"</formula>
    </cfRule>
  </conditionalFormatting>
  <conditionalFormatting sqref="N632:N654">
    <cfRule type="expression" dxfId="10" priority="77" stopIfTrue="1">
      <formula>#REF!="Confidential"</formula>
    </cfRule>
  </conditionalFormatting>
  <conditionalFormatting sqref="N670">
    <cfRule type="expression" dxfId="9" priority="78" stopIfTrue="1">
      <formula>#REF!="Confidential"</formula>
    </cfRule>
  </conditionalFormatting>
  <conditionalFormatting sqref="N695:N696">
    <cfRule type="expression" dxfId="8" priority="32" stopIfTrue="1">
      <formula>#REF!="Confidential"</formula>
    </cfRule>
  </conditionalFormatting>
  <conditionalFormatting sqref="N729:N731">
    <cfRule type="expression" dxfId="7" priority="31" stopIfTrue="1">
      <formula>#REF!="Confidential"</formula>
    </cfRule>
  </conditionalFormatting>
  <conditionalFormatting sqref="N733">
    <cfRule type="expression" dxfId="6" priority="96" stopIfTrue="1">
      <formula>#REF!="Confidential"</formula>
    </cfRule>
  </conditionalFormatting>
  <conditionalFormatting sqref="N743:N768">
    <cfRule type="expression" dxfId="5" priority="29" stopIfTrue="1">
      <formula>#REF!="Confidential"</formula>
    </cfRule>
  </conditionalFormatting>
  <conditionalFormatting sqref="N772:N781">
    <cfRule type="expression" dxfId="4" priority="90" stopIfTrue="1">
      <formula>#REF!="Confidential"</formula>
    </cfRule>
  </conditionalFormatting>
  <conditionalFormatting sqref="N784:N789">
    <cfRule type="expression" dxfId="3" priority="27" stopIfTrue="1">
      <formula>#REF!="Confidential"</formula>
    </cfRule>
  </conditionalFormatting>
  <conditionalFormatting sqref="N793:N872">
    <cfRule type="expression" dxfId="2" priority="25" stopIfTrue="1">
      <formula>#REF!="Confidential"</formula>
    </cfRule>
  </conditionalFormatting>
  <conditionalFormatting sqref="N874:N895">
    <cfRule type="expression" dxfId="1" priority="24" stopIfTrue="1">
      <formula>#REF!="Confidential"</formula>
    </cfRule>
  </conditionalFormatting>
  <conditionalFormatting sqref="N907:N939">
    <cfRule type="expression" dxfId="0" priority="23" stopIfTrue="1">
      <formula>#REF!="Confidential"</formula>
    </cfRule>
  </conditionalFormatting>
  <pageMargins left="0.7" right="0.7" top="0.78740157499999996" bottom="0.78740157499999996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CA23-087A-544F-92DE-8EA600C92CCF}">
  <dimension ref="A2:R37"/>
  <sheetViews>
    <sheetView zoomScale="69" workbookViewId="0">
      <selection activeCell="B43" sqref="B43"/>
    </sheetView>
  </sheetViews>
  <sheetFormatPr baseColWidth="10" defaultRowHeight="16" x14ac:dyDescent="0.2"/>
  <cols>
    <col min="1" max="1" width="10.83203125" style="2"/>
    <col min="2" max="2" width="74" style="11" customWidth="1"/>
    <col min="3" max="3" width="114.1640625" style="11" customWidth="1"/>
    <col min="4" max="4" width="40.5" style="11" customWidth="1"/>
    <col min="5" max="5" width="12.6640625" style="11" customWidth="1"/>
    <col min="6" max="16384" width="10.83203125" style="11"/>
  </cols>
  <sheetData>
    <row r="2" spans="1:18" s="13" customFormat="1" x14ac:dyDescent="0.2">
      <c r="A2" s="48" t="s">
        <v>126</v>
      </c>
      <c r="B2" s="13" t="s">
        <v>130</v>
      </c>
      <c r="C2" s="13" t="s">
        <v>5</v>
      </c>
      <c r="D2" s="13" t="s">
        <v>4</v>
      </c>
      <c r="E2" s="13" t="s">
        <v>129</v>
      </c>
    </row>
    <row r="3" spans="1:18" s="115" customFormat="1" ht="34" x14ac:dyDescent="0.2">
      <c r="A3" s="114" t="s">
        <v>259</v>
      </c>
      <c r="B3" s="115" t="s">
        <v>246</v>
      </c>
      <c r="C3" s="117" t="s">
        <v>247</v>
      </c>
      <c r="E3" s="113" t="s">
        <v>249</v>
      </c>
    </row>
    <row r="4" spans="1:18" s="14" customFormat="1" ht="17" x14ac:dyDescent="0.2">
      <c r="A4" s="48" t="s">
        <v>67</v>
      </c>
      <c r="B4" s="41" t="s">
        <v>33</v>
      </c>
      <c r="C4" s="10" t="s">
        <v>132</v>
      </c>
      <c r="D4" s="11"/>
      <c r="E4" s="11" t="s">
        <v>32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s="15" customFormat="1" ht="34" x14ac:dyDescent="0.2">
      <c r="A5" s="49" t="s">
        <v>79</v>
      </c>
      <c r="B5" s="42" t="s">
        <v>35</v>
      </c>
      <c r="C5" s="22" t="s">
        <v>134</v>
      </c>
      <c r="D5" s="23"/>
      <c r="E5" s="23" t="s">
        <v>32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s="16" customFormat="1" ht="34" x14ac:dyDescent="0.2">
      <c r="A6" s="50" t="s">
        <v>80</v>
      </c>
      <c r="B6" s="43" t="s">
        <v>39</v>
      </c>
      <c r="C6" s="24" t="s">
        <v>135</v>
      </c>
      <c r="D6" s="25"/>
      <c r="E6" s="25" t="s">
        <v>32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s="17" customFormat="1" ht="34" x14ac:dyDescent="0.2">
      <c r="A7" s="51" t="s">
        <v>81</v>
      </c>
      <c r="B7" s="44" t="s">
        <v>85</v>
      </c>
      <c r="C7" s="26" t="s">
        <v>136</v>
      </c>
      <c r="D7" s="12"/>
      <c r="E7" s="32" t="s">
        <v>78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s="18" customFormat="1" ht="51" x14ac:dyDescent="0.2">
      <c r="A8" s="52" t="s">
        <v>82</v>
      </c>
      <c r="B8" s="45" t="s">
        <v>138</v>
      </c>
      <c r="C8" s="27" t="s">
        <v>172</v>
      </c>
      <c r="D8" s="33"/>
      <c r="E8" s="34" t="s">
        <v>34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s="86" customFormat="1" ht="51" x14ac:dyDescent="0.2">
      <c r="A9" s="82" t="s">
        <v>83</v>
      </c>
      <c r="B9" s="77" t="s">
        <v>139</v>
      </c>
      <c r="C9" s="83" t="s">
        <v>131</v>
      </c>
      <c r="D9" s="84"/>
      <c r="E9" s="85" t="s">
        <v>36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s="19" customFormat="1" ht="34" x14ac:dyDescent="0.2">
      <c r="A10" s="53" t="s">
        <v>84</v>
      </c>
      <c r="B10" s="46" t="s">
        <v>140</v>
      </c>
      <c r="C10" s="28" t="s">
        <v>137</v>
      </c>
      <c r="D10" s="36"/>
      <c r="E10" s="37" t="s">
        <v>37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20" customFormat="1" ht="51" x14ac:dyDescent="0.2">
      <c r="A11" s="54" t="s">
        <v>86</v>
      </c>
      <c r="B11" s="47" t="s">
        <v>157</v>
      </c>
      <c r="C11" s="29" t="s">
        <v>158</v>
      </c>
      <c r="D11" s="38"/>
      <c r="E11" s="38" t="s">
        <v>31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 s="21" customFormat="1" ht="96" customHeight="1" x14ac:dyDescent="0.2">
      <c r="A12" s="116" t="s">
        <v>123</v>
      </c>
      <c r="B12" s="40" t="s">
        <v>122</v>
      </c>
      <c r="C12" s="30" t="s">
        <v>133</v>
      </c>
      <c r="D12" s="31" t="s">
        <v>125</v>
      </c>
      <c r="E12" s="39" t="s">
        <v>121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s="35" customFormat="1" x14ac:dyDescent="0.2">
      <c r="A13" s="80" t="s">
        <v>160</v>
      </c>
      <c r="B13" s="35" t="s">
        <v>20</v>
      </c>
      <c r="D13" s="81"/>
      <c r="E13" s="35" t="s">
        <v>159</v>
      </c>
    </row>
    <row r="14" spans="1:18" s="35" customFormat="1" x14ac:dyDescent="0.2">
      <c r="A14" s="80" t="s">
        <v>162</v>
      </c>
      <c r="B14" s="35" t="s">
        <v>3</v>
      </c>
      <c r="E14" s="93" t="s">
        <v>161</v>
      </c>
    </row>
    <row r="15" spans="1:18" s="35" customFormat="1" ht="15" customHeight="1" x14ac:dyDescent="0.2">
      <c r="A15" s="80" t="s">
        <v>164</v>
      </c>
      <c r="B15" s="35" t="s">
        <v>1</v>
      </c>
      <c r="E15" s="35" t="s">
        <v>163</v>
      </c>
    </row>
    <row r="16" spans="1:18" s="35" customFormat="1" x14ac:dyDescent="0.2">
      <c r="A16" s="80" t="s">
        <v>166</v>
      </c>
      <c r="B16" s="35" t="s">
        <v>40</v>
      </c>
      <c r="E16" s="35" t="s">
        <v>165</v>
      </c>
    </row>
    <row r="17" spans="1:5" s="35" customFormat="1" x14ac:dyDescent="0.2">
      <c r="A17" s="80" t="s">
        <v>168</v>
      </c>
      <c r="B17" s="35" t="s">
        <v>175</v>
      </c>
      <c r="E17" s="35" t="s">
        <v>167</v>
      </c>
    </row>
    <row r="18" spans="1:5" s="35" customFormat="1" x14ac:dyDescent="0.2">
      <c r="A18" s="80" t="s">
        <v>171</v>
      </c>
      <c r="B18" s="35" t="s">
        <v>2</v>
      </c>
      <c r="E18" s="35" t="s">
        <v>170</v>
      </c>
    </row>
    <row r="19" spans="1:5" s="35" customFormat="1" x14ac:dyDescent="0.2">
      <c r="A19" s="80" t="s">
        <v>174</v>
      </c>
      <c r="B19" s="35" t="s">
        <v>0</v>
      </c>
      <c r="E19" s="35" t="s">
        <v>173</v>
      </c>
    </row>
    <row r="20" spans="1:5" s="91" customFormat="1" x14ac:dyDescent="0.2">
      <c r="A20" s="88" t="s">
        <v>176</v>
      </c>
      <c r="B20" s="91" t="s">
        <v>10</v>
      </c>
      <c r="E20" s="91" t="s">
        <v>11</v>
      </c>
    </row>
    <row r="21" spans="1:5" s="91" customFormat="1" x14ac:dyDescent="0.2">
      <c r="A21" s="88" t="s">
        <v>179</v>
      </c>
      <c r="B21" s="91" t="s">
        <v>178</v>
      </c>
      <c r="E21" s="91" t="s">
        <v>177</v>
      </c>
    </row>
    <row r="22" spans="1:5" s="91" customFormat="1" x14ac:dyDescent="0.2">
      <c r="A22" s="88" t="s">
        <v>181</v>
      </c>
      <c r="B22" s="91" t="s">
        <v>182</v>
      </c>
      <c r="C22" s="93"/>
      <c r="E22" s="93" t="s">
        <v>183</v>
      </c>
    </row>
    <row r="23" spans="1:5" s="91" customFormat="1" x14ac:dyDescent="0.2">
      <c r="A23" s="88" t="s">
        <v>185</v>
      </c>
      <c r="B23" s="91" t="s">
        <v>68</v>
      </c>
      <c r="C23" s="93"/>
      <c r="E23" s="93" t="s">
        <v>186</v>
      </c>
    </row>
    <row r="24" spans="1:5" s="91" customFormat="1" x14ac:dyDescent="0.2">
      <c r="A24" s="88" t="s">
        <v>188</v>
      </c>
      <c r="B24" s="91" t="s">
        <v>29</v>
      </c>
      <c r="C24" s="93"/>
      <c r="E24" s="93" t="s">
        <v>189</v>
      </c>
    </row>
    <row r="25" spans="1:5" s="91" customFormat="1" x14ac:dyDescent="0.2">
      <c r="A25" s="88" t="s">
        <v>191</v>
      </c>
      <c r="B25" s="91" t="s">
        <v>8</v>
      </c>
      <c r="E25" s="91" t="s">
        <v>192</v>
      </c>
    </row>
    <row r="26" spans="1:5" s="91" customFormat="1" x14ac:dyDescent="0.2">
      <c r="A26" s="88" t="s">
        <v>194</v>
      </c>
      <c r="B26" s="91" t="s">
        <v>1</v>
      </c>
      <c r="E26" s="91" t="s">
        <v>195</v>
      </c>
    </row>
    <row r="27" spans="1:5" s="91" customFormat="1" x14ac:dyDescent="0.2">
      <c r="A27" s="88" t="s">
        <v>197</v>
      </c>
      <c r="B27" s="91" t="s">
        <v>69</v>
      </c>
      <c r="E27" s="91" t="s">
        <v>70</v>
      </c>
    </row>
    <row r="28" spans="1:5" s="91" customFormat="1" x14ac:dyDescent="0.2">
      <c r="A28" s="88" t="s">
        <v>199</v>
      </c>
      <c r="B28" s="91" t="s">
        <v>71</v>
      </c>
      <c r="C28" s="93"/>
      <c r="E28" s="93" t="s">
        <v>198</v>
      </c>
    </row>
    <row r="29" spans="1:5" s="91" customFormat="1" x14ac:dyDescent="0.2">
      <c r="A29" s="88" t="s">
        <v>203</v>
      </c>
      <c r="B29" s="91" t="s">
        <v>201</v>
      </c>
      <c r="C29" s="93"/>
      <c r="E29" s="93" t="s">
        <v>202</v>
      </c>
    </row>
    <row r="30" spans="1:5" s="91" customFormat="1" x14ac:dyDescent="0.2">
      <c r="A30" s="88" t="s">
        <v>206</v>
      </c>
      <c r="B30" s="92">
        <v>4401</v>
      </c>
      <c r="E30" s="91" t="s">
        <v>207</v>
      </c>
    </row>
    <row r="31" spans="1:5" s="91" customFormat="1" x14ac:dyDescent="0.2">
      <c r="A31" s="88" t="s">
        <v>209</v>
      </c>
      <c r="B31" s="91" t="s">
        <v>28</v>
      </c>
      <c r="E31" s="91" t="s">
        <v>208</v>
      </c>
    </row>
    <row r="32" spans="1:5" s="91" customFormat="1" x14ac:dyDescent="0.2">
      <c r="A32" s="88" t="s">
        <v>212</v>
      </c>
      <c r="B32" s="91" t="s">
        <v>211</v>
      </c>
      <c r="E32" s="91" t="s">
        <v>13</v>
      </c>
    </row>
    <row r="33" spans="1:5" s="91" customFormat="1" x14ac:dyDescent="0.2">
      <c r="A33" s="88" t="s">
        <v>215</v>
      </c>
      <c r="B33" s="91" t="s">
        <v>214</v>
      </c>
      <c r="E33" s="91" t="s">
        <v>213</v>
      </c>
    </row>
    <row r="34" spans="1:5" s="91" customFormat="1" x14ac:dyDescent="0.2">
      <c r="A34" s="88" t="s">
        <v>216</v>
      </c>
      <c r="B34" s="91" t="s">
        <v>217</v>
      </c>
      <c r="E34" s="91" t="s">
        <v>16</v>
      </c>
    </row>
    <row r="35" spans="1:5" s="91" customFormat="1" x14ac:dyDescent="0.2">
      <c r="A35" s="88" t="s">
        <v>218</v>
      </c>
      <c r="B35" s="91" t="s">
        <v>219</v>
      </c>
      <c r="C35" s="93"/>
      <c r="E35" s="93" t="s">
        <v>74</v>
      </c>
    </row>
    <row r="36" spans="1:5" s="91" customFormat="1" x14ac:dyDescent="0.2">
      <c r="A36" s="88" t="s">
        <v>220</v>
      </c>
      <c r="B36" s="91" t="s">
        <v>221</v>
      </c>
      <c r="E36" s="91" t="s">
        <v>222</v>
      </c>
    </row>
    <row r="37" spans="1:5" s="115" customFormat="1" x14ac:dyDescent="0.2">
      <c r="A37" s="114"/>
      <c r="C37" s="117"/>
      <c r="E37" s="113"/>
    </row>
  </sheetData>
  <hyperlinks>
    <hyperlink ref="E8" r:id="rId1" xr:uid="{B4F9613E-97C9-9244-866F-21705D06F1CC}"/>
    <hyperlink ref="E9" r:id="rId2" xr:uid="{384423E4-859A-034E-B097-1A99EB49DA77}"/>
    <hyperlink ref="E10" r:id="rId3" xr:uid="{1D5E3052-13E6-AF47-8F89-3E6C098EA561}"/>
    <hyperlink ref="E7" r:id="rId4" xr:uid="{85CFE317-218B-7D45-9CBD-259896A6DB39}"/>
    <hyperlink ref="E22" r:id="rId5" xr:uid="{03CEC644-0999-EF4F-93A0-12197BCC3464}"/>
    <hyperlink ref="E23" r:id="rId6" xr:uid="{58084040-DF2A-524C-A098-68DFEA196770}"/>
    <hyperlink ref="E24" r:id="rId7" xr:uid="{B5599FBA-06A8-2247-B64E-2FB76F07CDBF}"/>
    <hyperlink ref="E35" r:id="rId8" xr:uid="{0CFC12FF-EAB7-434B-BAEE-4B92B45CD6E6}"/>
    <hyperlink ref="E28" r:id="rId9" xr:uid="{96B021F1-CFE3-0942-9312-C243B5BA9214}"/>
    <hyperlink ref="E29" r:id="rId10" xr:uid="{365B9A52-DA04-CC46-A67C-8EF46E3CD998}"/>
    <hyperlink ref="E14" r:id="rId11" xr:uid="{146A92EE-68DF-5549-B8C8-389CAB57D5BA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A C A g A 2 Y p 1 V 2 7 I d C + m A A A A 9 g A A A B I A A A B D b 2 5 m a W c v U G F j a 2 F n Z S 5 4 b W y F j 7 E O g j A Y h F + F d K c t J R p D f s q g b p K Y m B j X p l R o h G J o s b y b g 4 / k K 4 h R 1 M 3 x 7 r 5 L 7 u 7 X G 2 R D U w c X 1 V n d m h R F m K J A G d k W 2 p Q p 6 t 0 x X K C M w 1 b I k y h V M M L G J o P V K a q c O y e E e O + x j 3 H b l Y R R G p F D v t n J S j U i 1 M Y 6 Y a R C n 1 b x v 4 U 4 7 F 9 j O M M R i 3 E 0 m 2 M K Z D I h 1 + Y L s H H v M / 0 x Y d n X r u 8 U L 1 S 4 W g O Z J J D 3 B / 4 A U E s D B B Q A A A g I A N m K d V e E J b e v + Q E A A C E U A A A T A A A A R m 9 y b X V s Y X M v U 2 V j d G l v b j E u b e 3 X w W 7 T M B w G 8 H u l v Y O V X V o p T h P b L U y I U w u I C x J q O S E O b v K n 8 0 j s y H a m d R N v w 5 v s x X A p A o T 0 I Q 7 j M J F L K / + / 1 L V / h 3 5 q o D o a Z 9 n m 9 F 4 9 O 5 u c T c K l 9 t S w 8 6 x 2 g t e 6 j 4 M n v j v w x v j 0 G N f G / 5 j 2 r b a W G t 5 7 d 5 W y w L V t u L E 8 X h K 3 F P k t e c e p M y G k 3 U P G n r O W 4 o S x t w O 1 L a X l K l w X a 1 c P H d k 4 f W l a K l b O x r Q I 0 2 z + L p A P 8 6 j j l b b 6 d v A 7 b / Z 7 s v M 1 h U / R 9 f O H P t 9 x E 1 E u S h 5 q s t o b l 1 a i T C + y L O p w n c 1 y 9 n 5 N r e l M J J 8 O n + V Z z l a u H T o b 0 l J d 5 O l i L t I m H r 5 d 7 u e i e O M s f Z j l 6 e r n 2 S u 6 / 2 I b 8 s d N N r 1 u j 9 c 9 9 E e c r d 6 l Z 7 d e 2 / D R + e 6 0 9 f b Q U 5 i e x H J 2 d 5 e d x l X 6 7 v Q x Y p F u 4 u c U f J 8 L M J d g r s B 8 A e b L N H 9 t 4 1 I V x 4 P 9 E j x B w V M U X K C g K m F S w U T A R M J E w W Q B E w h Q Q Y E K E l T Q Q E A D A Q 0 E N B D Q Q E A D A Q 0 E N B D Q Q E A D A Q 0 k N J D Q Q E I D C Q 0 k N J D Q Q E I D C Q 0 k N J D Q Q E E D B Q 0 U N F D Q Q E E D B Q 0 U N F D Q Q E E D 9 Z t B i r K G s t n E 2 D / 9 b v 6 7 z m J T M X v M n R V v 4 t h Z Y 2 e N n T V 2 1 t h Z / 0 1 n y U f d W X / 5 P + u F r V 1 j 7 D 4 t l 4 u y r M a e G n t q 7 K m x p 8 a e e t i e + g p Q S w M E F A A A C A g A 2 Y p 1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i n V X b s h 0 L 6 Y A A A D 2 A A A A E g A A A A A A A A A A A A A A p A E A A A A A Q 2 9 u Z m l n L 1 B h Y 2 t h Z 2 U u e G 1 s U E s B A h Q D F A A A C A g A 2 Y p 1 V 4 Q l t 6 / 5 A Q A A I R Q A A B M A A A A A A A A A A A A A A K Q B 1 g A A A E Z v c m 1 1 b G F z L 1 N l Y 3 R p b 2 4 x L m 1 Q S w E C F A M U A A A I C A D Z i n V X D 8 r p q 6 Q A A A D p A A A A E w A A A A A A A A A A A A A A p A E A A w A A W 0 N v b n R l b n R f V H l w Z X N d L n h t b F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v Q A A A A A A A M +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M D o 0 N y 4 4 N j U 2 M z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D o 1 N S 4 0 O D k y O D Q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j o 1 N y 4 y N z g 0 N T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G d E d q Z x R 3 s M A 0 G C S q G S I b 3 D Q E B A Q U A B I I C A C j E m 7 W Z d d Z i e f W Z w R 8 m Z 7 S V Z h c U 0 r A W 0 l b X U 8 k z F u 6 0 B 2 A p m j Z G 7 1 y k l M w v k l k n U h n F 7 c p j X 3 Y k T 1 S V 3 1 K 7 G d F u b d i c j S + W r l 2 j H B g q a G U O H / q Z x K U l b N z J 9 b b 0 S y t 6 u K U I C E k U 6 / N F S R v z 4 B Q Q o B p t t v D v 7 l W f q 8 5 / g X t X K l R R J i I 2 C i r w E O R y x d J m 1 + a t O M 4 o z p r I P / T P z j P q y 6 S S B T a C s d D i T Z i y Z K S U L C M P u 4 C M U 3 L H Y S r I t j U a K U 5 d o l T O O 9 y D 4 q Y f U M w w + 3 j C v y 5 0 j L T M i 9 P l 6 j c m V j U f C B 3 7 y J J 4 4 t o G n 7 J R F 9 C M P k n E n w v d w M L e k u J G M 3 c C 7 y p f X 4 w p o s v 7 X K T Y b m P Y B J s k r A u v a s 6 u H N 2 y O q Z a X m n L U w z B W d d v C M d i d F g a z h Z w 2 m a H v z 5 x A g m / t e A W U H I L L 2 O 6 w 7 F z X O S p y m E T o E S H 7 D 4 r E 2 Z q B j w E 3 M e r B c h g N m 2 W y M s d h M T f e / V A I b 4 h U A O P L X U S 6 5 2 f K p i b z D a F F 7 G g x 2 r V r 0 4 y q c a w h p R X h P y H O u O u u 6 C k R R d o j f s I W b n L G H 3 j E W G S Y 4 6 a P l e y p D C 6 e E m l P 7 8 R e C e J f X 4 u 0 K r m d q y E j x D 4 o m 1 i p p L I i s z q B b Y 6 K j k G v R D t m U 9 E o b J D 7 e D m 9 t e 8 L E P 6 0 u U m k i Y w 9 I w q i j X 2 Y P q + l 5 f k f 6 9 A I q W t i c g N I g 9 w 2 m L 9 T L q H 2 s w s M H w G C S q G S I b 3 D Q E H A T A d B g l g h k g B Z Q M E A S o E E F f E O s d 0 g / Z W m v g W y D W K 5 2 2 A U H z y 8 K J a i P L b f N M r b p X 8 k T H 7 6 8 g A 1 f o T 9 w 1 m o V + D a N r T v w N O F G K X V w A / 2 m / v n N B + R Z P J 5 + J A k e X o z D T B v f z 6 q y c K 3 7 X l I E e k 5 U g 1 w G O r y r i a < / D a t a M a s h u p > 
</file>

<file path=customXml/itemProps1.xml><?xml version="1.0" encoding="utf-8"?>
<ds:datastoreItem xmlns:ds="http://schemas.openxmlformats.org/officeDocument/2006/customXml" ds:itemID="{3F840F48-F23C-5544-80CD-5696AC48D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Projects (optimistic)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2023-11-14T18:10:00Z</dcterms:created>
  <dcterms:modified xsi:type="dcterms:W3CDTF">2024-04-04T13:13:04Z</dcterms:modified>
</cp:coreProperties>
</file>