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968" windowHeight="89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<sst xmlns="http://schemas.openxmlformats.org/spreadsheetml/2006/main" count="8" uniqueCount="8">
  <si>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i=</t>
  </si>
  <si>
    <t>n</t>
  </si>
  <si>
    <t>(F/P,i,n)</t>
  </si>
  <si>
    <t>(P/F,i,n)</t>
  </si>
  <si>
    <t>(A/P,i,n)</t>
  </si>
  <si>
    <t>(P/A,i,n)</t>
  </si>
  <si>
    <t>(A/F,i,n)</t>
  </si>
  <si>
    <t>(F/A,i,n)</t>
  </si>
</sst>
</file>

<file path=xl/styles.xml><?xml version="1.0" encoding="utf-8"?>
<styleSheet xmlns="http://schemas.openxmlformats.org/spreadsheetml/2006/main">
  <numFmts count="6">
    <numFmt numFmtId="176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8" formatCode="&quot;￥&quot;#,##0.00;[Red]&quot;￥&quot;\-#,##0.00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workbookViewId="0">
      <selection activeCell="C2" sqref="C2"/>
    </sheetView>
  </sheetViews>
  <sheetFormatPr defaultColWidth="16.8888888888889" defaultRowHeight="14.4"/>
  <cols>
    <col min="1" max="1" width="4.66666666666667" style="1" customWidth="1"/>
    <col min="2" max="7" width="10.7777777777778" style="1" customWidth="1"/>
    <col min="8" max="16" width="16.8888888888889" style="1" customWidth="1"/>
    <col min="17" max="16384" width="16.8888888888889" customWidth="1"/>
  </cols>
  <sheetData>
    <row r="1" spans="2:3">
      <c r="B1" s="2" t="s">
        <v>0</v>
      </c>
      <c r="C1" s="3">
        <f>10%</f>
        <v>0.1</v>
      </c>
    </row>
    <row r="2" spans="1:10">
      <c r="A2" s="1" t="s">
        <v>1</v>
      </c>
      <c r="B2" s="4" t="s">
        <v>2</v>
      </c>
      <c r="C2" s="4" t="s">
        <v>3</v>
      </c>
      <c r="D2" s="4" t="s">
        <v>4</v>
      </c>
      <c r="E2" s="1" t="s">
        <v>5</v>
      </c>
      <c r="F2" s="1" t="s">
        <v>6</v>
      </c>
      <c r="G2" s="4" t="s">
        <v>7</v>
      </c>
      <c r="H2" s="4"/>
      <c r="I2" s="4"/>
      <c r="J2" s="4"/>
    </row>
    <row r="3" spans="1:8">
      <c r="A3" s="1">
        <v>0</v>
      </c>
      <c r="B3" s="5">
        <f>FV($C$1,A3,,-1)</f>
        <v>1</v>
      </c>
      <c r="C3" s="5">
        <f>PV($C$1,A3,,-1)</f>
        <v>1</v>
      </c>
      <c r="D3" s="5" t="e">
        <f>PMT($C$1,A3,-1)</f>
        <v>#NUM!</v>
      </c>
      <c r="E3" s="5">
        <f>PV($C$1,A3,-1)</f>
        <v>0</v>
      </c>
      <c r="F3" s="5" t="e">
        <f>PMT($C$1,A3,,-1)</f>
        <v>#NUM!</v>
      </c>
      <c r="G3" s="5">
        <f>FV($C$1,A3,-1)</f>
        <v>0</v>
      </c>
      <c r="H3" s="4"/>
    </row>
    <row r="4" spans="1:7">
      <c r="A4" s="1">
        <v>1</v>
      </c>
      <c r="B4" s="5">
        <f t="shared" ref="B4:B35" si="0">FV($C$1,A4,,-1)</f>
        <v>1.1</v>
      </c>
      <c r="C4" s="5">
        <f t="shared" ref="C4:C35" si="1">PV($C$1,A4,,-1)</f>
        <v>0.909090909090909</v>
      </c>
      <c r="D4" s="5">
        <f t="shared" ref="D4:D35" si="2">PMT($C$1,A4,-1)</f>
        <v>1.1</v>
      </c>
      <c r="E4" s="5">
        <f t="shared" ref="E4:E35" si="3">PV($C$1,A4,-1)</f>
        <v>0.90909090909091</v>
      </c>
      <c r="F4" s="5">
        <f t="shared" ref="F4:F35" si="4">PMT($C$1,A4,,-1)</f>
        <v>0.999999999999999</v>
      </c>
      <c r="G4" s="5">
        <f t="shared" ref="G4:G35" si="5">FV($C$1,A4,-1)</f>
        <v>1</v>
      </c>
    </row>
    <row r="5" spans="1:7">
      <c r="A5" s="1">
        <v>2</v>
      </c>
      <c r="B5" s="5">
        <f t="shared" si="0"/>
        <v>1.21</v>
      </c>
      <c r="C5" s="5">
        <f t="shared" si="1"/>
        <v>0.826446280991735</v>
      </c>
      <c r="D5" s="5">
        <f t="shared" si="2"/>
        <v>0.576190476190476</v>
      </c>
      <c r="E5" s="5">
        <f t="shared" si="3"/>
        <v>1.73553719008265</v>
      </c>
      <c r="F5" s="5">
        <f t="shared" si="4"/>
        <v>0.476190476190476</v>
      </c>
      <c r="G5" s="5">
        <f t="shared" si="5"/>
        <v>2.1</v>
      </c>
    </row>
    <row r="6" spans="1:7">
      <c r="A6" s="1">
        <v>3</v>
      </c>
      <c r="B6" s="5">
        <f t="shared" si="0"/>
        <v>1.331</v>
      </c>
      <c r="C6" s="5">
        <f t="shared" si="1"/>
        <v>0.751314800901578</v>
      </c>
      <c r="D6" s="5">
        <f t="shared" si="2"/>
        <v>0.402114803625377</v>
      </c>
      <c r="E6" s="5">
        <f t="shared" si="3"/>
        <v>2.48685199098422</v>
      </c>
      <c r="F6" s="5">
        <f t="shared" si="4"/>
        <v>0.302114803625377</v>
      </c>
      <c r="G6" s="5">
        <f t="shared" si="5"/>
        <v>3.31</v>
      </c>
    </row>
    <row r="7" spans="1:7">
      <c r="A7" s="1">
        <v>4</v>
      </c>
      <c r="B7" s="5">
        <f t="shared" si="0"/>
        <v>1.4641</v>
      </c>
      <c r="C7" s="5">
        <f t="shared" si="1"/>
        <v>0.683013455365071</v>
      </c>
      <c r="D7" s="5">
        <f t="shared" si="2"/>
        <v>0.315470803706098</v>
      </c>
      <c r="E7" s="5">
        <f t="shared" si="3"/>
        <v>3.16986544634929</v>
      </c>
      <c r="F7" s="5">
        <f t="shared" si="4"/>
        <v>0.215470803706098</v>
      </c>
      <c r="G7" s="5">
        <f t="shared" si="5"/>
        <v>4.641</v>
      </c>
    </row>
    <row r="8" spans="1:7">
      <c r="A8" s="1">
        <v>5</v>
      </c>
      <c r="B8" s="5">
        <f t="shared" si="0"/>
        <v>1.61051</v>
      </c>
      <c r="C8" s="5">
        <f t="shared" si="1"/>
        <v>0.620921323059155</v>
      </c>
      <c r="D8" s="5">
        <f t="shared" si="2"/>
        <v>0.263797480794745</v>
      </c>
      <c r="E8" s="5">
        <f t="shared" si="3"/>
        <v>3.79078676940845</v>
      </c>
      <c r="F8" s="5">
        <f t="shared" si="4"/>
        <v>0.163797480794745</v>
      </c>
      <c r="G8" s="5">
        <f t="shared" si="5"/>
        <v>6.10510000000001</v>
      </c>
    </row>
    <row r="9" spans="1:7">
      <c r="A9" s="1">
        <v>6</v>
      </c>
      <c r="B9" s="5">
        <f t="shared" si="0"/>
        <v>1.771561</v>
      </c>
      <c r="C9" s="5">
        <f t="shared" si="1"/>
        <v>0.564473930053777</v>
      </c>
      <c r="D9" s="5">
        <f t="shared" si="2"/>
        <v>0.229607380362667</v>
      </c>
      <c r="E9" s="5">
        <f t="shared" si="3"/>
        <v>4.35526069946223</v>
      </c>
      <c r="F9" s="5">
        <f t="shared" si="4"/>
        <v>0.129607380362667</v>
      </c>
      <c r="G9" s="5">
        <f t="shared" si="5"/>
        <v>7.71561000000001</v>
      </c>
    </row>
    <row r="10" spans="1:7">
      <c r="A10" s="1">
        <v>7</v>
      </c>
      <c r="B10" s="5">
        <f t="shared" si="0"/>
        <v>1.9487171</v>
      </c>
      <c r="C10" s="5">
        <f t="shared" si="1"/>
        <v>0.513158118230706</v>
      </c>
      <c r="D10" s="5">
        <f t="shared" si="2"/>
        <v>0.205405499700596</v>
      </c>
      <c r="E10" s="5">
        <f t="shared" si="3"/>
        <v>4.86841881769294</v>
      </c>
      <c r="F10" s="5">
        <f t="shared" si="4"/>
        <v>0.105405499700596</v>
      </c>
      <c r="G10" s="5">
        <f t="shared" si="5"/>
        <v>9.48717100000001</v>
      </c>
    </row>
    <row r="11" spans="1:7">
      <c r="A11" s="1">
        <v>8</v>
      </c>
      <c r="B11" s="5">
        <f t="shared" si="0"/>
        <v>2.14358881</v>
      </c>
      <c r="C11" s="5">
        <f t="shared" si="1"/>
        <v>0.466507380209733</v>
      </c>
      <c r="D11" s="5">
        <f t="shared" si="2"/>
        <v>0.187444017574813</v>
      </c>
      <c r="E11" s="5">
        <f t="shared" si="3"/>
        <v>5.33492619790267</v>
      </c>
      <c r="F11" s="5">
        <f t="shared" si="4"/>
        <v>0.0874440175748133</v>
      </c>
      <c r="G11" s="5">
        <f t="shared" si="5"/>
        <v>11.4358881</v>
      </c>
    </row>
    <row r="12" spans="1:7">
      <c r="A12" s="1">
        <v>9</v>
      </c>
      <c r="B12" s="5">
        <f t="shared" si="0"/>
        <v>2.357947691</v>
      </c>
      <c r="C12" s="5">
        <f t="shared" si="1"/>
        <v>0.424097618372485</v>
      </c>
      <c r="D12" s="5">
        <f t="shared" si="2"/>
        <v>0.173640539074343</v>
      </c>
      <c r="E12" s="5">
        <f t="shared" si="3"/>
        <v>5.75902381627515</v>
      </c>
      <c r="F12" s="5">
        <f t="shared" si="4"/>
        <v>0.0736405390743434</v>
      </c>
      <c r="G12" s="5">
        <f t="shared" si="5"/>
        <v>13.57947691</v>
      </c>
    </row>
    <row r="13" spans="1:7">
      <c r="A13" s="1">
        <v>10</v>
      </c>
      <c r="B13" s="5">
        <f t="shared" si="0"/>
        <v>2.5937424601</v>
      </c>
      <c r="C13" s="5">
        <f t="shared" si="1"/>
        <v>0.385543289429531</v>
      </c>
      <c r="D13" s="5">
        <f t="shared" si="2"/>
        <v>0.162745394882512</v>
      </c>
      <c r="E13" s="5">
        <f t="shared" si="3"/>
        <v>6.14456710570469</v>
      </c>
      <c r="F13" s="5">
        <f t="shared" si="4"/>
        <v>0.0627453948825115</v>
      </c>
      <c r="G13" s="5">
        <f t="shared" si="5"/>
        <v>15.937424601</v>
      </c>
    </row>
    <row r="14" spans="1:7">
      <c r="A14" s="1">
        <v>11</v>
      </c>
      <c r="B14" s="5">
        <f t="shared" si="0"/>
        <v>2.85311670611</v>
      </c>
      <c r="C14" s="5">
        <f t="shared" si="1"/>
        <v>0.350493899481392</v>
      </c>
      <c r="D14" s="5">
        <f t="shared" si="2"/>
        <v>0.153963142024615</v>
      </c>
      <c r="E14" s="5">
        <f t="shared" si="3"/>
        <v>6.49506100518608</v>
      </c>
      <c r="F14" s="5">
        <f t="shared" si="4"/>
        <v>0.0539631420246146</v>
      </c>
      <c r="G14" s="5">
        <f t="shared" si="5"/>
        <v>18.5311670611</v>
      </c>
    </row>
    <row r="15" spans="1:8">
      <c r="A15" s="1">
        <v>12</v>
      </c>
      <c r="B15" s="5">
        <f t="shared" si="0"/>
        <v>3.138428376721</v>
      </c>
      <c r="C15" s="5">
        <f t="shared" si="1"/>
        <v>0.318630817710357</v>
      </c>
      <c r="D15" s="5">
        <f t="shared" si="2"/>
        <v>0.146763315100287</v>
      </c>
      <c r="E15" s="5">
        <f t="shared" si="3"/>
        <v>6.81369182289643</v>
      </c>
      <c r="F15" s="5">
        <f t="shared" si="4"/>
        <v>0.0467633151002872</v>
      </c>
      <c r="G15" s="5">
        <f t="shared" si="5"/>
        <v>21.38428376721</v>
      </c>
      <c r="H15" s="4"/>
    </row>
    <row r="16" spans="1:7">
      <c r="A16" s="1">
        <v>13</v>
      </c>
      <c r="B16" s="5">
        <f t="shared" si="0"/>
        <v>3.4522712143931</v>
      </c>
      <c r="C16" s="5">
        <f t="shared" si="1"/>
        <v>0.289664379736688</v>
      </c>
      <c r="D16" s="5">
        <f t="shared" si="2"/>
        <v>0.140778523767302</v>
      </c>
      <c r="E16" s="5">
        <f t="shared" si="3"/>
        <v>7.10335620263312</v>
      </c>
      <c r="F16" s="5">
        <f t="shared" si="4"/>
        <v>0.0407785237673021</v>
      </c>
      <c r="G16" s="5">
        <f t="shared" si="5"/>
        <v>24.522712143931</v>
      </c>
    </row>
    <row r="17" spans="1:7">
      <c r="A17" s="1">
        <v>14</v>
      </c>
      <c r="B17" s="5">
        <f t="shared" si="0"/>
        <v>3.79749833583241</v>
      </c>
      <c r="C17" s="5">
        <f t="shared" si="1"/>
        <v>0.26333125430608</v>
      </c>
      <c r="D17" s="5">
        <f t="shared" si="2"/>
        <v>0.135746223230637</v>
      </c>
      <c r="E17" s="5">
        <f t="shared" si="3"/>
        <v>7.3666874569392</v>
      </c>
      <c r="F17" s="5">
        <f t="shared" si="4"/>
        <v>0.0357462232306366</v>
      </c>
      <c r="G17" s="5">
        <f t="shared" si="5"/>
        <v>27.9749833583241</v>
      </c>
    </row>
    <row r="18" spans="1:7">
      <c r="A18" s="1">
        <v>15</v>
      </c>
      <c r="B18" s="5">
        <f t="shared" si="0"/>
        <v>4.17724816941566</v>
      </c>
      <c r="C18" s="5">
        <f t="shared" si="1"/>
        <v>0.239392049369163</v>
      </c>
      <c r="D18" s="5">
        <f t="shared" si="2"/>
        <v>0.131473776887372</v>
      </c>
      <c r="E18" s="5">
        <f t="shared" si="3"/>
        <v>7.60607950630837</v>
      </c>
      <c r="F18" s="5">
        <f t="shared" si="4"/>
        <v>0.0314737768873722</v>
      </c>
      <c r="G18" s="5">
        <f t="shared" si="5"/>
        <v>31.7724816941566</v>
      </c>
    </row>
    <row r="19" spans="1:7">
      <c r="A19" s="1">
        <v>16</v>
      </c>
      <c r="B19" s="5">
        <f t="shared" si="0"/>
        <v>4.59497298635722</v>
      </c>
      <c r="C19" s="5">
        <f t="shared" si="1"/>
        <v>0.217629135790149</v>
      </c>
      <c r="D19" s="5">
        <f t="shared" si="2"/>
        <v>0.12781662070327</v>
      </c>
      <c r="E19" s="5">
        <f t="shared" si="3"/>
        <v>7.82370864209851</v>
      </c>
      <c r="F19" s="5">
        <f t="shared" si="4"/>
        <v>0.0278166207032698</v>
      </c>
      <c r="G19" s="5">
        <f t="shared" si="5"/>
        <v>35.9497298635722</v>
      </c>
    </row>
    <row r="20" spans="1:7">
      <c r="A20" s="1">
        <v>17</v>
      </c>
      <c r="B20" s="5">
        <f t="shared" si="0"/>
        <v>5.05447028499295</v>
      </c>
      <c r="C20" s="5">
        <f t="shared" si="1"/>
        <v>0.197844668900135</v>
      </c>
      <c r="D20" s="5">
        <f t="shared" si="2"/>
        <v>0.124664134392632</v>
      </c>
      <c r="E20" s="5">
        <f t="shared" si="3"/>
        <v>8.02155331099865</v>
      </c>
      <c r="F20" s="5">
        <f t="shared" si="4"/>
        <v>0.0246641343926323</v>
      </c>
      <c r="G20" s="5">
        <f t="shared" si="5"/>
        <v>40.5447028499295</v>
      </c>
    </row>
    <row r="21" spans="1:7">
      <c r="A21" s="1">
        <v>18</v>
      </c>
      <c r="B21" s="5">
        <f t="shared" si="0"/>
        <v>5.55991731349224</v>
      </c>
      <c r="C21" s="5">
        <f t="shared" si="1"/>
        <v>0.179858789909214</v>
      </c>
      <c r="D21" s="5">
        <f t="shared" si="2"/>
        <v>0.121930222222257</v>
      </c>
      <c r="E21" s="5">
        <f t="shared" si="3"/>
        <v>8.20141210090786</v>
      </c>
      <c r="F21" s="5">
        <f t="shared" si="4"/>
        <v>0.0219302222222566</v>
      </c>
      <c r="G21" s="5">
        <f t="shared" si="5"/>
        <v>45.5991731349224</v>
      </c>
    </row>
    <row r="22" spans="1:7">
      <c r="A22" s="1">
        <v>19</v>
      </c>
      <c r="B22" s="5">
        <f t="shared" si="0"/>
        <v>6.11590904484146</v>
      </c>
      <c r="C22" s="5">
        <f t="shared" si="1"/>
        <v>0.163507990826558</v>
      </c>
      <c r="D22" s="5">
        <f t="shared" si="2"/>
        <v>0.119546868234656</v>
      </c>
      <c r="E22" s="5">
        <f t="shared" si="3"/>
        <v>8.36492009173442</v>
      </c>
      <c r="F22" s="5">
        <f t="shared" si="4"/>
        <v>0.0195468682346558</v>
      </c>
      <c r="G22" s="5">
        <f t="shared" si="5"/>
        <v>51.1590904484146</v>
      </c>
    </row>
    <row r="23" spans="1:7">
      <c r="A23" s="1">
        <v>20</v>
      </c>
      <c r="B23" s="5">
        <f t="shared" si="0"/>
        <v>6.72749994932561</v>
      </c>
      <c r="C23" s="5">
        <f t="shared" si="1"/>
        <v>0.148643628024143</v>
      </c>
      <c r="D23" s="5">
        <f t="shared" si="2"/>
        <v>0.117459624772546</v>
      </c>
      <c r="E23" s="5">
        <f t="shared" si="3"/>
        <v>8.51356371975857</v>
      </c>
      <c r="F23" s="5">
        <f t="shared" si="4"/>
        <v>0.0174596247725458</v>
      </c>
      <c r="G23" s="5">
        <f t="shared" si="5"/>
        <v>57.2749994932561</v>
      </c>
    </row>
    <row r="24" spans="1:7">
      <c r="A24" s="1">
        <v>21</v>
      </c>
      <c r="B24" s="5">
        <f t="shared" si="0"/>
        <v>7.40024994425817</v>
      </c>
      <c r="C24" s="5">
        <f t="shared" si="1"/>
        <v>0.135130570931039</v>
      </c>
      <c r="D24" s="5">
        <f t="shared" si="2"/>
        <v>0.115624389808356</v>
      </c>
      <c r="E24" s="5">
        <f t="shared" si="3"/>
        <v>8.6486942906896</v>
      </c>
      <c r="F24" s="5">
        <f t="shared" si="4"/>
        <v>0.0156243898083562</v>
      </c>
      <c r="G24" s="5">
        <f t="shared" si="5"/>
        <v>64.0024994425817</v>
      </c>
    </row>
    <row r="25" spans="1:7">
      <c r="A25" s="1">
        <v>22</v>
      </c>
      <c r="B25" s="5">
        <f t="shared" si="0"/>
        <v>8.14027493868399</v>
      </c>
      <c r="C25" s="5">
        <f t="shared" si="1"/>
        <v>0.122845973573672</v>
      </c>
      <c r="D25" s="5">
        <f t="shared" si="2"/>
        <v>0.114005062950479</v>
      </c>
      <c r="E25" s="5">
        <f t="shared" si="3"/>
        <v>8.77154026426328</v>
      </c>
      <c r="F25" s="5">
        <f t="shared" si="4"/>
        <v>0.0140050629504794</v>
      </c>
      <c r="G25" s="5">
        <f t="shared" si="5"/>
        <v>71.4027493868399</v>
      </c>
    </row>
    <row r="26" spans="1:7">
      <c r="A26" s="1">
        <v>23</v>
      </c>
      <c r="B26" s="5">
        <f t="shared" si="0"/>
        <v>8.95430243255239</v>
      </c>
      <c r="C26" s="5">
        <f t="shared" si="1"/>
        <v>0.111678157794247</v>
      </c>
      <c r="D26" s="5">
        <f t="shared" si="2"/>
        <v>0.112571812657105</v>
      </c>
      <c r="E26" s="5">
        <f t="shared" si="3"/>
        <v>8.88321842205752</v>
      </c>
      <c r="F26" s="5">
        <f t="shared" si="4"/>
        <v>0.0125718126571046</v>
      </c>
      <c r="G26" s="5">
        <f t="shared" si="5"/>
        <v>79.5430243255239</v>
      </c>
    </row>
    <row r="27" spans="1:7">
      <c r="A27" s="1">
        <v>24</v>
      </c>
      <c r="B27" s="5">
        <f t="shared" si="0"/>
        <v>9.84973267580763</v>
      </c>
      <c r="C27" s="5">
        <f t="shared" si="1"/>
        <v>0.10152559799477</v>
      </c>
      <c r="D27" s="5">
        <f t="shared" si="2"/>
        <v>0.111299776350688</v>
      </c>
      <c r="E27" s="5">
        <f t="shared" si="3"/>
        <v>8.98474402005229</v>
      </c>
      <c r="F27" s="5">
        <f t="shared" si="4"/>
        <v>0.0112997763506878</v>
      </c>
      <c r="G27" s="5">
        <f t="shared" si="5"/>
        <v>88.4973267580763</v>
      </c>
    </row>
    <row r="28" spans="1:7">
      <c r="A28" s="1">
        <v>25</v>
      </c>
      <c r="B28" s="5">
        <f t="shared" si="0"/>
        <v>10.8347059433884</v>
      </c>
      <c r="C28" s="5">
        <f t="shared" si="1"/>
        <v>0.092295998177064</v>
      </c>
      <c r="D28" s="5">
        <f t="shared" si="2"/>
        <v>0.110168072190021</v>
      </c>
      <c r="E28" s="5">
        <f t="shared" si="3"/>
        <v>9.07704001822936</v>
      </c>
      <c r="F28" s="5">
        <f t="shared" si="4"/>
        <v>0.0101680721900208</v>
      </c>
      <c r="G28" s="5">
        <f t="shared" si="5"/>
        <v>98.3470594338839</v>
      </c>
    </row>
    <row r="29" spans="1:7">
      <c r="A29" s="1">
        <v>26</v>
      </c>
      <c r="B29" s="5">
        <f t="shared" si="0"/>
        <v>11.9181765377272</v>
      </c>
      <c r="C29" s="5">
        <f t="shared" si="1"/>
        <v>0.08390545288824</v>
      </c>
      <c r="D29" s="5">
        <f t="shared" si="2"/>
        <v>0.109159038567883</v>
      </c>
      <c r="E29" s="5">
        <f t="shared" si="3"/>
        <v>9.1609454711176</v>
      </c>
      <c r="F29" s="5">
        <f t="shared" si="4"/>
        <v>0.00915903856788309</v>
      </c>
      <c r="G29" s="5">
        <f t="shared" si="5"/>
        <v>109.181765377272</v>
      </c>
    </row>
    <row r="30" spans="1:7">
      <c r="A30" s="1">
        <v>27</v>
      </c>
      <c r="B30" s="5">
        <f t="shared" si="0"/>
        <v>13.1099941915</v>
      </c>
      <c r="C30" s="5">
        <f t="shared" si="1"/>
        <v>0.0762776844438545</v>
      </c>
      <c r="D30" s="5">
        <f t="shared" si="2"/>
        <v>0.108257642276178</v>
      </c>
      <c r="E30" s="5">
        <f t="shared" si="3"/>
        <v>9.23722315556145</v>
      </c>
      <c r="F30" s="5">
        <f t="shared" si="4"/>
        <v>0.00825764227617799</v>
      </c>
      <c r="G30" s="5">
        <f t="shared" si="5"/>
        <v>121.099941915</v>
      </c>
    </row>
    <row r="31" spans="1:7">
      <c r="A31" s="1">
        <v>28</v>
      </c>
      <c r="B31" s="5">
        <f t="shared" si="0"/>
        <v>14.42099361065</v>
      </c>
      <c r="C31" s="5">
        <f t="shared" si="1"/>
        <v>0.0693433494944132</v>
      </c>
      <c r="D31" s="5">
        <f t="shared" si="2"/>
        <v>0.107451013159014</v>
      </c>
      <c r="E31" s="5">
        <f t="shared" si="3"/>
        <v>9.30656650505587</v>
      </c>
      <c r="F31" s="5">
        <f t="shared" si="4"/>
        <v>0.00745101315901433</v>
      </c>
      <c r="G31" s="5">
        <f t="shared" si="5"/>
        <v>134.2099361065</v>
      </c>
    </row>
    <row r="32" spans="1:7">
      <c r="A32" s="1">
        <v>29</v>
      </c>
      <c r="B32" s="5">
        <f t="shared" si="0"/>
        <v>15.863092971715</v>
      </c>
      <c r="C32" s="5">
        <f t="shared" si="1"/>
        <v>0.0630394086312848</v>
      </c>
      <c r="D32" s="5">
        <f t="shared" si="2"/>
        <v>0.106728074714348</v>
      </c>
      <c r="E32" s="5">
        <f t="shared" si="3"/>
        <v>9.36960591368715</v>
      </c>
      <c r="F32" s="5">
        <f t="shared" si="4"/>
        <v>0.00672807471434808</v>
      </c>
      <c r="G32" s="5">
        <f t="shared" si="5"/>
        <v>148.63092971715</v>
      </c>
    </row>
    <row r="33" spans="1:7">
      <c r="A33" s="1">
        <v>30</v>
      </c>
      <c r="B33" s="5">
        <f t="shared" si="0"/>
        <v>17.4494022688864</v>
      </c>
      <c r="C33" s="5">
        <f t="shared" si="1"/>
        <v>0.0573085533011679</v>
      </c>
      <c r="D33" s="5">
        <f t="shared" si="2"/>
        <v>0.106079248252634</v>
      </c>
      <c r="E33" s="5">
        <f t="shared" si="3"/>
        <v>9.42691446698832</v>
      </c>
      <c r="F33" s="5">
        <f t="shared" si="4"/>
        <v>0.0060792482526339</v>
      </c>
      <c r="G33" s="5">
        <f t="shared" si="5"/>
        <v>164.494022688864</v>
      </c>
    </row>
    <row r="34" spans="1:7">
      <c r="A34" s="1">
        <v>50</v>
      </c>
      <c r="B34" s="5">
        <f t="shared" si="0"/>
        <v>117.390852879696</v>
      </c>
      <c r="C34" s="5">
        <f t="shared" si="1"/>
        <v>0.00851855127950061</v>
      </c>
      <c r="D34" s="5">
        <f t="shared" si="2"/>
        <v>0.10085917404612</v>
      </c>
      <c r="E34" s="5">
        <f t="shared" si="3"/>
        <v>9.91481448720499</v>
      </c>
      <c r="F34" s="5">
        <f t="shared" si="4"/>
        <v>0.00085917404611995</v>
      </c>
      <c r="G34" s="5">
        <f t="shared" si="5"/>
        <v>1163.90852879696</v>
      </c>
    </row>
    <row r="36" spans="2:2">
      <c r="B36" s="4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2024-12-19T10:53:00Z</dcterms:created>
  <dcterms:modified xsi:type="dcterms:W3CDTF">2024-12-31T09:07:24Z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